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E:\งบประมาณ จิ๊บ\งบประมาณ_จิ๊บ\รายงานความคืบหน้ารองจักร์\รายงานประจำเดือน\"/>
    </mc:Choice>
  </mc:AlternateContent>
  <xr:revisionPtr revIDLastSave="0" documentId="13_ncr:1_{EA673927-E19C-4445-9373-C7294AC48FD0}" xr6:coauthVersionLast="47" xr6:coauthVersionMax="47" xr10:uidLastSave="{00000000-0000-0000-0000-000000000000}"/>
  <bookViews>
    <workbookView xWindow="-120" yWindow="-120" windowWidth="24240" windowHeight="13020" firstSheet="3" activeTab="6" xr2:uid="{00000000-000D-0000-FFFF-FFFF00000000}"/>
  </bookViews>
  <sheets>
    <sheet name="ใบหน้า มี.ค. 66" sheetId="7" r:id="rId1"/>
    <sheet name="1.กันเหลื่อมP1" sheetId="1" r:id="rId2"/>
    <sheet name="2.งบลงทุนยังไม่ก่อหนี้P2-7" sheetId="2" r:id="rId3"/>
    <sheet name="3.งบลงทุนก่อหนี้แล้วP8-14" sheetId="3" r:id="rId4"/>
    <sheet name="4.โครงการP15-16" sheetId="4" r:id="rId5"/>
    <sheet name="5.งบดำเนินงานP17-19" sheetId="5" r:id="rId6"/>
    <sheet name="6.งบรายจ่ายอื่นP20-38" sheetId="6" r:id="rId7"/>
    <sheet name="7.งบกลางP39" sheetId="9" r:id="rId8"/>
  </sheets>
  <definedNames>
    <definedName name="_xlnm.Print_Area" localSheetId="4">'4.โครงการP15-16'!$A$1:$S$83</definedName>
    <definedName name="_xlnm.Print_Area" localSheetId="0">'ใบหน้า มี.ค. 66'!$A$1:$M$30</definedName>
    <definedName name="_xlnm.Print_Titles" localSheetId="2">'2.งบลงทุนยังไม่ก่อหนี้P2-7'!$1:$9</definedName>
    <definedName name="_xlnm.Print_Titles" localSheetId="3">'3.งบลงทุนก่อหนี้แล้วP8-14'!$1:$9</definedName>
    <definedName name="_xlnm.Print_Titles" localSheetId="4">'4.โครงการP15-16'!$1:$10</definedName>
    <definedName name="_xlnm.Print_Titles" localSheetId="5">'5.งบดำเนินงานP17-19'!$1:$10</definedName>
    <definedName name="_xlnm.Print_Titles" localSheetId="6">'6.งบรายจ่ายอื่นP20-38'!$1:$10</definedName>
    <definedName name="_xlnm.Print_Titles" localSheetId="7">'7.งบกลางP39'!$1:$10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1" i="4" l="1"/>
  <c r="I31" i="9" l="1"/>
  <c r="J31" i="9" s="1"/>
  <c r="K31" i="9" s="1"/>
  <c r="E60" i="9"/>
  <c r="C60" i="9"/>
  <c r="I54" i="9"/>
  <c r="I48" i="9"/>
  <c r="J48" i="9" s="1"/>
  <c r="K48" i="9" s="1"/>
  <c r="I42" i="9"/>
  <c r="I25" i="9"/>
  <c r="H60" i="9"/>
  <c r="G60" i="9"/>
  <c r="F60" i="9"/>
  <c r="I19" i="9"/>
  <c r="I13" i="9"/>
  <c r="J25" i="9" l="1"/>
  <c r="K25" i="9" s="1"/>
  <c r="J54" i="9"/>
  <c r="K54" i="9" s="1"/>
  <c r="J42" i="9"/>
  <c r="K42" i="9" s="1"/>
  <c r="I60" i="9"/>
  <c r="J19" i="9"/>
  <c r="K19" i="9" s="1"/>
  <c r="J13" i="9"/>
  <c r="H230" i="2"/>
  <c r="G230" i="2"/>
  <c r="C230" i="2"/>
  <c r="O23" i="7"/>
  <c r="J60" i="9" l="1"/>
  <c r="K13" i="9"/>
  <c r="K60" i="9" s="1"/>
  <c r="I67" i="6"/>
  <c r="J67" i="6" s="1"/>
  <c r="K67" i="6" s="1"/>
  <c r="I59" i="6"/>
  <c r="J59" i="6" s="1"/>
  <c r="K59" i="6" s="1"/>
  <c r="I48" i="6"/>
  <c r="J48" i="6" s="1"/>
  <c r="K48" i="6" s="1"/>
  <c r="J28" i="7" l="1"/>
  <c r="I28" i="7"/>
  <c r="E28" i="7"/>
  <c r="J21" i="7"/>
  <c r="I21" i="7"/>
  <c r="E21" i="7"/>
  <c r="O24" i="7" s="1"/>
  <c r="O26" i="7" s="1"/>
  <c r="O28" i="7" s="1"/>
  <c r="J15" i="7"/>
  <c r="I15" i="7"/>
  <c r="H15" i="7"/>
  <c r="E15" i="7"/>
  <c r="K28" i="7" l="1"/>
  <c r="K21" i="7"/>
  <c r="K15" i="7"/>
  <c r="I237" i="3"/>
  <c r="G237" i="3"/>
  <c r="E237" i="3"/>
  <c r="D237" i="3"/>
  <c r="C237" i="3"/>
  <c r="I234" i="2" l="1"/>
  <c r="I239" i="2" s="1"/>
  <c r="J239" i="2"/>
  <c r="D239" i="2"/>
  <c r="E239" i="2"/>
  <c r="F239" i="2"/>
  <c r="G239" i="2"/>
  <c r="H239" i="2"/>
  <c r="C239" i="2"/>
  <c r="D230" i="2"/>
  <c r="F230" i="2"/>
  <c r="I211" i="2"/>
  <c r="I213" i="2"/>
  <c r="I216" i="2"/>
  <c r="I217" i="2"/>
  <c r="I219" i="2"/>
  <c r="I220" i="2"/>
  <c r="I221" i="2"/>
  <c r="I223" i="2"/>
  <c r="I224" i="2"/>
  <c r="I226" i="2"/>
  <c r="I227" i="2"/>
  <c r="I228" i="2"/>
  <c r="I229" i="2"/>
  <c r="J230" i="2"/>
  <c r="I688" i="6" l="1"/>
  <c r="J688" i="6" s="1"/>
  <c r="K688" i="6" s="1"/>
  <c r="I648" i="6"/>
  <c r="J648" i="6" s="1"/>
  <c r="K648" i="6" s="1"/>
  <c r="I606" i="6"/>
  <c r="J606" i="6" s="1"/>
  <c r="K606" i="6" s="1"/>
  <c r="I594" i="6"/>
  <c r="J594" i="6" s="1"/>
  <c r="K594" i="6" s="1"/>
  <c r="I580" i="6"/>
  <c r="J580" i="6" s="1"/>
  <c r="K580" i="6" s="1"/>
  <c r="G529" i="6"/>
  <c r="I529" i="6" s="1"/>
  <c r="J529" i="6" s="1"/>
  <c r="K529" i="6" s="1"/>
  <c r="I509" i="6"/>
  <c r="J509" i="6" s="1"/>
  <c r="K509" i="6" s="1"/>
  <c r="I480" i="6"/>
  <c r="J480" i="6" s="1"/>
  <c r="K480" i="6" s="1"/>
  <c r="G462" i="6"/>
  <c r="I462" i="6" s="1"/>
  <c r="J462" i="6" s="1"/>
  <c r="K462" i="6" s="1"/>
  <c r="G389" i="6"/>
  <c r="G377" i="6"/>
  <c r="I377" i="6" s="1"/>
  <c r="J377" i="6" s="1"/>
  <c r="K377" i="6" s="1"/>
  <c r="G358" i="6"/>
  <c r="I358" i="6" s="1"/>
  <c r="J358" i="6" s="1"/>
  <c r="K358" i="6" s="1"/>
  <c r="G342" i="6"/>
  <c r="I342" i="6" s="1"/>
  <c r="J342" i="6" s="1"/>
  <c r="K342" i="6" s="1"/>
  <c r="I264" i="6"/>
  <c r="J264" i="6" s="1"/>
  <c r="K264" i="6" s="1"/>
  <c r="I225" i="6"/>
  <c r="J225" i="6" s="1"/>
  <c r="K225" i="6" s="1"/>
  <c r="I84" i="6"/>
  <c r="J84" i="6" s="1"/>
  <c r="K84" i="6" s="1"/>
  <c r="J237" i="3"/>
  <c r="H237" i="3"/>
  <c r="H728" i="6"/>
  <c r="F728" i="6"/>
  <c r="E728" i="6"/>
  <c r="C728" i="6"/>
  <c r="I720" i="6"/>
  <c r="J720" i="6" s="1"/>
  <c r="K720" i="6" s="1"/>
  <c r="I708" i="6"/>
  <c r="J708" i="6" s="1"/>
  <c r="K708" i="6" s="1"/>
  <c r="I674" i="6"/>
  <c r="J674" i="6" s="1"/>
  <c r="K674" i="6" s="1"/>
  <c r="I656" i="6"/>
  <c r="J656" i="6" s="1"/>
  <c r="K656" i="6" s="1"/>
  <c r="I640" i="6"/>
  <c r="J640" i="6" s="1"/>
  <c r="K640" i="6" s="1"/>
  <c r="I623" i="6"/>
  <c r="J623" i="6" s="1"/>
  <c r="K623" i="6" s="1"/>
  <c r="I615" i="6"/>
  <c r="J615" i="6" s="1"/>
  <c r="K615" i="6" s="1"/>
  <c r="I572" i="6"/>
  <c r="J572" i="6" s="1"/>
  <c r="K572" i="6" s="1"/>
  <c r="I564" i="6"/>
  <c r="J564" i="6" s="1"/>
  <c r="K564" i="6" s="1"/>
  <c r="I556" i="6"/>
  <c r="J556" i="6" s="1"/>
  <c r="K556" i="6" s="1"/>
  <c r="I547" i="6"/>
  <c r="J547" i="6" s="1"/>
  <c r="K547" i="6" s="1"/>
  <c r="I455" i="6"/>
  <c r="J455" i="6" s="1"/>
  <c r="K455" i="6" s="1"/>
  <c r="I445" i="6"/>
  <c r="J445" i="6" s="1"/>
  <c r="K445" i="6" s="1"/>
  <c r="I397" i="6"/>
  <c r="J397" i="6" s="1"/>
  <c r="K397" i="6" s="1"/>
  <c r="I389" i="6"/>
  <c r="J389" i="6" s="1"/>
  <c r="K389" i="6" s="1"/>
  <c r="I351" i="6"/>
  <c r="J351" i="6" s="1"/>
  <c r="K351" i="6" s="1"/>
  <c r="I316" i="6"/>
  <c r="J316" i="6" s="1"/>
  <c r="K316" i="6" s="1"/>
  <c r="I302" i="6"/>
  <c r="J302" i="6" s="1"/>
  <c r="K302" i="6" s="1"/>
  <c r="I286" i="6"/>
  <c r="J286" i="6" s="1"/>
  <c r="K286" i="6" s="1"/>
  <c r="I278" i="6"/>
  <c r="J278" i="6" s="1"/>
  <c r="K278" i="6" s="1"/>
  <c r="I246" i="6"/>
  <c r="J246" i="6" s="1"/>
  <c r="K246" i="6" s="1"/>
  <c r="I236" i="6"/>
  <c r="J236" i="6" s="1"/>
  <c r="K236" i="6" s="1"/>
  <c r="I118" i="6"/>
  <c r="J118" i="6" s="1"/>
  <c r="K118" i="6" s="1"/>
  <c r="I101" i="6"/>
  <c r="J101" i="6" s="1"/>
  <c r="K101" i="6" s="1"/>
  <c r="I94" i="6"/>
  <c r="J94" i="6" s="1"/>
  <c r="K94" i="6" s="1"/>
  <c r="I33" i="6"/>
  <c r="J33" i="6" s="1"/>
  <c r="K33" i="6" s="1"/>
  <c r="I24" i="6"/>
  <c r="J24" i="6" s="1"/>
  <c r="K24" i="6" s="1"/>
  <c r="I12" i="6"/>
  <c r="J12" i="6" s="1"/>
  <c r="H109" i="5"/>
  <c r="G109" i="5"/>
  <c r="F109" i="5"/>
  <c r="E109" i="5"/>
  <c r="D109" i="5"/>
  <c r="C109" i="5"/>
  <c r="I45" i="5"/>
  <c r="K45" i="5" s="1"/>
  <c r="I20" i="5"/>
  <c r="K20" i="5" s="1"/>
  <c r="I12" i="5"/>
  <c r="J12" i="5" s="1"/>
  <c r="C54" i="4"/>
  <c r="L50" i="4"/>
  <c r="K50" i="4"/>
  <c r="J50" i="4"/>
  <c r="I50" i="4"/>
  <c r="G50" i="4"/>
  <c r="M49" i="4"/>
  <c r="M50" i="4" s="1"/>
  <c r="C18" i="4"/>
  <c r="L14" i="4"/>
  <c r="K14" i="4"/>
  <c r="J14" i="4"/>
  <c r="I14" i="4"/>
  <c r="G14" i="4"/>
  <c r="M13" i="4"/>
  <c r="M14" i="4" s="1"/>
  <c r="K220" i="3"/>
  <c r="L220" i="3" s="1"/>
  <c r="F220" i="3"/>
  <c r="K203" i="3"/>
  <c r="L203" i="3" s="1"/>
  <c r="F203" i="3"/>
  <c r="K186" i="3"/>
  <c r="L186" i="3" s="1"/>
  <c r="M186" i="3" s="1"/>
  <c r="M237" i="3" s="1"/>
  <c r="F186" i="3"/>
  <c r="K169" i="3"/>
  <c r="L169" i="3" s="1"/>
  <c r="F169" i="3"/>
  <c r="K153" i="3"/>
  <c r="L153" i="3" s="1"/>
  <c r="F153" i="3"/>
  <c r="K134" i="3"/>
  <c r="L134" i="3" s="1"/>
  <c r="F134" i="3"/>
  <c r="K120" i="3"/>
  <c r="L120" i="3" s="1"/>
  <c r="F120" i="3"/>
  <c r="K118" i="3"/>
  <c r="L118" i="3" s="1"/>
  <c r="F118" i="3"/>
  <c r="K116" i="3"/>
  <c r="L116" i="3" s="1"/>
  <c r="F116" i="3"/>
  <c r="K114" i="3"/>
  <c r="L114" i="3" s="1"/>
  <c r="F114" i="3"/>
  <c r="K112" i="3"/>
  <c r="L112" i="3" s="1"/>
  <c r="F112" i="3"/>
  <c r="K106" i="3"/>
  <c r="L106" i="3" s="1"/>
  <c r="F106" i="3"/>
  <c r="K101" i="3"/>
  <c r="L101" i="3" s="1"/>
  <c r="F101" i="3"/>
  <c r="K97" i="3"/>
  <c r="L97" i="3" s="1"/>
  <c r="F97" i="3"/>
  <c r="K91" i="3"/>
  <c r="L91" i="3" s="1"/>
  <c r="F91" i="3"/>
  <c r="K87" i="3"/>
  <c r="L87" i="3" s="1"/>
  <c r="F87" i="3"/>
  <c r="K84" i="3"/>
  <c r="L84" i="3" s="1"/>
  <c r="F84" i="3"/>
  <c r="K81" i="3"/>
  <c r="L81" i="3" s="1"/>
  <c r="F81" i="3"/>
  <c r="K79" i="3"/>
  <c r="L79" i="3" s="1"/>
  <c r="F79" i="3"/>
  <c r="K76" i="3"/>
  <c r="L76" i="3" s="1"/>
  <c r="F76" i="3"/>
  <c r="K70" i="3"/>
  <c r="L70" i="3" s="1"/>
  <c r="F70" i="3"/>
  <c r="K66" i="3"/>
  <c r="L66" i="3" s="1"/>
  <c r="F66" i="3"/>
  <c r="K60" i="3"/>
  <c r="L60" i="3" s="1"/>
  <c r="F60" i="3"/>
  <c r="K56" i="3"/>
  <c r="L56" i="3" s="1"/>
  <c r="F56" i="3"/>
  <c r="K52" i="3"/>
  <c r="L52" i="3" s="1"/>
  <c r="F52" i="3"/>
  <c r="K49" i="3"/>
  <c r="L49" i="3" s="1"/>
  <c r="F49" i="3"/>
  <c r="K43" i="3"/>
  <c r="L43" i="3" s="1"/>
  <c r="F43" i="3"/>
  <c r="K39" i="3"/>
  <c r="L39" i="3" s="1"/>
  <c r="F39" i="3"/>
  <c r="K36" i="3"/>
  <c r="L36" i="3" s="1"/>
  <c r="F36" i="3"/>
  <c r="K31" i="3"/>
  <c r="L31" i="3" s="1"/>
  <c r="F31" i="3"/>
  <c r="K27" i="3"/>
  <c r="L27" i="3" s="1"/>
  <c r="F27" i="3"/>
  <c r="K23" i="3"/>
  <c r="L23" i="3" s="1"/>
  <c r="F23" i="3"/>
  <c r="K19" i="3"/>
  <c r="L19" i="3" s="1"/>
  <c r="F19" i="3"/>
  <c r="K15" i="3"/>
  <c r="F15" i="3"/>
  <c r="I205" i="2"/>
  <c r="I201" i="2"/>
  <c r="I197" i="2"/>
  <c r="I193" i="2"/>
  <c r="I188" i="2"/>
  <c r="I183" i="2"/>
  <c r="I178" i="2"/>
  <c r="I173" i="2"/>
  <c r="I168" i="2"/>
  <c r="I164" i="2"/>
  <c r="I160" i="2"/>
  <c r="I156" i="2"/>
  <c r="I152" i="2"/>
  <c r="I147" i="2"/>
  <c r="I142" i="2"/>
  <c r="I138" i="2"/>
  <c r="I134" i="2"/>
  <c r="I130" i="2"/>
  <c r="I126" i="2"/>
  <c r="I121" i="2"/>
  <c r="I116" i="2"/>
  <c r="I111" i="2"/>
  <c r="I107" i="2"/>
  <c r="I103" i="2"/>
  <c r="I98" i="2"/>
  <c r="I94" i="2"/>
  <c r="I89" i="2"/>
  <c r="I82" i="2"/>
  <c r="I78" i="2"/>
  <c r="I74" i="2"/>
  <c r="I69" i="2"/>
  <c r="I64" i="2"/>
  <c r="I60" i="2"/>
  <c r="I54" i="2"/>
  <c r="I47" i="2"/>
  <c r="I40" i="2"/>
  <c r="I34" i="2"/>
  <c r="I28" i="2"/>
  <c r="I15" i="2"/>
  <c r="K237" i="3" l="1"/>
  <c r="I230" i="2"/>
  <c r="G728" i="6"/>
  <c r="I728" i="6"/>
  <c r="K12" i="5"/>
  <c r="K109" i="5" s="1"/>
  <c r="F237" i="3"/>
  <c r="J728" i="6"/>
  <c r="K12" i="6"/>
  <c r="K728" i="6" s="1"/>
  <c r="J45" i="5"/>
  <c r="I109" i="5"/>
  <c r="J20" i="5"/>
  <c r="N13" i="4"/>
  <c r="N49" i="4"/>
  <c r="L15" i="3"/>
  <c r="L237" i="3" s="1"/>
  <c r="J109" i="5" l="1"/>
  <c r="N50" i="4"/>
  <c r="P49" i="4"/>
  <c r="P50" i="4" s="1"/>
  <c r="O49" i="4"/>
  <c r="O50" i="4" s="1"/>
  <c r="Q49" i="4"/>
  <c r="Q50" i="4" s="1"/>
  <c r="N14" i="4"/>
  <c r="P13" i="4"/>
  <c r="P14" i="4" s="1"/>
  <c r="Q13" i="4"/>
  <c r="Q14" i="4" s="1"/>
  <c r="O13" i="4"/>
  <c r="O14" i="4" s="1"/>
</calcChain>
</file>

<file path=xl/sharedStrings.xml><?xml version="1.0" encoding="utf-8"?>
<sst xmlns="http://schemas.openxmlformats.org/spreadsheetml/2006/main" count="1881" uniqueCount="1183">
  <si>
    <t>ผลการดำเนินงานโครงการที่ได้รับอนุมัติกันเงินไว้เบิกเหลื่อมปี</t>
  </si>
  <si>
    <t>สำนักงานเขตยานนาวา</t>
  </si>
  <si>
    <t>ลำดับ</t>
  </si>
  <si>
    <t>รายการ/โครงการ</t>
  </si>
  <si>
    <t>งบประมาณ</t>
  </si>
  <si>
    <t>วันที่ก่อหนี้/</t>
  </si>
  <si>
    <t>วงเงิน</t>
  </si>
  <si>
    <t>คงเหลือ</t>
  </si>
  <si>
    <t>เบิกจ่ายแล้ว</t>
  </si>
  <si>
    <t>แผนการเบิกจ่ายงบประมาณ</t>
  </si>
  <si>
    <t>รวมเบิกจ่ายและ</t>
  </si>
  <si>
    <t>ว.ด.ป.</t>
  </si>
  <si>
    <t>ผลการดำเนินงาน/ปัญหาอุปสรรค</t>
  </si>
  <si>
    <t>วันที่คาดว่า</t>
  </si>
  <si>
    <t>ก่อหนี้</t>
  </si>
  <si>
    <t>หลังก่อหนี้</t>
  </si>
  <si>
    <t>ต.ค. 65</t>
  </si>
  <si>
    <t>ก.พ. 66</t>
  </si>
  <si>
    <t>มิ.ย. 66</t>
  </si>
  <si>
    <t>รวม</t>
  </si>
  <si>
    <t>แผนการใช้จ่ายงบประมาณ</t>
  </si>
  <si>
    <t>คาดว่าพับไป/เป็น</t>
  </si>
  <si>
    <t xml:space="preserve"> -  ม.ค. 66</t>
  </si>
  <si>
    <t xml:space="preserve"> - พ.ค. 66</t>
  </si>
  <si>
    <t xml:space="preserve"> - ก.ย. 66</t>
  </si>
  <si>
    <t xml:space="preserve">(9) = </t>
  </si>
  <si>
    <t>( 1 ต.ค. 65 - 30 ก.ย. 66)</t>
  </si>
  <si>
    <t>ภาระหนี้ปีถัดไป</t>
  </si>
  <si>
    <t>(1)</t>
  </si>
  <si>
    <t>(2)</t>
  </si>
  <si>
    <t>(3)</t>
  </si>
  <si>
    <t>(4) = (1) - (3)</t>
  </si>
  <si>
    <t>(5)</t>
  </si>
  <si>
    <t>(6)</t>
  </si>
  <si>
    <t>(7)</t>
  </si>
  <si>
    <t>(8)</t>
  </si>
  <si>
    <t>(6) + (7) + (8)</t>
  </si>
  <si>
    <t>(10) = (5) + (9)</t>
  </si>
  <si>
    <t>(11) = (3) - (9)</t>
  </si>
  <si>
    <t>กันเหลื่อมแบบไม่ก่อหนี้ผูกพัน</t>
  </si>
  <si>
    <t xml:space="preserve"> (ไม่มี)</t>
  </si>
  <si>
    <t>กันเหลื่อมแบบมีก่อหนี้ผูกพัน</t>
  </si>
  <si>
    <t>หมายเหตุ</t>
  </si>
  <si>
    <t>ผลการดำเนินงานรายการงบลงทุน</t>
  </si>
  <si>
    <t>หน่วย : บาท</t>
  </si>
  <si>
    <t>งบประมาณหลังปรับโอน</t>
  </si>
  <si>
    <t>วงเงินได้</t>
  </si>
  <si>
    <t>วันที่คาดว่าลงนามสัญญา</t>
  </si>
  <si>
    <t>กันเหลื่อมปี 66</t>
  </si>
  <si>
    <t xml:space="preserve">ขั้นตอนการดำเนินการ </t>
  </si>
  <si>
    <t>ผู้รับจ้าง</t>
  </si>
  <si>
    <t xml:space="preserve"> เบิก 67</t>
  </si>
  <si>
    <t xml:space="preserve">(6) = </t>
  </si>
  <si>
    <t>(4)</t>
  </si>
  <si>
    <t>(3) + (4) + (5)</t>
  </si>
  <si>
    <t>(7) = (2) - (9)</t>
  </si>
  <si>
    <t>งบประจำปี</t>
  </si>
  <si>
    <t>งบลงทุน</t>
  </si>
  <si>
    <t>ยังไม่ก่อหนี้ผูกพัน</t>
  </si>
  <si>
    <t>ค่าครุภัณฑ์</t>
  </si>
  <si>
    <t>งานบำรุงรักษาซ่อมแซม</t>
  </si>
  <si>
    <t xml:space="preserve">ชุดไฟฟ้าส่องสว่างพลังงานแสงอาทิตย์_x000D_ (ระบบโซล่าเซลล์) LED </t>
  </si>
  <si>
    <t>ยกเลิกดำเนินการ (ตามหนังสือที่ กท 1904/1364 ลงวันที่ 3 พฤศจิกายน 2565)</t>
  </si>
  <si>
    <t>ขนาดกำลังไฟ 90 วัตต์ พร้อมติดตั้ง 120 ชุด</t>
  </si>
  <si>
    <t xml:space="preserve">ยอดเงิน 5,862,102 บ. </t>
  </si>
  <si>
    <t xml:space="preserve">งานอำนวยการและบริหารสำนักงานเขต </t>
  </si>
  <si>
    <t>เครื่องคอมพิวเตอร์ สำหรับงานสำนักงาน (จอแสดงภาพขนาด</t>
  </si>
  <si>
    <t>ไม่น้อยกว่า 19 นิ้ว) พร้อมโปรแกรมระบบปฏิบัติการ (OS)</t>
  </si>
  <si>
    <t>แบบ GGWA ที่มีลิขสิทธิ์ถูกต้องตามกฎหมาย 3 เครื่อง</t>
  </si>
  <si>
    <t>(จอแสดงภาพขนาดไม่น้อยกว่า 19 นิ้ว)</t>
  </si>
  <si>
    <t xml:space="preserve">พร้อมโปรแกรมระบบปฏิบัติการ (OS) แบบ GGWA </t>
  </si>
  <si>
    <t>ที่มีลิขสิทธิ์ถูกต้องตามกฎหมาย 2 เครื่อง</t>
  </si>
  <si>
    <t>งานปกครอง</t>
  </si>
  <si>
    <t xml:space="preserve">แบบ GGWA ที่มีลิขสิทธิ์ถูกต้องตามกฎหมาย 1 เครื่อง </t>
  </si>
  <si>
    <t>งานบริหารทั่วไปและบริการทะเบียน</t>
  </si>
  <si>
    <t>แบบ GGWA ที่มีลิขสิทธิ์ถูกต้องตามกฎหมาย 2 เครื่อง</t>
  </si>
  <si>
    <t xml:space="preserve">งานบริหารทั่วไปฝ่ายการคลัง </t>
  </si>
  <si>
    <t>เก้าอี้ทำงาน ระดับปฏิบัติงาน, ปฏิบัติการ, ชำนาญงาน, อาวุโส,</t>
  </si>
  <si>
    <t>ชำนาญการ 5 ตัว</t>
  </si>
  <si>
    <t xml:space="preserve">เครื่องพิมพ์เลเซอร์ หรือ LED ขาวดำ ชนิด Network แบบที่ 2 </t>
  </si>
  <si>
    <t>(38 หน้า/นาที) 1 เครื่อง</t>
  </si>
  <si>
    <t>งานบริหารทั่วไปและจัดเก็บรายได้</t>
  </si>
  <si>
    <t xml:space="preserve">เครื่องคอมพิวเตอร์ สำหรับงานประมวลผล แบบที่ 2 </t>
  </si>
  <si>
    <t xml:space="preserve">(จอแสดงภาพขนาดไม่น้อยกว่า 19 นิ้ว) </t>
  </si>
  <si>
    <t xml:space="preserve">ที่มีลิขสิทธิ์ถูกต้องตามกฎหมาย 7 เครื่อง </t>
  </si>
  <si>
    <t xml:space="preserve">เครื่องปรับอากาศ แบบแยกส่วน (ราคารวมค่าติดตั้ง) </t>
  </si>
  <si>
    <t>แบบตั้งพื้นหรือแบบแขวน (ระบบ Inverter) ขนาด 18,000 บีทียู 1 เครื่อง</t>
  </si>
  <si>
    <t>แบบตั้งพื้นหรือแบบแขวน (ระบบ Inverter) ขนาด 36,000 บีทียู 1 เครื่อง</t>
  </si>
  <si>
    <t xml:space="preserve">งานบริหารทั่วไปฝ่ายรักษาความสะอาด </t>
  </si>
  <si>
    <t>งานพัฒนาชุมชนและบริการสังคม</t>
  </si>
  <si>
    <t>งานบริหารทั่วไปฝ่ายสิ่งแวดล้อมและสุขาภิบาล</t>
  </si>
  <si>
    <t xml:space="preserve">เครื่องถ่ายเอกสาร ระบบดิจิตอล (ขาว - ดำ) </t>
  </si>
  <si>
    <t>ความเร็ว 20 แผ่นต่อนาที  1 เครื่อง</t>
  </si>
  <si>
    <t xml:space="preserve">เก้าอี้ทำงาน ระดับปฏิบัติงาน, ปฏิบัติการ, ชำนาญงาน, อาวุโส, </t>
  </si>
  <si>
    <t>ชำนาญการ 1 ตัว</t>
  </si>
  <si>
    <t>งานบริหารทั่วไปฝ่ายการศึกษา</t>
  </si>
  <si>
    <t xml:space="preserve">โต๊ะทำงาน ระดับปฏิบัติงาน, ปฏิบัติการ, ชำนาญงาน, อาวุโส, </t>
  </si>
  <si>
    <t>ชำนาญการ  4 ชุด</t>
  </si>
  <si>
    <t xml:space="preserve">เครื่องพิมพ์เลเซอร์ หรือ LED ขาวดำ ชนิด Network แบบที่ 1 </t>
  </si>
  <si>
    <t>(28 หน้า/นาที) 2 เครื่อง</t>
  </si>
  <si>
    <t xml:space="preserve">งานงบประมาณโรงเรียน </t>
  </si>
  <si>
    <t xml:space="preserve">โทรทัศน์ แอล อี ดี (LED TV) แบบ Smart TV </t>
  </si>
  <si>
    <t xml:space="preserve">ระดับความละเอียดจอภาพ 3840 x 2160 พิกเซล </t>
  </si>
  <si>
    <t>ขนาด 65 นิ้ว 24 เครื่อง (โรงเรียนวัดดอกไม้)</t>
  </si>
  <si>
    <t>แบบตั้งพื้นหรือแบบแขวน (ระบบ Inverter)</t>
  </si>
  <si>
    <t>ขนาด 30,000 บีทียู 11 เครื่อง  (โรงเรียนวัดดอกไม้)</t>
  </si>
  <si>
    <t>ตู้เหล็ก แบบ 2 บาน 4 ตู้ (โรงเรียนวัดดอกไม้)</t>
  </si>
  <si>
    <t>ตู้เหล็ก แบบ 4 ลิ้นชัก 4 ตู้ (โรงเรียนวัดดอกไม้)</t>
  </si>
  <si>
    <t>เครื่องพิมพ์เลเซอร์ หรือ LED ขาวดำ ชนิด Network แบบที่ 1</t>
  </si>
  <si>
    <t>(28 หน้า/นาที) 2 เครื่อง  (โรงเรียนวัดดอกไม้)</t>
  </si>
  <si>
    <t xml:space="preserve">เครื่องคอมพิวเตอร์โน้ตบุ๊ก สำหรับงานประมวลผล </t>
  </si>
  <si>
    <t>ที่มีลิขสิทธิ์ถูกต้องตามกฎหมาย 1 เครื่อง (โรงเรียนวัดดอกไม้)</t>
  </si>
  <si>
    <t>ขนาด 36,000 บีทียู 2 เครื่อง  (โรงเรียนวัดช่องลม)</t>
  </si>
  <si>
    <t>ที่มีลิขสิทธิ์ถูกต้องตามกฎหมาย 1 เครื่อง (โรงเรียนวัดช่องลม)</t>
  </si>
  <si>
    <t xml:space="preserve">เครื่องมัลติมีเดียโปรเจคเตอร์ ระดับ XGA </t>
  </si>
  <si>
    <t>ขนาด 5,000 ANSI Lumens 2 เครื่อง (โรงเรียนวัดช่องลม)</t>
  </si>
  <si>
    <t>ความเร็ว 20 แผ่นต่อนาที  1 เครื่อง  (โรงเรียนวัดช่องลม)</t>
  </si>
  <si>
    <t>ขนาด 75 นิ้ว 1 เครื่อง (โรงเรียนวัดช่องลม)</t>
  </si>
  <si>
    <t>ตู้เหล็ก แบบ 2 บาน 3 ตู้ (โรงเรียนวัดช่องลม)</t>
  </si>
  <si>
    <t>โทรทัศน์ แอล อี ดี (LED TV) แบบ Smart TV</t>
  </si>
  <si>
    <t>ขนาด 65 นิ้ว 8 เครื่อง (โรงเรียนวัดปริวาศ)</t>
  </si>
  <si>
    <t>แบบ GGWA ที่มีลิขสิทธิ์ถูกต้องตามกฎหมาย 2 เครื่อง (โรงเรียนวัดปริวาศ)</t>
  </si>
  <si>
    <t>พร้อมโปรแกรมระบบปฏิบัติการ (OS) แบบ GGWA</t>
  </si>
  <si>
    <t>ที่มีลิขสิทธิ์ถูกต้องตามกฎหมาย 1 เครื่อง (โรงเรียนวัดปริวาศ)</t>
  </si>
  <si>
    <t>เครื่องปรับอากาศ แบบแยกส่วน (ราคารวมค่าติดตั้ง)</t>
  </si>
  <si>
    <t>ขนาด 20,000 บีทียู 1 เครื่อง (โรงเรียนวัดปริวาศ)</t>
  </si>
  <si>
    <t>ขนาด 30,000 บีทียู  4 เครื่อง (โรงเรียนวัดปริวาศ)</t>
  </si>
  <si>
    <t>ความเร็ว 20 แผ่นต่อนาที  1 เครื่อง  (โรงเรียนวัดคลองภูมิ)</t>
  </si>
  <si>
    <t>เครื่องพิมพ์สำเนาระบบดิจิตอล ความละเอียด 300 x 400 จุด</t>
  </si>
  <si>
    <t>ต่อตารางนิ้ว 1 เครื่อง (โรงเรียนวัดคลองภูมิ)</t>
  </si>
  <si>
    <t>ชำนาญการ 6 ชุด (โรงเรียนวัดคลองภูมิ)</t>
  </si>
  <si>
    <t>ที่มีลิขสิทธิ์ถูกต้องตามกฎหมาย 1 เครื่อง (โรงเรียนวัดคลองภูมิ)</t>
  </si>
  <si>
    <t>วงเงินก่อหนี้</t>
  </si>
  <si>
    <t>วันที่ลงนามสัญญา</t>
  </si>
  <si>
    <t xml:space="preserve">(8) = </t>
  </si>
  <si>
    <t>(3) = (1) - (2)</t>
  </si>
  <si>
    <t>(9) = (4) + (8)</t>
  </si>
  <si>
    <t>(10) = (2) - (9)</t>
  </si>
  <si>
    <t xml:space="preserve">ก่อหนี้ผูกพันแล้ว </t>
  </si>
  <si>
    <t>งานอำนวยการและบริหารสำนักงานเขต</t>
  </si>
  <si>
    <t xml:space="preserve">เครื่องปรับอากาศ แบบแยกส่วน (ราคารวม_x000D_
ค่าติดตั้ง) </t>
  </si>
  <si>
    <t>เบิกจ่ายเงินแล้ว</t>
  </si>
  <si>
    <t xml:space="preserve">แบบตั้งพื้นหรือแบบแขวน (ระบบ 
Inverter) </t>
  </si>
  <si>
    <t>ขนาด 24,000 บีทียู 2 เครื่อง</t>
  </si>
  <si>
    <t>ขนาด 18,000 บีทียู 1 เครื่อง</t>
  </si>
  <si>
    <t>ขนาด 20,000 บีทียู 2 เครื่อง</t>
  </si>
  <si>
    <t>ขนาด 13,000 บีทียู 1 เครื่อง</t>
  </si>
  <si>
    <t>เครื่องคอมพิวเตอร์ สำหรับงานสำนักงาน_x000D_</t>
  </si>
  <si>
    <t xml:space="preserve">พร้อมโปรแกรมระบบปฏิบัติการ (OS) </t>
  </si>
  <si>
    <t>แบบ GGWA ที่มีลิขสิทธิ์ถูกต้อง
ตามกฎหมาย 3 เครื่อง</t>
  </si>
  <si>
    <t xml:space="preserve">เครื่องเจาะกระดาษและเข้าเล่ม </t>
  </si>
  <si>
    <t>แบบเจาะ
กระดาษไฟฟ้าและเข้าเล่มมือโยก 1 เครื่อง</t>
  </si>
  <si>
    <t xml:space="preserve">เครื่องพิมพ์สำเนาระบบดิจิตอล </t>
  </si>
  <si>
    <t>ความละเอียด 300 x 400 จุดต่อตารางนิ้ว 1 เครื่อง</t>
  </si>
  <si>
    <t xml:space="preserve">
แบบ GGWA ที่มีลิขสิทธิ์ถูกต้อง
ตามกฎหมาย 2 เครื่อง</t>
  </si>
  <si>
    <t>ตู้เหล็กเก็บเอกสารแบบรางเลื่อน _x000D_
ระบบพวงมาลัยหมุน 1 ชุด</t>
  </si>
  <si>
    <t>งานบริหารทั่วไปและสอบสวนดำเนินคดี</t>
  </si>
  <si>
    <t>ขนาด 20,000 บีทียู 1 เครื่อง</t>
  </si>
  <si>
    <t>เครื่องคอมพิวเตอร์ สำหรับงานสำนักงาน _x000D_</t>
  </si>
  <si>
    <t>แบบ GGWA ที่มีลิขสิทธิ์ถูกต้อง
ตามกฎหมาย 1 เครื่อง</t>
  </si>
  <si>
    <t>งานบริหารทั่วไปฝ่ายโยธา</t>
  </si>
  <si>
    <t>เครื่องปรับอากาศ แบบแยกส่วน (ราคารวม_x000D_
ค่าติดตั้ง)</t>
  </si>
  <si>
    <t>แบบตั้งพื้นหรือแบบแขวน (ระบบ 
Inverter)</t>
  </si>
  <si>
    <t>งานระบายน้ำและแก้ไขปัญหาน้ำท่วม</t>
  </si>
  <si>
    <t>เครื่องสูบน้ำแบบสายอ่อน เครื่องยนต์เบนซิน _x000D_</t>
  </si>
  <si>
    <t>สูบน้ำได้ไม่น้อยกว่า 1,500 ลิตรต่อนาที 2 เครื่อง</t>
  </si>
  <si>
    <t>เครื่องตบดิน 1 เครื่อง</t>
  </si>
  <si>
    <t>เต้นท์ผ้าใบ ขนาด 5 x 8 ม. 5 หลัง</t>
  </si>
  <si>
    <t>โต๊ะพับสแตนเลส ขนาด 75 x 180 x 75 ซ.ม. _x000D_45 ตัว</t>
  </si>
  <si>
    <t xml:space="preserve">แบบตั้งพื้นหรือแบบแขวน (ระบบ Inverter) </t>
  </si>
  <si>
    <t>แบบ GGWA ที่มีลิขสิทธิ์ถูกต้องตามกฎหมาย 9 เครื่อง</t>
  </si>
  <si>
    <t>งานงบประมาณโรงเรียน</t>
  </si>
  <si>
    <t>ขนาด 30,000 บีทียู 1 เครื่อง (โรงเรียนวัดปริวาศ)</t>
  </si>
  <si>
    <t xml:space="preserve">แบบ GGWA ที่มีลิขสิทธิ์ถูกต้องตามกฎหมาย 4 เครื่อง </t>
  </si>
  <si>
    <t>(โรงเรียนวัดดอกไม้)</t>
  </si>
  <si>
    <t>พร้อมโปรแกรมระบบปฏิบัติการ (OS)</t>
  </si>
  <si>
    <t xml:space="preserve">แบบ GGWA ที่มีลิขสิทธิ์ถูกต้องตามกฎหมาย 5 เครื่อง </t>
  </si>
  <si>
    <t>(โรงเรียนวัดช่องลม)</t>
  </si>
  <si>
    <t>โต๊ะเรียนและเก้าอี้เรียน ระดับ 4 74 ชุด (โรงเรียนวัดคลองภูมิ)</t>
  </si>
  <si>
    <t xml:space="preserve">เบิกจ่ายเงินแล้ว </t>
  </si>
  <si>
    <t>โต๊ะเรียนและเก้าอี้เรียน ระดับ 6 33 ชุด (โรงเรียนวัดคลองภูมิ)</t>
  </si>
  <si>
    <t>โต๊ะสแตนเลสพร้อมเก้าอี้สำหรับเด็กเล็ก 26 ชุด _x000D_
(โรงเรียนวัดดอกไม้)</t>
  </si>
  <si>
    <t>โต๊ะสแตนเลสพร้อมเก้าอี้สำหรับเด็กเล็ก 15 ชุด _x000D_
(โรงเรียนวัดช่องลม)</t>
  </si>
  <si>
    <t>โต๊ะสแตนเลสพร้อมเก้าอี้สำหรับเด็กเล็ก 18 ชุด _x000D_
(โรงเรียนวัดปริวาศ)</t>
  </si>
  <si>
    <t>ค่าที่ดินและสิ่งก่อสร้าง</t>
  </si>
  <si>
    <t>ปรับปรุงโรงเรียนวัดช่องนนทรี</t>
  </si>
  <si>
    <t>จัดทำแบบรูปรายการงานก่อสร้าง</t>
  </si>
  <si>
    <t xml:space="preserve">ระยะเวลาดำเนินการ 90 วัน </t>
  </si>
  <si>
    <t>เห็นชอบราคากลาง</t>
  </si>
  <si>
    <t>ผุ้รับจ้าง : หจก. ส.วีรชัยก่อสร้าง</t>
  </si>
  <si>
    <t>รายงานขอจ้าง</t>
  </si>
  <si>
    <t>ประกาศประกวดราคาอิเล็กทรอนิกส์ (e-bidding)</t>
  </si>
  <si>
    <t>ยื่นข้อเสนอ/เสนอราคา</t>
  </si>
  <si>
    <t>คณะกรรมการพิจารณาผลการเสนอราคา</t>
  </si>
  <si>
    <t>ขออนุมัติจ้าง</t>
  </si>
  <si>
    <t>ตรวจร่างสัญญาเสร็จ</t>
  </si>
  <si>
    <t>ขออนุมัติเงินจัดสรร งวดที่ 1 ครั้งที่ 11</t>
  </si>
  <si>
    <t>อนุมัติเงินจัดสรร งวดที่ 1 ครั้งที่ 11</t>
  </si>
  <si>
    <t>ลงนามสัญญา</t>
  </si>
  <si>
    <t>อยู่ระหว่างเตรียมวัสดุเข้าดำเนินการ</t>
  </si>
  <si>
    <t>อยู่ระหว่างจัดเตรียมวัสดุเข้าดำเนินการ</t>
  </si>
  <si>
    <t>ดำเนินการตามสัญญา 10 % (จัดเตรียมวัสดุ รื้อฝ้าเพดานเดิม)</t>
  </si>
  <si>
    <t>ดำเนินการตามสัญญา 30 % (รื้อฝ้าเพดาน รื้อกระเบื้องมุงหลังคา)</t>
  </si>
  <si>
    <t>ดำเนินการตามสัญญา 80 % (ติดตั้งหลังคา)</t>
  </si>
  <si>
    <t>ปรับปรุงโรงเรียนวัดปริวาศ</t>
  </si>
  <si>
    <t xml:space="preserve">ระยะเวลาดำเนินการ 60 วัน </t>
  </si>
  <si>
    <t>วันเริ่มต้นสัญญา 5 ม.ค. 66 วันสิ้นสุดสัญญา 5 มี.ค. 66</t>
  </si>
  <si>
    <t>เสนอราคา</t>
  </si>
  <si>
    <t>รายงานผลการพิจารณาและขออนุมัติสั่งซื้อสั่งจ้าง</t>
  </si>
  <si>
    <t>ขออนุมัติเงินจัดสรร งวดที่ 1 ครั้งที่ 10</t>
  </si>
  <si>
    <t>อนุมัติเงินจัดสรร งวดที่ 1 ครั้งที่ 10</t>
  </si>
  <si>
    <t>แจ้งผู้รับจ้างลงนามในสัญญา</t>
  </si>
  <si>
    <t>ดำเนินการตามสัญญา 10 % (ทุบรื้อพื้นกระเบื้อง)</t>
  </si>
  <si>
    <t>ดำเนินการตามสัญญา 30 % (ซ่อมกันสาด)</t>
  </si>
  <si>
    <t>ตรวจรับงานงวดสุดท้าย</t>
  </si>
  <si>
    <t>อยู่ระหว่างเบิกจ่ายเงิน</t>
  </si>
  <si>
    <t>ปรับปรุงโรงเรียนวัดดอกไม้</t>
  </si>
  <si>
    <t>ดำเนินการตามสัญญา 10 % (ทุบรื้อสกัดคาน)</t>
  </si>
  <si>
    <t>ดำเนินการตามสัญญา 30 % (ปูพื้นกระเบื้อง)</t>
  </si>
  <si>
    <t>ดำเนินการตามสัญญา 95 % (เก็บรายละเอียดงานที่นั่ง ค.ส.ล. )</t>
  </si>
  <si>
    <t>ปรับปรุงโรงเรียนวัดคลองภูมิ</t>
  </si>
  <si>
    <t>ผุ้รับจ้าง : บจก. สุพัฒนาเซอร์วิส</t>
  </si>
  <si>
    <t>ดำเนินการตามสัญญา 10% (ปรับพื้นบริเวณโรงอาหาร)</t>
  </si>
  <si>
    <t>ดำเนินการตามสัญญา 80 % (ปูพื้นยางสนามเด็กเล่น และปูกระเบื้อง )</t>
  </si>
  <si>
    <t>ปรับปรุงโรงเรียนวัดคลองใหม่</t>
  </si>
  <si>
    <t xml:space="preserve">ดำเนินการตามสัญญา 10% </t>
  </si>
  <si>
    <t>ดำเนินการตามสัญญา 30%  (ประกอบฝารางระบายน้ำ)</t>
  </si>
  <si>
    <t>ดำเนินการตามสัญญา 80%  (ติดตั้งรางล้างมือ)</t>
  </si>
  <si>
    <t>ปรับปรุงโรงเรียนวัดช่องลม</t>
  </si>
  <si>
    <t xml:space="preserve">ผุ้รับจ้าง : บจก. พีอีเอส อีเล็คทริค แอนด์ เมคคานิคอล </t>
  </si>
  <si>
    <t>เตรียมวัสดุเข้าดำเนินการ</t>
  </si>
  <si>
    <t>ดำเนินการตามสัญญา 5 % (เคลียร์พื้นที่, ทำหลังคา)</t>
  </si>
  <si>
    <t>ดำเนินการตามสัญญา 70 % (มุงหลังและขัดพื้น)</t>
  </si>
  <si>
    <t>รวมค่าครุภัณฑ์ ที่ดินและสิ่งก่อสร้าง</t>
  </si>
  <si>
    <t>ผลการดำเนินงานโครงการต่อเนื่อง</t>
  </si>
  <si>
    <t>งบประมาณรายจ่ายประจำปีงบประมาณ พ.ศ. 2566</t>
  </si>
  <si>
    <t>วันที่คาดว่าลงนามสัญญา/วันลงนามสัญญา</t>
  </si>
  <si>
    <t xml:space="preserve">แผนการเบิกจ่ายงบประมาณ </t>
  </si>
  <si>
    <t>เงินกันเหลื่อม</t>
  </si>
  <si>
    <t>งบปี 66</t>
  </si>
  <si>
    <t>แผนการใช้จ่าย</t>
  </si>
  <si>
    <t>ที่คาดว่าพับไป/</t>
  </si>
  <si>
    <t>คาดว่า</t>
  </si>
  <si>
    <t xml:space="preserve">ภาระหนี้ปีถัดไป </t>
  </si>
  <si>
    <t>กันไว้เบิกเหลื่อมปี</t>
  </si>
  <si>
    <t>จัดสรรเพิ่มเติม</t>
  </si>
  <si>
    <t>(7) = (2) + (6)</t>
  </si>
  <si>
    <t>(8) = (1) - (7)</t>
  </si>
  <si>
    <t>(9) = (1) - (7)</t>
  </si>
  <si>
    <t>(10) = (7) - (1)</t>
  </si>
  <si>
    <t>กรณี (1) มากกว่า (7)</t>
  </si>
  <si>
    <t>กรณี (7) มากกว่า (1)</t>
  </si>
  <si>
    <t xml:space="preserve">โครงการ ก่อสร้างเขื่อน ค.ส.ล. (ดาดท้องคลอง) คลองวัดด่าน </t>
  </si>
  <si>
    <t>จากถนนวงแหวนอุตสาหกรรมถึงสุดปลายคลองวัดด่าน</t>
  </si>
  <si>
    <t>ขออนุมัติปลี่ยนแปลงรายละเอียดเนื้องาน เนื่องจากไม่ตรงตามข้อเท็จจริง</t>
  </si>
  <si>
    <t>ระยะเวลาดำเนินการ 2 ปี (พ.ศ. 2566 - พ.ศ. 2567)</t>
  </si>
  <si>
    <t xml:space="preserve"> - สร้างบันไดเหล็กหน้าเขื่อน 1 แห่ง เป็น 11 แห่ง</t>
  </si>
  <si>
    <t>วงเงินโครงการ 22,944,000.00 บาท</t>
  </si>
  <si>
    <t xml:space="preserve">อนุมัติปลี่ยนแปลงรายละเอียดเนื้องาน </t>
  </si>
  <si>
    <t>ปี 66</t>
  </si>
  <si>
    <t>บ.</t>
  </si>
  <si>
    <t>แต่งตั้งคณะกรรมการจัดทำแบบรูปรายการงานก่อสร้าง</t>
  </si>
  <si>
    <t>ปี 67</t>
  </si>
  <si>
    <t>เห็นชอบแบบรูปรายการงานก่อสร้าง</t>
  </si>
  <si>
    <t>แต่งตั้งคณะกรรมการกำหนดราคากลางงานก่อสร้าง</t>
  </si>
  <si>
    <t>เห็นชอบราคากลางงานก่อสร้าง</t>
  </si>
  <si>
    <t xml:space="preserve">รายงานขอจ้างก่อสร้างเขื่อน ค.ส.ล. (ดาดท้องคลอง) คลองวัดด่านฯ </t>
  </si>
  <si>
    <t>นำร่างประกาศและร่างเอกสารเผยแพร่รับฟังความคิดเห็น</t>
  </si>
  <si>
    <t>9-14 ธ.ค. 65</t>
  </si>
  <si>
    <t>ประกาศประกวดราคาด้วยวิธีประกวดราคาอิเล็กทรอนิกส์ (e-bidding)</t>
  </si>
  <si>
    <t>ยกเลิกประกาศประวดราคาอิเล็กทรานิกส์ เนื่องจากตรวจพบเอกสารคลาดเคลื่อน (ครั้งที่ 1)</t>
  </si>
  <si>
    <t>27 ธ.ค.65 - 3 ม.ค. 66</t>
  </si>
  <si>
    <t>4-19 ม.ค. 66</t>
  </si>
  <si>
    <t xml:space="preserve">ประกาศประกวดราคาด้วยวิธีประกวดราคาอิเล็กทรอนิกส์ (e-bidding) </t>
  </si>
  <si>
    <t>ขออนุมัติยกเลิกประกาศประกวดราคาฯ (ครั้งที่ 2)</t>
  </si>
  <si>
    <t>ขอความเห็นชอบดำเนินการจ้ดจ้าง</t>
  </si>
  <si>
    <t>แจ้งคณะกรรมการจัดทำแบบรูปรายการพิจารณาทบทวนแบบรูปรายการ</t>
  </si>
  <si>
    <t>แจ้งคณะกรรมการจัดทำราคากลางพิจารณาทบทวนราคากลางให้เป็นปัจจุบัน</t>
  </si>
  <si>
    <t>ประกาศร่างเอกสารประกวดราคาฯ</t>
  </si>
  <si>
    <t>23 ก.พ. - 14 มี.ค. 66</t>
  </si>
  <si>
    <t>รายงานผลการพิจาณา/ประกาศผู้ชนะ</t>
  </si>
  <si>
    <t xml:space="preserve">โครงการ ก่อสร้างเขื่อน ค.ส.ล. (ดาดท้องคลอง) คลองวัดดอกไม้ </t>
  </si>
  <si>
    <t>จากซอยสาธุประดิษฐ์ 58 ถึงซอยสาธุประดิษฐ์ 34 แยก 11</t>
  </si>
  <si>
    <t>5 -13 ม.ค. 66</t>
  </si>
  <si>
    <t>รออุทรณ์ 7 วันทำการ</t>
  </si>
  <si>
    <t>วงเงินโครงการ 23,188,000.00 บาท</t>
  </si>
  <si>
    <t>ขออนุมัติเงินจัดสรร (เงินประจำงวด) งวดที่ 1 ครั้งที่ 12</t>
  </si>
  <si>
    <t>อนุมัติเงินจัดสรร (เงินประจำงวด) งวดที่ 2 ครั้งที่ 1</t>
  </si>
  <si>
    <t>ผู้รับจ้าง บริษัท บุญนำโชค วิศวกรรม จำกัด</t>
  </si>
  <si>
    <t>อยู่ระหว่างเตรียมวัสดุเข้าหน้างาน 5 %</t>
  </si>
  <si>
    <t>วงเงินตามสัญญาจ้าง  20,200,000.-บาท</t>
  </si>
  <si>
    <t>ระยะเวลาดำเนินการ 365 วัน</t>
  </si>
  <si>
    <t>วันเริ่มต้นสัญญา 16 ก.พ. 66</t>
  </si>
  <si>
    <t>วันสิ้นสุดสัญญา 15 ก.พ. 67</t>
  </si>
  <si>
    <t>สำนักงาบเขตยานนาวา</t>
  </si>
  <si>
    <t>วันที่เริ่มดำเนินการ/คาดว่าดำเนินการ</t>
  </si>
  <si>
    <t>เบิก 67/</t>
  </si>
  <si>
    <t>เงินเหลือจ่าย</t>
  </si>
  <si>
    <t>งบดำเนินงาน</t>
  </si>
  <si>
    <t>ค่าซ่อมแซมถนน ตรอก ซอย สะพาน</t>
  </si>
  <si>
    <t>และสิ่งสาธารณประโยชน์</t>
  </si>
  <si>
    <t>จำนวนทั้งสิ้น ......................... รายการ รวมเป็นเงิน ................. บาท</t>
  </si>
  <si>
    <t>ค่าจ้างเหมาล้างทำความสะอาดท่อระบายน้ำ</t>
  </si>
  <si>
    <t xml:space="preserve">เห็นชอบราคากลาง </t>
  </si>
  <si>
    <t xml:space="preserve">จำนวนทั้งสิ้น 13 รายการ รวมความยาวท่อ 3,089 เมตร รวมเป็นเงิน 198,000.-บาท </t>
  </si>
  <si>
    <t xml:space="preserve">1. ซอยนนทรี 14 แยก 9  ยาว  321 เมตร  จำนวนเงิน  18,911.04 บาท      </t>
  </si>
  <si>
    <t xml:space="preserve">เสนอราคา </t>
  </si>
  <si>
    <t>2. ซอยนนทรี 14 แยก 6   ยาว  117 เมตร  จำนวนเงิน  7,074.76 บาท</t>
  </si>
  <si>
    <t>ส่งหนังสือแจ้งกรมราชทัณฑ์เพื่อลงนามสัญญา</t>
  </si>
  <si>
    <t>3. ซอยนนทรี 14 แยก 8   ยาว   130 เมตร  จำนวนเงิน   8,771.10 บาท</t>
  </si>
  <si>
    <t xml:space="preserve">4. ซอยนนทรี 14 แยก 10  ยาว  90 เมตร  จำนวนเงิน  1,735.20 บาท      </t>
  </si>
  <si>
    <t>อยู่ระหว่างดำเนินการตามสัญญา 30 % จำนวน 5 ซอย</t>
  </si>
  <si>
    <t>5. ซอยนนทรี 14 แยก 12  ยาว  321 เมตร จำนวนเงิน  18,911.04 บาท</t>
  </si>
  <si>
    <t>อยู่ระหว่างดำเนินการตามสัญญา 60 % จำนวน 8 ซอย</t>
  </si>
  <si>
    <t>6. ซอยนราธิวาสฯ 28  ยาว  145 เมตร จำนวนเงิน  13,421.60 บาท</t>
  </si>
  <si>
    <t>อยู่ระหว่างดำเนินการตามสัญญา 80 % จำนวน 11 ซอย</t>
  </si>
  <si>
    <t xml:space="preserve">7. ซอยนราธิวาสฯ 30 แยก 4  ยาว  720 เมตร จำนวนเงิน  48,578.40 บาท       </t>
  </si>
  <si>
    <t>8. ซอยพระรามที่ 3 ซอย 73  ยาว  210 เมตร จำนวนเงิน  14,168.70 บาท</t>
  </si>
  <si>
    <t>9. ซอยพระรามที่ 3 ซอย 68  ยาว  260 เมตร จำนวนเงิน  17,542.20 บาท</t>
  </si>
  <si>
    <t>10. ซอยพระรามที่ 3 ซอย 77 แยก 1  ยาว  85 เมตร จำนวนเงิน  4,771.15 บาท</t>
  </si>
  <si>
    <t>11. ซอยสาธุประดิษฐ์ 26  ยาว  120 เมตร จำนวนเงิน  8,096.40 บาท</t>
  </si>
  <si>
    <t>12. ซอยสาธุประดิษฐ์ 36  ยาว  260 เมตร จำนวนเงิน  17,542.20 บาท</t>
  </si>
  <si>
    <t>13. ซอยสาธุประดิษฐ์ 58 แยก 16  ยาว  310 เมตร จำนวนเงิน  18,506.20 บาท</t>
  </si>
  <si>
    <t>ค่าซ่อมแซมโรงเรียน</t>
  </si>
  <si>
    <t xml:space="preserve">จำนวน  6 โรงเรียนๆ ละ 500,000 บาท </t>
  </si>
  <si>
    <t xml:space="preserve">(1)  โรงเรียนวัดดอกไม้ </t>
  </si>
  <si>
    <t xml:space="preserve"> - ซ่อมแซมห้องประชุมประดู่ทอง (รื้อและปูพื้นกระเบื้องห้องประชุมบริเวณด้านซ้ายเวที และด้านหน้าประตู, </t>
  </si>
  <si>
    <t>จ้างเหมาซ่อมแซมโรงเรียนวัดดอกไม้ จำนวน 21 รายการ เป็นเงิน 358,170 บาท</t>
  </si>
  <si>
    <t xml:space="preserve">   ซ่อมฝ้าเพดานบริเวณเวที และบริเวณชั้น 2 เปลี่ยนประตูและซ่อมแซมกระจกและประตูกระจกอลูมิเนียม)</t>
  </si>
  <si>
    <t>ตรวจรับงาน</t>
  </si>
  <si>
    <t xml:space="preserve"> - ซ่อมแซมอาคาร 4 ชั้น 3, 4(ขัดล้างพื้นระเบียงและทากันซึมรอยร้าว) และห้องวิทยาศาสตร์ (สกัดและฉาบปูนรอยร้าว)</t>
  </si>
  <si>
    <t xml:space="preserve"> - ซ่อมแซมอาคาร 2, 3 ห้องเรียน ป.3/1, ป.4/1, ป.4/3  (อุดรอยรั่วหลังคาเปลี่ยนฝ้าเพดานพร้อมทาสี)</t>
  </si>
  <si>
    <t xml:space="preserve"> - ซ่อมแซมห้องสมุด อาคาร 2 ชั้น 1 (เปลี่ยนโช๊คขอบประตูอลูมิเนียมบานสวิง 1 ชุด)</t>
  </si>
  <si>
    <t xml:space="preserve"> - ซ่อมแซมห้องประชุม อาคาร 4 ชั้น 1 (เปลี่ยนโช๊คขอบประตูอลูมิเนียมบานสวิง 1 ชุด)</t>
  </si>
  <si>
    <t xml:space="preserve"> - ซ่อมแซมบ้านดนตรีไทย (เปลี่ยนกระจกบานเกล็ด 2 บาน)</t>
  </si>
  <si>
    <t xml:space="preserve"> - ซ่อมแซมห้องนาฎศิลป์ อาคาร 2 ชั้น 2 (เปลี่ยนกระจกอลูมิเนียม 2 บาน)</t>
  </si>
  <si>
    <t xml:space="preserve"> - ซ่อมแซมห้องน้ำนักเรียน อาคาร 4 ชั้น 1 (เปลี่ยนท่อน้ำทิ้งโถปัสสาวะชาย และซ่อมกระเบื้อง 2 จุด)</t>
  </si>
  <si>
    <t xml:space="preserve"> - ซ่อมแซมห้องน้ำนักเรียนนอกอาคารเรียน (เปลี่ยนกระปุกท่อน้ำทิ้ง/สายชำระ/ฟลัชวาล์ว/โถปัสสาวะชาย)</t>
  </si>
  <si>
    <t>(2)  โรงเรียนวัดคลองใหม่</t>
  </si>
  <si>
    <t xml:space="preserve"> - ซ่อมแซมผนังที่แตกและรั่วซึม ห้องประชุม, ห้องจริยะ, ห้องดนตรีไทย,  (ขูดสีเก่า อุดและฉาบอคิลิก พร้อมทาสี)</t>
  </si>
  <si>
    <t>จ้างเหมาซ่อมแซมโรงเรียน จำนวน 20 รายการ เป็นเงิน 405,165 บาท</t>
  </si>
  <si>
    <t xml:space="preserve"> - ซ่อมแซมเพดานห้องเรียนป.1-ป.2 อาคารเรียน 2 ชั้น 3, ทางเดินหน้าห้องเรียนอาคารเรียน 2 ชั้น 2-3 </t>
  </si>
  <si>
    <t xml:space="preserve">   และมุมตึกรอยต่อที่แตกและรั่วซึมอาคารเรียน 2 และอาคารเรียน 3 ชั้น 3-4  (ขูดสีเก่า พร้อมทาสี)</t>
  </si>
  <si>
    <t xml:space="preserve"> - ซ่อมแซมท่อชาร์ปปูนของท่อน้ำทิ้งที่รั่วซึมเข้ามาเบริเวณเสาในห้องเรียน อาคารเรียน 2 ชั้น 3</t>
  </si>
  <si>
    <t xml:space="preserve"> - ซ่อมแซมระเบียงหน้าห้องเรียนอาคารเรียน 2 ชั้น 2-3  (ขูดสีเก่า อุดและฉาบอคิลิก พร้อมทาสี)</t>
  </si>
  <si>
    <t xml:space="preserve"> - ซ่อมแซมระเบียงรอยต่อบริเวณดาดฟ้าพร้อมเปลี่ยนท่อน้ำทิ้ง อาคารเรียน 3 ชั้น 5</t>
  </si>
  <si>
    <t xml:space="preserve"> - ซ่อมแซมผนังด้านนอกอาคารเรียน 2 ชั้น 4 (ฉาบอคิลิก พร้อมทาสี)</t>
  </si>
  <si>
    <t xml:space="preserve"> - ซ่อมแซมประตูกระจกอาคารส่งเสริมอาชีพ ชั้น 1</t>
  </si>
  <si>
    <t xml:space="preserve"> - ซ่อมแซมห้องสำนักงาน อาคารเรียน 1 ชั้น 1 (เปลี่ยนบานกระจกช่องระบายอากาศ)</t>
  </si>
  <si>
    <t xml:space="preserve"> - ซ่อมแซมประตูไม้ห้องดนตรีสากล อาคารเรียน 3 ชั้น 5 และห้องครัวอาคาร 3 ชั้น 1</t>
  </si>
  <si>
    <t xml:space="preserve"> - ซ่อมแซมปากท่อระบายน้ำทิ้ง อาคารเรียน 1-3</t>
  </si>
  <si>
    <t>(3) โรงเรียนวัดปริวาศ</t>
  </si>
  <si>
    <t xml:space="preserve"> - ซ่อมแซมห้องประชุมปฐมพร (เปลี่ยนชุดลูกล้อบานประตู และเปลี่ยนบานกระจก)</t>
  </si>
  <si>
    <t xml:space="preserve">เสนอแผนฯ ให้ฝ่ายโยธาตรวจสอบประมาณราคา </t>
  </si>
  <si>
    <t xml:space="preserve"> - ซ่อมแซมโครงเหล็กกันสาด อาคาร 2 ชั้น 2</t>
  </si>
  <si>
    <t>งบประมาณ 255,640 บาท</t>
  </si>
  <si>
    <t xml:space="preserve"> - ซ่อมแซมห้องน้ำครูผู้ชาย อาคาร 2 ชั้น 2, ห้องน้ำนร.หญิง และห้องน้ำนักการภารโรง (เปลี่ยนกระจกฝ้าบานเกล็ดหน้าต่าง)</t>
  </si>
  <si>
    <t xml:space="preserve"> - ซ่อมแซมห้องประชุมพรโสภา (เปลี่ยนโช้คบานประตู และราวกันตกระเบียงไม้ เปลี่ยนลูกกรงเหล็กกันตก)</t>
  </si>
  <si>
    <t xml:space="preserve"> - ซ่อมแซมห้องสหกรณ์ (เปลี่ยนล้อเลื่อนประตูกระจก)</t>
  </si>
  <si>
    <t xml:space="preserve"> - ซ่อมแซมหน้าเวที (ปูกระเบี้องเสาที่แตก 2 จุด)</t>
  </si>
  <si>
    <t xml:space="preserve"> - ซ่อมแซมผนังภายนอกและภายในโรงอาหาร อาคาร1 และอาคาร 2 ที่ชำรุด</t>
  </si>
  <si>
    <t xml:space="preserve"> - ซ่อมแซมท่อน้ำทิ้งที่รั่วซึม อาคาร 4 ชั้น 2, 3, 4</t>
  </si>
  <si>
    <t xml:space="preserve"> (4) โรงเรียนวัดคลองภูมิ</t>
  </si>
  <si>
    <t xml:space="preserve"> - ซ่อมแซมห้องน้ำเด็กอนุบาล อาคารเรียน 1 ชั้น 2, 3 และห้องน้ำครู อาคารเรียน 3 ชั้น 2 (รื้อและเปลี่ยนประตูไม้อัดยาง)</t>
  </si>
  <si>
    <t xml:space="preserve"> - ซ่อมแซมห้องเรียนอาคารเรียน 2 ชั้น 1 (รื้อและปูพื้นกระเบี้อง)</t>
  </si>
  <si>
    <t xml:space="preserve"> - ซ่อมแซมห้องเรียนอาคารเรียน 2 ชั้น 4 และอาคารเรียน 3 ชั้น 4 (รื้อเปลี่ยนฝ้าเพดานพร้อมทาสี)</t>
  </si>
  <si>
    <t xml:space="preserve"> - ซ่อมแซมหลังคาและฝ้าเพดานหอสมุดเฉลิมพระเกียรติ 35 ตร.ม.</t>
  </si>
  <si>
    <t xml:space="preserve"> - ซ่อมแซมห้องพละ (เปลี่ยนกระจก และกุญแจบาน่ประตู)</t>
  </si>
  <si>
    <t xml:space="preserve"> - ซ่อมแซมห้องประชุม (เปลี่ยนมือจับพร้อมกุญแจล๊อคบานประตู)</t>
  </si>
  <si>
    <t>(5) โรงเรียนวัดช่องนนทรี</t>
  </si>
  <si>
    <t xml:space="preserve"> - ซ่อมอุดรอยรั่วซึมกันสาด บริเวณท่อระบายน้ำ อาคาร 1 ชั้น 2, 3, 4</t>
  </si>
  <si>
    <t xml:space="preserve"> - ซ่อมกระเบื้องพื้นห้องน้ำที่แตกร้าว อาคาร 4 ชั้น 1, 3, 4 </t>
  </si>
  <si>
    <t xml:space="preserve"> - เปลี่ยนท่อน้ำทิ้ง ขนาด 2 นิ้ว ที่ห้องน้ำ อาคาร 4 ชั้น 1</t>
  </si>
  <si>
    <t xml:space="preserve"> - ซ่อมผนังบริเวณโถงทางเดินบันได อาคาร 4 ชั้น 1, 4  (ขูดสีเก่า และซ่อมรอยแตกร้าวพร้อมทาอะคริลิค)</t>
  </si>
  <si>
    <t xml:space="preserve"> - ซ่อมแซมบริเวณทางเดินหน้าห้องสำนักงาน ที่เป็นแอ่งน้ำ (สกัดพื้นเก่าเทคอนกรีดเสริมเหล็ก)</t>
  </si>
  <si>
    <t xml:space="preserve"> - ซ่อมแซมบริเวณทางเข้าหน้าโรงเรียนที่เป็นหลุมบ่อ (สกัดพื้นเก่าเทคอนกรีดเสริมเหล็ก)</t>
  </si>
  <si>
    <t>(6) โรงเรียนวัดช่องลม</t>
  </si>
  <si>
    <t xml:space="preserve"> - ซ่อมแซมประตูม้วนอาคาร 1, 2, 3</t>
  </si>
  <si>
    <t xml:space="preserve"> - ซ่อมแผงอลูมิเนียมกันสาดอาคารเรียน (หน้าห้องสำนักงาน อาคาร 3 และหน้าห้องผอ.)</t>
  </si>
  <si>
    <t xml:space="preserve"> - ซ่อมแซมห้องประชุม ชั้น 1 (เปลี่ยนโช้คและบานสวิงประตูกระจก)</t>
  </si>
  <si>
    <t xml:space="preserve"> - ซ่อมแซมหลังคาเวทีที่พัง</t>
  </si>
  <si>
    <t xml:space="preserve"> - ซ่อมกระเบื้องปูพื้น (หน้าองค์พระ, รอบสนามโรงเรียน, ทางเดินอาคาร 3 หน้าสหกรณ์)</t>
  </si>
  <si>
    <t xml:space="preserve"> - ซ่อมแซมกระจกห้องเรียน 10 บาน </t>
  </si>
  <si>
    <t xml:space="preserve"> - ซ๋อมหลังคาซุ้มทางเดินหน้าห้องสหกรณ์ อาคาร 1, 3</t>
  </si>
  <si>
    <t xml:space="preserve"> - ซ่อมรางน้ำอาคารพักผู้ปกครอง ข้างอาคาร 1</t>
  </si>
  <si>
    <t>รวมงบดำเนินงาน</t>
  </si>
  <si>
    <t>งบรายจ่ายอื่น</t>
  </si>
  <si>
    <t>ค่าใช้จ่ายในการฝึกอบรมอาสาสมัครป้องกันภัย_x000D_
ฝ่ายพลเรือน (หลักสูตรหลัก)</t>
  </si>
  <si>
    <t>มิ.ย.-ส.ค. 66</t>
  </si>
  <si>
    <t xml:space="preserve">เลื่อนกำหนดการฝึกอบรมจากวันที่ 20-22, 28-29 ม.ค. 66 </t>
  </si>
  <si>
    <r>
      <t>ผู้รับผิดชอบ</t>
    </r>
    <r>
      <rPr>
        <b/>
        <sz val="16"/>
        <color theme="1"/>
        <rFont val="TH SarabunPSK"/>
        <family val="2"/>
      </rPr>
      <t xml:space="preserve"> ฝ่ายปกครอง</t>
    </r>
  </si>
  <si>
    <t>เป็นช่วงเดือน มิ.ย.-ส.ค.66 เนื่องจากจำนวนผู้สมัครฯ ยังไม่ครบ</t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</si>
  <si>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เดือนมิถุนายน - สิงหาคม 2566</t>
    </r>
  </si>
  <si>
    <t xml:space="preserve"> - ค่าตอบแทนผู้บรรยาย 25 ชม.ๆ ละ 600 บาท เป็นเงิน 15,000 บาท</t>
  </si>
  <si>
    <t xml:space="preserve"> - ค่าตอบแทนผู้สาธิต 10 ชม.ๆ ละ 1,200 บาท เป็นเงิน 12,000 บาท</t>
  </si>
  <si>
    <t xml:space="preserve"> - ค่าอาหาร และเครื่องดื่ม เป็นเงิน 22,500 บาท</t>
  </si>
  <si>
    <t xml:space="preserve"> - ค่าใช้จ่ายพิธีเปิด-ปิด เป็นเงิน 400 บาท</t>
  </si>
  <si>
    <t xml:space="preserve"> - ค่าวัสดุเกี่ยวกับการฝึกอบรม เป็นเงิน 3,700 บาท</t>
  </si>
  <si>
    <t xml:space="preserve"> - ค่าใช้จ่ายในการสาธิตการดับเพลิงและการปฐมพยาบาล เป็นเงิน 9,000 บาท</t>
  </si>
  <si>
    <t xml:space="preserve"> - ค่าเข็มเครื่องหมาย อปพร. เป็นเงิน 1,500 บาท</t>
  </si>
  <si>
    <t>ค่าใช้จ่ายเกี่ยวกับการสนับสนุนกิจการ_x000D_
อาสาสมัครป้องกันภัยฝ่ายพลเรือน</t>
  </si>
  <si>
    <t>เบิกจ่ายค่าตอบแทนอาสาสมัครฯ เดือน ต.ค. 65 เป็นเงิน 24,800.-บาท</t>
  </si>
  <si>
    <t>เบิกจ่ายค่าตอบแทนอาสาสมัครฯ เดือน พ.ย. 65 เป็นเงิน 24,000.-บาท</t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</si>
  <si>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 เดือน ตุลาคม 2565 - กันยายน 2566</t>
    </r>
  </si>
  <si>
    <t>เบิกจ่ายค่าตอบแทนอาสาสมัครฯ เดือน ธ.ค. 65 เป็นเงิน 24,800.-บาท</t>
  </si>
  <si>
    <t>เบิกจ่ายค่าตอบแทนอาสาสมัครฯ เดือน ม.ค. 66 เป็นเงิน 24,800.-บาท</t>
  </si>
  <si>
    <t xml:space="preserve"> - ค่าตอบแทนอาสามัครฯ 2 คน คนละ 200 บาท จำนวน 2 ผลัด 365 วัน</t>
  </si>
  <si>
    <t xml:space="preserve">   เป็นเงิน 292,000 บาท</t>
  </si>
  <si>
    <t xml:space="preserve"> - ค่าวัสดุอุปกรณ์ สำหรับใช้ในศูนย์ อปพร. เดือนละ 5,000 บาท 12 เดือน </t>
  </si>
  <si>
    <t xml:space="preserve">   เป็นเงิน 60,000 บาท</t>
  </si>
  <si>
    <t>ค่าใช้จ่ายโครงการอาสาสมัครกรุงเทพมหานคร_x000D_
ด้านการป้องกัน</t>
  </si>
  <si>
    <t>กิจกรรมที่ 1 อบรมพัฒนาศักยภายอาสาสมัครฯ รายเดิม วันที่ 25 ก.พ. 66</t>
  </si>
  <si>
    <t>และแก้ไขปัญหายาและสารเสพติด</t>
  </si>
  <si>
    <t>กิจกรรมที่ 2 จัดกิจกรรมเพื่อรณรงค์ป้องกันและแก้ไขปัญหายาเสพติด วันที่ 24 ก.พ. 66</t>
  </si>
  <si>
    <t>ก่อหนี้จัดซื้อวัสดุ เครื่องเขียนและอุปกรณ์</t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</si>
  <si>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เดือนกุมภาพันธ์ 2566</t>
    </r>
  </si>
  <si>
    <t>กกง.อนุมัติยืมเงินใช้ในราชการฯ ใบยืมเลขที่ 6/66 กิจกรรมที่ 1 และ 2</t>
  </si>
  <si>
    <t>อยู่ระหว่างเบิกจ่ายค่าวัสดุ เครื่องเขียนและอุปกรณ์</t>
  </si>
  <si>
    <t>จนท. 5 คน รวม 158 คน เป็นเงิน 36,190 บาท ดังนี้</t>
  </si>
  <si>
    <t xml:space="preserve"> - ค่าอาหาร อาหารว่างและเครื่องดื่ม เป็นเงิน 31,600 บาท</t>
  </si>
  <si>
    <t xml:space="preserve"> - ค่าวัสดุ เครื่องเขียนและอุปกรณ์ เป็นเงิน 4,590 บาท</t>
  </si>
  <si>
    <t>ในพื้นที่ อาสาสมัครฯ 20 คน ผู้ร่วมกิจกรรม 20 คน จนท. 10 คน รวม 50 คน</t>
  </si>
  <si>
    <t>เป็นเงิน 13,000 บ. ดังนี้</t>
  </si>
  <si>
    <t xml:space="preserve"> - ค่าอาหาร อาหารว่างและเครื่องดื่ม เป็นเงิน 10,000 บาท</t>
  </si>
  <si>
    <t xml:space="preserve"> - ค่าวัสดุ เครื่องเขียนและอุปกรณ์ เป็นเงิน 3,000 บาท</t>
  </si>
  <si>
    <t>งานเก็บขยะมูลฝอยและขนถ่ายสิ่งปฏิกูล</t>
  </si>
  <si>
    <t>ค่าใช้จ่ายโครงการอาสาสมัครชักลากมูลฝอย_x000D_
ในชุมชน</t>
  </si>
  <si>
    <t>31 ต.ค. 65</t>
  </si>
  <si>
    <t>เบิกจ่ายค่าตอบแทนอาสาสมัครฯ และปกส. เดือน ต.ค. 65 เป็นเงิน 11,386.-บาท</t>
  </si>
  <si>
    <r>
      <t>ผู้รับผิดชอบ</t>
    </r>
    <r>
      <rPr>
        <b/>
        <sz val="16"/>
        <color theme="1"/>
        <rFont val="TH SarabunPSK"/>
        <family val="2"/>
      </rPr>
      <t xml:space="preserve"> ฝ่ายรักษาความสะอาดฯ</t>
    </r>
  </si>
  <si>
    <t>เบิกจ่ายค่าตอบแทนอาสาสมัครฯ และปกส. เดือน พ.ย. 65 เป็นเงิน 11,386.-บาท</t>
  </si>
  <si>
    <t>ก่อหนี้ค่าวัสดุอุปกรณ์</t>
  </si>
  <si>
    <r>
      <rPr>
        <b/>
        <u/>
        <sz val="16"/>
        <color theme="1"/>
        <rFont val="TH SarabunPSK"/>
        <family val="2"/>
      </rPr>
      <t>กิจกรรม</t>
    </r>
    <r>
      <rPr>
        <b/>
        <sz val="16"/>
        <color theme="1"/>
        <rFont val="TH SarabunPSK"/>
        <family val="2"/>
      </rPr>
      <t xml:space="preserve"> </t>
    </r>
  </si>
  <si>
    <t>เบิกจ่ายค่าตอบแทนอาสาสมัครฯ และปกส. เดือน ธ.ค. 65 เป็นเงิน 11,386.-บาท</t>
  </si>
  <si>
    <t xml:space="preserve"> - ค่าตอบแทนอาสาสมัครชักลากมูลฝอย จำนวน 5 คน 5 ชุมชน เป็นเงิน 135,000.-บาท</t>
  </si>
  <si>
    <t xml:space="preserve"> - เงินสมทบกองทุนประกันสังคม เป็นเงิน 6,750.-บาท</t>
  </si>
  <si>
    <t>เบิกจ่ายค่าตอบแทนอาสาสมัครฯ และปกส. เดือน ม.ค. 66 เป็นเงิน 11,476.-บาท</t>
  </si>
  <si>
    <t xml:space="preserve"> - จัดซื้อวัสดุอุปกรณ์สนับสนุนการแยกมูลฝอยและการทำความสะอาด </t>
  </si>
  <si>
    <t>ชุมชนละ 1,500.-บาท เป็นเงิน 7,500.-บาท</t>
  </si>
  <si>
    <t>รวมเป็นเงิน 149,250.-บาท (ปรับเป็น 149,300.-บาท)</t>
  </si>
  <si>
    <t>ค่าใช้จ่ายในการส่งเสริมการแปรรูปมูลฝอย_x000D_
อินทรีย์เพื่อนำมาใช้ประโยชน์</t>
  </si>
  <si>
    <t>18 ม.ค. 66</t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</si>
  <si>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 เดือน มกราคม 2566</t>
    </r>
  </si>
  <si>
    <t xml:space="preserve"> - จัดซื้อวัสดุอุปกรณ์เพื่อแปรรูปมูลฝอยอินทรีย์ เช่น ถังพลาสติกแบบมีฝา ,</t>
  </si>
  <si>
    <t xml:space="preserve"> ขวดพลาสติก, น้ำตาลโมลาส และวัสดุอื่นๆในการจัดทำน้ำหมักชีวภาพ </t>
  </si>
  <si>
    <t>งานดูแลสวนและพื้นที่สีเขียว</t>
  </si>
  <si>
    <t>ค่าใช้จ่ายในการบำรุงรักษา ปรับปรุง _x000D_
และเพิ่มพื้นที่สีเขียว</t>
  </si>
  <si>
    <t>23 ม.ค. 66</t>
  </si>
  <si>
    <t>ขายแบบ</t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</si>
  <si>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 เดือน ธันวาคม 2565 - กันยายน 2566</t>
    </r>
  </si>
  <si>
    <t>กิจกรรม</t>
  </si>
  <si>
    <t>เปิดซองเสนอราคา/พิจารณาคุณสมบัติ</t>
  </si>
  <si>
    <t xml:space="preserve"> - ปลูกต้นไม้ประดับ (ปลูกใหม่) บริเวณถนนรัชดาภิเษก และถนนพระรามที่ 3</t>
  </si>
  <si>
    <t>รายงานผลการพิจารณา/ประกาศผู้ชนะการเสนอราคา</t>
  </si>
  <si>
    <t xml:space="preserve"> - ปลูกต้นไม้ประดับ (ปลูกซ่อม) บริเวณถนนพระรามที่ 3, ถนนนราธิวาสราชนครินทร์</t>
  </si>
  <si>
    <t>11-19 ม.ค. 66</t>
  </si>
  <si>
    <t>รออุทธรณ์ 7 วันทำการ</t>
  </si>
  <si>
    <t xml:space="preserve">   และถนนสาธุประดิษฐ์</t>
  </si>
  <si>
    <t>ตรวจร่างสัญญา</t>
  </si>
  <si>
    <t xml:space="preserve"> - ปลูกต้นไม้ประดับ (ปลูกเสริม) บริเวณสำนักงานเขตยานนาวา, ถนนพระรามที่ 3</t>
  </si>
  <si>
    <t>ลงนามสัญญา (วันเริ่มสัญญา 17 ก.พ. 66 วันสิ้นสุดสัญญา 18 มี.ค. 66)  (กำหนดส่งของ 30 วัน)</t>
  </si>
  <si>
    <t xml:space="preserve">   และถนนนราธิวาสราชนครินทร์</t>
  </si>
  <si>
    <t>ผุ้รับจ้าง : บริษัท เจ้าสมุทร 168 จำกัด</t>
  </si>
  <si>
    <t xml:space="preserve"> - ปลูกต้นไม้ยืนต้น (ปลูกซ่อม) บริเวณถนนพระรามที่ 3, ถนนนราธิวาสราชนครินทร์,</t>
  </si>
  <si>
    <t>วงเงินสัญญา : 1,008,501.60 บาท คงเหลือ 691,498.40 บาท</t>
  </si>
  <si>
    <t xml:space="preserve">   ถนนสาธุประดิษฐ์, ถนนนนทรี, ถนนนางลิ้นจี่ และถนนจันทน์</t>
  </si>
  <si>
    <t>อยู่ระหว่างดำเนินการตามสัญญา</t>
  </si>
  <si>
    <t>อยู่ระหว่างส่งของ</t>
  </si>
  <si>
    <t>ค่าใช้จ่ายในการซ่อมแซมบำรุงรักษาถนน _x000D_
ตรอก ซอยและสิ่งสาธารณประโยชน์ _x000D_</t>
  </si>
  <si>
    <t>21 ม.ค. 66</t>
  </si>
  <si>
    <t>1. งานซ่อมขอบบ่อ, ฝาบ่อ และคันหินที่ชำรุดซอยนราธิวาสราชนครินทร์ 24  งบประมาณ 716,000.- บาท</t>
  </si>
  <si>
    <t>เพื่อแก้ไขปัญหาความเดือดร้อนของประชาชน</t>
  </si>
  <si>
    <t>แต่งตั้งคณะกรรมการจัดทำแบบรูปแบบรายการงานก่อสร้าง</t>
  </si>
  <si>
    <r>
      <t>ผู้รับผิดชอบ</t>
    </r>
    <r>
      <rPr>
        <b/>
        <sz val="16"/>
        <color theme="1"/>
        <rFont val="TH SarabunPSK"/>
        <family val="2"/>
      </rPr>
      <t xml:space="preserve"> ฝ่ายโยธา</t>
    </r>
  </si>
  <si>
    <t>เห็นชอบแบบรูปแบบรายการงานก่อสร้าง</t>
  </si>
  <si>
    <t>แต่งตั้งคณะกรรมการกำหนดราคากลาง</t>
  </si>
  <si>
    <t>1. ออกตรวจพื้นของผู้บริหารพบชำรุดเสียหาย</t>
  </si>
  <si>
    <t>2. ฝ่ายโยธา สำรวจ ออกแบบ ประมาณราคา พร้อมจัดทำเอกสารที่เกี่ยวข้อง</t>
  </si>
  <si>
    <t>3. ดำเนินการจัดจ้าง ตามระเบียบการจัดซื้อจัดจ้างและการบริหารพัสดุภาครัฐ พ.ศ. 2560</t>
  </si>
  <si>
    <t>รายงานผลการพิจารณาและประกาศผู้ชนะ</t>
  </si>
  <si>
    <t xml:space="preserve">ลงนามสัญญา (วันเริ่มสัญญา 20 ม.ค. 66 วันสิ้นสุดสัญญา 5 เม.ย. 66) </t>
  </si>
  <si>
    <t>ผู้รับจ้าง บ.เจริญกรุง 81 การโยธา กรุงเทพ จำกัด</t>
  </si>
  <si>
    <t>วงเงินตามสัญญา 576,300 บาท</t>
  </si>
  <si>
    <t>อยู่ระหว่างตรวจสอบพื้นที่ และจัดเตรียมวัสดุเข้าหน้างาน</t>
  </si>
  <si>
    <t>อยู่ระหว่างดำเนินการตามสัญญา 20 % ประกอบฝาบ่อ</t>
  </si>
  <si>
    <t>อยู่ระหว่างดำเนินการตามสัญญา 30 % ประกอบฝาบ่อ</t>
  </si>
  <si>
    <t>2. งานจ้างเหมาซ่อมขอบบ่อและฝาบ่อ บริเวณซอยนนทรี 14, ซอยบากอง 2, ซอยบากอง 3</t>
  </si>
  <si>
    <t>และซอยนนทรี 14 แยก 11 จำนวน 705,000.-บาท</t>
  </si>
  <si>
    <t>ประกาศแผนการจัดซื้อจัดจ้าง</t>
  </si>
  <si>
    <t>แต่งตั้งคณะกรรมการจัดทำราคากลางงานก่อสร้าง</t>
  </si>
  <si>
    <t>21-28 ก.พ.66</t>
  </si>
  <si>
    <t xml:space="preserve">รายงานขอจ้างพร้อมประกวดราคา (5วัน) </t>
  </si>
  <si>
    <t>9-17 มี.ค.66</t>
  </si>
  <si>
    <t>3. งานจ้างเหมาซ่อมขอบบ่อและฝาบ่อ บริเวณซอยสาธุประดิษฐ์ 34 จำนวน 489,000.-บาท</t>
  </si>
  <si>
    <t>อยู่ระหว่างตรวจร่างสัญญา</t>
  </si>
  <si>
    <t xml:space="preserve">4. งานจ้างเหมาซ่อมขอบบ่อและฝาบ่อ บริเวณซอยเย็นอากาศ 2, ซอยเย็นอากาศ 2 แยก 2 </t>
  </si>
  <si>
    <t>และซอยประสาทสุข งบประมาณ 431,000.-บาท</t>
  </si>
  <si>
    <t xml:space="preserve">ลงนามสัญญา (วันเริ่มสัญญา 10 ม.ค. 66 วันสิ้นสุดสัญญา 23 เม.ย. 66) </t>
  </si>
  <si>
    <t>วงเงินตามสัญญา 407,862 บาท</t>
  </si>
  <si>
    <t>5. งานจ้างเหมาซ่อมขอบบ่อและฝาบ่อ บริเวณซอยสาธุประดิษฐ์ 57 ซอยปริยานนท์</t>
  </si>
  <si>
    <t>และซอยปรีชา 1-2-3 จำนวน 314,000.-บาท</t>
  </si>
  <si>
    <t xml:space="preserve">6. งานจ้างเหมาซ่อมขอบบ่อและฝาบ่อ บริเวณซอยสาธุประดิษฐ์ 58 แยก 8 </t>
  </si>
  <si>
    <t>งบประมาณ 174,000.-บาท</t>
  </si>
  <si>
    <t>อยู่ระหว่างจัดทำร่างสัญญา</t>
  </si>
  <si>
    <t>วงเงินตามสัญญา 172,698 บาท</t>
  </si>
  <si>
    <t>ค่าใช้จ่ายในการสนับสนุนการดำเนินงาน_x000D_ของคณะกรรมการชุมชน</t>
  </si>
  <si>
    <t>เบิกจ่ายค่าสนับสนุนการดำเนินงานของคณะกรรมการชุมชน เดือน ต.ค. 65</t>
  </si>
  <si>
    <r>
      <t>ผู้รับผิดชอบ</t>
    </r>
    <r>
      <rPr>
        <b/>
        <sz val="16"/>
        <color theme="1"/>
        <rFont val="TH SarabunPSK"/>
        <family val="2"/>
      </rPr>
      <t xml:space="preserve"> ฝ่ายพัฒนาชุมชน</t>
    </r>
  </si>
  <si>
    <t>เบิกจ่ายค่าสนับสนุนการดำเนินงานของคณะกรรมการชุมชน เดือน พ.ย. 65</t>
  </si>
  <si>
    <t>เบิกจ่ายค่าสนับสนุนการดำเนินงานของคณะกรรมการชุมชน เดือน ธ.ค. 65</t>
  </si>
  <si>
    <t>เบิกจ่ายค่าสนับสนุนการดำเนินงานของคณะกรรมการชุมชน เดือน ม.ค. 66</t>
  </si>
  <si>
    <t xml:space="preserve"> - ชุมชนที่มีจำนวนบ้านไม่เกิน 200 หลัง จำนวน 13 ชุมชน ๆ ละ 5,000.-บาท / เดือน</t>
  </si>
  <si>
    <t xml:space="preserve">   (5,000 บาท x 13 ชุมชน x 12 เดือน) วงเงิน  780,000.-บาท</t>
  </si>
  <si>
    <t xml:space="preserve"> - ชุมชนที่มีจำนวนบ้านตั้งแต่ 201-500 หลัง จำนวน 3 ชุมชน ๆ ละ 7,500.-บาท / เดือน</t>
  </si>
  <si>
    <t xml:space="preserve">   (7,500 บาท x 3 ชุมชน x 12 เดือน) วงเงิน  270,000.-บาท</t>
  </si>
  <si>
    <t xml:space="preserve"> - ชุมชนที่มีจำนวนบ้านตั้งแต่ 501 หลังขึ้นไป จำนวน 1 ชุมชน ๆ ละ 10,000.-บาท / เดือน</t>
  </si>
  <si>
    <t xml:space="preserve">   (10,000 บาท x 1 ชุมชน x 12 เดือน) วงเงิน  120,000.-บาท</t>
  </si>
  <si>
    <t>ค่าใช้จ่ายในการสัมมนาและศึกษาดูงานผู้สูงอายุ_x000D_
เขตยานนาวา</t>
  </si>
  <si>
    <t>กิจกรรม อบรม สัมมนา และศึกษาดูงานแบบพักค้าง 3 วัน 2 คืน ระหว่างวันที่ 17-19 พ.ย.2565</t>
  </si>
  <si>
    <t>เบิกจ่ายจ้างเหมารถยนต์โดยสารปรับอากาศจำนวน 40 ที่นั่งขึ้นไป จำนวน 3 คัน</t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</si>
  <si>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 เดือน พฤศจิกายน 2565</t>
    </r>
  </si>
  <si>
    <t xml:space="preserve"> จังหวัดกาญจนบุรี  จำนวน 132 คน</t>
  </si>
  <si>
    <t xml:space="preserve"> - ค่าวิทยากร เป็นเงิน 50,400.- บาท</t>
  </si>
  <si>
    <t xml:space="preserve"> - ค่าอาหาร อาหารว่างและเครื่องดื่ม เป็นเงิน 290,400.- บาท</t>
  </si>
  <si>
    <t xml:space="preserve"> - ค่าเช่าที่พัก เป็นเงิน 198,000.- บาท</t>
  </si>
  <si>
    <t xml:space="preserve"> - ค่ายานพาหนะ 3 คัน คันละ 12,200.- บาท 3 วันเป็นเงิน 109,800.- บาท</t>
  </si>
  <si>
    <t>ค่าใช้จ่ายในการสัมมนาและศึกษาดูงานเพื่อพัฒนา_x000D_
ศักยภาพของผู้นำชุมชน</t>
  </si>
  <si>
    <t>กิจกรรม อบรม สัมมนา และศึกษาดูงานแบบพักค้าง 2 วัน 1 คืน ระหว่างวันที่ 28-29 ม.ค. 66</t>
  </si>
  <si>
    <t xml:space="preserve"> จำนวน 90 คน</t>
  </si>
  <si>
    <t xml:space="preserve"> - ค่าสมนาคุณวิทยากร เป็นเงิน 19,200.- บาท</t>
  </si>
  <si>
    <t xml:space="preserve"> - ค่าอาหาร อาหารว่างและเครื่องดื่ม เป็นเงิน 126,000.- บาท</t>
  </si>
  <si>
    <t xml:space="preserve"> - ค่าเช่าที่พัก เป็นเงิน 67,500.- บาท</t>
  </si>
  <si>
    <t xml:space="preserve"> - ค่ายานพาหนะ 2 คัน คันละ 12,300.- บาท 2 วันเป็นเงิน 49,200.- บาท</t>
  </si>
  <si>
    <t>ค่าใช้จ่ายในการส่งเสริมกิจกรรมสโมสรกีฬา_x000D_
และลานกีฬา</t>
  </si>
  <si>
    <t>เบิกจ่ายค่าตอบแทนอาสาสมัครลานกีฬา + ประกันสังคม เดือน ต.ค. 65</t>
  </si>
  <si>
    <t>เบิกจ่ายค่าตอบแทนอาสาสมัครลานกีฬา + ประกันสังคม  เดือน พ.ย. 65</t>
  </si>
  <si>
    <t>เบิกจ่ายค่าตอบแทนอาสาสมัครลานกีฬา + ประกันสังคม  เดือน ธ.ค. 65</t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</si>
  <si>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เดือน ตุลาคม 2565 - กันยายน 2566</t>
    </r>
  </si>
  <si>
    <t>เบิกจ่ายค่าวัสดุอุปกรณ์กีฬา และวัสดุสำหรับจัดการแข่งขัน 51,000 บาท</t>
  </si>
  <si>
    <t xml:space="preserve"> - ค่าตอบแทน  เป็นเงิน 876,000 บาท</t>
  </si>
  <si>
    <t>เบิกจ่ายค่าตอบแทนอาสาสมัครลานกีฬา + ประกันสังคม  เดือน ม.ค. 66</t>
  </si>
  <si>
    <t xml:space="preserve"> - เงินสมทบกองทุนประกันสังคม  เป็นเงิน 43,800 บาท</t>
  </si>
  <si>
    <t>เบิกจ่ายค่าตอบแทนอาสาสมัครลานกีฬา + ประกันสังคม  เดือน ก.พ. 66</t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</si>
  <si>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เดือน พฤศจิกายน - ธันวาคม 2565</t>
    </r>
  </si>
  <si>
    <t>กิจกรรมที่ 3 ค่าใช้จ่ายในการจัดกิจกรรมแข่งขันฟุตซอล ระหว่างวันที่ 11-19 ก.พ. 66</t>
  </si>
  <si>
    <t>อยู่ระหว่างยืมเงินใช้ในราชการฯ</t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</si>
  <si>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เดือน มกราคม - กุมภาพันธ์ 2566 </t>
    </r>
  </si>
  <si>
    <t>ทำหนังสือแจ้งโรงเรียนในพื้นที่เขตยานนาวาเพื่อให้ส่งทีมเข้าร่วมแข่งขัน</t>
  </si>
  <si>
    <t xml:space="preserve"> - ค่าตอบแทนกรรมการ  เป็นเงิน 45,000 บาท</t>
  </si>
  <si>
    <t xml:space="preserve"> - ค่าเงินรางวัล  เป็นเงิน 30,000 บาท</t>
  </si>
  <si>
    <t xml:space="preserve"> - ค่าจัดซื้อวัสดุอุปกรณ์กีฬา และถ้วยรางวัลสำหรับนักกีฬาการแข่งขันฟุตซอล เป็นเงิน 25,000 บาท</t>
  </si>
  <si>
    <t>ค่าใช้จ่ายในการฝึกอบรมวิชาชีพเสริมรายได้</t>
  </si>
  <si>
    <t>ส่งหนังสือขอความอนุเคราะห์วิทยากรจากสำนักพัฒนาสังคม และสำนักงานเขตบางพลัด</t>
  </si>
  <si>
    <t>ประชาสัมพันธ์การดำเนินการเปิดฝึกอบรมวิชาชีพ</t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</si>
  <si>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เดือน มีนาคม - มิถุนายน 2566</t>
    </r>
  </si>
  <si>
    <t>11 ม.ค.-15 มี.ค. 66</t>
  </si>
  <si>
    <t>เปิดรับสมัครผู้สนใจเข้ารับการอบรม</t>
  </si>
  <si>
    <t>จัดซื้อวัสดุอุปกรณ์ ก่อหนี้เดือน ก.พ. 66</t>
  </si>
  <si>
    <t xml:space="preserve">กลุ่มเป้าหมาย 120 คน </t>
  </si>
  <si>
    <t>21 มี.ค-30 เม.ย. 66</t>
  </si>
  <si>
    <t>จัดกิจกรรมฝึกอาชีพให้แก่กลุ่มสตรี แม่บ้าน เด็ก เยาวชน และประชาชนทั่วไป 6 หลักสูตร</t>
  </si>
  <si>
    <t xml:space="preserve"> - ค่าตอบแทนวิทยากร เป็นเงิน 30,000.- บาท</t>
  </si>
  <si>
    <t xml:space="preserve"> - ค่าวัสดุอุปกรณ์ เป็นเงิน 37,500.- บาท</t>
  </si>
  <si>
    <t>ค่าใช้จ่ายโครงการรู้ใช้ รู้เก็บ คนกรุงเทพฯ _x000D_
ชีวิตมั่นคง</t>
  </si>
  <si>
    <t>ดำเนินการระหว่างเดือน เมษายน ถึงเดือน พฤษภาคม 2566</t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</si>
  <si>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เดือน เมษายน - พฤษภาคม 2566</t>
    </r>
  </si>
  <si>
    <t>ครั้งละ 100 คน</t>
  </si>
  <si>
    <t xml:space="preserve"> - ค่าอาหารว่างและเครื่องดื่ม เป็นเงิน 15,000 บาท</t>
  </si>
  <si>
    <t xml:space="preserve"> - ค่าวัสดุ เป็นเงิน 5,000 บาท</t>
  </si>
  <si>
    <t xml:space="preserve">ค่าใช้จ่ายในการจัดสวัสดิการ การสงเคราะห์_x000D_
ช่วยเหลือเด็ก สตรี ครอบครัว </t>
  </si>
  <si>
    <t>จัดประชุมคณะกรรมการเพื่ออนุมัติค่าใช้จ่ายในการจัดสวัสดิการฯ (ครั้งที่ 1)</t>
  </si>
  <si>
    <t>ผู้ด้อยโอกาส ผู้สูงอายุและคนพิการ</t>
  </si>
  <si>
    <t>เบิกจ่ายค่ารักษาพยาบาล จำนวน 23 ราย, เงินสนับสนุนกิจกรรมทางการศึกษา จำนวน 11 ราย</t>
  </si>
  <si>
    <t>จัดประชุมคณะกรรมการเพื่ออนุมัติค่าใช้จ่ายในการจัดสวัสดิการฯ (ครั้งที่ 2)</t>
  </si>
  <si>
    <t xml:space="preserve">อยู่ระหว่างเบิกจ่ายค่ารักษาพยาบาล จำนวน 11 ราย, เงินสนับสนุนกิจกรรมทางการศึกษา </t>
  </si>
  <si>
    <t xml:space="preserve"> - เงินสงเคราะห์คชจ.ที่เกี่ยวเนื่องในการรักษาพยาบาล (เบิกเท่าที่จ่ายจริง</t>
  </si>
  <si>
    <t>จำนวน 6 ราย</t>
  </si>
  <si>
    <t xml:space="preserve">ไม่เกินครอบครัวละ 5,000 บาท/ปี) 27 ราย </t>
  </si>
  <si>
    <t xml:space="preserve"> - เงินสนับสนุนกิจกรรมทางการศึกษา </t>
  </si>
  <si>
    <t xml:space="preserve">     - ระดับอนุบาล ไม่เกิน 3,000/คน/ปี (15 ราย)</t>
  </si>
  <si>
    <t xml:space="preserve">     - ระดับม.ต้น ไม่เกิน 3,500/คน/ปี (15 ราย)</t>
  </si>
  <si>
    <t xml:space="preserve">     - ระดับม.ปลายหรือเทียบเท่า ไม่เกิน 4,000/คน/ปี (15 ราย)</t>
  </si>
  <si>
    <t xml:space="preserve">     - ระดับอนุปริญญาหรือปวส. ไม่เกิน 4,500/คน/ปี (5 ราย)</t>
  </si>
  <si>
    <t xml:space="preserve">     - ระดับปริญญาตรี ไม่เกิน 5,000/คน/ปี (10 ราย)</t>
  </si>
  <si>
    <t xml:space="preserve">  - ทุนประกอบอาชีพ (ไม่เกินครอบครัวละ 5,000 บาท) 5 ราย</t>
  </si>
  <si>
    <t>ค่าใช้จ่ายในการส่งเสริมพัฒนาการเด็ก_x000D_
ก่อนวัยเรียนในศูนย์พัฒนาเด็ก-</t>
  </si>
  <si>
    <t>ก่อนวัยเรียนกรุงเทพมหานคร</t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</si>
  <si>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เดือนเมษายน 2566 - พฤษภาคม 2566</t>
    </r>
  </si>
  <si>
    <t xml:space="preserve"> - ค่าวัสดุ ศูนย์พัฒนาเด็กก่อนวัยเรียนเย็นอากาศ เป็นเงิน 30,950.- บาท</t>
  </si>
  <si>
    <t xml:space="preserve"> - ค่าวัสดุ ศูนย์พัฒนาเด็กก่อนวัยเรียนเชื้อเพลิงนอก เป็นเงิน 26,700.- บาท</t>
  </si>
  <si>
    <t xml:space="preserve"> - ค่าวัสดุ ศูนย์พัฒนาเด็กก่อนวัยเรียนเชื้อเพลิงในเป็นเงิน 26,995.- บาท</t>
  </si>
  <si>
    <t xml:space="preserve"> - ค่าวัสดุ ศูนย์พัฒนาเด็กก่อนวัยเรียนโสณมัย-อร่ามดวง เป็นเงิน 24,650.- บาท</t>
  </si>
  <si>
    <t xml:space="preserve"> - ค่าวัสดุ ศูนย์พัฒนาเด็กก่อนวัยเรียนบัวหลวง เป็นเงิน 25,250.- บาท</t>
  </si>
  <si>
    <t xml:space="preserve"> - ค่าวัสดุ ศูนย์พัฒนาเด็กก่อนวัยเรียนบุณยรักษ์ เป็นเงิน 23,470.- บาท</t>
  </si>
  <si>
    <t xml:space="preserve"> - ค่าวัสดุ ศูนย์พัฒนาเด็กก่อนวัยเรียนวัดช่องลม เป็นเงิน 25,070.- บาท</t>
  </si>
  <si>
    <t xml:space="preserve"> - ค่าวัสดุ ศูนย์พัฒนาเด็กก่อนวัยเรียนเศตะพราหมณ์ เป็นเงิน 23,600.- บาท</t>
  </si>
  <si>
    <t xml:space="preserve"> - ค่าวัสดุ ศูนย์พัฒนาเด็กก่อนวัยเรียนปรีชา 1 เป็นเงิน 20,400.- บาท</t>
  </si>
  <si>
    <t>ค่าใช้จ่ายในการจ้างงานคนพิการเพื่อปฏิบัติงาน</t>
  </si>
  <si>
    <t>เบิกจ่ายตอบแทนอาสาสมัครคนพิการ + ประกันสังคม เดือน ต.ค. 65</t>
  </si>
  <si>
    <t>เบิกจ่ายตอบแทนอาสาสมัครคนพิการ + ประกันสังคม เดือน พ.ย. 65</t>
  </si>
  <si>
    <t>เบิกจ่ายตอบแทนอาสาสมัครคนพิการ + ประกันสังคม เดือน ธ.ค. 65</t>
  </si>
  <si>
    <t>(ปัจจุบันมีอาสาสมัครคนพิการ 5 คน อยู่ระหว่างเปิดรับสมัครเพิ่ม 1 คน)</t>
  </si>
  <si>
    <t xml:space="preserve">   - ค่าตอบแทนอาสาสมัครคนพิการ 65 คน เป็นเงิน 1,080,000 บาท</t>
  </si>
  <si>
    <t>เบิกจ่ายตอบแทนอาสาสมัครคนพิการ + ประกันสังคม เดือน ม.ค. 66</t>
  </si>
  <si>
    <t xml:space="preserve">   -  เงินสมทบกองทุนกันสังคม 54,000 บาท</t>
  </si>
  <si>
    <t>เบิกจ่ายตอบแทนอาสาสมัครคนพิการ + ประกันสังคม เดือนก .พ. 66</t>
  </si>
  <si>
    <t>ค่าใช้จ่ายโครงการบรรพชาสามเณรภาคฤดูร้อน</t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</si>
  <si>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 เดือน มีนาคม-เมษายน 2566</t>
    </r>
  </si>
  <si>
    <t xml:space="preserve"> - ค่าภัตตาหาร (มื้อเช้า มื้อกลางวัน) จำนวน 75 รูป  เป็นเงิน 180,000 บาท</t>
  </si>
  <si>
    <t xml:space="preserve"> - ค่าน้ำปานะ จำนวน 75 รูป เป็นเงิน 15,000 บาท</t>
  </si>
  <si>
    <t>ค่าใช้จ่ายในการส่งเสริมกิจการสภาเด็ก_x000D_
และเยาวชนกรุงเทพมหานคร</t>
  </si>
  <si>
    <t>เบิกจ่ายตอบแทนอาสาสมัครฯ + ประกันสังคม เดือน ต.ค. 65</t>
  </si>
  <si>
    <t>เบิกจ่ายตอบแทนอาสาสมัครฯ + ประกันสังคม เดือน พ.ย. 65</t>
  </si>
  <si>
    <t>เบิกจ่ายตอบแทนอาสาสมัครฯ + ประกันสังคม เดือน ธ.ค. 65</t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</si>
  <si>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  เดือน ตุลาคม 2565 - กันยายน 2566</t>
    </r>
  </si>
  <si>
    <t>เบิกจ่ายตอบแทนอาสาสมัครฯ + ประกันสังคม เดือน ม.ค. 66</t>
  </si>
  <si>
    <t xml:space="preserve"> - ค่าจ้างอาสาสมัครฯ 1 คน เป็นเงิน 115,200 บาท</t>
  </si>
  <si>
    <t>เบิกจ่ายตอบแทนอาสาสมัครฯ + ประกันสังคม เดือน ก.พ. 66</t>
  </si>
  <si>
    <t xml:space="preserve"> - เงินสมทบกองทุนปกส. เป็นเงิน 5,760 บาท</t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</si>
  <si>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  เดือน เมษายน 2566</t>
    </r>
  </si>
  <si>
    <t xml:space="preserve"> - ค่าอาหาร อาหารว่างและเครื่องดื่ม เป็นเงิน 20,000 บาท</t>
  </si>
  <si>
    <t xml:space="preserve"> -  ค่าจ้างเหมารถยนต์โดยสารปรับอากาศ ขนาด 40 ที่นั่งขึ้นไป 2 คัน เป็นเงิน 24,400 บ.</t>
  </si>
  <si>
    <t xml:space="preserve"> - ค่าตอบแทนวิทยากร 5,600 บาท</t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</si>
  <si>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 เดือน ต.ค. 65, ธ.ค. 65 ก.พ. 66, เม.ย.66, มิ.ย. 66, ก.ย. 66</t>
    </r>
  </si>
  <si>
    <t xml:space="preserve"> - ค่าอาหารว่างและเครื่องดื่ม  (20 คน) เป็นเงิน 9,000 บาท</t>
  </si>
  <si>
    <t xml:space="preserve">ค่าใช้จ่ายในการสนับสนุนเจ้าหน้าที่_x000D_เพื่อปฏิบัติงานด้านเด็ก </t>
  </si>
  <si>
    <t>สตรี ผู้สูงอายุ คนพิการ และผู้ด้อยโอกาส</t>
  </si>
  <si>
    <t>จำนวน 4 คน เป็นเงิน  514,580.-บาท</t>
  </si>
  <si>
    <t xml:space="preserve"> - ค่าตอบแทนอาสาสมัคร วุฒิปริญญาตรี จำนวน 1 อัตรา  เป็นเงิน 180,000 บาท</t>
  </si>
  <si>
    <t xml:space="preserve"> - ค่าตอบแทนอาสาสมัคร วุฒิ ปวช. จำนวน 1 อัตรา  เป็นเงิน 112,800 บาท</t>
  </si>
  <si>
    <t xml:space="preserve"> - ค่าตอบแทนอาสาสมัคร รายวันอาสาสมัครผู้พิการ จำนวน 1 อัตรา  เป็นเงิน 98,638 บาท</t>
  </si>
  <si>
    <t xml:space="preserve"> - ค่าตอบแทนอาสาสมัคร รายวันอาสาสมัครช่วยงานสังคมสงเคราะห์ จำนวน 1 อัตรา  เป็นเงิน 98,638 บาท</t>
  </si>
  <si>
    <t xml:space="preserve"> - เงินสมทบกองทุนประกันสังคม  เป็นเงิน 24,504 บาท</t>
  </si>
  <si>
    <t>ค่าใช้จ่ายในการจ้างอาสาสมัครเจ้าหน้าที่_x000D_
ปฏิบัติงานด้านพัฒนาสังคม</t>
  </si>
  <si>
    <t xml:space="preserve"> - ค่าตอบแทนอาสาสมัคร วุฒิปริญญาตรี จำนวน 2 อัตรา  เป็นเงิน 360,000 บาท</t>
  </si>
  <si>
    <t xml:space="preserve"> - ค่าตอบแทนอาสาสมัคร รายวัน จำนวน 2 อัตรา  เป็นเงิน 197,276 บาท</t>
  </si>
  <si>
    <t xml:space="preserve"> - เงินสมทบกองทุนประกันสังคม  เป็นเงิน 27,864 บาท</t>
  </si>
  <si>
    <t>ค่าใช้จ่ายในการจัดงานวันสำคัญ อนุรักษ์สืบสาน_x000D_
วัฒนธรรมประเพณี</t>
  </si>
  <si>
    <t xml:space="preserve"> กิจกรรมที่ 1 เชิดชูเกียรติ "วันพ่อ" วันที่ 2 ธันวาคม 2565</t>
  </si>
  <si>
    <t xml:space="preserve">เบิกจ่ายจ้างเหมาใบประกาศเกียรติคุณ  </t>
  </si>
  <si>
    <t xml:space="preserve">เบิกจ่ายชื้อเครื่องไทยธรรม </t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</si>
  <si>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 วันที่ 2 ธันวาคม 2565</t>
    </r>
  </si>
  <si>
    <t>เบิกจ่ายค่าจ้างชุดการแสดงศิลปวัฒนาธรรมไทย 1 ชุด</t>
  </si>
  <si>
    <t xml:space="preserve"> - ค่าอาหารกลางวัน อาหารว่างและเครื่องดื่ม (210 คน) เป็นเงิน 31,500 บาท</t>
  </si>
  <si>
    <t xml:space="preserve"> - ค่าจ้างเหมาจัดทำใบประกาศเกียรติคุณพร้อมกรอบขนาด A4 เป็นเงิน 6,250 บาท</t>
  </si>
  <si>
    <t>กิจกรรมที่ 2 วันเด็กแห่งชาติ</t>
  </si>
  <si>
    <t xml:space="preserve"> - ค่าจัดชื้อเครื่องไทยธรรม 9 ชุด เป็นเงิน 2,250 บาท</t>
  </si>
  <si>
    <t xml:space="preserve">ก่อหนี้ค่าจัดซื้อวัสดุ และค่าของขวัญฯ </t>
  </si>
  <si>
    <t xml:space="preserve"> - ค่าจ้างชุดการแสดงศิลปวัฒนาธรรมไทย 1 ชุด เป็นเงิน 4,000 บาท</t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</si>
  <si>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 วันที่ 14 มกราคม 2566</t>
    </r>
  </si>
  <si>
    <t xml:space="preserve"> - ค่าอาหารกลางวัน (610 คน) เป็นเงิน 36,600 บาท</t>
  </si>
  <si>
    <t xml:space="preserve"> - ค่าอาหารว่างและเครื่องดื่ม เป็นเงิน 12,200 บาท</t>
  </si>
  <si>
    <t xml:space="preserve"> - ค่าวัสดุ เป็นเงิน 10,000 บาท</t>
  </si>
  <si>
    <t xml:space="preserve"> - ค่าของขวัญของที่ระลึก เป็นเงิน 30,000 บาท</t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</si>
  <si>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 วันที่ 10-11, 23 เมษายน 2566</t>
    </r>
  </si>
  <si>
    <t>3.1 พิธีรดน้ำขอพรผู้สูงอายุปูชนียบุคคล เป็นเงิน 43,500 บาท ดำเนินการวันที่ 10 เมษายน 2566</t>
  </si>
  <si>
    <t xml:space="preserve"> - ค่าวัสดุ เป็นเงิน 8,000 บาท</t>
  </si>
  <si>
    <t xml:space="preserve"> - ค่าจ้างการแสดงศิลปวัฒนธรรมไทย 1 ชุด เป็นเงิน 4,000 บาท</t>
  </si>
  <si>
    <t>3.2 พิธีแห่พระพุทธมงคลญาณพิศาลประชาสิทธิ์ เป็นเงิน 24,000 บาท ดำเนินการวันที่ 11 เมษายน 2566</t>
  </si>
  <si>
    <t xml:space="preserve"> - ค่าวัสดุ เป็นเงิน 24,000.- บาท</t>
  </si>
  <si>
    <t>3.3 งานสงกรานต์วัดคลองภูมิ เป็นเงิน 39,000 บาท  ดำเนินการวันที่ 23 เมษายน 2566</t>
  </si>
  <si>
    <t xml:space="preserve"> - ค่าอาหารกลางวัน อาหารว่างและเครื่องดื่ม (260 คน) เป็นเงิน 39,000 บาท</t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</si>
  <si>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 วันที่ 9-11 มิถุนายน 2566</t>
    </r>
  </si>
  <si>
    <t xml:space="preserve"> - ค่าอาหารกลางวัน อาหารว่างและเครื่องดื่ม (320 คน) เป็นเงิน 48,000 บาท</t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</si>
  <si>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 วันที่ 9 สิงหาคม 2566</t>
    </r>
  </si>
  <si>
    <t xml:space="preserve"> - ค่าอาหารกลางวัน อาหารว่างและเครื่องดื่ม  (210 คน) เป็นเงิน 31,500 บาท</t>
  </si>
  <si>
    <t xml:space="preserve"> - ค่าจัดซื้อเครื่องไทยธรรม 9 ชุด เป็นเงิน 2,250 บาท</t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</si>
  <si>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 วันที่ 12 สิงหาคม 2566</t>
    </r>
  </si>
  <si>
    <t xml:space="preserve"> - ค่าตอบแทนวิทยากรสาธิตการทำขนมหวาน เป็นเงิน 20,000 บาท</t>
  </si>
  <si>
    <t xml:space="preserve"> - ค่าเงินรางวัลการแข่งขันโม่แป้งแบบโบราณ  เป็นเงิน 7,500 บาท</t>
  </si>
  <si>
    <t xml:space="preserve"> - ค่าเงินรางวัลการแข่งขันห่อข้าวต้มมัด เป็นเงิน 7,500 บาท</t>
  </si>
  <si>
    <t>ค่าใช้จ่ายในการจัดกิจกรรมครอบครัวรักการอ่าน</t>
  </si>
  <si>
    <t>จัดซื้อวัสดุ ก่อหนี้เดือนเมษายน 2566</t>
  </si>
  <si>
    <t>จัดกิจกรรมครอบครัวรักการอ่าน</t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</si>
  <si>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 เดือน เมษายน - พฤษภาคม 2566</t>
    </r>
  </si>
  <si>
    <t>กลุ่มเป้าหมาย 300 คน</t>
  </si>
  <si>
    <t xml:space="preserve"> - ค่าอาหาร  เป็นเงิน 15,000 บาท</t>
  </si>
  <si>
    <t xml:space="preserve"> -  ค่าอาหารว่างและเครื่องดื่ม เป็นเงิน 6,000 บาท</t>
  </si>
  <si>
    <t xml:space="preserve"> - ค่าวัสดุ เป็นเงิน 4,000 บาท</t>
  </si>
  <si>
    <t xml:space="preserve"> -ค่าของขวัญของที่ระลึก เป็นเงิน 15,000 บาท</t>
  </si>
  <si>
    <t>ค่าใช้จ่ายศูนย์ประสานงานธนาคารสมอง_x000D_
ของกรุงเทพมหานคร</t>
  </si>
  <si>
    <t>คัดเลือกกลุ่มเป้าหมายที่อยู่ในวัยเกษียณและผู้สูงอายุที่มีความรู้ภูมิปัญญาไทย</t>
  </si>
  <si>
    <t>ในด้านต่างๆ เข้าร่วมกิจกรรม จำนวน 50 คน ดำเนินการวันที่ 10 ส.ค. 66</t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</si>
  <si>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 เดือนสิงหาคม 2566</t>
    </r>
  </si>
  <si>
    <t>ในด้านต่างๆ เข้าร่วมกิจกรรม จำนวน 50 คน</t>
  </si>
  <si>
    <t xml:space="preserve"> - ค่าอาหารกลางวัน อาหารว่างและเครื่องดื่ม เป็นเงิน 10,000.- บาท</t>
  </si>
  <si>
    <t>ค่าใช้จ่ายในการจัดกิจกรรมการออกกำลังกาย</t>
  </si>
  <si>
    <t xml:space="preserve"> - ค่าตอบแทนวิทยากรแอโรบิก วันจันทร์ - วันศุกร์ จำนวน 5 คน  เป็นเงิน 650,000 บาท</t>
  </si>
  <si>
    <t xml:space="preserve"> - ค่าตอบแทนวิทยากรแอโรบิกโรงเรียนวัดช่องนนทรี วันจันทร์ พุธ ศุกร์ จำนวน 1 คน  เป็นเงิน 77,000 บาท</t>
  </si>
  <si>
    <t xml:space="preserve"> - ค่าตอบแทนวิทยากรลีลาศลานกีฬาสำนักงานงานเขตยานนาวา วันอังคาร พุธ พฤหัสบดี จำนวน 1 คน  เป็นเงิน 154,000 บาท</t>
  </si>
  <si>
    <t>งานสุขาภิบาลอาหารและอนามัยสิ่งแวดล้อม</t>
  </si>
  <si>
    <t>ค่าใช้จ่ายโครงการกรุงเทพฯ เมืองอาหาร_x000D_
ปลอดภัย</t>
  </si>
  <si>
    <r>
      <t>ผู้รับผิดชอบ</t>
    </r>
    <r>
      <rPr>
        <b/>
        <sz val="16"/>
        <color theme="1"/>
        <rFont val="TH SarabunPSK"/>
        <family val="2"/>
      </rPr>
      <t xml:space="preserve"> ฝ่ายสิ่งแวดล้อม</t>
    </r>
  </si>
  <si>
    <t>เบิกจ่ายค่าจัดซื้อตัวอย่างอาหาร จำนวน 2 ครั้ง เดือน ม.ค. 66 เป็นเงิน 4,970 บาท</t>
  </si>
  <si>
    <t xml:space="preserve"> - จัดซื้อตัวอย่างอาหารเพื่อตรวจหาสารปนเปื้อนฯ เป็นเงิน 35,000 บาท</t>
  </si>
  <si>
    <t xml:space="preserve"> - ค่าอาหารทำการนอกเวลา ในการตรวจสถานประกอบการด้านอาหาร 5 คน  26วัน เป็นเงิน 26,000 บาท</t>
  </si>
  <si>
    <t xml:space="preserve"> - ค่าตอบแทนสำหรับบุคลากรด้านสาธารณสุข 6 ครั้ง เป็นเงิน 23,760 บาท</t>
  </si>
  <si>
    <t xml:space="preserve"> - จัดประชุมเครือข่าย 2 ครั้ง จำนวน 34 คน ดำเนินการเดือน มกราคม 2566</t>
  </si>
  <si>
    <t xml:space="preserve">    -ค่าอาหารว่างและเครื่องดื่ม เป็นเงิน 1,700 บาท</t>
  </si>
  <si>
    <t xml:space="preserve"> - จัดประชุมให้ความรู้การสุขาภิบาลแก่อาสาสมัครอาหารปลอดภัยในโรงเรียน เป็นเงิน 8,300 บาท</t>
  </si>
  <si>
    <t>ดำเนินการเดือน กุมภาพันธ์ - มีนาคม 2566</t>
  </si>
  <si>
    <t xml:space="preserve">    - ค่าอาหารว่างและเครื่องดื่ม เป็นเงิน 2,500 บาท</t>
  </si>
  <si>
    <t>.</t>
  </si>
  <si>
    <t xml:space="preserve">    - ค่าวัสดุอุปกรณ์ เป็นเงิน 5,800 บาท</t>
  </si>
  <si>
    <t>ดำเนินการเดือน มกราคม 2566</t>
  </si>
  <si>
    <t xml:space="preserve"> - ค่าจัดซื้อวัสดุอุปกรณ์การทำความสะอาดตลาด เป็นเงิน 10,000.- บาท </t>
  </si>
  <si>
    <t xml:space="preserve">     - รองบูทกันน้ำ จำนวน 20 คู่ เป็นเงิน 5,000 บาท</t>
  </si>
  <si>
    <t xml:space="preserve">     - ถุงมือยางกันน้ำ จำนวน 20 คู่ เป็นเงิน 2,000 บาท</t>
  </si>
  <si>
    <t xml:space="preserve">     - น้ำยาทำความสะอาดพื้น 6 ถัง เป็นเงิน 3,000 บาท</t>
  </si>
  <si>
    <t>ค่าใช้จ่ายโครงการกรุงเทพฯ เมืองแห่ง_x000D_
สุขาภิบาลสิ่งแวดล้อมที่ดี สะอาด ปลอดภัย</t>
  </si>
  <si>
    <t>เบิกจ่ายค่าตอบแทนบุคลากรทางการแพทย์ฯ ข้อ 1.1 = 1 ครั้ง เดือน ต.ค. 65</t>
  </si>
  <si>
    <t>เบิกจ่ายค่าตอบแทนฯ ข้อ 1.1 = 3 ครั้ง ข้อ 1.2 = 3 ครั้ง เดือน พ.ย 65</t>
  </si>
  <si>
    <t>เบิกจ่ายค่าตอบแทนฯ ข้อ 1.1 = 1 ครั้ง ข้อ 1.2 = 2 ครั้ง ข้อ 1.3 = 4 ครั้ง เดือน ธ.ค. 65</t>
  </si>
  <si>
    <t>เบิกจ่ายค่าตอบแทนฯ ข้อ 1.1 = 1 ครั้ง ข้อ 1.3 = 7 ครั้ง เดือน ม.ค. 66</t>
  </si>
  <si>
    <t>1. ค่าตอบแทนบุคลากรทางด้านการแพทย์และสาธารณสุข  เป็นเงิน 115,200 บาท</t>
  </si>
  <si>
    <t xml:space="preserve">    1.1 ตรวจสอบเหตุเดือดร้อน/เหตุการณ์ฉุกเฉิน เร่งด่วน/ควบคุมโรค จำนวน 20 ครั้ง </t>
  </si>
  <si>
    <t xml:space="preserve">          เป็นเงิน 51,200.- บาท</t>
  </si>
  <si>
    <t xml:space="preserve">    1.2 ตรวจสอบสถานประกอบการสถานบันเทิง สถานบริการ และสถานประกอบการ</t>
  </si>
  <si>
    <t xml:space="preserve">          ตรวจคุณภาพสิ่งแวดล้อมฯ  จำนวน 25  ครั้ง เป็นเงิน 64,000.- บาท</t>
  </si>
  <si>
    <t xml:space="preserve">2. ค่าตอบแทนบุคลากรทางด้านการแพทย์และสาธารณสุขฯ (พ.ร.บ.ยาสูบ พ.ศ.2560) </t>
  </si>
  <si>
    <t>จำนวน 24 ครั้ง เป็นเงิน 49,800.- บาท</t>
  </si>
  <si>
    <t>รวมเป็นเงิน 165,000.-บาท (ปรับเป็น 165,100.-บาท)</t>
  </si>
  <si>
    <t>งานป้องกันและควบคุมโรค</t>
  </si>
  <si>
    <t>ค่าใช้จ่ายโครงการกรุงเทพมหานคร_x000D_
เขตปลอดบุหรี่</t>
  </si>
  <si>
    <t>10 ม.ค. 66</t>
  </si>
  <si>
    <t>จัดกิจกรรมให้ความรู้แก่เด็กและเยาวชนในสถานศึกษาเพื่อป้องกันนักสูบหน้าใหม่</t>
  </si>
  <si>
    <t>จัดกิจกรรมวันงดสูบบุหรี่โลก</t>
  </si>
  <si>
    <t>จัดกิจกรรมให้ความรู้เพื่อส่งเสริมและสนับสนุนการเลิกสูบบุหรี่ของเจ้าหน้าที่และประชาชน</t>
  </si>
  <si>
    <t xml:space="preserve"> จำนวน 2 รุ่น เป็นเงิน 33,000.-บาท</t>
  </si>
  <si>
    <r>
      <t xml:space="preserve">ช่วงเวลาดำเนินการ </t>
    </r>
    <r>
      <rPr>
        <b/>
        <sz val="16"/>
        <color theme="1"/>
        <rFont val="TH SarabunPSK"/>
        <family val="2"/>
      </rPr>
      <t>เดือน มกราคม 2566</t>
    </r>
  </si>
  <si>
    <t xml:space="preserve"> - ค่าอาหาร อาหารว่างและเครื่องดื่ม จำนวน 50 คน เป็นเงิน 15,000.-บาท</t>
  </si>
  <si>
    <t xml:space="preserve"> - ค่าตอบแทนผู้ดำเนินการให้ความรู้ เป็นเงิน 10,800.-บาท</t>
  </si>
  <si>
    <t xml:space="preserve"> - ค่าวัสดุอุปกรณ์ 7,200.-บาท</t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</si>
  <si>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เดือน พฤษภาคม 2566</t>
    </r>
  </si>
  <si>
    <t xml:space="preserve"> - ค่าจัดทำวัสดุอปุกรณ์สื่อประชาสัมพันธ์ 62,000.- บาท</t>
  </si>
  <si>
    <t>และประชาชน เป็นเงิน 5,000.- บาท</t>
  </si>
  <si>
    <r>
      <t xml:space="preserve">ช่วงเวลาดำเนินการ </t>
    </r>
    <r>
      <rPr>
        <b/>
        <sz val="16"/>
        <color theme="1"/>
        <rFont val="TH SarabunPSK"/>
        <family val="2"/>
      </rPr>
      <t>เดือน กุมภาพันธ์ - มิถุนายน 2566</t>
    </r>
  </si>
  <si>
    <t xml:space="preserve"> - ค่าอาหารว่างและเครื่องดื่ม 30 คน เป็นเงิน 750.- บาท</t>
  </si>
  <si>
    <t xml:space="preserve"> - ค่าตอบแทนผู้ดำเนินการให้ความรู้ เป็นเงิน 1,800.-บาท</t>
  </si>
  <si>
    <t xml:space="preserve"> - ค่าวัสดุและอุปกรณ์ เป็นเงิน 2,450.- บาท</t>
  </si>
  <si>
    <t>ค่าใช้จ่ายในการบูรณาการความร่วมมือ_x000D_
ในการพัฒนาประสิทธิภาพการแก้ไขปัญหา_x000D_
โรคไข้เลือดออกในพื้นที่กรุงเทพมหานคร</t>
  </si>
  <si>
    <t>รณรงค์ สำรวจแหล่งเพาะพันธ์ลูกน้ำยุงลายในชุมชน 17 ชุมชน ครั้งที่ 1</t>
  </si>
  <si>
    <t>สรุปและจัดทำรายงานการดำเนินงานป้องกันโรคไข้เลือดออกและควบคุมลูกน้ำยุงลาย ครั้งที่ 1</t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</si>
  <si>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เดือนพฤศจิกายน 2565 - สิงหาคม 2566</t>
    </r>
  </si>
  <si>
    <t>เบิกจ่ายค่าตอบแทนบุคลากรด้านการสาธารณสุข จำนวน 17 ครั้ง 36,040 บาท</t>
  </si>
  <si>
    <t>เบิกจ่ายค่าอาหารทำการนอกเวลา จำนวน 4 ครั้ง 1,600 บาท</t>
  </si>
  <si>
    <t>1. ค่าตอบแทนบุคลากรทางด้านสาธารณสุข 4 คน จำนวน 25 ครั้ง เป็นเงิน 53,000.-บาท</t>
  </si>
  <si>
    <t>2. ค่าอาหารทำการนอกเวลา เพื่อสรุปและจัดทำรายงานการดำเนินงานป้องกันโรคไข้เลือดออก</t>
  </si>
  <si>
    <t>รณรงค์ สำรวจแหล่งเพาะพันธ์ลูกน้ำยุงลายในชุมชน 8 ชุมชน ครั้งที่ 2</t>
  </si>
  <si>
    <t>และควบคุมลูกน้ำยุงลาย จำนวน 6 ครั้ง เป็นเงิน 2,400.-บาท</t>
  </si>
  <si>
    <t>ค่าใช้จ่ายในการประชุมครู</t>
  </si>
  <si>
    <t>จัดประชุมข้าราชการครูและบุคลากรทางการศึกษาของโรงเรียนในสังกัดเขตยานนาวา</t>
  </si>
  <si>
    <r>
      <t>ผู้รับผิดชอบ</t>
    </r>
    <r>
      <rPr>
        <b/>
        <sz val="16"/>
        <color theme="1"/>
        <rFont val="TH SarabunPSK"/>
        <family val="2"/>
      </rPr>
      <t xml:space="preserve"> ฝ่ายการศึกษา</t>
    </r>
  </si>
  <si>
    <t>ดำเนินการเดือน พฤษภาคม 2566</t>
  </si>
  <si>
    <r>
      <t xml:space="preserve">ช่วงเวลาดำเนินการ </t>
    </r>
    <r>
      <rPr>
        <b/>
        <sz val="16"/>
        <color theme="1"/>
        <rFont val="TH SarabunPSK"/>
        <family val="2"/>
      </rPr>
      <t>เดือน พฤษภาคม 2566</t>
    </r>
  </si>
  <si>
    <t xml:space="preserve">จำนวน 142 คน เพื่อเพิ่มพูนความรู้และประสบการณ์ในการทำงาน </t>
  </si>
  <si>
    <t xml:space="preserve"> - ค่าอาหารว่างและเครื่องดื่ม 1 มื้อ เป็นเงิน 4,300 บาท</t>
  </si>
  <si>
    <t>ค่าใช้จ่ายในการฝึกอบรมนายหมู่ลูกเสือสามัญ _x000D_
สามัญรุ่นใหญ่ และหัวหน้าหน่วยยุวกาชาด</t>
  </si>
  <si>
    <t>10 มี.ค. 66</t>
  </si>
  <si>
    <t>จัดซื้อวัสดุฝึกอบรม ก่อหนี้เดือน มีนาคม 2566</t>
  </si>
  <si>
    <t>จัดฝึกอบรมเพื่อเสริมสร้างทักษะความรู้ในกิจกรรมลูกเสือและยุวกาชาด</t>
  </si>
  <si>
    <t xml:space="preserve">ของโรงเรียนในสังกัด ผู้เข้าร่วมโครงการ 200 คน อบรมแบบพักค้าง 3 วัน 2 คืน </t>
  </si>
  <si>
    <t xml:space="preserve"> - ค่าอาหารและเครื่องดื่ม เป็นเงิน 75,000.- บาท</t>
  </si>
  <si>
    <t xml:space="preserve"> - ค่าวัสดุ เป็นเงิน 18,000.- บาท</t>
  </si>
  <si>
    <t>ค่าใช้จ่ายในการพัฒนาคุณภาพการดำเนินงาน_x000D_
ศูนย์วิชาการเขต</t>
  </si>
  <si>
    <t>จัดซื้อวัสดุสำหรับอบรมฯ ก่อหนี้เดือน พฤษภาคม 2566</t>
  </si>
  <si>
    <t>จัดอบรมเชิงปฏิบัติการเพื่อพัฒนาศักยภาพครูผู้สอน อบรมแบบไป-กลับ</t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</si>
  <si>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เดือน พฤษภาคม - มิถุนายน 2566</t>
    </r>
  </si>
  <si>
    <t xml:space="preserve"> - ค่าวิทยากร  เป็นเงิน 14,400 บาท </t>
  </si>
  <si>
    <t xml:space="preserve"> - ค่าอาหาร อาหารว่าง และเครื่องดื่ม เป็นเงิน 10,800.- บาท</t>
  </si>
  <si>
    <t xml:space="preserve"> - ค่าวัสดุ เป็นเงิน 1,000.-บาท</t>
  </si>
  <si>
    <t>ค่าใช้จ่ายในการจัดประชุมสัมมนา_x000D_
คณะกรรมการสถานศึกษาขั้นพื้นฐาน_x000D_
โรงเรียนสังกัดกรุงเทพมหานคร</t>
  </si>
  <si>
    <t>จัดทำโครงการเพื่อเสนอขออนุมัติโรงเรียนจัดซื้อวัสดุ</t>
  </si>
  <si>
    <t>เบิกจ่ายเงินค่าวัสดุโรงเรียนวัดปริวาศ 4,500 บาท</t>
  </si>
  <si>
    <t>เบิกจ่ายเงินค่าวัสดุโรงเรียนวัดคลองภูมิ 4,500 บาท</t>
  </si>
  <si>
    <t>แบบไป-กลับ โรงเรียนละ 4 ครั้ง</t>
  </si>
  <si>
    <t>เบิกจ่ายเงินค่าวัสดุโรงเรียนวัดคลองใหม่ 4,500 บาท</t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</si>
  <si>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เดือน ตุลาคม 2565-กันยายน 2566</t>
    </r>
  </si>
  <si>
    <t xml:space="preserve"> - ค่าอาหารว่างและเครื่องดื่ม เป็นเงิน 12,600.-บาท</t>
  </si>
  <si>
    <t xml:space="preserve"> - ค่าวัสดุ (ร.ร.ละ 4,500) เป็นเงิน 27,000.-บาท</t>
  </si>
  <si>
    <t>เจ้าหน้าที่ผู้เกี่ยวข้องจำนวน 50 คน แบบไป-กลับ</t>
  </si>
  <si>
    <t xml:space="preserve"> - ค่าอาหาร อาหารว่างและเครื่องดื่ม เป็นเงิน 15,000.-บาท</t>
  </si>
  <si>
    <t xml:space="preserve"> - ค่าวิทยากร  เป็นเงิน 5,400.-บาท</t>
  </si>
  <si>
    <t xml:space="preserve"> - ค่าวัสดุ เครื่องเขียนและอุปกรณ์  เป็นเงิน 1,500.-บาท</t>
  </si>
  <si>
    <t>ค่าใช้จ่ายในการสัมมนาประธานกรรมการ_x000D_
เครือข่ายผู้ปกครองเพื่อพัฒนาโรงเรียน_x000D_
สังกัดกรุงเทพมหานคร</t>
  </si>
  <si>
    <t>เบิกจ่ายเงินค่าวัสดุโรงเรียนวัดปริวาศ 1,300 บาท</t>
  </si>
  <si>
    <r>
      <t xml:space="preserve">ช่วงเวลาดำเนินการ </t>
    </r>
    <r>
      <rPr>
        <b/>
        <sz val="16"/>
        <color theme="1"/>
        <rFont val="TH SarabunPSK"/>
        <family val="2"/>
      </rPr>
      <t>เดือน ตุลาคม 2565-กันยายน 2566</t>
    </r>
  </si>
  <si>
    <t>เบิกจ่ายเงินค่าวัสดุโรงเรียนวัดคลองภูมิ 1,300 บาท</t>
  </si>
  <si>
    <t>เบิกจ่ายเงินค่าวัสดุโรงเรียนวัดคลองใหม่ 1,300 บาท</t>
  </si>
  <si>
    <t>จำนวน 12 คน แบบไป-กลับ โรงเรียนละ 2 ครั้ง</t>
  </si>
  <si>
    <t>1. โรงเรียนขนาดเล็ก</t>
  </si>
  <si>
    <t xml:space="preserve"> - ค่าอาหารว่างและเครื่องดื่ม  2,520.-บาท</t>
  </si>
  <si>
    <t xml:space="preserve"> - ค่าวัสดุ (3ร.ร.ๆ ละ 1,300 บาท) 3,900.-บาท</t>
  </si>
  <si>
    <t>2. โรงเรียนขนาดกลาง</t>
  </si>
  <si>
    <t xml:space="preserve"> - ค่าวัสดุ (3 ร.ร.ๆ ละ 1,500) 4,500.-บาท</t>
  </si>
  <si>
    <t>ค่าใช้จ่ายในการส่งเสริมสนับสนุนให้นักเรียน_x000D_
สร้างสรรค์ผลงานเพื่อการเรียนรู้</t>
  </si>
  <si>
    <t>จัดทำโครงการเพื่อเสนอขออนุมัติโรงเรียนสำรวจรายการวัสดุที่จะจัดซื้อ</t>
  </si>
  <si>
    <t>เบิกจ่ายเงินค่าวัสดุโรงเรียนวัดปริวาศ 11,100 บาท</t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</si>
  <si>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เดือน ตุลาคม 2565-สิงหาคม 2566</t>
    </r>
  </si>
  <si>
    <t>เบิกจ่ายเงินค่าวัสดุโรงเรียนวัดคลองใหม่ 11,100 บาท</t>
  </si>
  <si>
    <t>เบิกจ่ายเงินค่าวัสดุโรงเรียนวัดดอกไม้ 13,100 บาท</t>
  </si>
  <si>
    <t xml:space="preserve">หรือสื่อหรือเทคโนโลยีสารสนเทศมาใช้สร้างสรรค์ผลงานเพื่อการเรียนรู้ </t>
  </si>
  <si>
    <t xml:space="preserve"> - ค่าวัสดุ  72,600.-บาท</t>
  </si>
  <si>
    <t xml:space="preserve">   (ร.ร.ขนาดเล็ก 3 ร.ร.ๆ ละ 11,100 'เป็นเงิน 33,300 บาท)</t>
  </si>
  <si>
    <t xml:space="preserve">   (ร.ร.ขนาดกลาง 3 ร.ร.ๆ ละ 13,000 'เป็นเงิน 39,300 บาท)</t>
  </si>
  <si>
    <t>ค่าใช้จ่ายตามโครงการเรียนฟรี เรียนดีอย่างมี_x000D_
คุณภาพ โรงเรียนสังกัดกรุงเทพมหานคร</t>
  </si>
  <si>
    <t>สรรหาบริษัทประกันภัยอุบัติเหตุนักเรียน</t>
  </si>
  <si>
    <t>ขอความเห็นชอบและดำเนินการสรรหาบริษัทประกันภัย เดือนเมษายน 2566</t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</si>
  <si>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เดือนมีนาคม - สิงหาคม 2566</t>
    </r>
  </si>
  <si>
    <t>กรมธรรมคุ้มครองตั้งแต่ 16 พ.ค. 66</t>
  </si>
  <si>
    <t>จ้างเหมาตัดเย็บชุดฯ</t>
  </si>
  <si>
    <t xml:space="preserve"> - จ้างเหมาตัดเย็บชุดลูกเสือ/ยุวกาชาด/ชุดพละ/ชุดนอนอนุบาล (คนละ 450.-) </t>
  </si>
  <si>
    <t>สำรวจจำนวนเด็กและวัดขนาดไซส์</t>
  </si>
  <si>
    <t xml:space="preserve">เป็นเงิน 1,004,850 บาท </t>
  </si>
  <si>
    <t xml:space="preserve">จ้างเหมาตัดเย็บชุดลูกเสือ/ยุวกาชาด/ชุดพละ/ชุดนอนอนุบาล (คนละ 450.-) </t>
  </si>
  <si>
    <t xml:space="preserve">  - สรรหาบริษัทประกันภัยอุบัติเหตุนักเรียน (คนละ 150.-) เป็นเงิน 334,950.- บาท</t>
  </si>
  <si>
    <t>ก่อหนี้เดือน มิถุนายน 2566</t>
  </si>
  <si>
    <t>ค่าใช้จ่ายในการพัฒนาคุณภาพเครือข่าย_x000D_
โรงเรียนสังกัดกรุงเทพมหานคร</t>
  </si>
  <si>
    <t>เลื่อนการจัดกิจกรรมนิทรรศการการคัดเลือก "ครูดีเด่น การประกวดหรือแข่งขันความสามารถ</t>
  </si>
  <si>
    <t>ไปดำเนินการเดือน พฤษภาคม 2566</t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</si>
  <si>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เดือนตุลาคม 2565 - สิงหาคม 2566</t>
    </r>
  </si>
  <si>
    <t>ทางวิชาการของข้าราชการครูและนักเรียน</t>
  </si>
  <si>
    <t xml:space="preserve"> - ค่าวัสดุ  90,000.-บาท</t>
  </si>
  <si>
    <t>ค่าใช้จ่ายในการสอนภาษาจีน</t>
  </si>
  <si>
    <t>ขออนุมัติบุคคลภายนอกเพื่อช่วยปฏิบัติราชการด้านการสอน</t>
  </si>
  <si>
    <t>เบิกจ่ายค่าตอบแทนครูผู้สอน เดือน พ.ย. 65 ครบ 6 โรงเรียน</t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</si>
  <si>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เดือนตุลาคม 2565-กันยายน 2566</t>
    </r>
  </si>
  <si>
    <t>เบิกจ่ายค่าตอบแทนครูผู้สอน เดือน ธ.ค. 65 ครบ 6 โรงเรียน</t>
  </si>
  <si>
    <t>เบิกจ่ายค่าตอบแทนครูผู้สอน เดือน ม.ค. 66 ครบ 6 โรงเรียน</t>
  </si>
  <si>
    <t>ชั้นประถมศึกษาปีที่ 4-6 ในภาคเรียนที่ 2/2565 และภาคเรียนที่ 1/2566</t>
  </si>
  <si>
    <t>เบิกจ่ายค่าตอบแทนครูผู้สอน เดือน ก.พ. 66 ครบ 6 โรงเรียน</t>
  </si>
  <si>
    <t xml:space="preserve"> - ค่าตอบแทนครูผู้สอน ภาคเรียนที่ 2/2565 จำนวน 38 ห้อง เป็นเงิน 456,000.-บาท </t>
  </si>
  <si>
    <t xml:space="preserve">และภาคเรียนที่ 1/2566 จำนวน 39 ห้อง เป็นเงิน 468,000.-บาท </t>
  </si>
  <si>
    <t>ค่าใช้จ่ายโครงการภาษาอังกฤษเพื่อทักษะชีวิต</t>
  </si>
  <si>
    <t>ชั้นอนุบาล-ชั้นประถมศึกษาปีที่ 6 ในภาคเรียนที่ 2/2565 และภาคเรียนที่ 1/2566</t>
  </si>
  <si>
    <t xml:space="preserve"> - ค่าตอบแทนครูผู้สอน ภาคเรียนที่ 2/2565 จำนวน 95 ห้อง เป็นเงิน 1,140,000.-บาท </t>
  </si>
  <si>
    <t xml:space="preserve">และภาคเรียนที่ 1/2566 จำนวน 95 ห้อง เป็นเงิน 1,140,000.-บาท </t>
  </si>
  <si>
    <t>ค่าใช้จ่ายโครงการว่ายน้ำเป็น เล่นน้ำ_x000D_
ได้ปลอดภัย</t>
  </si>
  <si>
    <t>จัดซื้อชุดว่ายน้ำ ก่อหนี้เดือน พฤษภาคม 2566</t>
  </si>
  <si>
    <t xml:space="preserve">กิจกรรม  นำนักเรียนชั้นประถมศึกษาปีที่ 3 จำนวน 325 คน ไปเรียนว่ายน้ำ </t>
  </si>
  <si>
    <t xml:space="preserve"> - ค่าตอนแทนอาสาสมัคร ครูผู้สอน เจ้าหน้าที่รักษาความปลอดภัยทางน้ำ</t>
  </si>
  <si>
    <t xml:space="preserve"> - ค่าชุดว่ายน้ำพร้อมหมวก</t>
  </si>
  <si>
    <t xml:space="preserve"> - ค่าพาหนะ</t>
  </si>
  <si>
    <t>สามารถถัวจ่ายทุกรายการ โดยเบิกจ่ายไม่เกินคนละ 650 บาท/หลักสูตร</t>
  </si>
  <si>
    <t>ค่าใช้จ่ายในพิธีทบทวนคำปฏิญาณ_x000D_
และสวนสนามลูกเสือกรุงเทพมหานคร</t>
  </si>
  <si>
    <t>จ้างเหมาค่าพาหนะฯ ก่อหนี้เดือน มิถุนายน 2566</t>
  </si>
  <si>
    <t>ซ้อมใหญ่</t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</si>
  <si>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เดือนมิถุนายน - กรกฏาคม 2566</t>
    </r>
  </si>
  <si>
    <t>วันสถาปนา</t>
  </si>
  <si>
    <t xml:space="preserve">เนื่องในวันคล้ายวันสถาปนาคณะลูกเสือแห่งชาติ ดำเนินการ 2 วัน </t>
  </si>
  <si>
    <t>1. เข้าร่วมกิจกรรมวันซ้อมใหญ่ จำนวน 30 คน</t>
  </si>
  <si>
    <t xml:space="preserve"> - ค่าอาหาร  เป็นเงิน 4,500.-บาท</t>
  </si>
  <si>
    <t xml:space="preserve"> - ค่าอาหารว่าง และเครื่องดื่ม เป็นเงิน 1,500.-บาท</t>
  </si>
  <si>
    <t xml:space="preserve"> - ค่าพาหนะ 1 คันๆ ละ 11,400.- บาท เป็นเงิน 11,400.-บาท</t>
  </si>
  <si>
    <t>2. เข้าร่วมกิจกรรม  (วันสถาปนา) จำนวน 80 คน</t>
  </si>
  <si>
    <t xml:space="preserve"> - ค่าอาหาร  เป็นเงิน 12,000.-บาท</t>
  </si>
  <si>
    <t xml:space="preserve"> - ค่าอาหารว่างและเครื่องดื่ม เป็นเงิน 4,000.-บาท</t>
  </si>
  <si>
    <t xml:space="preserve"> - ค่าพาหนะเดินทาง  2 คัน คันละ 11,400.-บาท เป็นเงิน 22,800 บาท</t>
  </si>
  <si>
    <t>ค่าใช้จ่ายในพิธีปฏิญาณตนและสวนสนาม_x000D_
ยุวกาชาดกรุงเทพมหานคร</t>
  </si>
  <si>
    <t>จ้างเหมาค่าพาหนะฯ ก่อหนี้เดือน มกราคม 2566</t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</si>
  <si>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เดือนมกราคม 2566</t>
    </r>
  </si>
  <si>
    <t xml:space="preserve">อยู่ระหว่างเบิกจ่ายค่าอาหาร  อาหารว่างและเครื่องดื่ม วันที่ 26-27 มกราคม 2566
</t>
  </si>
  <si>
    <t xml:space="preserve">เนื่องในวันคล้ายวันสถาปนายุวกาชาดไทย ดำเนินการ 2 วัน </t>
  </si>
  <si>
    <t>1. เข้าร่วมกิจกรรมวันซ้อมใหญ่ จำนวน 38 คน</t>
  </si>
  <si>
    <t xml:space="preserve"> - ค่าอาหาร  เป็นเงิน 5,700.-บาท</t>
  </si>
  <si>
    <t xml:space="preserve"> - ค่าอาหารว่างและเครื่องดื่ม เป็นเงิน 1,900.-บาท</t>
  </si>
  <si>
    <t>2. เข้าร่วมกิจกรรม (วันสถาปนา) จำนวน 49 คน</t>
  </si>
  <si>
    <t xml:space="preserve"> - ค่าอาหาร เป็นเงิน 7,350.-บาท</t>
  </si>
  <si>
    <t xml:space="preserve"> - ค่าอาหารว่างและเครื่องดื่ม เป็นเงิน 2,450.-บาท</t>
  </si>
  <si>
    <t>ค่าใช้จ่ายในการส่งเสริมกีฬานักเรียน_x000D_
สังกัดกรุงเทพมหานคร</t>
  </si>
  <si>
    <t>จัดซื้อวัสดุ ก่อหนี้เดือน พฤษภาคม 2566</t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</si>
  <si>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เดือน พฤษภาคม - สิงหาคม 2566</t>
    </r>
  </si>
  <si>
    <t>จัดกิจกกรมแข่งขันกีฬาระดับกลุ่มเขต เดือน มิถุนายน 2566</t>
  </si>
  <si>
    <t xml:space="preserve">1. จัดการแข่งขันระดับสำนักงานเขตเพื่อคัดเลือกตัวแทนเข้าร่วมการแข่งขันระดับกลุ่มเขต </t>
  </si>
  <si>
    <t>2. นักกีฬาที่ได้รับคัดเลือกเป็นตัวแทนของสำนักงานเขตเข้าร่วมแข่งขันระดับกลุ่มเขต</t>
  </si>
  <si>
    <t xml:space="preserve">3. นักกีฬาที่ได้รับการคัดเลือกเป็นตัวแทนระดับกลุ่มเขตเข้าร่วมการแข่งขันระดับ กทม. รอบชิงชนะเลิศ </t>
  </si>
  <si>
    <t>รายละเอียดค่าใช้จ่าย</t>
  </si>
  <si>
    <t xml:space="preserve"> - ค่าอาหารว่างและเครื่องดื่มสำหรับนักกีฬากองเชียร์และกรรมการตัดสิน เป็นเงิน 15,000 บาท</t>
  </si>
  <si>
    <t xml:space="preserve"> - ค่าวัสดุอุปกรณ์กีฬาเพื่อใช้ในการฝึกซ้อมและแข่งขัน เป็นเงิน 35,700 บาท</t>
  </si>
  <si>
    <t xml:space="preserve"> - ค่าพาหนะ เป็นเงิน 24,000.- บาท</t>
  </si>
  <si>
    <t>ค่าใช้จ่ายในการเปิดโลกกว้างสร้างเส้นทางสู่อาชีพ</t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</si>
  <si>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เดือน พฤษภาคม - กันยายน 2566</t>
    </r>
  </si>
  <si>
    <t>โดยจัดกิจกรรมในช่วงพักกลางวัน หรือหลังเลิกเรียน</t>
  </si>
  <si>
    <t xml:space="preserve">หรือในวันหยุดราชการ </t>
  </si>
  <si>
    <t xml:space="preserve"> - 'ค่าวัสดุสำหรับจัดกิจกรรม จำนวน 6 ร.ร ๆ ละ 10,000 บาท</t>
  </si>
  <si>
    <t>รวม 41 รายการ เบิกจ่ายแล้วครบทุกรายการ</t>
  </si>
  <si>
    <t>โอนเงินเหลือจ่ายมาดำเนินการ</t>
  </si>
  <si>
    <t>1. ซ่อมแซมผิวจราจร............................................ จำนวนเงิน .............................. บาท</t>
  </si>
  <si>
    <t>2. ซ่อมแซมราวเหล็ก............................................ จำนวนเงิน .............................. บาท</t>
  </si>
  <si>
    <t>3. ซ่อมแซมไฟฟ้าแสงสว่าง ................................ จำนวนเงิน .............................. บาท</t>
  </si>
  <si>
    <t>4. ซ่อมแซมสะพานทางเดิน ............................... จำนวนเงิน .............................. บาท</t>
  </si>
  <si>
    <t>ระยะเวลาดำเนินการ 365  วัน</t>
  </si>
  <si>
    <t>ก่อหนี้ผูกพันแล้ว</t>
  </si>
  <si>
    <r>
      <t>เปิดซองเสนอราคา</t>
    </r>
    <r>
      <rPr>
        <b/>
        <u/>
        <sz val="16"/>
        <rFont val="TH SarabunPSK"/>
        <family val="2"/>
      </rPr>
      <t xml:space="preserve"> ไม่มีผู้เสนอราคา</t>
    </r>
  </si>
  <si>
    <t>ผลการดำเนินงานงบดำเนินงาน (บางรายการ)</t>
  </si>
  <si>
    <t>กิจกรรม 1 จัดประชุมคณะกรรมการสถานศึกษาขั้นพื้นฐานของแต่ละโรงเรียน จำนวน 15 คน</t>
  </si>
  <si>
    <t xml:space="preserve">กิจกรรมที่ 2 จัดประชุมสัมมนาคณะกรรมการสถานศึกษาขั้นพื้นฐานฯ  </t>
  </si>
  <si>
    <r>
      <t>กิจกรรม</t>
    </r>
    <r>
      <rPr>
        <b/>
        <sz val="16"/>
        <color theme="1"/>
        <rFont val="TH SarabunPSK"/>
        <family val="2"/>
      </rPr>
      <t xml:space="preserve"> ฝึกอบรมแบบไป-กลับ 5 วัน (ผุ้เข้าร่วม 60 คน) </t>
    </r>
  </si>
  <si>
    <r>
      <t>กิจกรรม</t>
    </r>
    <r>
      <rPr>
        <b/>
        <sz val="16"/>
        <color theme="1"/>
        <rFont val="TH SarabunPSK"/>
        <family val="2"/>
      </rPr>
      <t xml:space="preserve"> สนับสนุนการปฏิบัติงานด้านป้องกันและบรรเทาสาธารณภัย </t>
    </r>
  </si>
  <si>
    <r>
      <rPr>
        <b/>
        <u/>
        <sz val="16"/>
        <color theme="1"/>
        <rFont val="TH SarabunPSK"/>
        <family val="2"/>
      </rPr>
      <t>กิจกรรมที่ 1</t>
    </r>
    <r>
      <rPr>
        <b/>
        <sz val="16"/>
        <color theme="1"/>
        <rFont val="TH SarabunPSK"/>
        <family val="2"/>
      </rPr>
      <t xml:space="preserve"> อบรมพัฒนาศักยภายอาสาสมัครฯ รายเดิม 153 คน </t>
    </r>
  </si>
  <si>
    <r>
      <rPr>
        <b/>
        <u/>
        <sz val="16"/>
        <color theme="1"/>
        <rFont val="TH SarabunPSK"/>
        <family val="2"/>
      </rPr>
      <t>กิจกรรมที่ 2</t>
    </r>
    <r>
      <rPr>
        <b/>
        <sz val="16"/>
        <color theme="1"/>
        <rFont val="TH SarabunPSK"/>
        <family val="2"/>
      </rPr>
      <t xml:space="preserve"> จัดกิจกรรมเพื่อรณรงค์ป้องกันและแก้ไขปัญหายาเสพติด</t>
    </r>
  </si>
  <si>
    <r>
      <rPr>
        <b/>
        <u/>
        <sz val="16"/>
        <color theme="1"/>
        <rFont val="TH SarabunPSK"/>
        <family val="2"/>
      </rPr>
      <t>กิจกรรม</t>
    </r>
    <r>
      <rPr>
        <b/>
        <sz val="16"/>
        <color theme="1"/>
        <rFont val="TH SarabunPSK"/>
        <family val="2"/>
      </rPr>
      <t xml:space="preserve"> ดำเนินการซ่อมแซม บำรุง รักษาถนน ตรอก ซอยและสิ่งสาธารณประโยชน์ฯ</t>
    </r>
  </si>
  <si>
    <r>
      <rPr>
        <b/>
        <u/>
        <sz val="16"/>
        <color theme="1"/>
        <rFont val="TH SarabunPSK"/>
        <family val="2"/>
      </rPr>
      <t>กิจกรรม</t>
    </r>
    <r>
      <rPr>
        <b/>
        <sz val="16"/>
        <color theme="1"/>
        <rFont val="TH SarabunPSK"/>
        <family val="2"/>
      </rPr>
      <t xml:space="preserve"> สนับสนุนการดำเนินงานของคณะกรรมการชุมชน จำนวน 17 ชุมชน</t>
    </r>
  </si>
  <si>
    <r>
      <rPr>
        <b/>
        <u/>
        <sz val="16"/>
        <color indexed="8"/>
        <rFont val="TH SarabunPSK"/>
        <family val="2"/>
      </rPr>
      <t>กิจกรรม</t>
    </r>
    <r>
      <rPr>
        <b/>
        <sz val="16"/>
        <color indexed="8"/>
        <rFont val="TH SarabunPSK"/>
        <family val="2"/>
      </rPr>
      <t xml:space="preserve"> อบรม สัมมนา และศึกษาดูงานแบบพักค้าง 3 วัน 2 คืน</t>
    </r>
  </si>
  <si>
    <r>
      <rPr>
        <b/>
        <u/>
        <sz val="16"/>
        <color indexed="8"/>
        <rFont val="TH SarabunPSK"/>
        <family val="2"/>
      </rPr>
      <t xml:space="preserve">กิจกรรม </t>
    </r>
    <r>
      <rPr>
        <b/>
        <sz val="16"/>
        <color indexed="8"/>
        <rFont val="TH SarabunPSK"/>
        <family val="2"/>
      </rPr>
      <t>อบรม สัมมนา และศึกษาดูงานแบบพักค้าง 2 วัน 1 คืน</t>
    </r>
  </si>
  <si>
    <r>
      <rPr>
        <b/>
        <u/>
        <sz val="16"/>
        <color theme="1"/>
        <rFont val="TH SarabunPSK"/>
        <family val="2"/>
      </rPr>
      <t>กิจกรรมที่ 1</t>
    </r>
    <r>
      <rPr>
        <b/>
        <sz val="16"/>
        <color theme="1"/>
        <rFont val="TH SarabunPSK"/>
        <family val="2"/>
      </rPr>
      <t xml:space="preserve"> ค่าตอบแทนอาสาสมัครลานกีฬา จำนวน 5 ราย 919,800.-บาท</t>
    </r>
  </si>
  <si>
    <r>
      <rPr>
        <b/>
        <u/>
        <sz val="16"/>
        <color theme="1"/>
        <rFont val="TH SarabunPSK"/>
        <family val="2"/>
      </rPr>
      <t>กิจกรรมที่ 2</t>
    </r>
    <r>
      <rPr>
        <b/>
        <sz val="16"/>
        <color theme="1"/>
        <rFont val="TH SarabunPSK"/>
        <family val="2"/>
      </rPr>
      <t xml:space="preserve"> ค่าใช้จ่ายในการพัฒนากีฬาขั้นพื้นฐาน โดยจัดซื้อวัสดุให้ลานกีฬา </t>
    </r>
  </si>
  <si>
    <r>
      <rPr>
        <b/>
        <u/>
        <sz val="16"/>
        <color theme="1"/>
        <rFont val="TH SarabunPSK"/>
        <family val="2"/>
      </rPr>
      <t>กิจกรรมที่ 3</t>
    </r>
    <r>
      <rPr>
        <b/>
        <sz val="16"/>
        <color theme="1"/>
        <rFont val="TH SarabunPSK"/>
        <family val="2"/>
      </rPr>
      <t xml:space="preserve"> ค่าใช้จ่ายในการจัดกิจกรรมแข่งขันฟุตซอล </t>
    </r>
  </si>
  <si>
    <r>
      <t>กิจกรรม</t>
    </r>
    <r>
      <rPr>
        <b/>
        <sz val="16"/>
        <color theme="1"/>
        <rFont val="TH SarabunPSK"/>
        <family val="2"/>
      </rPr>
      <t xml:space="preserve"> ฝึกอาชีพให้แก่กลุ่มสตรี แม่บ้าน เด็ก เยาวชน และประชาชนทั่วไป 6 หลักสูตร</t>
    </r>
  </si>
  <si>
    <r>
      <rPr>
        <b/>
        <u/>
        <sz val="16"/>
        <color theme="1"/>
        <rFont val="TH SarabunPSK"/>
        <family val="2"/>
      </rPr>
      <t>กิจกรรม</t>
    </r>
    <r>
      <rPr>
        <b/>
        <sz val="16"/>
        <color theme="1"/>
        <rFont val="TH SarabunPSK"/>
        <family val="2"/>
      </rPr>
      <t xml:space="preserve"> จัดหน่วยรณรงค์เคลื่อนที่ด้านการออมฯ จำนวน 10 ครั้ง เป้าหมายผู้เข้าร่วมกิจกรรม</t>
    </r>
  </si>
  <si>
    <r>
      <rPr>
        <b/>
        <u/>
        <sz val="16"/>
        <color indexed="8"/>
        <rFont val="TH SarabunPSK"/>
        <family val="2"/>
      </rPr>
      <t>กิจกรรม</t>
    </r>
    <r>
      <rPr>
        <b/>
        <sz val="16"/>
        <color indexed="8"/>
        <rFont val="TH SarabunPSK"/>
        <family val="2"/>
      </rPr>
      <t xml:space="preserve"> </t>
    </r>
  </si>
  <si>
    <r>
      <t xml:space="preserve">กิจกรรม </t>
    </r>
    <r>
      <rPr>
        <b/>
        <sz val="16"/>
        <color indexed="8"/>
        <rFont val="TH SarabunPSK"/>
        <family val="2"/>
      </rPr>
      <t xml:space="preserve"> จ้างคนพิการเพื่อปฏิบัติงาน</t>
    </r>
  </si>
  <si>
    <r>
      <rPr>
        <b/>
        <u/>
        <sz val="16"/>
        <color theme="1"/>
        <rFont val="TH SarabunPSK"/>
        <family val="2"/>
      </rPr>
      <t>กิจกรรม</t>
    </r>
    <r>
      <rPr>
        <b/>
        <sz val="16"/>
        <color theme="1"/>
        <rFont val="TH SarabunPSK"/>
        <family val="2"/>
      </rPr>
      <t xml:space="preserve"> จัดบรรพชาสามเณรภาคฤดูร้อน ณ วัดด่าน  ถนนพระราม 3 เขตยานนาวา</t>
    </r>
  </si>
  <si>
    <r>
      <rPr>
        <b/>
        <u/>
        <sz val="16"/>
        <color theme="1"/>
        <rFont val="TH SarabunPSK"/>
        <family val="2"/>
      </rPr>
      <t>กิจกรรมที่ 1</t>
    </r>
    <r>
      <rPr>
        <b/>
        <sz val="16"/>
        <color theme="1"/>
        <rFont val="TH SarabunPSK"/>
        <family val="2"/>
      </rPr>
      <t xml:space="preserve"> จ้างอาสาสมัครช่วยปฏิบัติงานฯ เป็นเงิน 120,960 บาท </t>
    </r>
  </si>
  <si>
    <r>
      <rPr>
        <b/>
        <u val="singleAccounting"/>
        <sz val="16"/>
        <color theme="1"/>
        <rFont val="TH SarabunPSK"/>
        <family val="2"/>
      </rPr>
      <t>กิจกรรมที่ 2</t>
    </r>
    <r>
      <rPr>
        <b/>
        <sz val="16"/>
        <color theme="1"/>
        <rFont val="TH SarabunPSK"/>
        <family val="2"/>
      </rPr>
      <t xml:space="preserve"> ทัศนศึกษาระบบนิเวศทะเล อ.สัตหีบ จ.ชลบุรี แบบไป-กลับ 1 วัน เป็นเงิน 50,000 บาท </t>
    </r>
  </si>
  <si>
    <r>
      <rPr>
        <b/>
        <u/>
        <sz val="16"/>
        <color theme="1"/>
        <rFont val="TH SarabunPSK"/>
        <family val="2"/>
      </rPr>
      <t>กิจกรรมที่ 3</t>
    </r>
    <r>
      <rPr>
        <b/>
        <sz val="16"/>
        <color theme="1"/>
        <rFont val="TH SarabunPSK"/>
        <family val="2"/>
      </rPr>
      <t xml:space="preserve"> จัดประชุมสมาชิกสภาเด็กและเยาวชนเขตยานนาวา 6 ครั้ง </t>
    </r>
  </si>
  <si>
    <r>
      <rPr>
        <b/>
        <u/>
        <sz val="16"/>
        <color theme="1"/>
        <rFont val="TH SarabunPSK"/>
        <family val="2"/>
      </rPr>
      <t xml:space="preserve">กิจกรรม </t>
    </r>
    <r>
      <rPr>
        <b/>
        <sz val="16"/>
        <color theme="1"/>
        <rFont val="TH SarabunPSK"/>
        <family val="2"/>
      </rPr>
      <t xml:space="preserve"> จัดจ้างเจ้าหน้าที่ปฏิบัติงานด้านเด็ก สตรี ผู้สูงอายุ คนพิการ</t>
    </r>
  </si>
  <si>
    <r>
      <rPr>
        <b/>
        <u/>
        <sz val="16"/>
        <color theme="1"/>
        <rFont val="TH SarabunPSK"/>
        <family val="2"/>
      </rPr>
      <t xml:space="preserve">กิจกรรม </t>
    </r>
    <r>
      <rPr>
        <b/>
        <sz val="16"/>
        <color theme="1"/>
        <rFont val="TH SarabunPSK"/>
        <family val="2"/>
      </rPr>
      <t xml:space="preserve"> จัดจ้างเจ้าหน้าที่ปฏิบัติงานด้านพัฒนาสังคม จำนวน 4 คน เป็นเงิน  585,140.-บาท</t>
    </r>
  </si>
  <si>
    <r>
      <rPr>
        <b/>
        <u/>
        <sz val="16"/>
        <color theme="1"/>
        <rFont val="TH SarabunPSK"/>
        <family val="2"/>
      </rPr>
      <t xml:space="preserve"> กิจกรรมที่ 1</t>
    </r>
    <r>
      <rPr>
        <b/>
        <sz val="16"/>
        <color theme="1"/>
        <rFont val="TH SarabunPSK"/>
        <family val="2"/>
      </rPr>
      <t xml:space="preserve"> เชิดชูเกียรติ "วันพ่อ"  เป็นเงิน 44,000 บาท </t>
    </r>
  </si>
  <si>
    <r>
      <rPr>
        <b/>
        <u/>
        <sz val="16"/>
        <color theme="1"/>
        <rFont val="TH SarabunPSK"/>
        <family val="2"/>
      </rPr>
      <t>กิจกรรมที่ 2</t>
    </r>
    <r>
      <rPr>
        <b/>
        <sz val="16"/>
        <color theme="1"/>
        <rFont val="TH SarabunPSK"/>
        <family val="2"/>
      </rPr>
      <t xml:space="preserve"> วันเด็กแห่งชาติ เป็นเงิน 88,800 บาท </t>
    </r>
  </si>
  <si>
    <r>
      <rPr>
        <b/>
        <u/>
        <sz val="16"/>
        <color theme="1"/>
        <rFont val="TH SarabunPSK"/>
        <family val="2"/>
      </rPr>
      <t>กิจกรรมที่ 3</t>
    </r>
    <r>
      <rPr>
        <b/>
        <sz val="16"/>
        <color theme="1"/>
        <rFont val="TH SarabunPSK"/>
        <family val="2"/>
      </rPr>
      <t xml:space="preserve"> วันสงกรานต์  เป็นเงิน 106,500 บาท</t>
    </r>
  </si>
  <si>
    <r>
      <rPr>
        <b/>
        <u/>
        <sz val="16"/>
        <color theme="1"/>
        <rFont val="TH SarabunPSK"/>
        <family val="2"/>
      </rPr>
      <t xml:space="preserve">กิจกรรมที่ </t>
    </r>
    <r>
      <rPr>
        <b/>
        <sz val="16"/>
        <color theme="1"/>
        <rFont val="TH SarabunPSK"/>
        <family val="2"/>
      </rPr>
      <t>4 วันอัฐมีบูชา เป็นเงิน 48,000 บาท</t>
    </r>
  </si>
  <si>
    <r>
      <rPr>
        <b/>
        <u/>
        <sz val="16"/>
        <color theme="1"/>
        <rFont val="TH SarabunPSK"/>
        <family val="2"/>
      </rPr>
      <t>กิจกรรมที่ 5</t>
    </r>
    <r>
      <rPr>
        <b/>
        <sz val="16"/>
        <color theme="1"/>
        <rFont val="TH SarabunPSK"/>
        <family val="2"/>
      </rPr>
      <t xml:space="preserve"> เชิดชูเกียรติ "วันแม่" เป็นเงิน 44,000 บาท </t>
    </r>
  </si>
  <si>
    <r>
      <rPr>
        <b/>
        <u/>
        <sz val="16"/>
        <color theme="1"/>
        <rFont val="TH SarabunPSK"/>
        <family val="2"/>
      </rPr>
      <t>กิจกรรมที่ 6</t>
    </r>
    <r>
      <rPr>
        <b/>
        <sz val="16"/>
        <color theme="1"/>
        <rFont val="TH SarabunPSK"/>
        <family val="2"/>
      </rPr>
      <t xml:space="preserve"> งานขนมหวานถิ่นยานนาวา เป็นเงิน 74,000 บาท </t>
    </r>
  </si>
  <si>
    <r>
      <rPr>
        <b/>
        <u/>
        <sz val="16"/>
        <color theme="1"/>
        <rFont val="TH SarabunPSK"/>
        <family val="2"/>
      </rPr>
      <t>กิจกรรม</t>
    </r>
    <r>
      <rPr>
        <b/>
        <sz val="16"/>
        <color theme="1"/>
        <rFont val="TH SarabunPSK"/>
        <family val="2"/>
      </rPr>
      <t xml:space="preserve"> ส่งเสริมครอบครัวรักการอ่าน จำนวน 6 ครั้งๆ ละ 50 คน ณ บ้านหนังสือชุมชนคาลเท็กซ์ </t>
    </r>
  </si>
  <si>
    <r>
      <rPr>
        <b/>
        <u/>
        <sz val="16"/>
        <color theme="1"/>
        <rFont val="TH SarabunPSK"/>
        <family val="2"/>
      </rPr>
      <t>กิจกรรม</t>
    </r>
    <r>
      <rPr>
        <b/>
        <sz val="16"/>
        <color theme="1"/>
        <rFont val="TH SarabunPSK"/>
        <family val="2"/>
      </rPr>
      <t xml:space="preserve"> คัดเลือกกลุ่มเป้าหมายที่อยู่ในวัยเกษียณและผู้สูงอายุที่มีความรู้ภูมิปัญญาไทย</t>
    </r>
  </si>
  <si>
    <r>
      <rPr>
        <b/>
        <u/>
        <sz val="16"/>
        <color theme="1"/>
        <rFont val="TH SarabunPSK"/>
        <family val="2"/>
      </rPr>
      <t xml:space="preserve">กิจกรรม </t>
    </r>
    <r>
      <rPr>
        <b/>
        <sz val="16"/>
        <color theme="1"/>
        <rFont val="TH SarabunPSK"/>
        <family val="2"/>
      </rPr>
      <t xml:space="preserve"> จัดกิจกรรมการออกกำลังกาย  เป็นเงิน  881,000.-บาท</t>
    </r>
  </si>
  <si>
    <r>
      <rPr>
        <b/>
        <u/>
        <sz val="16"/>
        <color theme="1"/>
        <rFont val="TH SarabunPSK"/>
        <family val="2"/>
      </rPr>
      <t>กิจกรรม</t>
    </r>
    <r>
      <rPr>
        <b/>
        <sz val="16"/>
        <color theme="1"/>
        <rFont val="TH SarabunPSK"/>
        <family val="2"/>
      </rPr>
      <t xml:space="preserve"> 1 ให้ความรู้แก่เด็กและเยาวชนในสถานศึกษาเพื่อป้องกันนักสูบหน้าใหม่ </t>
    </r>
  </si>
  <si>
    <r>
      <rPr>
        <b/>
        <u/>
        <sz val="16"/>
        <color theme="1"/>
        <rFont val="TH SarabunPSK"/>
        <family val="2"/>
      </rPr>
      <t>กิจกรรม 2</t>
    </r>
    <r>
      <rPr>
        <b/>
        <sz val="16"/>
        <color theme="1"/>
        <rFont val="TH SarabunPSK"/>
        <family val="2"/>
      </rPr>
      <t xml:space="preserve"> วันงดสูบบุหรี่โลก</t>
    </r>
  </si>
  <si>
    <r>
      <rPr>
        <b/>
        <u/>
        <sz val="16"/>
        <color theme="1"/>
        <rFont val="TH SarabunPSK"/>
        <family val="2"/>
      </rPr>
      <t>กิจกรรม 3</t>
    </r>
    <r>
      <rPr>
        <b/>
        <sz val="16"/>
        <color theme="1"/>
        <rFont val="TH SarabunPSK"/>
        <family val="2"/>
      </rPr>
      <t xml:space="preserve"> ให้ความรู้เพื่อส่งเสริมและสนับสนุนการเลิกสูบบุหรี่ของเจ้าหน้าที่</t>
    </r>
  </si>
  <si>
    <r>
      <rPr>
        <b/>
        <u/>
        <sz val="16"/>
        <color theme="1"/>
        <rFont val="TH SarabunPSK"/>
        <family val="2"/>
      </rPr>
      <t>กิจกรรม</t>
    </r>
    <r>
      <rPr>
        <b/>
        <sz val="16"/>
        <color theme="1"/>
        <rFont val="TH SarabunPSK"/>
        <family val="2"/>
      </rPr>
      <t xml:space="preserve"> การป้องกัน ควบคุมโรคนำโดยยุงลาย จำนวน 17 ชุมชน</t>
    </r>
  </si>
  <si>
    <r>
      <rPr>
        <b/>
        <u/>
        <sz val="16"/>
        <color theme="1"/>
        <rFont val="TH SarabunPSK"/>
        <family val="2"/>
      </rPr>
      <t>กิจกรรม</t>
    </r>
    <r>
      <rPr>
        <b/>
        <sz val="16"/>
        <color theme="1"/>
        <rFont val="TH SarabunPSK"/>
        <family val="2"/>
      </rPr>
      <t xml:space="preserve"> ประชุมข้าราชการครูและบุคลากรทางการศึกษาของโรงเรียนในสังกัดเขตยานนาวา</t>
    </r>
  </si>
  <si>
    <r>
      <rPr>
        <b/>
        <u/>
        <sz val="16"/>
        <color theme="1"/>
        <rFont val="TH SarabunPSK"/>
        <family val="2"/>
      </rPr>
      <t>กิจกรรม</t>
    </r>
    <r>
      <rPr>
        <b/>
        <sz val="16"/>
        <color theme="1"/>
        <rFont val="TH SarabunPSK"/>
        <family val="2"/>
      </rPr>
      <t xml:space="preserve"> จัดการฝึกอบรมเพื่อเสริมสร้างทักษะความรู้ในกิจกรรมลูกเสือและยุวกาชาด</t>
    </r>
  </si>
  <si>
    <r>
      <rPr>
        <b/>
        <u/>
        <sz val="16"/>
        <color theme="1"/>
        <rFont val="TH SarabunPSK"/>
        <family val="2"/>
      </rPr>
      <t>กิจกรรม</t>
    </r>
    <r>
      <rPr>
        <b/>
        <sz val="16"/>
        <color theme="1"/>
        <rFont val="TH SarabunPSK"/>
        <family val="2"/>
      </rPr>
      <t xml:space="preserve"> จัดอบรมเชิงปฏิบัติการเพื่อพัฒนาศักยภาพครูผู้สอน อบรมแบบไป-กลับ</t>
    </r>
  </si>
  <si>
    <r>
      <rPr>
        <b/>
        <u/>
        <sz val="16"/>
        <color theme="1"/>
        <rFont val="TH SarabunPSK"/>
        <family val="2"/>
      </rPr>
      <t>กิจกรรม</t>
    </r>
    <r>
      <rPr>
        <b/>
        <sz val="16"/>
        <color theme="1"/>
        <rFont val="TH SarabunPSK"/>
        <family val="2"/>
      </rPr>
      <t xml:space="preserve">  โรงเรียนจัดประชุมสัมมนาคณะกรรมการเครือข่ายผู้ปกครองนักเรียน</t>
    </r>
  </si>
  <si>
    <r>
      <rPr>
        <b/>
        <u/>
        <sz val="16"/>
        <color theme="1"/>
        <rFont val="TH SarabunPSK"/>
        <family val="2"/>
      </rPr>
      <t>กิจกรรม</t>
    </r>
    <r>
      <rPr>
        <b/>
        <sz val="16"/>
        <color theme="1"/>
        <rFont val="TH SarabunPSK"/>
        <family val="2"/>
      </rPr>
      <t xml:space="preserve">  โรงเรียนจัดกิจกรรมการเรียนรู้เพื่อส่งเสริมให้นักเรียนสามารถนำนวัตกรรม</t>
    </r>
  </si>
  <si>
    <r>
      <rPr>
        <b/>
        <u/>
        <sz val="16"/>
        <color theme="1"/>
        <rFont val="TH SarabunPSK"/>
        <family val="2"/>
      </rPr>
      <t>กิจกรรม</t>
    </r>
    <r>
      <rPr>
        <b/>
        <sz val="16"/>
        <color theme="1"/>
        <rFont val="TH SarabunPSK"/>
        <family val="2"/>
      </rPr>
      <t xml:space="preserve"> โรงเรียนดำเนินการจัดหาชุดและทำประกันภัยอุบัติเหตุให้แก่นักเรียน 2,233 คน</t>
    </r>
  </si>
  <si>
    <r>
      <rPr>
        <b/>
        <u/>
        <sz val="16"/>
        <color theme="1"/>
        <rFont val="TH SarabunPSK"/>
        <family val="2"/>
      </rPr>
      <t>กิจกรรม</t>
    </r>
    <r>
      <rPr>
        <b/>
        <sz val="16"/>
        <color theme="1"/>
        <rFont val="TH SarabunPSK"/>
        <family val="2"/>
      </rPr>
      <t xml:space="preserve">  จัดนิทรรศการการคัดเลือก "ครูดีเด่น การประกวดหรือแข่งขันความสามารถ</t>
    </r>
  </si>
  <si>
    <r>
      <rPr>
        <b/>
        <u/>
        <sz val="16"/>
        <color theme="1"/>
        <rFont val="TH SarabunPSK"/>
        <family val="2"/>
      </rPr>
      <t>กิจกรรม</t>
    </r>
    <r>
      <rPr>
        <b/>
        <sz val="16"/>
        <color theme="1"/>
        <rFont val="TH SarabunPSK"/>
        <family val="2"/>
      </rPr>
      <t xml:space="preserve">  จ้างบุคคลภายนอกเพื่อมาช่วยปฏิบัติราชการด้านการสอนภาษาจีนนักเรียน</t>
    </r>
  </si>
  <si>
    <r>
      <rPr>
        <b/>
        <u/>
        <sz val="16"/>
        <color theme="1"/>
        <rFont val="TH SarabunPSK"/>
        <family val="2"/>
      </rPr>
      <t>กิจกรรม</t>
    </r>
    <r>
      <rPr>
        <b/>
        <sz val="16"/>
        <color theme="1"/>
        <rFont val="TH SarabunPSK"/>
        <family val="2"/>
      </rPr>
      <t xml:space="preserve">  จ้างบุคคลภายนอกเพื่อมาช่วยปฏิบัติราชการด้านการสอนภาษาอังกฤษนักเรียน</t>
    </r>
  </si>
  <si>
    <r>
      <rPr>
        <b/>
        <u/>
        <sz val="16"/>
        <color theme="1"/>
        <rFont val="TH SarabunPSK"/>
        <family val="2"/>
      </rPr>
      <t xml:space="preserve">กิจกรรม </t>
    </r>
    <r>
      <rPr>
        <b/>
        <sz val="16"/>
        <color theme="1"/>
        <rFont val="TH SarabunPSK"/>
        <family val="2"/>
      </rPr>
      <t xml:space="preserve">การเข้าร่วมพิธีทบทวนคำปฏิญาณและสวนสนามลูกเสือกรุงเทพมหานคร 80 คน </t>
    </r>
  </si>
  <si>
    <r>
      <rPr>
        <b/>
        <u/>
        <sz val="16"/>
        <color theme="1"/>
        <rFont val="TH SarabunPSK"/>
        <family val="2"/>
      </rPr>
      <t xml:space="preserve">กิจกรรม </t>
    </r>
    <r>
      <rPr>
        <b/>
        <sz val="16"/>
        <color theme="1"/>
        <rFont val="TH SarabunPSK"/>
        <family val="2"/>
      </rPr>
      <t xml:space="preserve">การเข้าร่วมพิธีปฏิญาณตนและสวนสนามยุวกาชาดกรุงเทพมหานคร 49 คน </t>
    </r>
  </si>
  <si>
    <r>
      <rPr>
        <b/>
        <u/>
        <sz val="16"/>
        <color theme="1"/>
        <rFont val="TH SarabunPSK"/>
        <family val="2"/>
      </rPr>
      <t>กิจกรรม</t>
    </r>
    <r>
      <rPr>
        <b/>
        <sz val="16"/>
        <color theme="1"/>
        <rFont val="TH SarabunPSK"/>
        <family val="2"/>
      </rPr>
      <t xml:space="preserve"> จัดการแข่งขันกีฬาเพื่อเข้าร่วมเป็นตัวแทน </t>
    </r>
  </si>
  <si>
    <r>
      <rPr>
        <b/>
        <u/>
        <sz val="16"/>
        <color theme="1"/>
        <rFont val="TH SarabunPSK"/>
        <family val="2"/>
      </rPr>
      <t>กิจกรรม</t>
    </r>
    <r>
      <rPr>
        <b/>
        <sz val="16"/>
        <color theme="1"/>
        <rFont val="TH SarabunPSK"/>
        <family val="2"/>
      </rPr>
      <t xml:space="preserve"> จัดกิจกรรมหรือโครงการฝึกอาชีพในโรงเรียน </t>
    </r>
  </si>
  <si>
    <t>ผลการดำเนินงานงบรายจ่ายอื่น</t>
  </si>
  <si>
    <t>งบประมาณรายจ่ายประจำปีงบประมาณ พ.ศ. 2565 กันเงินไว้เบิกเหลื่อมปีงบประมาณ พ.ศ. 2566</t>
  </si>
  <si>
    <t>ฝ่ายโยธาตรวจสอบประมาณราคา งบประมาณ 175,750 บาท</t>
  </si>
  <si>
    <t>ฝ่ายโยธาตรวจสอบประมาณราคา งบประมาณ 498,788 บาท</t>
  </si>
  <si>
    <t>ฝ่ายโยธาตรวจสอบประมาณราคา  งบประมาณ 524,213 บาท</t>
  </si>
  <si>
    <t xml:space="preserve">เบิกจ่ายค่าตอบแทนอาสาสมัครฯ เดือน ก.พ. 66 เป็นเงิน 22,400.-บาท </t>
  </si>
  <si>
    <t>อยู่ระหว่างเบิกจ่ายเงินเพื่อชดใช้เงินยืมใช้ในราชการ กิจกรรมที่ 1 และ 2</t>
  </si>
  <si>
    <t>เบิกจ่ายค่าวัสดุอุปกรณ์ 7,500.-บาท เสร็จสิ้นแล้ว</t>
  </si>
  <si>
    <t>เบิกจ่ายค่าวัสดุอุปกรณ์ 50,000.-บาท เสร็จสิ้นแล้ว</t>
  </si>
  <si>
    <t>อยู่ระหว่างเตรียมเบิกจ่ายเงิน</t>
  </si>
  <si>
    <t>ชดใช้เงินยืมใช้ในราชการฯ และเบิกจ่ายเสร็จสิ้นแล้ว</t>
  </si>
  <si>
    <t>อยู่ระหว่างเบิกจ่ายเงินเพื่อชดใช้เงินยืมใช้ในราชการฯ</t>
  </si>
  <si>
    <t>เบิกจ่ายเงินค่าจัดซื้อวัสดุ และค่าของขวัญฯ เสร็จสิ้นแล้ว</t>
  </si>
  <si>
    <t>ชดใช้เงินยืมใช้ในราชการฯ เสร็จสิ้นแล้ว</t>
  </si>
  <si>
    <t>กิจกรรมที่ 3 วันสงกรานต์ ดำเนินกิจกรรมวันที่ 10-11, 23 เมษายน 2566</t>
  </si>
  <si>
    <t>กิจกรรมที่ 4 วันอัฐมีบูชา ดำเนินกิจกรรมวันที่ 9-11 มิถุนายน 2566</t>
  </si>
  <si>
    <t>กิจกรรมที่ 5 เชิดชูเกียรติ "วันแม่" ดำเนินกิจกรรมวันที่ 9 สิงหาคม 2566</t>
  </si>
  <si>
    <t>กิจกรรมที่ 6 งานขนมหวานถิ่นยานนาวา ดำเนินกิจกรรมวันที่ 12 สิงหาคม 2566</t>
  </si>
  <si>
    <t>จัดซื้อวัสดุอุปกรณ์เพื่อพัฒนาตลาด 10,000 บาท เสร็จสิ้นแล้ว</t>
  </si>
  <si>
    <t>เบิกจ่ายค่าตอบแทนบุคลากรทางการแพทย์ฯ จำนวน 6 ครั้ง เสร็จสิ้นแล้ว</t>
  </si>
  <si>
    <t>2,500 บาท เสร็จสิ้นแล้ว</t>
  </si>
  <si>
    <t xml:space="preserve">เบิกจ่ายเงินค่าอาหารว่างและเครื่องดื่มกิจกรรมให้ความรู้เเก่อาสาสมัครอาหารปลอดภัยในโรงเรียน  </t>
  </si>
  <si>
    <t>เบิกจ่ายค่าอาหารทำการนอกเวลา เดือน มกราคม  - กุมภาพันธ์  2566  26,000 บาท เสร็จสิ้นแล้ว</t>
  </si>
  <si>
    <t>อยู่ระหว่างสรุปและจัดทำรายงานการดำเนินงานป้องกันโรคไข้เลือดออกและควบคุมลูกน้ำยุงลาย ครั้งที่ 2</t>
  </si>
  <si>
    <t>เครื่องโทรสาร แบบใช้กระดาษธรรมดา ส่งเอกสารได้ครั้งละ 20 แผ่น  1 เครื่อง</t>
  </si>
  <si>
    <t>โรงเรียนวัดดอกไม้</t>
  </si>
  <si>
    <t xml:space="preserve">โต๊ะรับประทานอาหารพร้อมม้านั่งสแตนเลส ขนาด 75 x 180 x 75 ซม. 36 ชุด </t>
  </si>
  <si>
    <t xml:space="preserve">ตู้เหล็ก แบบบานเลื่อนกระจก ขนาด 88 x 40.7 x 88 ซม. 6 ตู้ </t>
  </si>
  <si>
    <t>โรงเรียนวัดช่องลม</t>
  </si>
  <si>
    <t xml:space="preserve">โต๊ะรับประทานอาหารพร้อมม้านั่งแบบสแตนเลส ขนาด 75 x 180 x 75 ซม. 21 ชุด </t>
  </si>
  <si>
    <t xml:space="preserve">พัดลมโคจรติดเพดาน ขนาด 16 นิ้ว (ราคารวมค่าติดตั้ง) 50 ตัว </t>
  </si>
  <si>
    <t xml:space="preserve">เก้าอี้บุนวมมีพนักพิง ขนาด 45 x 40 x  90 ซม. 50 ตัว </t>
  </si>
  <si>
    <t>โรงเรียนวัดปริวาศ</t>
  </si>
  <si>
    <t xml:space="preserve">โต๊ะอนุบาลหลากสี แฟนซี พร้อมเก้าอี้ 6 ตัว 10 ชุด </t>
  </si>
  <si>
    <t>โรงเรียนวัดคลองภูมิ</t>
  </si>
  <si>
    <t>โต๊ะอนุบาลหลากสี แฟนซี พร้อมเก้าอี้ 6 ตัว 8 ชุด</t>
  </si>
  <si>
    <t xml:space="preserve">โต๊ะวางคอมพิวเตอร์ 1 ตัว </t>
  </si>
  <si>
    <t xml:space="preserve">เครื่องชั่งน้ำหนักชนิดยืนพร้อมที่วัดส่วนสูง 2 เครื่อง </t>
  </si>
  <si>
    <t xml:space="preserve">โต๊ะรับประทานอาหารพร้อมม้านั่งสแตนเลส ขนาด 75 x 180 x 75 ซม. 6 ชุด </t>
  </si>
  <si>
    <t xml:space="preserve">โต๊ะรับประทานอาหารพร้อมม้านั่งสแตนเลส ขนาด 75 x 180 x 75 ซม. 16 ชุด </t>
  </si>
  <si>
    <t>ติดตั้งโครงป้ายชื่อตรอกซอยในพื้นที่เขตยานนาวา จำนวน 12 ป้าย</t>
  </si>
  <si>
    <t>รวมค่าครุภัณฑ์ทั้งสิ้น</t>
  </si>
  <si>
    <t>ค่าที่ดินฯ</t>
  </si>
  <si>
    <t>รวมค่าที่ดินฯ ทั้งสิ้น</t>
  </si>
  <si>
    <t>ได้รับอนุมัติโอนเงินเหลือจ่ายมาดำเนินการ (หนังสือที่ กท 1904/263 ลว 13 มีนาคม 2566)</t>
  </si>
  <si>
    <t>เบิกจ่ายเงินค่าวัสดุโรงเรียนวัดดอกไม้ 4,500 บาท</t>
  </si>
  <si>
    <t>เบิกจ่ายเงินค่าวัสดุโรงเรียนวัดคลองภูมิ 11,100 บาท</t>
  </si>
  <si>
    <t>กิจกรรม 1 จัดประชุมคณะกรรมการสถานศึกษาขั้นพื้นฐานของแต่ละโรงเรียน</t>
  </si>
  <si>
    <t xml:space="preserve">กิจกรรมที่ 2 จัดประชุมสัมมนาคณะกรรมการสถานศึกษาขั้นพื้นฐานฯ  เจ้าหน้าที่ </t>
  </si>
  <si>
    <t>อยู่ระหว่างรออนุมัติโอนเปลี่ยนเปลงงบประมาณ</t>
  </si>
  <si>
    <t>สรุปผลการดำเนินการรายการกันเงินเหลื่อมปีงบประมาณประจำปี 2565 มาดำเนินการปี 2566</t>
  </si>
  <si>
    <t>กันเงินฯ กรณีมีหนี้ผูกพัน</t>
  </si>
  <si>
    <t>กันเงินฯ กรณีไม่มีหนี้ผูกพัน</t>
  </si>
  <si>
    <t>อนุมัติกันเงินฯ</t>
  </si>
  <si>
    <t>เบิกจ่าย</t>
  </si>
  <si>
    <t>รายการ</t>
  </si>
  <si>
    <t>จำนวนเงิน</t>
  </si>
  <si>
    <t>ร้อยละ</t>
  </si>
  <si>
    <t>-</t>
  </si>
  <si>
    <t>สรุปผลการดำเนินการ  : งบประมาณรายจ่ายประจำปี 2565</t>
  </si>
  <si>
    <t>สรุปผลการเบิกจ่ายภาพรวม</t>
  </si>
  <si>
    <t>งบประมาณ กทม.</t>
  </si>
  <si>
    <t>งบกลาง</t>
  </si>
  <si>
    <t>รวมงบ กทม.</t>
  </si>
  <si>
    <t>%</t>
  </si>
  <si>
    <t>สรุปการก่อหนี้งบลงทุน</t>
  </si>
  <si>
    <t>สรุปการเบิกจ่ายงบลงทุน</t>
  </si>
  <si>
    <t xml:space="preserve"> </t>
  </si>
  <si>
    <t xml:space="preserve">ยื่นข้อเสนอ/เสนอราคา </t>
  </si>
  <si>
    <t>แต่งตั้งคณะกรรมการกำหนดขอบเขตคุณลักษณะเฉพาะและราคากลาง</t>
  </si>
  <si>
    <t>รายงานขอซื้อ</t>
  </si>
  <si>
    <t>เครื่องคอมพิวเตอร์ สำหรับงานประมวลผล แบบที่ 2</t>
  </si>
  <si>
    <t>ขออนุมัติเงินจัดสรร (เงินประจำงวด)</t>
  </si>
  <si>
    <t>20-28 มี.ค.66</t>
  </si>
  <si>
    <t>ได้รับอนุมัติเงินจัดสรร (เงินประจำงวด) ตามหนังสือที่ กท 1904/79 ลงวันที่ 28 มี.ค. 66</t>
  </si>
  <si>
    <t>ผู้รับจ้าง บริษัท ที.พี.ซี.คอนกรีตอัดแรง จำกัด</t>
  </si>
  <si>
    <t>วงเงินตามสัญญาจ้าง  21,389,167.27 บาท</t>
  </si>
  <si>
    <t>วันเริ่มต้นสัญญา 1 เม.ย. 66</t>
  </si>
  <si>
    <t>วันสิ้นสุดสัญญา 30 มี.ค. 67</t>
  </si>
  <si>
    <t>วันเริ่มต้นสัญญา 17 ม.ค. 66 วันสิ้นสุดสัญญา 16 เม.ย. 66</t>
  </si>
  <si>
    <t>วันที่ 31 มีนาคม 2566</t>
  </si>
  <si>
    <t>เห็นชอบคุณลักษณะเฉพาะและราคากลาง</t>
  </si>
  <si>
    <t xml:space="preserve">รายงานผลการพิจาณา/ประกาศผู้ชนะ  </t>
  </si>
  <si>
    <t>ลงนามสัญญา (เริ่มสัญญา 1 เม.ย. 66 สิ้นสุดสัญญา 30 มี.ค. 67)</t>
  </si>
  <si>
    <t>วัดด่าน</t>
  </si>
  <si>
    <t>วัดดอกไม้</t>
  </si>
  <si>
    <t>รวมก่อหนี้</t>
  </si>
  <si>
    <t>ยกเลิก</t>
  </si>
  <si>
    <t>เงินเหลือจากก่อหนี้ 05 (ข้อบัญญัติ</t>
  </si>
  <si>
    <t>หักงปม.กับก่อหนี้</t>
  </si>
  <si>
    <t>งานบริหารทั่วไปและบริหารการคลัง</t>
  </si>
  <si>
    <t xml:space="preserve">อยู่ระหว่างเสนอแผนให้ผอ. ลงนาม </t>
  </si>
  <si>
    <t>อยู่ระหว่างหาตัวผู้รับจ้าง</t>
  </si>
  <si>
    <t>ได้รับอนุมัติเงินจัดสรร (เงินประจำงวด) ที่ กท 1904/335 ลงวันที่ 28 มีนาคม 2566</t>
  </si>
  <si>
    <t xml:space="preserve">ลงนามสัญญา (วันเริ่มสัญญา 24 มี.ค. 66 วันสิ้นสุดสัญญา 7 พ.ค. 66) </t>
  </si>
  <si>
    <t>วงเงินตามสัญญา 310,856.40 บาท</t>
  </si>
  <si>
    <t xml:space="preserve">ลงนามสัญญา (วันเริ่มสัญญา 31 มี.ค. 66 วันสิ้นสุดสัญญา 14 พ.ค. 66) </t>
  </si>
  <si>
    <t>ผู้รับจ้าง บ.พีอีเอส อีเล็คทริค แอนด์ เมคคานิคอล จำกัด</t>
  </si>
  <si>
    <t>ผู้รับจ้าง บ. สุพัฒนาเซอร์วิส จำกัด</t>
  </si>
  <si>
    <t>วงเงินตามสัญญา 453,880.- บาท</t>
  </si>
  <si>
    <t xml:space="preserve">วงเงินตามสัญญา 595,931.87 บาท </t>
  </si>
  <si>
    <t>ผู้รับจ้าง บ. จรัสอร คอนสตรัคชั่น จำกัด</t>
  </si>
  <si>
    <t xml:space="preserve">ชดใช้เงินยืมเงินสะสมปี 2564
เพื่อทดรองจ่ายเป็นเงินเดือนและค่าจ้างประจำ ค่าจ้างชั่วคราว </t>
  </si>
  <si>
    <t>และเงินอื่นที่เบิกจ่ายในลักษณะเดียวกัน สำหรับงวดเดือนกรกฎาคม 2564</t>
  </si>
  <si>
    <r>
      <t>ผู้รับผิดชอบ</t>
    </r>
    <r>
      <rPr>
        <b/>
        <sz val="16"/>
        <color theme="1"/>
        <rFont val="TH SarabunPSK"/>
        <family val="2"/>
      </rPr>
      <t xml:space="preserve"> ฝ่ายการคลัง</t>
    </r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</si>
  <si>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 เดือน กุมภาพันธ์ - เมษายน 2566</t>
    </r>
  </si>
  <si>
    <t>30 มี.ค.66</t>
  </si>
  <si>
    <t>เบิกจ่ายงบประมาณเพื่อชดใช้เงินยืมเงินสะสมฯ เรียบร้อยแล้ว</t>
  </si>
  <si>
    <t>และเงินอื่นที่เบิกจ่ายในลักษณะเดียวกัน สำหรับงวดเดือนสิงหาคม 2564</t>
  </si>
  <si>
    <t>ค่าใช้จ่ายโครงการจ้างเหมาบริการเป็นรายบุคคลเพื่อปรับปรุงบัญชีรายการที่ดินและสิ่งปลูกสร้าง</t>
  </si>
  <si>
    <r>
      <t>ผู้รับผิดชอบ</t>
    </r>
    <r>
      <rPr>
        <b/>
        <sz val="16"/>
        <color theme="1"/>
        <rFont val="TH SarabunPSK"/>
        <family val="2"/>
      </rPr>
      <t xml:space="preserve"> ฝ่ายรายได้</t>
    </r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</si>
  <si>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 เดือนพฤศจิกายน 2565 - กันยายน 2566</t>
    </r>
  </si>
  <si>
    <t xml:space="preserve"> - จ้างเหมาบริการเป็นรายบุคคล 2 อัตรา วุฒิป.ตรี</t>
  </si>
  <si>
    <t>3 พ.ย. 65</t>
  </si>
  <si>
    <t>เบิกจ่ายค่าจ้างเหมาบริการเป็นรายบุคคล เดือน พ.ย. 65 เป็นเงิน 30,800.-บาท</t>
  </si>
  <si>
    <t>เบิกจ่ายค่าจ้างเหมาบริการเป็นรายบุคคล  เดือน ธ.ค. 65 เป็นเงิน 33,000.-บาท</t>
  </si>
  <si>
    <t>เบิกจ่ายค่าจ้างเหมาบริการเป็นรายบุคคล  เดือน ม.ค. 66 เป็นเงิน 33,000.-บาท</t>
  </si>
  <si>
    <t>รวมงบรายจ่ายอื่น 46 รายการ</t>
  </si>
  <si>
    <t>ลงนามสัญญา  (วันเริ่มสัญญา 12 ม.ค. 66 สิ้นสุดสัญญา 11 เม.ย. 66)</t>
  </si>
  <si>
    <t>อยู่ระหว่างดำเนินการตามสัญญา 90 % ดำเนินการแล้วเสร็จ 13 ซอย</t>
  </si>
  <si>
    <t>อยู่ระหว่างรอผู้รับจ้างส่งมอบงาน</t>
  </si>
  <si>
    <t>อยู่ระหว่างดำเนินการตามสัญญา 40 % สกัดขอบบ่อ พร้อมเปลี่ยนฝา)</t>
  </si>
  <si>
    <t>อยู่ระหว่างดำเนินการตามสัญญา 5 % จัดเตรียมวัสดุ</t>
  </si>
  <si>
    <t>อยู่ระหว่างดำเนินการตามสัญญา 10 % จัดเตรียมวัสดุ</t>
  </si>
  <si>
    <t xml:space="preserve">เบิกจ่ายวัสดุ เครื่องเขียนและอุปกรณ์เรียบร้อยแล้ว </t>
  </si>
  <si>
    <t>เบิกจ่ายค่าจ้างเหมาบริการเป็นรายบุคคล  เดือน ก.พ. 66 เป็นเงิน 33,000.-บาท</t>
  </si>
  <si>
    <t>ได้รับแจ้งจากสงม. ให้บันทึกขออนุมัติเงินจัดสรร (เงินประจำงวด) ในระบบ</t>
  </si>
  <si>
    <t>อยู่ระหว่างติดตั้งนั่งร้าน และตอกเสาเข็ม12 %</t>
  </si>
  <si>
    <t>จ้างเหมาจัดทำฝาบ่อ จำนวน 100 ฝา</t>
  </si>
  <si>
    <t>เบิกจ่ายค่าตอบแทนอาสาสมัครฯ และปกส. เดือน ก.พ. 66 เป็นเงิน 11,476.-บาท</t>
  </si>
  <si>
    <t>อยู่ระหว่างรวบรวมเอกสารเบิกจ่ายเงิน</t>
  </si>
  <si>
    <t>เบิกจ่ายเงินสนับสนุนการดำเนินงานของคณะกรรมการชุมชน เดือน ก.พ. 66</t>
  </si>
  <si>
    <t>ชดใช้เงินยืมเงินใช้ในราชการเรียบร้อยแล้ว</t>
  </si>
  <si>
    <t>อยู่ระหว่างเบิกจ่ายเงินค่าจ้างเหมารถยนต์โดยสารปรับอากาศ</t>
  </si>
  <si>
    <t>จ้างเหมารถยนต์โดยสารปรับอากาศ  ก่อหนี้เดือน ม.ค. 66</t>
  </si>
  <si>
    <t>ชดใช้เงินยืมใช้ในราชการกิจกรรมแข่งขันฟุตซอล เรียบร้อยแล้ว</t>
  </si>
  <si>
    <t>อยู่ระหว่างเบิกจ่ายค่าตอบแทนอาสาสมัครลานกีฬา + ประกันสังคม  เดือน มี.ค.66</t>
  </si>
  <si>
    <t>อยู่ระหว่างเบิกจ่ายเงินค่าจัดซื้อวัสดุอุปกรณ์สนับสนุนการฝึกอาชีพ  จำนวน 71 รายการ</t>
  </si>
  <si>
    <t>2-21 เม.ย.66</t>
  </si>
  <si>
    <t>อยู่ระหว่างเบิกจ่ายตอบแทนอาสาสมัครฯ + ประกันสังคม เดือน มี.ค. 66</t>
  </si>
  <si>
    <t>อยู่ระหว่างเบิกจ่ายค่าตอบแทนวิทยากรแอโรบิก เดือน มี.ค. 66</t>
  </si>
  <si>
    <t>เบิกจ่ายค่าตอบแทนวิทยากรแอโรบิก เดือน ก.พ. 66</t>
  </si>
  <si>
    <t>เบิกจ่ายค่าตอบแทนวิทยากรแอโรบิก เดือน ม.ค. 66</t>
  </si>
  <si>
    <t>เบิกจ่ายค่าตอบแทนวิทยากรแอโรบิก เดือน ธ.ค. 65</t>
  </si>
  <si>
    <t>เบิกจ่ายค่าตอบแทนวิทยากรแอโรบิก เดือน พ.ย. 65</t>
  </si>
  <si>
    <t>ตรวจรับพัสดุ</t>
  </si>
  <si>
    <t>ก่อหนี้จัดซื้อวัสดุส่งเสริมพัฒนาเด็กก่อนวัยเรียน (สัญญาสิ้นสุดวันที่ 27 มี.ค. 66)</t>
  </si>
  <si>
    <t>เบิกจ่ายค่าตอบแทนฯ ข้อ 1.1 = 2 ครั้ง ข้อ 1.2 = 1 ข้อ 1.3 = 5 ครั้ง เดือน ก.พ. 66</t>
  </si>
  <si>
    <t>อยู่ระหว่างเบิกจ่ายค่าอาหารและเครื่องดื่มกิจกรรมพัฒนาการสุขาภิบาลอาหารริมบาทวิถี 6,250 บาท</t>
  </si>
  <si>
    <t>เบิกจ่ายค่าอาหารทำการนอกเวลา 2 ครั้ง 800 บาท</t>
  </si>
  <si>
    <t>เบิกจ่ายค่าตอบแทนบุคลากรด้านการสาธารณสุข จำนวน 8 ครั้ง 12,160 บาท</t>
  </si>
  <si>
    <t>เบิกจ่ายเงินค่าวัสดุโรงเรียนวัดดอกไม้ 1,500 บาท</t>
  </si>
  <si>
    <t>เบิกจ่ายเงินค่าวัสดุโรงเรียนวัดช่องนนทรี 13,100 บาท</t>
  </si>
  <si>
    <t>เบิกจ่ายค่าตอบแทนครูผู้สอน เดือน มี.ค. 66 ครบ 6 โรงเรียน</t>
  </si>
  <si>
    <t>เบิกจ่ายค่าตอบแทนครูผู้สอน เดือน มี.ค. 66 แล้ว 5 โรงเรียน</t>
  </si>
  <si>
    <t>เบิกจ่ายเงินค่าจ้างเหมารถยนต์โดยสารปรับอากาศ เรียบร้อยแล้ว</t>
  </si>
  <si>
    <t xml:space="preserve">เบิกจ่ายค่าอาหาร  อาหารว่างและเครื่องดื่ม วันที่ 26-27 มกราคม 2566 เรียบร้อยแล้ว
</t>
  </si>
  <si>
    <t>งบประจำปี (ตามข้อบัญญัติ)</t>
  </si>
  <si>
    <t>เบิกจ่ายเงินเพื่อชดใช้เงินยืมเงินใช้ในราชการ กิจกรรมที่ 1 และ2 เรียบร้อยแล้ว</t>
  </si>
  <si>
    <t>อยู่ระหว่างเบิกจ่ายตอบแทนอาสาสมัครคนพิการ + ประกันสังคม เดือนมี.ค. 66</t>
  </si>
  <si>
    <t>อยุ่ระหว่างดำเนินการจัดโครงการบรรพชาสามเณรภาคฤดูร้อน เป็นเวลา 20 วัน</t>
  </si>
  <si>
    <t>เบิกจ่ายค่าจัดซื้อตัวอย่างอาหาร จำนวน 2 ครั้ง เดือน มี.ค. 66 เป็นเงิน 4,290 บาท</t>
  </si>
  <si>
    <r>
      <rPr>
        <b/>
        <u/>
        <sz val="16"/>
        <color theme="1"/>
        <rFont val="TH SarabunPSK"/>
        <family val="2"/>
      </rPr>
      <t>กิจกรรมที่ 1</t>
    </r>
    <r>
      <rPr>
        <b/>
        <sz val="16"/>
        <color theme="1"/>
        <rFont val="TH SarabunPSK"/>
        <family val="2"/>
      </rPr>
      <t xml:space="preserve"> ตรวจวิเคราะห์การปนเปื้อนเชื้อโรคและสารพิษในอาหารและน้ำ เป็นเงิน 35,000.-บาท</t>
    </r>
  </si>
  <si>
    <r>
      <rPr>
        <b/>
        <u/>
        <sz val="16"/>
        <color theme="1"/>
        <rFont val="TH SarabunPSK"/>
        <family val="2"/>
      </rPr>
      <t>กิจกรรมที่ 2</t>
    </r>
    <r>
      <rPr>
        <b/>
        <sz val="16"/>
        <color theme="1"/>
        <rFont val="TH SarabunPSK"/>
        <family val="2"/>
      </rPr>
      <t xml:space="preserve"> การตรวจประเมินติดตามกำกับมาตรฐานฯ เป็นเงิน 49,760.-บาท</t>
    </r>
  </si>
  <si>
    <r>
      <rPr>
        <b/>
        <u/>
        <sz val="16"/>
        <color theme="1"/>
        <rFont val="TH SarabunPSK"/>
        <family val="2"/>
      </rPr>
      <t>กิจกรรมที่ 3</t>
    </r>
    <r>
      <rPr>
        <b/>
        <sz val="16"/>
        <color theme="1"/>
        <rFont val="TH SarabunPSK"/>
        <family val="2"/>
      </rPr>
      <t xml:space="preserve"> ดำเนินการกิจกรรมเครือข่ายงานสุขาภิบาลอาหารในโรงเรียน เป็นเงิน 10,000.-บาท</t>
    </r>
  </si>
  <si>
    <r>
      <rPr>
        <b/>
        <u/>
        <sz val="16"/>
        <color theme="1"/>
        <rFont val="TH SarabunPSK"/>
        <family val="2"/>
      </rPr>
      <t>กิจกรรมที่ 4</t>
    </r>
    <r>
      <rPr>
        <b/>
        <sz val="16"/>
        <color theme="1"/>
        <rFont val="TH SarabunPSK"/>
        <family val="2"/>
      </rPr>
      <t xml:space="preserve"> การดำเนินการกิจกรรมการพัฒนาตลาดสะอาดได้มาตรฐานอาหารปลอดภัย เป็นเงิน 10,000 บาท </t>
    </r>
  </si>
  <si>
    <t xml:space="preserve">    - ค่าวัสดุอุปกรณ์ เป็นเงิน 3,000 บาท</t>
  </si>
  <si>
    <r>
      <rPr>
        <b/>
        <u/>
        <sz val="16"/>
        <color theme="1"/>
        <rFont val="TH SarabunPSK"/>
        <family val="2"/>
      </rPr>
      <t>กิจกรรมที่ 5</t>
    </r>
    <r>
      <rPr>
        <b/>
        <sz val="16"/>
        <color theme="1"/>
        <rFont val="TH SarabunPSK"/>
        <family val="2"/>
      </rPr>
      <t xml:space="preserve"> การดำเนินการกิจกรรมการพัฒนาการสุขาภิบาลอาหารริมบาทวิถี เป็นเงิน 25,000 บาท</t>
    </r>
  </si>
  <si>
    <r>
      <rPr>
        <b/>
        <u/>
        <sz val="16"/>
        <color theme="1"/>
        <rFont val="TH SarabunPSK"/>
        <family val="2"/>
      </rPr>
      <t>กิจกรรมที่ 4</t>
    </r>
    <r>
      <rPr>
        <b/>
        <sz val="16"/>
        <color theme="1"/>
        <rFont val="TH SarabunPSK"/>
        <family val="2"/>
      </rPr>
      <t xml:space="preserve"> จัดซื้อวัสดุอุปกรณ์การทำความสะอาดตลาด เป็นเงิน 10,000 บาท </t>
    </r>
  </si>
  <si>
    <t>จัดชื้อวัสดุการดำเนินกิจกรรมพัฒนาการสุขาภิบาลริมบาทวิถี  1,983 บาท เสร็จสิ้นแล้ว</t>
  </si>
  <si>
    <t xml:space="preserve">    - ค่าอาหารอาหารว่างและเครื่องดื่ม 22,000 บาท</t>
  </si>
  <si>
    <t>เบิกจ่ายค่าอาหารว่างเเละเครื่องดื่มในการประชุมเครือข่าย ครั้งที่ 1= 650 บาท เสร็จสิ้นแล้ว</t>
  </si>
  <si>
    <t>อยู่ระหว่างยืมเงินใช้ในราชการเพื่อจัดกิจกรรมรดน้ำขอพรผู้สูงอายุ วันที่ 10 เม.ย. 66</t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</si>
  <si>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เดือน มิถุนายน 2566</t>
    </r>
  </si>
  <si>
    <t>ดำเนินการเดือน มิถุนายน 2566</t>
  </si>
  <si>
    <t>7-9 มิ.ย.66</t>
  </si>
  <si>
    <t>ผลการดำเนินงานงบกลาง</t>
  </si>
  <si>
    <t>งบกลาง (11) เงินสำรองจ่ายทั่วไป กรณีฉุกเฉินหรือจำเป็น</t>
  </si>
  <si>
    <t>ค่าใช้จ่ายในการถอนคืนเงินค้ำประกันความเสียหาย</t>
  </si>
  <si>
    <t>เบิกจ่ายเงินเสร็จสิ้นแล้ว</t>
  </si>
  <si>
    <t>งบกลาง (17) เงินสำรองจ่ายทั่วไป กรณีค่าใช้จ่ายเพื่อพัฒนากรุงเทพมหานคร</t>
  </si>
  <si>
    <t>ค่าอาหารทำการนอกเวลา</t>
  </si>
  <si>
    <t>ช่วงเวลาดำเนินการ เดือน พฤศจิกายน - ธันวาคม 2565</t>
  </si>
  <si>
    <t>ค่าจ้างเหมาบริการเป็นรายบุคคล</t>
  </si>
  <si>
    <t>ฝ่ายการศึกษา</t>
  </si>
  <si>
    <t>ฝ่ายรายได้</t>
  </si>
  <si>
    <t>ฝ่ายโยธา</t>
  </si>
  <si>
    <t xml:space="preserve"> - ค่าจ้างเหมาบริการเป็นรายบุคคล ตำแหน่ง ธุรการ จำนวน 5 เดือนๆ ละ 16,200 บ. (6 โรงเรียน)</t>
  </si>
  <si>
    <t>ช่วงเวลาดำเนินการ เดือน มีนาคม - พฤษภาคม 2566</t>
  </si>
  <si>
    <t xml:space="preserve"> - ค่าอาหารทำการนอกเวลาวันราชการหยุดราชการ  29 วัน</t>
  </si>
  <si>
    <t xml:space="preserve"> - ค่าอาหารทำการนอกเวลาวันราชการปกติ 49 วันๆ 3 ชม.</t>
  </si>
  <si>
    <t>15 มี.ค.-31 พ.ค. 66</t>
  </si>
  <si>
    <t>อยู่ระหว่างดำเนินการ</t>
  </si>
  <si>
    <t>แต่งตั้งคณะกรรมการดำเนินการคัดเลือกบุคคลเพื่อจ้างเหมาบริการรายบุคคล</t>
  </si>
  <si>
    <t>งบกลาง (68) ค่าใช้จ่ายเกี่ยวกับภารกิจและ หรือนโยบายที่ได้รับมอบจากรัฐบาล</t>
  </si>
  <si>
    <t>งบเงินอุดหนุน</t>
  </si>
  <si>
    <t>ฝ่ายศึกษา</t>
  </si>
  <si>
    <t>ค่าตอบแทนพิเศษสำหรับข้าราชการครูและลูกจ้างประจำสังกัดกรุงเทพมหานครที่มีเงินเดือนเต็มขั้น</t>
  </si>
  <si>
    <t>ค่าใช้จ่ายสำหรับยกระดับคุณภาพโรงเรียนขนาดเล็ก</t>
  </si>
  <si>
    <t>ค่าสื่อและสิ่งอำนวยความสะดวก</t>
  </si>
  <si>
    <t>เงินเพิ่มสำหรับตำแหน่งที่มีเหตุพิเศษของข้าราชการครูและบุคลากรทางการศึกษาที่ปฏิบัติหน้าที่สอน</t>
  </si>
  <si>
    <t>คนพิการ (พ.ค.ก.)</t>
  </si>
  <si>
    <t>รวมงบกลาง</t>
  </si>
  <si>
    <t xml:space="preserve">    - ร.ร. วัดช่องนนทรี 3 ราย</t>
  </si>
  <si>
    <t xml:space="preserve">    - ร.ร. วัดช่องลม 2 ราย</t>
  </si>
  <si>
    <t xml:space="preserve"> - จัดสรรให้เดือนละ 2,500 บาท 10 เดือน (เบิกจ่ายสำหรับปีการศึกษา 2565) จำนวน 5 ราย </t>
  </si>
  <si>
    <t xml:space="preserve"> - เพื่อเป็นค่าใช้จ่ายในการจัดหาสื่อและอุปกรณ์ที่จำเป็นสำหรับการเรียนรู้ของเด็กพิการเรียนร่วม</t>
  </si>
  <si>
    <t>โดยจัดสรรให้คนละ 2,000 บาท</t>
  </si>
  <si>
    <t xml:space="preserve">    - ร.ร.วัดช่องนนทรี (เด็กเรียนร่วม 22 คน) 44,000 บาท</t>
  </si>
  <si>
    <t xml:space="preserve">    - ร.ร.วัดช่องลม (เด็กเรียนร่วม 25 คน) 50,000 บาท</t>
  </si>
  <si>
    <t xml:space="preserve"> - จัดสรรให้ร.ร.ที่มีจำนวนนร.ไม่เกิน 400 คน </t>
  </si>
  <si>
    <t xml:space="preserve">     - ร.ร.วัดปริวาศ 30,000 บาท</t>
  </si>
  <si>
    <t xml:space="preserve">     - ร.ร.วัดคลองใหม่ 30,000 บาท</t>
  </si>
  <si>
    <t xml:space="preserve">     - ร.ร.วัดคลองภูมิ 30,000 บาท</t>
  </si>
  <si>
    <t>เบิกจ่ายร.ร.วัดปริวาศ ขรก.ครู 1 ราย เสร็จสิ้นแล้ว</t>
  </si>
  <si>
    <t>เบิกจ่ายร.ร.วัดคลองใหม่ ข้าราชการครู 1 ราย เสร็จสิ้นแล้ว</t>
  </si>
  <si>
    <t>เบิกจ่ายร.ร.วัดดอกไม้ ลูกจ้างประจำ  4 ราย เสร็จสิ้นแล้ว</t>
  </si>
  <si>
    <t>เบิกจ่ายร.ร.วัดช่องลม ขรก.ครู จำนวน 1 ราย และ ลจ.ปจ. จำนวน 2 ราย เสร็จสิ้นแล้ว</t>
  </si>
  <si>
    <t>เบิกจ่ายร.ร.วัดช่องนนทรี ขรก.ครู จำนวน 2 ราย และ ลจ.ปจ. จำนวน 1 ราย เสร็จสิ้นแล้ว</t>
  </si>
  <si>
    <t>เบิกจ่ายค่าตอบแทนพิเศษสำหรับข้าราชการครูและลูกจ้างประจำ 1 ต.ค. 65 - 31 มี.ค. 66</t>
  </si>
  <si>
    <t>จัดสรรให้ข้าราชการครู 6 ราย  ลูกจ้างประจำ 8 ราย</t>
  </si>
  <si>
    <t xml:space="preserve"> - ค่าตอบแทนพิเศษตั้งแต่ 1 ต.ค. 65 - 31 มี.ค. 66 เป็นเงิน 85,278 บาท </t>
  </si>
  <si>
    <t xml:space="preserve"> - ค่าตอบแทนพิเศษตั้งแต่ 1 เม.ย. 66 - 30 ก.ย. 66 เป็นเงิน 78,030 บาท</t>
  </si>
  <si>
    <t xml:space="preserve">   - ร.ร.วัดปริวาศ ขรก.ครู 1 ราย </t>
  </si>
  <si>
    <t xml:space="preserve">   - ร.ร.วัดช่องลม ขรก.ครู 1 ราย ลจ.ปจ. 2 ราย</t>
  </si>
  <si>
    <t xml:space="preserve">   - ร.ร.วัดดอกไม้ ลจ.ปจ. 4 ราย</t>
  </si>
  <si>
    <t xml:space="preserve">   - ร.ร.วัดคลองใหม่ ขรก.ครู 1 ราย</t>
  </si>
  <si>
    <t xml:space="preserve">   - ร.ร.วัดช่องนนทรี ขรก. 2 ราย ลจ.ปจ. 1 ราย</t>
  </si>
  <si>
    <t xml:space="preserve">   ได้รับค่าตอบแทนพิเศษตามคำสั่งสำนักงานเขตยานนาวา</t>
  </si>
  <si>
    <t>ก่อหนี้ค่าวัสดุสำหรับการเรียนรู้</t>
  </si>
  <si>
    <t>อยู่ระหว่างเบิกจ่ายเงินร.ร.วัดช่องนนทรี 71,854.80 บาท</t>
  </si>
  <si>
    <t>อยู่ระหว่างเบิกจ่ายเงินร.ร.วัดช่องลม  36,532.24 บาท</t>
  </si>
  <si>
    <t xml:space="preserve">ก่อหนี้ค่าวัสดุสำหรับยกระดับคุณภาพโรงเรียนขนาดเล็ก </t>
  </si>
  <si>
    <t xml:space="preserve">  - ได้รับอนุมัติงบประมาณเพื่อจัดซื้อครุภัณฑ์ 13 รายการ  (สืบราคา) 1,543,645.- บ. </t>
  </si>
  <si>
    <t>รวม 5,200,025.- บ. งบประมาณคงเหลือ 662,077.- บ.</t>
  </si>
  <si>
    <t xml:space="preserve">  -  หน่วยงานมีแผนจะดำเนินการจัดซื้อ เครื่องเล่น เพลย์กราวด์  662,077.- บ.</t>
  </si>
  <si>
    <t xml:space="preserve">  - ได้รับอนุมัติงบประมาณจัดซื้อครุภัณฑ์ 38 รายการ   เป็นเงิน 3,565,080.- บ</t>
  </si>
  <si>
    <t xml:space="preserve">  - อยู่ระหว่างสงม.พิจารณาอนุมัติโอนเปลี่ยนแปลงงบประมาณเพื่อติดตั้งโครงป้ายชื่อ</t>
  </si>
  <si>
    <t>ตรอกซอยในพื้นที่เขตยานนาวา จำนวน 12 ป้าย  91,300.- บ.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</si>
</sst>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87" formatCode="_(* #,##0_);_(* \(#,##0\);_(* &quot;-&quot;??_);_(@_)"/>
    <numFmt numFmtId="188" formatCode="[$-101041E]d\ mmm\ yy;@"/>
    <numFmt numFmtId="189" formatCode="#,##0.00;[Red]#,##0.00"/>
    <numFmt numFmtId="190" formatCode="[$-107041E]d\ mmmm\ yyyy;@"/>
    <numFmt numFmtId="191" formatCode="_(* #,##0.00_);_(* \(#,##0.00\);_(* &quot;-&quot;??_);_(@_)"/>
  </numFmts>
  <fonts count="3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5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/>
      <sz val="16"/>
      <color indexed="8"/>
      <name val="TH SarabunPSK"/>
      <family val="2"/>
    </font>
    <font>
      <b/>
      <u/>
      <sz val="16"/>
      <color theme="1"/>
      <name val="TH SarabunPSK"/>
      <family val="2"/>
    </font>
    <font>
      <b/>
      <sz val="14"/>
      <color indexed="8"/>
      <name val="TH SarabunPSK"/>
      <family val="2"/>
    </font>
    <font>
      <b/>
      <sz val="16"/>
      <color theme="1"/>
      <name val="TH SarabunPSK"/>
      <family val="2"/>
    </font>
    <font>
      <b/>
      <u val="singleAccounting"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00B050"/>
      <name val="TH SarabunPSK"/>
      <family val="2"/>
    </font>
    <font>
      <b/>
      <sz val="15"/>
      <color rgb="FF00B050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u/>
      <sz val="16"/>
      <name val="TH SarabunPSK"/>
      <family val="2"/>
    </font>
    <font>
      <b/>
      <sz val="14"/>
      <color theme="1"/>
      <name val="TH SarabunPSK"/>
      <family val="2"/>
    </font>
    <font>
      <b/>
      <sz val="15"/>
      <color theme="1"/>
      <name val="TH SarabunPSK"/>
      <family val="2"/>
    </font>
    <font>
      <b/>
      <u val="singleAccounting"/>
      <sz val="16"/>
      <color indexed="8"/>
      <name val="TH SarabunPSK"/>
      <family val="2"/>
    </font>
    <font>
      <sz val="10"/>
      <name val="Arial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4"/>
      <color rgb="FF000000"/>
      <name val="TH SarabunPSK"/>
      <family val="2"/>
    </font>
    <font>
      <sz val="16"/>
      <color rgb="FFFF0000"/>
      <name val="TH SarabunPSK"/>
      <family val="2"/>
    </font>
    <font>
      <sz val="11"/>
      <color rgb="FFFF0000"/>
      <name val="TH SarabunPSK"/>
      <family val="2"/>
    </font>
    <font>
      <b/>
      <sz val="14"/>
      <color rgb="FFFF0000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sz val="16"/>
      <color theme="1"/>
      <name val="Angsana New"/>
      <family val="1"/>
    </font>
    <font>
      <sz val="14"/>
      <color rgb="FFFF0000"/>
      <name val="TH SarabunPSK"/>
      <family val="2"/>
    </font>
    <font>
      <sz val="14"/>
      <color theme="1"/>
      <name val="TH SarabunPSK"/>
      <family val="2"/>
    </font>
    <font>
      <sz val="11"/>
      <color theme="1"/>
      <name val="Tahoma"/>
      <family val="2"/>
      <scheme val="minor"/>
    </font>
    <font>
      <sz val="14"/>
      <name val="Cordia New"/>
      <family val="2"/>
    </font>
    <font>
      <sz val="16"/>
      <name val="Angsana New"/>
      <family val="1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rgb="FFFF0000"/>
      <name val="TH SarabunPSK"/>
      <family val="2"/>
    </font>
    <font>
      <sz val="10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rgb="FF000000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19" fillId="0" borderId="0"/>
    <xf numFmtId="0" fontId="1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9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1" fillId="0" borderId="0"/>
    <xf numFmtId="0" fontId="32" fillId="0" borderId="0"/>
    <xf numFmtId="0" fontId="33" fillId="0" borderId="0"/>
    <xf numFmtId="0" fontId="1" fillId="0" borderId="0"/>
    <xf numFmtId="0" fontId="33" fillId="0" borderId="0"/>
  </cellStyleXfs>
  <cellXfs count="573">
    <xf numFmtId="0" fontId="0" fillId="0" borderId="0" xfId="0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3" fontId="3" fillId="0" borderId="2" xfId="1" applyFont="1" applyFill="1" applyBorder="1" applyAlignment="1">
      <alignment horizontal="center" vertical="center" wrapText="1"/>
    </xf>
    <xf numFmtId="43" fontId="3" fillId="3" borderId="6" xfId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43" fontId="3" fillId="0" borderId="8" xfId="1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/>
    </xf>
    <xf numFmtId="43" fontId="3" fillId="0" borderId="9" xfId="1" applyFont="1" applyFill="1" applyBorder="1" applyAlignment="1">
      <alignment horizontal="center" vertical="center"/>
    </xf>
    <xf numFmtId="43" fontId="3" fillId="3" borderId="9" xfId="1" applyFont="1" applyFill="1" applyBorder="1" applyAlignment="1">
      <alignment horizontal="center" vertical="center"/>
    </xf>
    <xf numFmtId="43" fontId="3" fillId="0" borderId="8" xfId="1" applyFont="1" applyFill="1" applyBorder="1" applyAlignment="1">
      <alignment vertical="center"/>
    </xf>
    <xf numFmtId="49" fontId="3" fillId="0" borderId="11" xfId="1" applyNumberFormat="1" applyFont="1" applyFill="1" applyBorder="1" applyAlignment="1">
      <alignment horizontal="center" vertical="center"/>
    </xf>
    <xf numFmtId="49" fontId="3" fillId="0" borderId="12" xfId="1" applyNumberFormat="1" applyFont="1" applyFill="1" applyBorder="1" applyAlignment="1">
      <alignment horizontal="center" vertical="center"/>
    </xf>
    <xf numFmtId="49" fontId="3" fillId="3" borderId="12" xfId="1" applyNumberFormat="1" applyFont="1" applyFill="1" applyBorder="1" applyAlignment="1">
      <alignment horizontal="center" vertical="center"/>
    </xf>
    <xf numFmtId="43" fontId="3" fillId="3" borderId="12" xfId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horizontal="center" vertical="top"/>
    </xf>
    <xf numFmtId="43" fontId="3" fillId="0" borderId="24" xfId="1" applyFont="1" applyFill="1" applyBorder="1" applyAlignment="1">
      <alignment horizontal="right"/>
    </xf>
    <xf numFmtId="43" fontId="3" fillId="3" borderId="5" xfId="1" applyFont="1" applyFill="1" applyBorder="1" applyAlignment="1">
      <alignment horizontal="right"/>
    </xf>
    <xf numFmtId="43" fontId="3" fillId="0" borderId="3" xfId="1" applyFont="1" applyFill="1" applyBorder="1" applyAlignment="1">
      <alignment horizontal="right"/>
    </xf>
    <xf numFmtId="0" fontId="3" fillId="0" borderId="5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43" fontId="4" fillId="0" borderId="0" xfId="1" applyFont="1" applyFill="1" applyAlignment="1">
      <alignment horizontal="right"/>
    </xf>
    <xf numFmtId="0" fontId="4" fillId="0" borderId="0" xfId="0" applyFont="1" applyAlignment="1">
      <alignment horizontal="center" vertical="top"/>
    </xf>
    <xf numFmtId="43" fontId="3" fillId="3" borderId="2" xfId="1" applyFont="1" applyFill="1" applyBorder="1" applyAlignment="1">
      <alignment horizontal="center" vertical="center"/>
    </xf>
    <xf numFmtId="43" fontId="7" fillId="3" borderId="6" xfId="1" applyFont="1" applyFill="1" applyBorder="1" applyAlignment="1">
      <alignment horizontal="center" vertical="center"/>
    </xf>
    <xf numFmtId="49" fontId="3" fillId="3" borderId="8" xfId="1" applyNumberFormat="1" applyFont="1" applyFill="1" applyBorder="1" applyAlignment="1">
      <alignment horizontal="center" vertical="center"/>
    </xf>
    <xf numFmtId="43" fontId="7" fillId="3" borderId="9" xfId="1" applyFont="1" applyFill="1" applyBorder="1" applyAlignment="1">
      <alignment horizontal="center" vertical="center"/>
    </xf>
    <xf numFmtId="49" fontId="3" fillId="3" borderId="11" xfId="1" applyNumberFormat="1" applyFont="1" applyFill="1" applyBorder="1" applyAlignment="1">
      <alignment horizontal="center" vertical="center"/>
    </xf>
    <xf numFmtId="49" fontId="7" fillId="3" borderId="12" xfId="1" applyNumberFormat="1" applyFont="1" applyFill="1" applyBorder="1" applyAlignment="1">
      <alignment horizontal="center" vertical="center"/>
    </xf>
    <xf numFmtId="43" fontId="7" fillId="3" borderId="12" xfId="1" applyFont="1" applyFill="1" applyBorder="1" applyAlignment="1">
      <alignment horizontal="center" vertical="center"/>
    </xf>
    <xf numFmtId="43" fontId="3" fillId="0" borderId="24" xfId="1" applyFont="1" applyFill="1" applyBorder="1" applyAlignment="1">
      <alignment horizontal="right" shrinkToFit="1"/>
    </xf>
    <xf numFmtId="43" fontId="3" fillId="3" borderId="24" xfId="1" applyFont="1" applyFill="1" applyBorder="1" applyAlignment="1">
      <alignment horizontal="right" shrinkToFit="1"/>
    </xf>
    <xf numFmtId="43" fontId="2" fillId="0" borderId="3" xfId="1" applyFont="1" applyFill="1" applyBorder="1" applyAlignment="1">
      <alignment horizontal="right" shrinkToFit="1"/>
    </xf>
    <xf numFmtId="0" fontId="3" fillId="0" borderId="5" xfId="0" applyFont="1" applyBorder="1" applyAlignment="1">
      <alignment vertical="top" shrinkToFit="1"/>
    </xf>
    <xf numFmtId="0" fontId="3" fillId="0" borderId="22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0" xfId="0" applyFont="1" applyAlignment="1">
      <alignment horizontal="left" vertical="top"/>
    </xf>
    <xf numFmtId="43" fontId="3" fillId="5" borderId="9" xfId="1" applyFont="1" applyFill="1" applyBorder="1" applyAlignment="1">
      <alignment horizontal="center" vertical="center"/>
    </xf>
    <xf numFmtId="49" fontId="3" fillId="5" borderId="12" xfId="1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3" fontId="8" fillId="0" borderId="8" xfId="1" applyFont="1" applyFill="1" applyBorder="1" applyAlignment="1">
      <alignment horizontal="center" vertical="center"/>
    </xf>
    <xf numFmtId="43" fontId="8" fillId="0" borderId="9" xfId="1" applyFont="1" applyFill="1" applyBorder="1" applyAlignment="1">
      <alignment horizontal="center" vertical="center"/>
    </xf>
    <xf numFmtId="43" fontId="8" fillId="5" borderId="9" xfId="1" applyFont="1" applyFill="1" applyBorder="1" applyAlignment="1">
      <alignment horizontal="center" vertical="center"/>
    </xf>
    <xf numFmtId="49" fontId="8" fillId="0" borderId="11" xfId="1" applyNumberFormat="1" applyFont="1" applyFill="1" applyBorder="1" applyAlignment="1">
      <alignment horizontal="center" vertical="center"/>
    </xf>
    <xf numFmtId="49" fontId="8" fillId="0" borderId="12" xfId="1" applyNumberFormat="1" applyFont="1" applyFill="1" applyBorder="1" applyAlignment="1">
      <alignment horizontal="center" vertical="center"/>
    </xf>
    <xf numFmtId="49" fontId="8" fillId="5" borderId="12" xfId="1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vertical="top"/>
    </xf>
    <xf numFmtId="43" fontId="3" fillId="2" borderId="6" xfId="1" applyFont="1" applyFill="1" applyBorder="1" applyAlignment="1">
      <alignment horizontal="center" vertical="center"/>
    </xf>
    <xf numFmtId="43" fontId="3" fillId="2" borderId="9" xfId="1" applyFont="1" applyFill="1" applyBorder="1" applyAlignment="1">
      <alignment horizontal="center" vertical="center"/>
    </xf>
    <xf numFmtId="49" fontId="3" fillId="2" borderId="12" xfId="1" applyNumberFormat="1" applyFont="1" applyFill="1" applyBorder="1" applyAlignment="1">
      <alignment horizontal="center" vertical="center"/>
    </xf>
    <xf numFmtId="43" fontId="3" fillId="2" borderId="12" xfId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top"/>
    </xf>
    <xf numFmtId="0" fontId="5" fillId="0" borderId="28" xfId="0" applyFont="1" applyBorder="1" applyAlignment="1">
      <alignment vertical="top"/>
    </xf>
    <xf numFmtId="0" fontId="4" fillId="0" borderId="28" xfId="0" applyFont="1" applyBorder="1" applyAlignment="1">
      <alignment horizontal="right"/>
    </xf>
    <xf numFmtId="0" fontId="4" fillId="2" borderId="28" xfId="0" applyFont="1" applyFill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vertical="top"/>
    </xf>
    <xf numFmtId="0" fontId="4" fillId="0" borderId="31" xfId="0" applyFont="1" applyBorder="1" applyAlignment="1">
      <alignment horizontal="center" vertical="top"/>
    </xf>
    <xf numFmtId="0" fontId="3" fillId="0" borderId="31" xfId="0" applyFont="1" applyBorder="1" applyAlignment="1">
      <alignment vertical="top"/>
    </xf>
    <xf numFmtId="0" fontId="4" fillId="0" borderId="31" xfId="0" applyFont="1" applyBorder="1" applyAlignment="1">
      <alignment horizontal="right"/>
    </xf>
    <xf numFmtId="0" fontId="4" fillId="2" borderId="31" xfId="0" applyFont="1" applyFill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0" borderId="33" xfId="0" applyFont="1" applyBorder="1" applyAlignment="1">
      <alignment vertical="top"/>
    </xf>
    <xf numFmtId="0" fontId="5" fillId="0" borderId="31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4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43" fontId="3" fillId="0" borderId="0" xfId="1" applyFont="1" applyFill="1" applyAlignment="1">
      <alignment horizontal="right"/>
    </xf>
    <xf numFmtId="0" fontId="3" fillId="0" borderId="25" xfId="0" applyFont="1" applyBorder="1" applyAlignment="1">
      <alignment vertical="top"/>
    </xf>
    <xf numFmtId="43" fontId="7" fillId="0" borderId="8" xfId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9" fontId="3" fillId="0" borderId="28" xfId="1" applyNumberFormat="1" applyFont="1" applyFill="1" applyBorder="1" applyAlignment="1">
      <alignment horizontal="center" vertical="center"/>
    </xf>
    <xf numFmtId="43" fontId="3" fillId="0" borderId="28" xfId="1" applyFont="1" applyFill="1" applyBorder="1" applyAlignment="1">
      <alignment horizontal="center" vertical="center" wrapText="1"/>
    </xf>
    <xf numFmtId="49" fontId="3" fillId="0" borderId="30" xfId="1" applyNumberFormat="1" applyFont="1" applyFill="1" applyBorder="1" applyAlignment="1">
      <alignment horizontal="center" vertical="center"/>
    </xf>
    <xf numFmtId="43" fontId="3" fillId="3" borderId="30" xfId="1" applyFont="1" applyFill="1" applyBorder="1" applyAlignment="1">
      <alignment horizontal="right"/>
    </xf>
    <xf numFmtId="43" fontId="3" fillId="3" borderId="28" xfId="1" applyFont="1" applyFill="1" applyBorder="1" applyAlignment="1">
      <alignment horizontal="right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top"/>
    </xf>
    <xf numFmtId="43" fontId="3" fillId="0" borderId="31" xfId="1" applyFont="1" applyFill="1" applyBorder="1" applyAlignment="1">
      <alignment horizontal="right"/>
    </xf>
    <xf numFmtId="43" fontId="3" fillId="0" borderId="33" xfId="1" applyFont="1" applyFill="1" applyBorder="1" applyAlignment="1">
      <alignment horizontal="right"/>
    </xf>
    <xf numFmtId="43" fontId="3" fillId="3" borderId="33" xfId="1" applyFont="1" applyFill="1" applyBorder="1" applyAlignment="1">
      <alignment horizontal="right"/>
    </xf>
    <xf numFmtId="43" fontId="3" fillId="3" borderId="31" xfId="1" applyFont="1" applyFill="1" applyBorder="1" applyAlignment="1">
      <alignment horizontal="right"/>
    </xf>
    <xf numFmtId="43" fontId="3" fillId="0" borderId="32" xfId="1" applyFont="1" applyFill="1" applyBorder="1" applyAlignment="1">
      <alignment horizontal="right"/>
    </xf>
    <xf numFmtId="0" fontId="3" fillId="0" borderId="33" xfId="0" applyFont="1" applyBorder="1" applyAlignment="1">
      <alignment vertical="top"/>
    </xf>
    <xf numFmtId="43" fontId="8" fillId="0" borderId="31" xfId="1" applyFont="1" applyFill="1" applyBorder="1" applyAlignment="1">
      <alignment horizontal="right"/>
    </xf>
    <xf numFmtId="188" fontId="3" fillId="0" borderId="32" xfId="1" applyNumberFormat="1" applyFont="1" applyFill="1" applyBorder="1" applyAlignment="1">
      <alignment horizontal="center"/>
    </xf>
    <xf numFmtId="188" fontId="3" fillId="0" borderId="31" xfId="1" applyNumberFormat="1" applyFont="1" applyFill="1" applyBorder="1" applyAlignment="1">
      <alignment horizontal="center"/>
    </xf>
    <xf numFmtId="0" fontId="6" fillId="0" borderId="31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43" fontId="3" fillId="0" borderId="0" xfId="1" applyFont="1" applyFill="1" applyAlignment="1">
      <alignment horizontal="center"/>
    </xf>
    <xf numFmtId="43" fontId="2" fillId="0" borderId="0" xfId="1" applyFont="1" applyFill="1" applyAlignment="1">
      <alignment horizontal="right"/>
    </xf>
    <xf numFmtId="49" fontId="3" fillId="3" borderId="28" xfId="1" applyNumberFormat="1" applyFont="1" applyFill="1" applyBorder="1" applyAlignment="1">
      <alignment horizontal="center" vertical="center"/>
    </xf>
    <xf numFmtId="49" fontId="3" fillId="3" borderId="30" xfId="1" applyNumberFormat="1" applyFont="1" applyFill="1" applyBorder="1" applyAlignment="1">
      <alignment horizontal="center" vertical="center"/>
    </xf>
    <xf numFmtId="49" fontId="7" fillId="3" borderId="30" xfId="1" applyNumberFormat="1" applyFont="1" applyFill="1" applyBorder="1" applyAlignment="1">
      <alignment horizontal="center" vertical="center"/>
    </xf>
    <xf numFmtId="43" fontId="7" fillId="3" borderId="30" xfId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43" fontId="2" fillId="0" borderId="32" xfId="1" applyFont="1" applyFill="1" applyBorder="1" applyAlignment="1">
      <alignment horizontal="right"/>
    </xf>
    <xf numFmtId="0" fontId="5" fillId="0" borderId="31" xfId="0" applyFont="1" applyBorder="1" applyAlignment="1">
      <alignment vertical="top" wrapText="1"/>
    </xf>
    <xf numFmtId="0" fontId="11" fillId="0" borderId="31" xfId="0" applyFont="1" applyBorder="1" applyAlignment="1">
      <alignment horizontal="center" vertical="top"/>
    </xf>
    <xf numFmtId="43" fontId="11" fillId="0" borderId="31" xfId="1" applyFont="1" applyFill="1" applyBorder="1" applyAlignment="1">
      <alignment horizontal="right"/>
    </xf>
    <xf numFmtId="43" fontId="11" fillId="0" borderId="32" xfId="1" applyFont="1" applyFill="1" applyBorder="1" applyAlignment="1">
      <alignment horizontal="right"/>
    </xf>
    <xf numFmtId="43" fontId="11" fillId="3" borderId="31" xfId="1" applyFont="1" applyFill="1" applyBorder="1" applyAlignment="1">
      <alignment horizontal="right"/>
    </xf>
    <xf numFmtId="43" fontId="11" fillId="0" borderId="33" xfId="1" applyFont="1" applyFill="1" applyBorder="1" applyAlignment="1">
      <alignment horizontal="right"/>
    </xf>
    <xf numFmtId="43" fontId="8" fillId="3" borderId="33" xfId="1" applyFont="1" applyFill="1" applyBorder="1" applyAlignment="1">
      <alignment horizontal="right"/>
    </xf>
    <xf numFmtId="43" fontId="8" fillId="3" borderId="31" xfId="1" applyFont="1" applyFill="1" applyBorder="1" applyAlignment="1">
      <alignment horizontal="right"/>
    </xf>
    <xf numFmtId="43" fontId="12" fillId="0" borderId="32" xfId="1" applyFont="1" applyFill="1" applyBorder="1" applyAlignment="1">
      <alignment horizontal="right"/>
    </xf>
    <xf numFmtId="0" fontId="11" fillId="0" borderId="33" xfId="0" applyFont="1" applyBorder="1" applyAlignment="1">
      <alignment vertical="top"/>
    </xf>
    <xf numFmtId="43" fontId="3" fillId="0" borderId="32" xfId="1" applyFont="1" applyFill="1" applyBorder="1" applyAlignment="1">
      <alignment horizontal="center"/>
    </xf>
    <xf numFmtId="0" fontId="8" fillId="0" borderId="33" xfId="0" applyFont="1" applyBorder="1" applyAlignment="1">
      <alignment vertical="top"/>
    </xf>
    <xf numFmtId="188" fontId="3" fillId="0" borderId="32" xfId="1" applyNumberFormat="1" applyFont="1" applyFill="1" applyBorder="1" applyAlignment="1">
      <alignment horizontal="center" vertical="center"/>
    </xf>
    <xf numFmtId="0" fontId="8" fillId="0" borderId="33" xfId="0" applyFont="1" applyBorder="1" applyAlignment="1">
      <alignment vertical="center"/>
    </xf>
    <xf numFmtId="43" fontId="8" fillId="0" borderId="33" xfId="1" applyFont="1" applyFill="1" applyBorder="1" applyAlignment="1">
      <alignment horizontal="right"/>
    </xf>
    <xf numFmtId="0" fontId="8" fillId="0" borderId="33" xfId="0" applyFont="1" applyBorder="1"/>
    <xf numFmtId="0" fontId="10" fillId="0" borderId="33" xfId="0" applyFont="1" applyBorder="1" applyAlignment="1">
      <alignment vertical="top"/>
    </xf>
    <xf numFmtId="188" fontId="8" fillId="0" borderId="32" xfId="1" applyNumberFormat="1" applyFont="1" applyFill="1" applyBorder="1" applyAlignment="1">
      <alignment horizontal="center"/>
    </xf>
    <xf numFmtId="49" fontId="7" fillId="0" borderId="12" xfId="1" applyNumberFormat="1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top"/>
    </xf>
    <xf numFmtId="0" fontId="3" fillId="0" borderId="3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center"/>
    </xf>
    <xf numFmtId="0" fontId="3" fillId="0" borderId="33" xfId="0" applyFont="1" applyBorder="1" applyAlignment="1">
      <alignment vertical="top" wrapText="1"/>
    </xf>
    <xf numFmtId="0" fontId="13" fillId="0" borderId="33" xfId="0" applyFont="1" applyBorder="1" applyAlignment="1">
      <alignment vertical="center"/>
    </xf>
    <xf numFmtId="43" fontId="3" fillId="0" borderId="37" xfId="1" applyFont="1" applyFill="1" applyBorder="1" applyAlignment="1">
      <alignment horizontal="right"/>
    </xf>
    <xf numFmtId="43" fontId="3" fillId="0" borderId="41" xfId="1" applyFont="1" applyFill="1" applyBorder="1" applyAlignment="1">
      <alignment horizontal="right"/>
    </xf>
    <xf numFmtId="43" fontId="7" fillId="5" borderId="6" xfId="1" applyFont="1" applyFill="1" applyBorder="1" applyAlignment="1">
      <alignment horizontal="center" vertical="center"/>
    </xf>
    <xf numFmtId="43" fontId="7" fillId="5" borderId="9" xfId="1" applyFont="1" applyFill="1" applyBorder="1" applyAlignment="1">
      <alignment horizontal="center" vertical="center"/>
    </xf>
    <xf numFmtId="49" fontId="7" fillId="5" borderId="12" xfId="1" applyNumberFormat="1" applyFont="1" applyFill="1" applyBorder="1" applyAlignment="1">
      <alignment horizontal="center" vertical="center"/>
    </xf>
    <xf numFmtId="43" fontId="7" fillId="5" borderId="12" xfId="1" applyFont="1" applyFill="1" applyBorder="1" applyAlignment="1">
      <alignment horizontal="center" vertical="center"/>
    </xf>
    <xf numFmtId="188" fontId="13" fillId="0" borderId="35" xfId="1" applyNumberFormat="1" applyFont="1" applyFill="1" applyBorder="1" applyAlignment="1">
      <alignment horizontal="center"/>
    </xf>
    <xf numFmtId="0" fontId="5" fillId="0" borderId="28" xfId="0" applyFont="1" applyBorder="1" applyAlignment="1">
      <alignment horizontal="left" vertical="center"/>
    </xf>
    <xf numFmtId="49" fontId="3" fillId="5" borderId="30" xfId="1" applyNumberFormat="1" applyFont="1" applyFill="1" applyBorder="1" applyAlignment="1">
      <alignment horizontal="center" vertical="center"/>
    </xf>
    <xf numFmtId="43" fontId="3" fillId="5" borderId="30" xfId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49" fontId="3" fillId="0" borderId="31" xfId="1" applyNumberFormat="1" applyFont="1" applyFill="1" applyBorder="1" applyAlignment="1">
      <alignment horizontal="center" vertical="center"/>
    </xf>
    <xf numFmtId="43" fontId="3" fillId="0" borderId="31" xfId="1" applyFont="1" applyFill="1" applyBorder="1" applyAlignment="1">
      <alignment horizontal="center" vertical="center" wrapText="1"/>
    </xf>
    <xf numFmtId="49" fontId="3" fillId="0" borderId="33" xfId="1" applyNumberFormat="1" applyFont="1" applyFill="1" applyBorder="1" applyAlignment="1">
      <alignment horizontal="center" vertical="center"/>
    </xf>
    <xf numFmtId="49" fontId="3" fillId="5" borderId="33" xfId="1" applyNumberFormat="1" applyFont="1" applyFill="1" applyBorder="1" applyAlignment="1">
      <alignment horizontal="center" vertical="center"/>
    </xf>
    <xf numFmtId="43" fontId="3" fillId="5" borderId="33" xfId="1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5" fillId="0" borderId="31" xfId="0" applyFont="1" applyBorder="1" applyAlignment="1">
      <alignment vertical="center"/>
    </xf>
    <xf numFmtId="0" fontId="6" fillId="0" borderId="32" xfId="0" applyFont="1" applyBorder="1"/>
    <xf numFmtId="0" fontId="5" fillId="0" borderId="37" xfId="0" applyFont="1" applyBorder="1" applyAlignment="1">
      <alignment vertical="top"/>
    </xf>
    <xf numFmtId="43" fontId="3" fillId="3" borderId="37" xfId="1" applyFont="1" applyFill="1" applyBorder="1" applyAlignment="1">
      <alignment horizontal="right"/>
    </xf>
    <xf numFmtId="43" fontId="2" fillId="0" borderId="42" xfId="1" applyFont="1" applyFill="1" applyBorder="1" applyAlignment="1">
      <alignment horizontal="right"/>
    </xf>
    <xf numFmtId="0" fontId="3" fillId="0" borderId="41" xfId="0" applyFont="1" applyBorder="1" applyAlignment="1">
      <alignment vertical="top"/>
    </xf>
    <xf numFmtId="0" fontId="3" fillId="0" borderId="37" xfId="0" applyFont="1" applyBorder="1" applyAlignment="1">
      <alignment vertical="top"/>
    </xf>
    <xf numFmtId="43" fontId="8" fillId="0" borderId="37" xfId="1" applyFont="1" applyFill="1" applyBorder="1" applyAlignment="1">
      <alignment horizontal="right"/>
    </xf>
    <xf numFmtId="188" fontId="3" fillId="0" borderId="42" xfId="1" applyNumberFormat="1" applyFont="1" applyFill="1" applyBorder="1" applyAlignment="1">
      <alignment horizontal="center"/>
    </xf>
    <xf numFmtId="43" fontId="8" fillId="3" borderId="41" xfId="1" applyFont="1" applyFill="1" applyBorder="1" applyAlignment="1">
      <alignment horizontal="right"/>
    </xf>
    <xf numFmtId="43" fontId="8" fillId="3" borderId="37" xfId="1" applyFont="1" applyFill="1" applyBorder="1" applyAlignment="1">
      <alignment horizontal="right"/>
    </xf>
    <xf numFmtId="0" fontId="8" fillId="0" borderId="41" xfId="0" applyFont="1" applyBorder="1" applyAlignment="1">
      <alignment vertical="top"/>
    </xf>
    <xf numFmtId="0" fontId="13" fillId="0" borderId="0" xfId="0" applyFont="1" applyAlignment="1">
      <alignment vertical="top"/>
    </xf>
    <xf numFmtId="43" fontId="13" fillId="0" borderId="0" xfId="1" applyFont="1" applyFill="1" applyBorder="1" applyAlignment="1">
      <alignment horizontal="center" vertical="center"/>
    </xf>
    <xf numFmtId="43" fontId="13" fillId="0" borderId="2" xfId="1" applyFont="1" applyFill="1" applyBorder="1" applyAlignment="1">
      <alignment horizontal="center" vertical="center"/>
    </xf>
    <xf numFmtId="43" fontId="13" fillId="4" borderId="2" xfId="1" applyFont="1" applyFill="1" applyBorder="1" applyAlignment="1">
      <alignment horizontal="center" vertical="center"/>
    </xf>
    <xf numFmtId="43" fontId="13" fillId="0" borderId="8" xfId="1" applyFont="1" applyFill="1" applyBorder="1" applyAlignment="1">
      <alignment horizontal="center" vertical="center"/>
    </xf>
    <xf numFmtId="43" fontId="13" fillId="4" borderId="8" xfId="1" applyFont="1" applyFill="1" applyBorder="1" applyAlignment="1">
      <alignment horizontal="center" vertical="center"/>
    </xf>
    <xf numFmtId="49" fontId="13" fillId="0" borderId="8" xfId="1" applyNumberFormat="1" applyFont="1" applyFill="1" applyBorder="1" applyAlignment="1">
      <alignment horizontal="center" vertical="center"/>
    </xf>
    <xf numFmtId="49" fontId="13" fillId="0" borderId="0" xfId="1" applyNumberFormat="1" applyFont="1" applyFill="1" applyBorder="1" applyAlignment="1">
      <alignment horizontal="center" vertical="center"/>
    </xf>
    <xf numFmtId="49" fontId="13" fillId="4" borderId="8" xfId="1" applyNumberFormat="1" applyFont="1" applyFill="1" applyBorder="1" applyAlignment="1">
      <alignment horizontal="center" vertical="center"/>
    </xf>
    <xf numFmtId="49" fontId="13" fillId="0" borderId="11" xfId="1" applyNumberFormat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center" vertical="center"/>
    </xf>
    <xf numFmtId="49" fontId="13" fillId="4" borderId="11" xfId="1" applyNumberFormat="1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left" vertical="center"/>
    </xf>
    <xf numFmtId="0" fontId="13" fillId="0" borderId="3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49" fontId="13" fillId="0" borderId="28" xfId="1" applyNumberFormat="1" applyFont="1" applyFill="1" applyBorder="1" applyAlignment="1">
      <alignment horizontal="center" vertical="center"/>
    </xf>
    <xf numFmtId="43" fontId="13" fillId="0" borderId="28" xfId="1" applyFont="1" applyFill="1" applyBorder="1" applyAlignment="1">
      <alignment horizontal="center" vertical="center" wrapText="1"/>
    </xf>
    <xf numFmtId="49" fontId="13" fillId="0" borderId="38" xfId="1" applyNumberFormat="1" applyFont="1" applyFill="1" applyBorder="1" applyAlignment="1">
      <alignment horizontal="center" vertical="center"/>
    </xf>
    <xf numFmtId="49" fontId="13" fillId="4" borderId="28" xfId="1" applyNumberFormat="1" applyFont="1" applyFill="1" applyBorder="1" applyAlignment="1">
      <alignment horizontal="center" vertical="center"/>
    </xf>
    <xf numFmtId="49" fontId="13" fillId="4" borderId="38" xfId="1" applyNumberFormat="1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/>
    </xf>
    <xf numFmtId="0" fontId="13" fillId="0" borderId="31" xfId="0" applyFont="1" applyBorder="1" applyAlignment="1">
      <alignment horizontal="center" vertical="top"/>
    </xf>
    <xf numFmtId="0" fontId="13" fillId="0" borderId="33" xfId="0" applyFont="1" applyBorder="1" applyAlignment="1">
      <alignment vertical="top" wrapText="1"/>
    </xf>
    <xf numFmtId="43" fontId="13" fillId="0" borderId="31" xfId="1" applyFont="1" applyFill="1" applyBorder="1" applyAlignment="1">
      <alignment horizontal="right"/>
    </xf>
    <xf numFmtId="43" fontId="13" fillId="0" borderId="31" xfId="1" quotePrefix="1" applyFont="1" applyFill="1" applyBorder="1" applyAlignment="1">
      <alignment horizontal="center"/>
    </xf>
    <xf numFmtId="43" fontId="13" fillId="4" borderId="31" xfId="1" applyFont="1" applyFill="1" applyBorder="1" applyAlignment="1">
      <alignment horizontal="right"/>
    </xf>
    <xf numFmtId="43" fontId="13" fillId="4" borderId="33" xfId="1" applyFont="1" applyFill="1" applyBorder="1" applyAlignment="1">
      <alignment horizontal="right"/>
    </xf>
    <xf numFmtId="187" fontId="13" fillId="0" borderId="32" xfId="1" applyNumberFormat="1" applyFont="1" applyFill="1" applyBorder="1" applyAlignment="1">
      <alignment horizontal="right"/>
    </xf>
    <xf numFmtId="43" fontId="13" fillId="0" borderId="34" xfId="1" applyFont="1" applyFill="1" applyBorder="1" applyAlignment="1">
      <alignment horizontal="right"/>
    </xf>
    <xf numFmtId="43" fontId="13" fillId="0" borderId="36" xfId="1" applyFont="1" applyFill="1" applyBorder="1" applyAlignment="1">
      <alignment horizontal="right"/>
    </xf>
    <xf numFmtId="43" fontId="13" fillId="4" borderId="34" xfId="1" applyFont="1" applyFill="1" applyBorder="1" applyAlignment="1">
      <alignment horizontal="right"/>
    </xf>
    <xf numFmtId="43" fontId="13" fillId="4" borderId="36" xfId="1" applyFont="1" applyFill="1" applyBorder="1" applyAlignment="1">
      <alignment horizontal="right"/>
    </xf>
    <xf numFmtId="188" fontId="13" fillId="0" borderId="32" xfId="1" applyNumberFormat="1" applyFont="1" applyFill="1" applyBorder="1" applyAlignment="1">
      <alignment horizontal="center"/>
    </xf>
    <xf numFmtId="0" fontId="13" fillId="0" borderId="33" xfId="0" applyFont="1" applyBorder="1" applyAlignment="1">
      <alignment vertical="top"/>
    </xf>
    <xf numFmtId="43" fontId="13" fillId="0" borderId="26" xfId="1" applyFont="1" applyFill="1" applyBorder="1" applyAlignment="1">
      <alignment horizontal="right"/>
    </xf>
    <xf numFmtId="43" fontId="13" fillId="0" borderId="27" xfId="1" applyFont="1" applyFill="1" applyBorder="1" applyAlignment="1">
      <alignment horizontal="right"/>
    </xf>
    <xf numFmtId="43" fontId="13" fillId="4" borderId="27" xfId="1" applyFont="1" applyFill="1" applyBorder="1" applyAlignment="1">
      <alignment horizontal="right"/>
    </xf>
    <xf numFmtId="43" fontId="13" fillId="4" borderId="26" xfId="1" applyFont="1" applyFill="1" applyBorder="1" applyAlignment="1">
      <alignment horizontal="right"/>
    </xf>
    <xf numFmtId="43" fontId="13" fillId="0" borderId="37" xfId="1" applyFont="1" applyFill="1" applyBorder="1" applyAlignment="1">
      <alignment horizontal="right"/>
    </xf>
    <xf numFmtId="43" fontId="13" fillId="0" borderId="41" xfId="1" applyFont="1" applyFill="1" applyBorder="1" applyAlignment="1">
      <alignment horizontal="right"/>
    </xf>
    <xf numFmtId="43" fontId="13" fillId="4" borderId="41" xfId="1" applyFont="1" applyFill="1" applyBorder="1" applyAlignment="1">
      <alignment horizontal="right"/>
    </xf>
    <xf numFmtId="43" fontId="13" fillId="4" borderId="37" xfId="1" applyFont="1" applyFill="1" applyBorder="1" applyAlignment="1">
      <alignment horizontal="right"/>
    </xf>
    <xf numFmtId="43" fontId="13" fillId="0" borderId="33" xfId="1" applyFont="1" applyFill="1" applyBorder="1" applyAlignment="1">
      <alignment horizontal="right"/>
    </xf>
    <xf numFmtId="187" fontId="13" fillId="0" borderId="32" xfId="1" applyNumberFormat="1" applyFont="1" applyFill="1" applyBorder="1" applyAlignment="1">
      <alignment horizontal="center"/>
    </xf>
    <xf numFmtId="0" fontId="13" fillId="0" borderId="31" xfId="0" applyFont="1" applyBorder="1" applyAlignment="1">
      <alignment horizontal="right"/>
    </xf>
    <xf numFmtId="0" fontId="13" fillId="4" borderId="31" xfId="0" applyFont="1" applyFill="1" applyBorder="1" applyAlignment="1">
      <alignment horizontal="right"/>
    </xf>
    <xf numFmtId="0" fontId="13" fillId="0" borderId="40" xfId="0" applyFont="1" applyBorder="1"/>
    <xf numFmtId="187" fontId="13" fillId="0" borderId="32" xfId="1" quotePrefix="1" applyNumberFormat="1" applyFont="1" applyFill="1" applyBorder="1" applyAlignment="1">
      <alignment horizontal="right"/>
    </xf>
    <xf numFmtId="43" fontId="13" fillId="0" borderId="0" xfId="1" applyFont="1" applyFill="1" applyAlignment="1">
      <alignment horizontal="right"/>
    </xf>
    <xf numFmtId="0" fontId="13" fillId="0" borderId="0" xfId="0" applyFont="1" applyAlignment="1">
      <alignment horizontal="center" vertical="top"/>
    </xf>
    <xf numFmtId="0" fontId="13" fillId="0" borderId="33" xfId="0" applyFont="1" applyBorder="1" applyAlignment="1">
      <alignment horizontal="right" vertical="top" wrapText="1"/>
    </xf>
    <xf numFmtId="0" fontId="13" fillId="0" borderId="32" xfId="0" applyFont="1" applyBorder="1" applyAlignment="1">
      <alignment vertical="top" wrapText="1"/>
    </xf>
    <xf numFmtId="43" fontId="13" fillId="0" borderId="39" xfId="1" applyFont="1" applyFill="1" applyBorder="1" applyAlignment="1">
      <alignment vertical="top" wrapText="1"/>
    </xf>
    <xf numFmtId="0" fontId="13" fillId="0" borderId="39" xfId="0" applyFont="1" applyBorder="1" applyAlignment="1">
      <alignment vertical="top" wrapText="1"/>
    </xf>
    <xf numFmtId="0" fontId="13" fillId="0" borderId="32" xfId="0" applyFont="1" applyBorder="1" applyAlignment="1">
      <alignment horizontal="left" vertical="top"/>
    </xf>
    <xf numFmtId="0" fontId="13" fillId="0" borderId="39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center" vertical="top"/>
    </xf>
    <xf numFmtId="0" fontId="13" fillId="0" borderId="13" xfId="0" applyFont="1" applyBorder="1" applyAlignment="1">
      <alignment vertical="top" wrapText="1"/>
    </xf>
    <xf numFmtId="43" fontId="13" fillId="0" borderId="1" xfId="1" applyFont="1" applyFill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43" fontId="13" fillId="0" borderId="11" xfId="1" applyFont="1" applyFill="1" applyBorder="1" applyAlignment="1">
      <alignment horizontal="right"/>
    </xf>
    <xf numFmtId="43" fontId="13" fillId="0" borderId="12" xfId="1" applyFont="1" applyFill="1" applyBorder="1" applyAlignment="1">
      <alignment horizontal="right"/>
    </xf>
    <xf numFmtId="43" fontId="13" fillId="4" borderId="12" xfId="1" applyFont="1" applyFill="1" applyBorder="1" applyAlignment="1">
      <alignment horizontal="right"/>
    </xf>
    <xf numFmtId="43" fontId="13" fillId="4" borderId="11" xfId="1" applyFont="1" applyFill="1" applyBorder="1" applyAlignment="1">
      <alignment horizontal="right"/>
    </xf>
    <xf numFmtId="187" fontId="13" fillId="0" borderId="13" xfId="1" applyNumberFormat="1" applyFont="1" applyFill="1" applyBorder="1" applyAlignment="1">
      <alignment horizontal="right"/>
    </xf>
    <xf numFmtId="0" fontId="13" fillId="0" borderId="12" xfId="0" applyFont="1" applyBorder="1" applyAlignment="1">
      <alignment vertical="center"/>
    </xf>
    <xf numFmtId="43" fontId="14" fillId="4" borderId="2" xfId="1" applyFont="1" applyFill="1" applyBorder="1" applyAlignment="1">
      <alignment horizontal="center" vertical="center"/>
    </xf>
    <xf numFmtId="43" fontId="14" fillId="4" borderId="25" xfId="1" applyFont="1" applyFill="1" applyBorder="1" applyAlignment="1">
      <alignment horizontal="center" vertical="center"/>
    </xf>
    <xf numFmtId="43" fontId="14" fillId="4" borderId="8" xfId="1" applyFont="1" applyFill="1" applyBorder="1" applyAlignment="1">
      <alignment horizontal="center" vertical="center"/>
    </xf>
    <xf numFmtId="43" fontId="14" fillId="4" borderId="0" xfId="1" applyFont="1" applyFill="1" applyBorder="1" applyAlignment="1">
      <alignment horizontal="center" vertical="center"/>
    </xf>
    <xf numFmtId="49" fontId="14" fillId="4" borderId="8" xfId="1" applyNumberFormat="1" applyFont="1" applyFill="1" applyBorder="1" applyAlignment="1">
      <alignment horizontal="center" vertical="center"/>
    </xf>
    <xf numFmtId="49" fontId="14" fillId="4" borderId="0" xfId="1" applyNumberFormat="1" applyFont="1" applyFill="1" applyBorder="1" applyAlignment="1">
      <alignment horizontal="center" vertical="center"/>
    </xf>
    <xf numFmtId="49" fontId="14" fillId="4" borderId="11" xfId="1" applyNumberFormat="1" applyFont="1" applyFill="1" applyBorder="1" applyAlignment="1">
      <alignment horizontal="center" vertical="center"/>
    </xf>
    <xf numFmtId="49" fontId="14" fillId="4" borderId="1" xfId="1" applyNumberFormat="1" applyFont="1" applyFill="1" applyBorder="1" applyAlignment="1">
      <alignment horizontal="center" vertical="center"/>
    </xf>
    <xf numFmtId="43" fontId="3" fillId="0" borderId="31" xfId="1" applyFont="1" applyFill="1" applyBorder="1" applyAlignment="1">
      <alignment horizontal="center" vertical="center"/>
    </xf>
    <xf numFmtId="43" fontId="3" fillId="0" borderId="33" xfId="1" applyFont="1" applyFill="1" applyBorder="1" applyAlignment="1">
      <alignment horizontal="center" vertical="center"/>
    </xf>
    <xf numFmtId="43" fontId="3" fillId="5" borderId="33" xfId="1" applyFont="1" applyFill="1" applyBorder="1" applyAlignment="1">
      <alignment horizontal="right"/>
    </xf>
    <xf numFmtId="43" fontId="3" fillId="5" borderId="31" xfId="1" applyFont="1" applyFill="1" applyBorder="1" applyAlignment="1">
      <alignment horizontal="right"/>
    </xf>
    <xf numFmtId="0" fontId="3" fillId="0" borderId="31" xfId="0" applyFont="1" applyBorder="1" applyAlignment="1">
      <alignment horizontal="left" vertical="center"/>
    </xf>
    <xf numFmtId="43" fontId="10" fillId="0" borderId="33" xfId="1" applyFont="1" applyFill="1" applyBorder="1" applyAlignment="1">
      <alignment horizontal="center" vertical="center"/>
    </xf>
    <xf numFmtId="43" fontId="8" fillId="0" borderId="33" xfId="1" applyFont="1" applyFill="1" applyBorder="1" applyAlignment="1">
      <alignment horizontal="center" vertical="center"/>
    </xf>
    <xf numFmtId="0" fontId="8" fillId="0" borderId="32" xfId="0" applyFont="1" applyBorder="1"/>
    <xf numFmtId="0" fontId="8" fillId="0" borderId="33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43" fontId="3" fillId="0" borderId="31" xfId="1" applyFont="1" applyFill="1" applyBorder="1" applyAlignment="1">
      <alignment horizontal="left" vertical="center"/>
    </xf>
    <xf numFmtId="43" fontId="7" fillId="0" borderId="31" xfId="1" applyFont="1" applyFill="1" applyBorder="1" applyAlignment="1">
      <alignment vertical="center"/>
    </xf>
    <xf numFmtId="0" fontId="16" fillId="0" borderId="32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0" fontId="8" fillId="0" borderId="31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188" fontId="10" fillId="0" borderId="32" xfId="1" applyNumberFormat="1" applyFont="1" applyFill="1" applyBorder="1" applyAlignment="1">
      <alignment horizontal="center"/>
    </xf>
    <xf numFmtId="0" fontId="10" fillId="0" borderId="33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43" fontId="3" fillId="5" borderId="24" xfId="1" applyFont="1" applyFill="1" applyBorder="1" applyAlignment="1">
      <alignment horizontal="right"/>
    </xf>
    <xf numFmtId="43" fontId="16" fillId="5" borderId="6" xfId="1" applyFont="1" applyFill="1" applyBorder="1" applyAlignment="1">
      <alignment horizontal="center" vertical="center"/>
    </xf>
    <xf numFmtId="43" fontId="16" fillId="5" borderId="9" xfId="1" applyFont="1" applyFill="1" applyBorder="1" applyAlignment="1">
      <alignment horizontal="center" vertical="center"/>
    </xf>
    <xf numFmtId="49" fontId="16" fillId="5" borderId="12" xfId="1" applyNumberFormat="1" applyFont="1" applyFill="1" applyBorder="1" applyAlignment="1">
      <alignment horizontal="center" vertical="center"/>
    </xf>
    <xf numFmtId="43" fontId="16" fillId="5" borderId="12" xfId="1" applyFont="1" applyFill="1" applyBorder="1" applyAlignment="1">
      <alignment horizontal="center" vertical="center"/>
    </xf>
    <xf numFmtId="0" fontId="8" fillId="0" borderId="19" xfId="0" applyFont="1" applyBorder="1" applyAlignment="1">
      <alignment vertical="top"/>
    </xf>
    <xf numFmtId="0" fontId="8" fillId="0" borderId="17" xfId="0" applyFont="1" applyBorder="1" applyAlignment="1">
      <alignment vertical="top"/>
    </xf>
    <xf numFmtId="0" fontId="8" fillId="0" borderId="21" xfId="0" applyFont="1" applyBorder="1" applyAlignment="1">
      <alignment vertical="top"/>
    </xf>
    <xf numFmtId="0" fontId="8" fillId="0" borderId="23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43" fontId="3" fillId="5" borderId="24" xfId="1" applyFont="1" applyFill="1" applyBorder="1" applyAlignment="1">
      <alignment horizontal="right" shrinkToFit="1"/>
    </xf>
    <xf numFmtId="0" fontId="3" fillId="0" borderId="11" xfId="0" applyFont="1" applyBorder="1" applyAlignment="1">
      <alignment horizontal="center" vertical="top"/>
    </xf>
    <xf numFmtId="43" fontId="3" fillId="0" borderId="11" xfId="1" applyFont="1" applyFill="1" applyBorder="1" applyAlignment="1">
      <alignment horizontal="right"/>
    </xf>
    <xf numFmtId="43" fontId="3" fillId="0" borderId="13" xfId="1" applyFont="1" applyFill="1" applyBorder="1" applyAlignment="1">
      <alignment horizontal="right"/>
    </xf>
    <xf numFmtId="43" fontId="3" fillId="0" borderId="12" xfId="1" applyFont="1" applyFill="1" applyBorder="1" applyAlignment="1">
      <alignment horizontal="right"/>
    </xf>
    <xf numFmtId="43" fontId="3" fillId="5" borderId="12" xfId="1" applyFont="1" applyFill="1" applyBorder="1" applyAlignment="1">
      <alignment horizontal="right"/>
    </xf>
    <xf numFmtId="43" fontId="3" fillId="5" borderId="11" xfId="1" applyFont="1" applyFill="1" applyBorder="1" applyAlignment="1">
      <alignment horizontal="right"/>
    </xf>
    <xf numFmtId="0" fontId="3" fillId="0" borderId="12" xfId="0" applyFont="1" applyBorder="1" applyAlignment="1">
      <alignment vertical="top"/>
    </xf>
    <xf numFmtId="0" fontId="8" fillId="0" borderId="28" xfId="0" applyFont="1" applyBorder="1" applyAlignment="1">
      <alignment horizontal="center" vertical="top"/>
    </xf>
    <xf numFmtId="0" fontId="6" fillId="0" borderId="28" xfId="0" applyFont="1" applyBorder="1" applyAlignment="1">
      <alignment vertical="top"/>
    </xf>
    <xf numFmtId="43" fontId="8" fillId="0" borderId="28" xfId="1" applyFont="1" applyFill="1" applyBorder="1" applyAlignment="1">
      <alignment horizontal="right"/>
    </xf>
    <xf numFmtId="43" fontId="8" fillId="0" borderId="30" xfId="1" applyFont="1" applyFill="1" applyBorder="1" applyAlignment="1">
      <alignment horizontal="right"/>
    </xf>
    <xf numFmtId="43" fontId="8" fillId="5" borderId="30" xfId="1" applyFont="1" applyFill="1" applyBorder="1" applyAlignment="1">
      <alignment horizontal="right"/>
    </xf>
    <xf numFmtId="43" fontId="8" fillId="5" borderId="28" xfId="1" applyFont="1" applyFill="1" applyBorder="1" applyAlignment="1">
      <alignment horizontal="right"/>
    </xf>
    <xf numFmtId="43" fontId="8" fillId="0" borderId="29" xfId="1" applyFont="1" applyFill="1" applyBorder="1" applyAlignment="1">
      <alignment horizontal="right"/>
    </xf>
    <xf numFmtId="0" fontId="8" fillId="0" borderId="30" xfId="0" applyFont="1" applyBorder="1" applyAlignment="1">
      <alignment vertical="top"/>
    </xf>
    <xf numFmtId="0" fontId="8" fillId="0" borderId="31" xfId="0" applyFont="1" applyBorder="1" applyAlignment="1">
      <alignment horizontal="center" vertical="top"/>
    </xf>
    <xf numFmtId="43" fontId="8" fillId="5" borderId="33" xfId="1" applyFont="1" applyFill="1" applyBorder="1" applyAlignment="1">
      <alignment horizontal="right"/>
    </xf>
    <xf numFmtId="43" fontId="8" fillId="5" borderId="31" xfId="1" applyFont="1" applyFill="1" applyBorder="1" applyAlignment="1">
      <alignment horizontal="right"/>
    </xf>
    <xf numFmtId="43" fontId="8" fillId="0" borderId="32" xfId="1" applyFont="1" applyFill="1" applyBorder="1" applyAlignment="1">
      <alignment horizontal="right"/>
    </xf>
    <xf numFmtId="0" fontId="8" fillId="0" borderId="31" xfId="0" applyFont="1" applyBorder="1" applyAlignment="1">
      <alignment vertical="top"/>
    </xf>
    <xf numFmtId="3" fontId="8" fillId="0" borderId="31" xfId="1" applyNumberFormat="1" applyFont="1" applyFill="1" applyBorder="1" applyAlignment="1">
      <alignment horizontal="right"/>
    </xf>
    <xf numFmtId="43" fontId="8" fillId="0" borderId="31" xfId="1" applyFont="1" applyFill="1" applyBorder="1" applyAlignment="1">
      <alignment horizontal="center"/>
    </xf>
    <xf numFmtId="43" fontId="8" fillId="0" borderId="33" xfId="1" applyFont="1" applyFill="1" applyBorder="1" applyAlignment="1"/>
    <xf numFmtId="49" fontId="6" fillId="0" borderId="31" xfId="0" applyNumberFormat="1" applyFont="1" applyBorder="1" applyAlignment="1">
      <alignment horizontal="left" vertical="top"/>
    </xf>
    <xf numFmtId="188" fontId="8" fillId="0" borderId="31" xfId="1" applyNumberFormat="1" applyFont="1" applyFill="1" applyBorder="1" applyAlignment="1">
      <alignment horizontal="center"/>
    </xf>
    <xf numFmtId="49" fontId="8" fillId="0" borderId="31" xfId="0" applyNumberFormat="1" applyFont="1" applyBorder="1" applyAlignment="1">
      <alignment horizontal="left" vertical="top"/>
    </xf>
    <xf numFmtId="43" fontId="9" fillId="0" borderId="33" xfId="1" applyFont="1" applyFill="1" applyBorder="1" applyAlignment="1"/>
    <xf numFmtId="0" fontId="8" fillId="0" borderId="31" xfId="0" applyFont="1" applyBorder="1" applyAlignment="1">
      <alignment vertical="top" wrapText="1"/>
    </xf>
    <xf numFmtId="0" fontId="8" fillId="0" borderId="31" xfId="0" applyFont="1" applyBorder="1"/>
    <xf numFmtId="0" fontId="8" fillId="0" borderId="31" xfId="0" applyFont="1" applyBorder="1" applyAlignment="1">
      <alignment shrinkToFit="1"/>
    </xf>
    <xf numFmtId="43" fontId="9" fillId="0" borderId="32" xfId="1" applyFont="1" applyFill="1" applyBorder="1" applyAlignment="1"/>
    <xf numFmtId="188" fontId="8" fillId="0" borderId="39" xfId="1" applyNumberFormat="1" applyFont="1" applyFill="1" applyBorder="1" applyAlignment="1">
      <alignment horizontal="center"/>
    </xf>
    <xf numFmtId="49" fontId="8" fillId="0" borderId="32" xfId="1" applyNumberFormat="1" applyFont="1" applyFill="1" applyBorder="1" applyAlignment="1">
      <alignment horizontal="center"/>
    </xf>
    <xf numFmtId="49" fontId="8" fillId="0" borderId="31" xfId="0" applyNumberFormat="1" applyFont="1" applyBorder="1" applyAlignment="1">
      <alignment horizontal="left"/>
    </xf>
    <xf numFmtId="43" fontId="8" fillId="0" borderId="32" xfId="1" applyFont="1" applyFill="1" applyBorder="1" applyAlignment="1">
      <alignment horizontal="center"/>
    </xf>
    <xf numFmtId="0" fontId="8" fillId="6" borderId="32" xfId="0" applyFont="1" applyFill="1" applyBorder="1"/>
    <xf numFmtId="43" fontId="8" fillId="0" borderId="39" xfId="1" applyFont="1" applyFill="1" applyBorder="1" applyAlignment="1">
      <alignment horizontal="center"/>
    </xf>
    <xf numFmtId="49" fontId="8" fillId="0" borderId="31" xfId="1" applyNumberFormat="1" applyFont="1" applyFill="1" applyBorder="1" applyAlignment="1">
      <alignment horizontal="center"/>
    </xf>
    <xf numFmtId="0" fontId="6" fillId="0" borderId="33" xfId="0" applyFont="1" applyBorder="1" applyAlignment="1">
      <alignment vertical="top"/>
    </xf>
    <xf numFmtId="49" fontId="8" fillId="0" borderId="31" xfId="0" applyNumberFormat="1" applyFont="1" applyBorder="1"/>
    <xf numFmtId="0" fontId="6" fillId="0" borderId="39" xfId="0" applyFont="1" applyBorder="1" applyAlignment="1">
      <alignment vertical="top"/>
    </xf>
    <xf numFmtId="188" fontId="8" fillId="0" borderId="32" xfId="1" applyNumberFormat="1" applyFont="1" applyFill="1" applyBorder="1" applyAlignment="1">
      <alignment horizontal="right"/>
    </xf>
    <xf numFmtId="188" fontId="8" fillId="0" borderId="32" xfId="1" applyNumberFormat="1" applyFont="1" applyFill="1" applyBorder="1" applyAlignment="1">
      <alignment horizontal="center" vertical="center"/>
    </xf>
    <xf numFmtId="188" fontId="8" fillId="0" borderId="39" xfId="1" applyNumberFormat="1" applyFont="1" applyFill="1" applyBorder="1" applyAlignment="1">
      <alignment horizontal="center" vertical="center"/>
    </xf>
    <xf numFmtId="188" fontId="8" fillId="0" borderId="32" xfId="1" applyNumberFormat="1" applyFont="1" applyFill="1" applyBorder="1" applyAlignment="1">
      <alignment horizontal="right" vertical="center"/>
    </xf>
    <xf numFmtId="0" fontId="8" fillId="0" borderId="31" xfId="0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188" fontId="8" fillId="0" borderId="32" xfId="1" applyNumberFormat="1" applyFont="1" applyFill="1" applyBorder="1" applyAlignment="1">
      <alignment vertical="center"/>
    </xf>
    <xf numFmtId="43" fontId="3" fillId="0" borderId="31" xfId="1" applyFont="1" applyFill="1" applyBorder="1" applyAlignment="1">
      <alignment horizontal="center"/>
    </xf>
    <xf numFmtId="0" fontId="3" fillId="0" borderId="31" xfId="0" applyFont="1" applyBorder="1" applyAlignment="1">
      <alignment vertical="top" wrapText="1"/>
    </xf>
    <xf numFmtId="0" fontId="3" fillId="0" borderId="33" xfId="0" applyFont="1" applyBorder="1"/>
    <xf numFmtId="0" fontId="8" fillId="0" borderId="31" xfId="0" applyFont="1" applyBorder="1" applyAlignment="1">
      <alignment horizontal="left" shrinkToFit="1"/>
    </xf>
    <xf numFmtId="43" fontId="3" fillId="0" borderId="39" xfId="1" applyFont="1" applyFill="1" applyBorder="1" applyAlignment="1">
      <alignment horizontal="center"/>
    </xf>
    <xf numFmtId="188" fontId="6" fillId="0" borderId="32" xfId="1" applyNumberFormat="1" applyFont="1" applyFill="1" applyBorder="1" applyAlignment="1">
      <alignment horizontal="left"/>
    </xf>
    <xf numFmtId="0" fontId="3" fillId="6" borderId="31" xfId="0" applyFont="1" applyFill="1" applyBorder="1" applyAlignment="1">
      <alignment vertical="top"/>
    </xf>
    <xf numFmtId="43" fontId="8" fillId="0" borderId="31" xfId="0" applyNumberFormat="1" applyFont="1" applyBorder="1"/>
    <xf numFmtId="49" fontId="6" fillId="0" borderId="31" xfId="0" applyNumberFormat="1" applyFont="1" applyBorder="1" applyAlignment="1">
      <alignment horizontal="left"/>
    </xf>
    <xf numFmtId="188" fontId="3" fillId="0" borderId="32" xfId="1" applyNumberFormat="1" applyFont="1" applyFill="1" applyBorder="1" applyAlignment="1">
      <alignment horizontal="right"/>
    </xf>
    <xf numFmtId="49" fontId="3" fillId="0" borderId="32" xfId="1" applyNumberFormat="1" applyFont="1" applyFill="1" applyBorder="1" applyAlignment="1">
      <alignment horizontal="center"/>
    </xf>
    <xf numFmtId="49" fontId="3" fillId="0" borderId="31" xfId="1" applyNumberFormat="1" applyFont="1" applyFill="1" applyBorder="1" applyAlignment="1">
      <alignment horizontal="center"/>
    </xf>
    <xf numFmtId="43" fontId="10" fillId="0" borderId="33" xfId="1" applyFont="1" applyFill="1" applyBorder="1" applyAlignment="1">
      <alignment horizontal="right"/>
    </xf>
    <xf numFmtId="189" fontId="8" fillId="0" borderId="31" xfId="0" applyNumberFormat="1" applyFont="1" applyBorder="1" applyAlignment="1">
      <alignment horizontal="left" vertical="center"/>
    </xf>
    <xf numFmtId="43" fontId="3" fillId="0" borderId="33" xfId="1" applyFont="1" applyFill="1" applyBorder="1" applyAlignment="1"/>
    <xf numFmtId="188" fontId="5" fillId="0" borderId="32" xfId="1" applyNumberFormat="1" applyFont="1" applyFill="1" applyBorder="1" applyAlignment="1">
      <alignment horizontal="left"/>
    </xf>
    <xf numFmtId="3" fontId="3" fillId="0" borderId="31" xfId="1" applyNumberFormat="1" applyFont="1" applyFill="1" applyBorder="1" applyAlignment="1">
      <alignment horizontal="right"/>
    </xf>
    <xf numFmtId="188" fontId="3" fillId="0" borderId="39" xfId="1" applyNumberFormat="1" applyFont="1" applyFill="1" applyBorder="1" applyAlignment="1">
      <alignment horizontal="center"/>
    </xf>
    <xf numFmtId="49" fontId="8" fillId="0" borderId="33" xfId="0" applyNumberFormat="1" applyFont="1" applyBorder="1" applyAlignment="1">
      <alignment horizontal="left"/>
    </xf>
    <xf numFmtId="49" fontId="8" fillId="0" borderId="33" xfId="0" applyNumberFormat="1" applyFont="1" applyBorder="1" applyAlignment="1">
      <alignment horizontal="left" wrapText="1"/>
    </xf>
    <xf numFmtId="0" fontId="3" fillId="6" borderId="33" xfId="0" applyFont="1" applyFill="1" applyBorder="1" applyAlignment="1">
      <alignment vertical="top"/>
    </xf>
    <xf numFmtId="43" fontId="8" fillId="0" borderId="31" xfId="1" applyFont="1" applyBorder="1" applyAlignment="1"/>
    <xf numFmtId="43" fontId="8" fillId="0" borderId="31" xfId="1" applyFont="1" applyBorder="1" applyAlignment="1">
      <alignment horizontal="left"/>
    </xf>
    <xf numFmtId="43" fontId="8" fillId="0" borderId="33" xfId="1" applyFont="1" applyBorder="1" applyAlignment="1"/>
    <xf numFmtId="0" fontId="8" fillId="0" borderId="31" xfId="0" applyFont="1" applyBorder="1" applyAlignment="1">
      <alignment horizontal="left"/>
    </xf>
    <xf numFmtId="0" fontId="8" fillId="0" borderId="31" xfId="0" quotePrefix="1" applyFont="1" applyBorder="1" applyAlignment="1">
      <alignment horizontal="left" shrinkToFit="1"/>
    </xf>
    <xf numFmtId="49" fontId="8" fillId="0" borderId="33" xfId="0" applyNumberFormat="1" applyFont="1" applyBorder="1" applyAlignment="1">
      <alignment horizontal="left" vertical="top"/>
    </xf>
    <xf numFmtId="49" fontId="8" fillId="0" borderId="33" xfId="0" quotePrefix="1" applyNumberFormat="1" applyFont="1" applyBorder="1" applyAlignment="1">
      <alignment horizontal="left" vertical="top"/>
    </xf>
    <xf numFmtId="49" fontId="8" fillId="0" borderId="31" xfId="0" quotePrefix="1" applyNumberFormat="1" applyFont="1" applyBorder="1" applyAlignment="1">
      <alignment horizontal="left" vertical="top"/>
    </xf>
    <xf numFmtId="0" fontId="8" fillId="0" borderId="31" xfId="0" quotePrefix="1" applyFont="1" applyBorder="1"/>
    <xf numFmtId="43" fontId="8" fillId="0" borderId="33" xfId="0" applyNumberFormat="1" applyFont="1" applyBorder="1"/>
    <xf numFmtId="49" fontId="8" fillId="0" borderId="31" xfId="0" quotePrefix="1" applyNumberFormat="1" applyFont="1" applyBorder="1" applyAlignment="1">
      <alignment horizontal="left"/>
    </xf>
    <xf numFmtId="49" fontId="8" fillId="0" borderId="33" xfId="0" quotePrefix="1" applyNumberFormat="1" applyFont="1" applyBorder="1" applyAlignment="1">
      <alignment horizontal="left"/>
    </xf>
    <xf numFmtId="43" fontId="8" fillId="0" borderId="33" xfId="1" applyFont="1" applyFill="1" applyBorder="1" applyAlignment="1">
      <alignment horizontal="left"/>
    </xf>
    <xf numFmtId="0" fontId="8" fillId="0" borderId="9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43" fontId="18" fillId="0" borderId="32" xfId="1" applyFont="1" applyFill="1" applyBorder="1" applyAlignment="1">
      <alignment horizontal="left"/>
    </xf>
    <xf numFmtId="0" fontId="8" fillId="0" borderId="39" xfId="0" applyFont="1" applyBorder="1" applyAlignment="1">
      <alignment vertical="top"/>
    </xf>
    <xf numFmtId="0" fontId="3" fillId="0" borderId="33" xfId="0" applyFont="1" applyBorder="1" applyAlignment="1">
      <alignment wrapText="1"/>
    </xf>
    <xf numFmtId="0" fontId="3" fillId="0" borderId="43" xfId="0" applyFont="1" applyBorder="1" applyAlignment="1">
      <alignment horizontal="center" vertical="top"/>
    </xf>
    <xf numFmtId="0" fontId="3" fillId="0" borderId="43" xfId="0" applyFont="1" applyBorder="1" applyAlignment="1">
      <alignment vertical="top"/>
    </xf>
    <xf numFmtId="43" fontId="3" fillId="0" borderId="43" xfId="1" applyFont="1" applyFill="1" applyBorder="1" applyAlignment="1">
      <alignment horizontal="right"/>
    </xf>
    <xf numFmtId="43" fontId="3" fillId="0" borderId="44" xfId="1" applyFont="1" applyFill="1" applyBorder="1" applyAlignment="1">
      <alignment horizontal="right"/>
    </xf>
    <xf numFmtId="0" fontId="3" fillId="0" borderId="45" xfId="0" applyFont="1" applyBorder="1" applyAlignment="1">
      <alignment horizontal="center" vertical="top"/>
    </xf>
    <xf numFmtId="0" fontId="3" fillId="0" borderId="45" xfId="0" applyFont="1" applyBorder="1" applyAlignment="1">
      <alignment vertical="top"/>
    </xf>
    <xf numFmtId="43" fontId="3" fillId="0" borderId="45" xfId="1" applyFont="1" applyFill="1" applyBorder="1" applyAlignment="1">
      <alignment horizontal="right"/>
    </xf>
    <xf numFmtId="43" fontId="3" fillId="0" borderId="46" xfId="1" applyFont="1" applyFill="1" applyBorder="1" applyAlignment="1">
      <alignment horizontal="right"/>
    </xf>
    <xf numFmtId="43" fontId="3" fillId="0" borderId="47" xfId="1" applyFont="1" applyFill="1" applyBorder="1" applyAlignment="1">
      <alignment horizontal="right"/>
    </xf>
    <xf numFmtId="0" fontId="3" fillId="0" borderId="46" xfId="0" applyFont="1" applyBorder="1" applyAlignment="1">
      <alignment vertical="top"/>
    </xf>
    <xf numFmtId="43" fontId="3" fillId="0" borderId="48" xfId="1" applyFont="1" applyFill="1" applyBorder="1" applyAlignment="1">
      <alignment horizontal="right"/>
    </xf>
    <xf numFmtId="43" fontId="3" fillId="0" borderId="50" xfId="1" applyFont="1" applyFill="1" applyBorder="1" applyAlignment="1">
      <alignment horizontal="right"/>
    </xf>
    <xf numFmtId="0" fontId="3" fillId="0" borderId="49" xfId="0" applyFont="1" applyBorder="1" applyAlignment="1">
      <alignment vertical="top"/>
    </xf>
    <xf numFmtId="0" fontId="15" fillId="0" borderId="45" xfId="2" applyFont="1" applyBorder="1" applyAlignment="1">
      <alignment horizontal="left" vertical="center"/>
    </xf>
    <xf numFmtId="0" fontId="8" fillId="0" borderId="45" xfId="2" applyFont="1" applyBorder="1" applyAlignment="1">
      <alignment horizontal="center" vertical="center"/>
    </xf>
    <xf numFmtId="0" fontId="8" fillId="0" borderId="45" xfId="2" applyFont="1" applyBorder="1" applyAlignment="1">
      <alignment horizontal="center"/>
    </xf>
    <xf numFmtId="0" fontId="6" fillId="0" borderId="45" xfId="2" applyFont="1" applyBorder="1" applyAlignment="1">
      <alignment horizontal="left"/>
    </xf>
    <xf numFmtId="0" fontId="6" fillId="0" borderId="45" xfId="2" applyFont="1" applyBorder="1"/>
    <xf numFmtId="0" fontId="8" fillId="0" borderId="45" xfId="2" applyFont="1" applyBorder="1"/>
    <xf numFmtId="0" fontId="8" fillId="0" borderId="45" xfId="2" applyFont="1" applyBorder="1" applyAlignment="1">
      <alignment horizontal="left"/>
    </xf>
    <xf numFmtId="0" fontId="8" fillId="0" borderId="48" xfId="2" applyFont="1" applyBorder="1" applyAlignment="1">
      <alignment horizontal="center"/>
    </xf>
    <xf numFmtId="0" fontId="8" fillId="0" borderId="48" xfId="2" applyFont="1" applyBorder="1"/>
    <xf numFmtId="0" fontId="5" fillId="0" borderId="45" xfId="0" applyFont="1" applyBorder="1" applyAlignment="1">
      <alignment horizontal="left" vertical="top"/>
    </xf>
    <xf numFmtId="0" fontId="3" fillId="0" borderId="34" xfId="0" applyFont="1" applyBorder="1" applyAlignment="1">
      <alignment horizontal="center" vertical="top"/>
    </xf>
    <xf numFmtId="0" fontId="5" fillId="0" borderId="34" xfId="0" applyFont="1" applyBorder="1" applyAlignment="1">
      <alignment vertical="top"/>
    </xf>
    <xf numFmtId="43" fontId="3" fillId="0" borderId="34" xfId="1" applyFont="1" applyFill="1" applyBorder="1" applyAlignment="1">
      <alignment horizontal="right"/>
    </xf>
    <xf numFmtId="43" fontId="3" fillId="0" borderId="36" xfId="1" applyFont="1" applyFill="1" applyBorder="1" applyAlignment="1">
      <alignment horizontal="right"/>
    </xf>
    <xf numFmtId="43" fontId="3" fillId="3" borderId="36" xfId="1" applyFont="1" applyFill="1" applyBorder="1" applyAlignment="1">
      <alignment horizontal="right"/>
    </xf>
    <xf numFmtId="43" fontId="3" fillId="3" borderId="34" xfId="1" applyFont="1" applyFill="1" applyBorder="1" applyAlignment="1">
      <alignment horizontal="right"/>
    </xf>
    <xf numFmtId="43" fontId="3" fillId="0" borderId="35" xfId="1" applyFont="1" applyFill="1" applyBorder="1" applyAlignment="1">
      <alignment horizontal="right"/>
    </xf>
    <xf numFmtId="0" fontId="3" fillId="0" borderId="36" xfId="0" applyFont="1" applyBorder="1" applyAlignment="1">
      <alignment vertical="top"/>
    </xf>
    <xf numFmtId="43" fontId="8" fillId="0" borderId="31" xfId="1" applyFont="1" applyBorder="1" applyAlignment="1">
      <alignment wrapText="1"/>
    </xf>
    <xf numFmtId="43" fontId="9" fillId="0" borderId="32" xfId="1" quotePrefix="1" applyFont="1" applyFill="1" applyBorder="1" applyAlignment="1">
      <alignment horizontal="left"/>
    </xf>
    <xf numFmtId="0" fontId="13" fillId="0" borderId="32" xfId="0" applyFont="1" applyBorder="1" applyAlignment="1">
      <alignment horizontal="left" vertical="top" wrapText="1"/>
    </xf>
    <xf numFmtId="188" fontId="3" fillId="0" borderId="24" xfId="1" applyNumberFormat="1" applyFont="1" applyFill="1" applyBorder="1" applyAlignment="1">
      <alignment horizontal="center" shrinkToFit="1"/>
    </xf>
    <xf numFmtId="0" fontId="20" fillId="0" borderId="0" xfId="3" applyFont="1"/>
    <xf numFmtId="0" fontId="8" fillId="0" borderId="0" xfId="3" applyFont="1"/>
    <xf numFmtId="0" fontId="8" fillId="0" borderId="0" xfId="3" applyFont="1" applyAlignment="1">
      <alignment horizontal="center" vertical="center"/>
    </xf>
    <xf numFmtId="0" fontId="8" fillId="0" borderId="0" xfId="3" applyFont="1" applyAlignment="1">
      <alignment vertical="center"/>
    </xf>
    <xf numFmtId="0" fontId="8" fillId="0" borderId="8" xfId="3" applyFont="1" applyBorder="1" applyAlignment="1">
      <alignment horizontal="center" vertical="center"/>
    </xf>
    <xf numFmtId="0" fontId="8" fillId="0" borderId="24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21" fillId="0" borderId="0" xfId="3" applyFont="1" applyAlignment="1">
      <alignment vertical="center"/>
    </xf>
    <xf numFmtId="0" fontId="21" fillId="0" borderId="24" xfId="3" applyFont="1" applyBorder="1" applyAlignment="1">
      <alignment horizontal="center" vertical="center"/>
    </xf>
    <xf numFmtId="43" fontId="21" fillId="0" borderId="24" xfId="3" applyNumberFormat="1" applyFont="1" applyBorder="1" applyAlignment="1">
      <alignment vertical="center"/>
    </xf>
    <xf numFmtId="43" fontId="21" fillId="0" borderId="0" xfId="4" applyFont="1"/>
    <xf numFmtId="1" fontId="21" fillId="0" borderId="24" xfId="3" applyNumberFormat="1" applyFont="1" applyBorder="1" applyAlignment="1">
      <alignment horizontal="center" vertical="center"/>
    </xf>
    <xf numFmtId="43" fontId="21" fillId="0" borderId="24" xfId="3" applyNumberFormat="1" applyFont="1" applyBorder="1" applyAlignment="1">
      <alignment horizontal="center" vertical="center"/>
    </xf>
    <xf numFmtId="4" fontId="22" fillId="0" borderId="0" xfId="3" applyNumberFormat="1" applyFont="1" applyAlignment="1">
      <alignment horizontal="center"/>
    </xf>
    <xf numFmtId="43" fontId="21" fillId="0" borderId="11" xfId="3" applyNumberFormat="1" applyFont="1" applyBorder="1" applyAlignment="1">
      <alignment horizontal="center" vertical="center"/>
    </xf>
    <xf numFmtId="0" fontId="23" fillId="0" borderId="25" xfId="3" applyFont="1" applyBorder="1" applyAlignment="1">
      <alignment horizontal="center" vertical="center"/>
    </xf>
    <xf numFmtId="43" fontId="23" fillId="0" borderId="25" xfId="3" applyNumberFormat="1" applyFont="1" applyBorder="1" applyAlignment="1">
      <alignment vertical="center"/>
    </xf>
    <xf numFmtId="1" fontId="23" fillId="0" borderId="25" xfId="3" applyNumberFormat="1" applyFont="1" applyBorder="1" applyAlignment="1">
      <alignment horizontal="center" vertical="center"/>
    </xf>
    <xf numFmtId="0" fontId="23" fillId="0" borderId="0" xfId="3" applyFont="1" applyAlignment="1">
      <alignment vertical="center"/>
    </xf>
    <xf numFmtId="0" fontId="10" fillId="0" borderId="0" xfId="3" applyFont="1"/>
    <xf numFmtId="0" fontId="24" fillId="0" borderId="0" xfId="3" applyFont="1"/>
    <xf numFmtId="0" fontId="10" fillId="0" borderId="0" xfId="3" applyFont="1" applyAlignment="1">
      <alignment vertical="center"/>
    </xf>
    <xf numFmtId="43" fontId="16" fillId="0" borderId="0" xfId="4" applyFont="1" applyAlignment="1">
      <alignment horizontal="center" vertical="center"/>
    </xf>
    <xf numFmtId="0" fontId="25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25" fillId="0" borderId="0" xfId="3" applyFont="1" applyAlignment="1">
      <alignment horizontal="center" vertical="center"/>
    </xf>
    <xf numFmtId="0" fontId="8" fillId="0" borderId="24" xfId="3" applyFont="1" applyBorder="1" applyAlignment="1">
      <alignment horizontal="center" vertical="center" shrinkToFit="1"/>
    </xf>
    <xf numFmtId="0" fontId="16" fillId="0" borderId="0" xfId="3" applyFont="1" applyAlignment="1">
      <alignment horizontal="center" vertical="center"/>
    </xf>
    <xf numFmtId="43" fontId="26" fillId="0" borderId="24" xfId="3" applyNumberFormat="1" applyFont="1" applyBorder="1" applyAlignment="1">
      <alignment vertical="center" shrinkToFit="1"/>
    </xf>
    <xf numFmtId="2" fontId="26" fillId="0" borderId="24" xfId="3" applyNumberFormat="1" applyFont="1" applyBorder="1" applyAlignment="1">
      <alignment horizontal="center" vertical="center" shrinkToFit="1"/>
    </xf>
    <xf numFmtId="0" fontId="27" fillId="0" borderId="0" xfId="3" applyFont="1" applyAlignment="1">
      <alignment vertical="center"/>
    </xf>
    <xf numFmtId="0" fontId="24" fillId="0" borderId="0" xfId="3" applyFont="1" applyAlignment="1">
      <alignment horizontal="center"/>
    </xf>
    <xf numFmtId="0" fontId="20" fillId="0" borderId="0" xfId="3" applyFont="1" applyAlignment="1">
      <alignment horizontal="center"/>
    </xf>
    <xf numFmtId="0" fontId="20" fillId="0" borderId="0" xfId="3" applyFont="1" applyAlignment="1">
      <alignment horizontal="center" shrinkToFit="1"/>
    </xf>
    <xf numFmtId="43" fontId="28" fillId="0" borderId="0" xfId="4" applyFont="1" applyBorder="1"/>
    <xf numFmtId="43" fontId="16" fillId="0" borderId="0" xfId="3" applyNumberFormat="1" applyFont="1" applyAlignment="1">
      <alignment horizontal="center" vertical="center"/>
    </xf>
    <xf numFmtId="0" fontId="26" fillId="0" borderId="0" xfId="3" applyFont="1" applyAlignment="1">
      <alignment vertical="center"/>
    </xf>
    <xf numFmtId="0" fontId="16" fillId="0" borderId="24" xfId="3" applyFont="1" applyBorder="1" applyAlignment="1">
      <alignment horizontal="center" vertical="center"/>
    </xf>
    <xf numFmtId="0" fontId="16" fillId="0" borderId="24" xfId="3" applyFont="1" applyBorder="1" applyAlignment="1">
      <alignment horizontal="center" vertical="center" shrinkToFit="1"/>
    </xf>
    <xf numFmtId="0" fontId="29" fillId="0" borderId="0" xfId="3" applyFont="1" applyAlignment="1">
      <alignment vertical="center"/>
    </xf>
    <xf numFmtId="0" fontId="30" fillId="0" borderId="0" xfId="3" applyFont="1" applyAlignment="1">
      <alignment vertical="center"/>
    </xf>
    <xf numFmtId="0" fontId="30" fillId="0" borderId="0" xfId="3" applyFont="1" applyAlignment="1">
      <alignment vertical="center" shrinkToFit="1"/>
    </xf>
    <xf numFmtId="0" fontId="24" fillId="0" borderId="0" xfId="3" applyFont="1" applyAlignment="1">
      <alignment shrinkToFit="1"/>
    </xf>
    <xf numFmtId="0" fontId="20" fillId="0" borderId="0" xfId="3" applyFont="1" applyAlignment="1">
      <alignment shrinkToFit="1"/>
    </xf>
    <xf numFmtId="4" fontId="30" fillId="0" borderId="0" xfId="3" applyNumberFormat="1" applyFont="1" applyAlignment="1">
      <alignment horizontal="center" vertical="center"/>
    </xf>
    <xf numFmtId="43" fontId="24" fillId="0" borderId="0" xfId="1" applyFont="1"/>
    <xf numFmtId="43" fontId="30" fillId="0" borderId="0" xfId="1" applyFont="1" applyAlignment="1">
      <alignment horizontal="center" vertical="center"/>
    </xf>
    <xf numFmtId="43" fontId="30" fillId="0" borderId="0" xfId="1" applyFont="1"/>
    <xf numFmtId="43" fontId="35" fillId="0" borderId="0" xfId="4" applyFont="1" applyAlignment="1">
      <alignment horizontal="right" vertical="center"/>
    </xf>
    <xf numFmtId="43" fontId="34" fillId="0" borderId="0" xfId="3" applyNumberFormat="1" applyFont="1" applyAlignment="1">
      <alignment horizontal="right" vertical="center"/>
    </xf>
    <xf numFmtId="0" fontId="34" fillId="0" borderId="0" xfId="3" applyFont="1" applyAlignment="1">
      <alignment horizontal="right" vertical="center"/>
    </xf>
    <xf numFmtId="0" fontId="36" fillId="0" borderId="0" xfId="3" applyFont="1" applyAlignment="1">
      <alignment horizontal="right"/>
    </xf>
    <xf numFmtId="43" fontId="34" fillId="0" borderId="0" xfId="4" applyFont="1" applyAlignment="1">
      <alignment horizontal="right" vertical="center"/>
    </xf>
    <xf numFmtId="43" fontId="16" fillId="0" borderId="0" xfId="3" applyNumberFormat="1" applyFont="1"/>
    <xf numFmtId="43" fontId="30" fillId="0" borderId="0" xfId="1" applyFont="1" applyAlignment="1">
      <alignment vertical="center"/>
    </xf>
    <xf numFmtId="0" fontId="37" fillId="0" borderId="0" xfId="3" applyFont="1" applyAlignment="1">
      <alignment horizontal="right" vertical="center"/>
    </xf>
    <xf numFmtId="0" fontId="20" fillId="0" borderId="0" xfId="3" applyFont="1" applyAlignment="1">
      <alignment horizontal="right" vertical="center"/>
    </xf>
    <xf numFmtId="43" fontId="27" fillId="0" borderId="0" xfId="3" applyNumberFormat="1" applyFont="1" applyAlignment="1">
      <alignment vertical="center"/>
    </xf>
    <xf numFmtId="43" fontId="3" fillId="0" borderId="2" xfId="1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/>
    </xf>
    <xf numFmtId="43" fontId="30" fillId="0" borderId="0" xfId="1" applyFont="1" applyBorder="1" applyAlignment="1">
      <alignment horizontal="center" vertical="center"/>
    </xf>
    <xf numFmtId="43" fontId="34" fillId="0" borderId="0" xfId="4" applyFont="1" applyBorder="1" applyAlignment="1">
      <alignment horizontal="right" vertical="center"/>
    </xf>
    <xf numFmtId="43" fontId="30" fillId="0" borderId="0" xfId="1" applyFont="1" applyBorder="1"/>
    <xf numFmtId="43" fontId="30" fillId="0" borderId="0" xfId="1" applyFont="1" applyBorder="1" applyAlignment="1">
      <alignment vertical="center"/>
    </xf>
    <xf numFmtId="0" fontId="3" fillId="0" borderId="33" xfId="0" applyFont="1" applyBorder="1" applyAlignment="1">
      <alignment vertical="center" wrapText="1"/>
    </xf>
    <xf numFmtId="43" fontId="3" fillId="0" borderId="32" xfId="1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49" fontId="3" fillId="0" borderId="37" xfId="1" applyNumberFormat="1" applyFont="1" applyFill="1" applyBorder="1" applyAlignment="1">
      <alignment horizontal="center" vertical="center"/>
    </xf>
    <xf numFmtId="43" fontId="3" fillId="0" borderId="42" xfId="1" applyFont="1" applyFill="1" applyBorder="1" applyAlignment="1">
      <alignment horizontal="center" vertical="center" wrapText="1"/>
    </xf>
    <xf numFmtId="49" fontId="3" fillId="0" borderId="41" xfId="1" applyNumberFormat="1" applyFont="1" applyFill="1" applyBorder="1" applyAlignment="1">
      <alignment horizontal="center" vertical="center"/>
    </xf>
    <xf numFmtId="49" fontId="3" fillId="5" borderId="41" xfId="1" applyNumberFormat="1" applyFont="1" applyFill="1" applyBorder="1" applyAlignment="1">
      <alignment horizontal="center" vertical="center"/>
    </xf>
    <xf numFmtId="43" fontId="3" fillId="5" borderId="41" xfId="1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/>
    </xf>
    <xf numFmtId="43" fontId="3" fillId="0" borderId="32" xfId="1" applyFont="1" applyFill="1" applyBorder="1" applyAlignment="1">
      <alignment horizontal="center" vertical="center" wrapText="1"/>
    </xf>
    <xf numFmtId="188" fontId="3" fillId="0" borderId="32" xfId="1" applyNumberFormat="1" applyFont="1" applyFill="1" applyBorder="1" applyAlignment="1">
      <alignment horizontal="left"/>
    </xf>
    <xf numFmtId="0" fontId="8" fillId="0" borderId="32" xfId="0" applyFont="1" applyBorder="1" applyAlignment="1">
      <alignment wrapText="1"/>
    </xf>
    <xf numFmtId="0" fontId="8" fillId="0" borderId="33" xfId="0" applyFont="1" applyBorder="1" applyAlignment="1">
      <alignment wrapText="1"/>
    </xf>
    <xf numFmtId="188" fontId="3" fillId="6" borderId="32" xfId="1" applyNumberFormat="1" applyFont="1" applyFill="1" applyBorder="1" applyAlignment="1">
      <alignment horizontal="center"/>
    </xf>
    <xf numFmtId="0" fontId="16" fillId="0" borderId="3" xfId="3" applyFont="1" applyBorder="1" applyAlignment="1">
      <alignment horizontal="center" vertical="center"/>
    </xf>
    <xf numFmtId="0" fontId="16" fillId="0" borderId="4" xfId="3" applyFont="1" applyBorder="1" applyAlignment="1">
      <alignment horizontal="center" vertical="center"/>
    </xf>
    <xf numFmtId="0" fontId="16" fillId="0" borderId="5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8" fillId="0" borderId="0" xfId="3" applyFont="1" applyAlignment="1">
      <alignment horizontal="center"/>
    </xf>
    <xf numFmtId="0" fontId="8" fillId="0" borderId="3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190" fontId="8" fillId="0" borderId="0" xfId="3" applyNumberFormat="1" applyFont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25" xfId="3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3" fillId="0" borderId="1" xfId="0" applyFont="1" applyBorder="1" applyAlignment="1">
      <alignment horizontal="right" vertical="top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3" fontId="3" fillId="0" borderId="2" xfId="1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/>
    </xf>
    <xf numFmtId="43" fontId="3" fillId="0" borderId="8" xfId="1" applyFont="1" applyFill="1" applyBorder="1" applyAlignment="1">
      <alignment horizontal="center" vertical="center"/>
    </xf>
    <xf numFmtId="43" fontId="3" fillId="0" borderId="3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center" vertical="center"/>
    </xf>
    <xf numFmtId="43" fontId="3" fillId="0" borderId="5" xfId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3" fontId="3" fillId="0" borderId="11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2" xfId="0" applyFont="1" applyBorder="1" applyAlignment="1">
      <alignment horizontal="left" vertical="top" wrapText="1"/>
    </xf>
    <xf numFmtId="0" fontId="13" fillId="0" borderId="39" xfId="0" applyFont="1" applyBorder="1" applyAlignment="1">
      <alignment horizontal="left" vertical="top" wrapText="1"/>
    </xf>
    <xf numFmtId="0" fontId="13" fillId="0" borderId="32" xfId="0" applyFont="1" applyBorder="1" applyAlignment="1">
      <alignment horizontal="left" vertical="top"/>
    </xf>
    <xf numFmtId="0" fontId="13" fillId="0" borderId="39" xfId="0" applyFont="1" applyBorder="1" applyAlignment="1">
      <alignment horizontal="left" vertical="top"/>
    </xf>
    <xf numFmtId="0" fontId="13" fillId="0" borderId="33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right" vertical="top"/>
    </xf>
    <xf numFmtId="0" fontId="13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3" fontId="13" fillId="0" borderId="2" xfId="1" applyFont="1" applyFill="1" applyBorder="1" applyAlignment="1">
      <alignment horizontal="center" vertical="center" wrapText="1"/>
    </xf>
    <xf numFmtId="43" fontId="13" fillId="0" borderId="8" xfId="1" applyFont="1" applyFill="1" applyBorder="1" applyAlignment="1">
      <alignment horizontal="center" vertical="center" wrapText="1"/>
    </xf>
    <xf numFmtId="43" fontId="13" fillId="0" borderId="11" xfId="1" applyFont="1" applyFill="1" applyBorder="1" applyAlignment="1">
      <alignment horizontal="center" vertical="center" wrapText="1"/>
    </xf>
    <xf numFmtId="43" fontId="13" fillId="0" borderId="3" xfId="1" applyFont="1" applyFill="1" applyBorder="1" applyAlignment="1">
      <alignment horizontal="center" vertical="center"/>
    </xf>
    <xf numFmtId="43" fontId="13" fillId="0" borderId="4" xfId="1" applyFont="1" applyFill="1" applyBorder="1" applyAlignment="1">
      <alignment horizontal="center" vertical="center"/>
    </xf>
    <xf numFmtId="43" fontId="13" fillId="0" borderId="5" xfId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15" fillId="0" borderId="32" xfId="0" applyFont="1" applyBorder="1" applyAlignment="1">
      <alignment horizontal="left" vertical="top" wrapText="1"/>
    </xf>
    <xf numFmtId="0" fontId="15" fillId="0" borderId="3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/>
    </xf>
    <xf numFmtId="0" fontId="8" fillId="0" borderId="1" xfId="0" applyFont="1" applyBorder="1" applyAlignment="1">
      <alignment horizontal="right" vertical="top"/>
    </xf>
    <xf numFmtId="43" fontId="8" fillId="0" borderId="3" xfId="1" applyFont="1" applyFill="1" applyBorder="1" applyAlignment="1">
      <alignment horizontal="center" vertical="center"/>
    </xf>
    <xf numFmtId="43" fontId="8" fillId="0" borderId="4" xfId="1" applyFont="1" applyFill="1" applyBorder="1" applyAlignment="1">
      <alignment horizontal="center" vertical="center"/>
    </xf>
    <xf numFmtId="43" fontId="8" fillId="0" borderId="5" xfId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43" fontId="8" fillId="0" borderId="2" xfId="1" applyFont="1" applyFill="1" applyBorder="1" applyAlignment="1">
      <alignment horizontal="center" vertical="center" wrapText="1"/>
    </xf>
    <xf numFmtId="43" fontId="8" fillId="0" borderId="8" xfId="1" applyFont="1" applyFill="1" applyBorder="1" applyAlignment="1">
      <alignment horizontal="center" vertical="center" wrapText="1"/>
    </xf>
    <xf numFmtId="43" fontId="8" fillId="0" borderId="11" xfId="1" applyFont="1" applyFill="1" applyBorder="1" applyAlignment="1">
      <alignment horizontal="center" vertical="center" wrapText="1"/>
    </xf>
    <xf numFmtId="43" fontId="8" fillId="0" borderId="2" xfId="1" applyFont="1" applyFill="1" applyBorder="1" applyAlignment="1">
      <alignment horizontal="center" vertical="center"/>
    </xf>
    <xf numFmtId="43" fontId="8" fillId="0" borderId="8" xfId="1" applyFont="1" applyFill="1" applyBorder="1" applyAlignment="1">
      <alignment horizontal="center" vertical="center"/>
    </xf>
  </cellXfs>
  <cellStyles count="14">
    <cellStyle name="Comma" xfId="1" builtinId="3"/>
    <cellStyle name="Comma 2" xfId="4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เครื่องหมายจุลภาค 6" xfId="5" xr:uid="{00000000-0005-0000-0000-000005000000}"/>
    <cellStyle name="จุลภาค 2" xfId="6" xr:uid="{00000000-0005-0000-0000-000006000000}"/>
    <cellStyle name="จุลภาค 3" xfId="7" xr:uid="{00000000-0005-0000-0000-000007000000}"/>
    <cellStyle name="ปกติ 2" xfId="8" xr:uid="{00000000-0005-0000-0000-000008000000}"/>
    <cellStyle name="ปกติ 2 2" xfId="9" xr:uid="{00000000-0005-0000-0000-000009000000}"/>
    <cellStyle name="ปกติ 3" xfId="10" xr:uid="{00000000-0005-0000-0000-00000A000000}"/>
    <cellStyle name="ปกติ 4" xfId="11" xr:uid="{00000000-0005-0000-0000-00000B000000}"/>
    <cellStyle name="ปกติ 6" xfId="12" xr:uid="{00000000-0005-0000-0000-00000C000000}"/>
    <cellStyle name="ปกติ 8" xfId="1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702469</xdr:colOff>
      <xdr:row>210</xdr:row>
      <xdr:rowOff>107157</xdr:rowOff>
    </xdr:from>
    <xdr:to>
      <xdr:col>11</xdr:col>
      <xdr:colOff>83344</xdr:colOff>
      <xdr:row>228</xdr:row>
      <xdr:rowOff>238125</xdr:rowOff>
    </xdr:to>
    <xdr:sp macro="" textlink="">
      <xdr:nvSpPr>
        <xdr:cNvPr id="8" name="วงเล็บปีกกาขวา 7">
          <a:extLst>
            <a:ext uri="{FF2B5EF4-FFF2-40B4-BE49-F238E27FC236}">
              <a16:creationId xmlns:a16="http://schemas.microsoft.com/office/drawing/2014/main" id="{11EAE253-60FB-4CD7-91A5-0773C4CF6423}"/>
            </a:ext>
          </a:extLst>
        </xdr:cNvPr>
        <xdr:cNvSpPr/>
      </xdr:nvSpPr>
      <xdr:spPr>
        <a:xfrm>
          <a:off x="13973969" y="57050782"/>
          <a:ext cx="222250" cy="5528468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P31"/>
  <sheetViews>
    <sheetView view="pageBreakPreview" zoomScale="60" zoomScaleNormal="100" workbookViewId="0">
      <selection activeCell="P16" sqref="P16"/>
    </sheetView>
  </sheetViews>
  <sheetFormatPr defaultColWidth="9" defaultRowHeight="15" x14ac:dyDescent="0.25"/>
  <cols>
    <col min="1" max="1" width="8.875" style="401" customWidth="1"/>
    <col min="2" max="2" width="14.25" style="401" customWidth="1"/>
    <col min="3" max="3" width="12.625" style="401" customWidth="1"/>
    <col min="4" max="4" width="14.375" style="401" customWidth="1"/>
    <col min="5" max="5" width="12.375" style="401" customWidth="1"/>
    <col min="6" max="6" width="10" style="401" customWidth="1"/>
    <col min="7" max="7" width="13.375" style="444" customWidth="1"/>
    <col min="8" max="8" width="8.625" style="401" customWidth="1"/>
    <col min="9" max="9" width="12.875" style="401" customWidth="1"/>
    <col min="10" max="10" width="11.125" style="401" customWidth="1"/>
    <col min="11" max="11" width="8.625" style="401" customWidth="1"/>
    <col min="12" max="12" width="12.625" style="401" customWidth="1"/>
    <col min="13" max="13" width="12.125" style="401" customWidth="1"/>
    <col min="14" max="14" width="20.875" style="401" customWidth="1"/>
    <col min="15" max="16" width="17.125" style="401" customWidth="1"/>
    <col min="17" max="16384" width="9" style="401"/>
  </cols>
  <sheetData>
    <row r="1" spans="1:15" ht="21" x14ac:dyDescent="0.25">
      <c r="A1" s="490" t="s">
        <v>1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</row>
    <row r="2" spans="1:15" ht="21" x14ac:dyDescent="0.25">
      <c r="A2" s="491">
        <v>45016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</row>
    <row r="3" spans="1:15" s="402" customFormat="1" ht="21" x14ac:dyDescent="0.35">
      <c r="A3" s="490" t="s">
        <v>994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</row>
    <row r="4" spans="1:15" ht="21" x14ac:dyDescent="0.25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</row>
    <row r="5" spans="1:15" ht="21" x14ac:dyDescent="0.25">
      <c r="A5" s="492" t="s">
        <v>995</v>
      </c>
      <c r="B5" s="493"/>
      <c r="C5" s="493"/>
      <c r="D5" s="493"/>
      <c r="E5" s="494"/>
      <c r="F5" s="487" t="s">
        <v>996</v>
      </c>
      <c r="G5" s="488"/>
      <c r="H5" s="488"/>
      <c r="I5" s="488"/>
      <c r="J5" s="488"/>
      <c r="K5" s="488"/>
      <c r="L5" s="488"/>
      <c r="M5" s="489"/>
    </row>
    <row r="6" spans="1:15" s="404" customFormat="1" ht="21" x14ac:dyDescent="0.2">
      <c r="A6" s="487" t="s">
        <v>997</v>
      </c>
      <c r="B6" s="489"/>
      <c r="C6" s="487" t="s">
        <v>998</v>
      </c>
      <c r="D6" s="488"/>
      <c r="E6" s="489"/>
      <c r="F6" s="487" t="s">
        <v>997</v>
      </c>
      <c r="G6" s="489"/>
      <c r="H6" s="487" t="s">
        <v>14</v>
      </c>
      <c r="I6" s="488"/>
      <c r="J6" s="489"/>
      <c r="K6" s="487" t="s">
        <v>998</v>
      </c>
      <c r="L6" s="488"/>
      <c r="M6" s="489"/>
    </row>
    <row r="7" spans="1:15" s="408" customFormat="1" ht="18.75" customHeight="1" x14ac:dyDescent="0.2">
      <c r="A7" s="405" t="s">
        <v>999</v>
      </c>
      <c r="B7" s="405" t="s">
        <v>1000</v>
      </c>
      <c r="C7" s="405" t="s">
        <v>999</v>
      </c>
      <c r="D7" s="406" t="s">
        <v>1000</v>
      </c>
      <c r="E7" s="407" t="s">
        <v>1001</v>
      </c>
      <c r="F7" s="405" t="s">
        <v>999</v>
      </c>
      <c r="G7" s="405" t="s">
        <v>1000</v>
      </c>
      <c r="H7" s="405" t="s">
        <v>999</v>
      </c>
      <c r="I7" s="406" t="s">
        <v>1000</v>
      </c>
      <c r="J7" s="406" t="s">
        <v>1001</v>
      </c>
      <c r="K7" s="406" t="s">
        <v>999</v>
      </c>
      <c r="L7" s="406" t="s">
        <v>1000</v>
      </c>
      <c r="M7" s="406" t="s">
        <v>1001</v>
      </c>
    </row>
    <row r="8" spans="1:15" s="408" customFormat="1" ht="21" x14ac:dyDescent="0.35">
      <c r="A8" s="409">
        <v>41</v>
      </c>
      <c r="B8" s="410">
        <v>1640429</v>
      </c>
      <c r="C8" s="409">
        <v>41</v>
      </c>
      <c r="D8" s="411">
        <v>1629910</v>
      </c>
      <c r="E8" s="410">
        <v>100</v>
      </c>
      <c r="F8" s="412" t="s">
        <v>1002</v>
      </c>
      <c r="G8" s="413">
        <v>0</v>
      </c>
      <c r="H8" s="412" t="s">
        <v>1002</v>
      </c>
      <c r="I8" s="414" t="s">
        <v>1002</v>
      </c>
      <c r="J8" s="415" t="s">
        <v>1002</v>
      </c>
      <c r="K8" s="412" t="s">
        <v>1002</v>
      </c>
      <c r="L8" s="414" t="s">
        <v>1002</v>
      </c>
      <c r="M8" s="415" t="s">
        <v>1002</v>
      </c>
    </row>
    <row r="9" spans="1:15" s="408" customFormat="1" ht="21" x14ac:dyDescent="0.2">
      <c r="A9" s="416"/>
      <c r="B9" s="417"/>
      <c r="C9" s="416"/>
      <c r="D9" s="417"/>
      <c r="E9" s="417"/>
      <c r="F9" s="418"/>
      <c r="G9" s="417"/>
      <c r="H9" s="418"/>
      <c r="I9" s="417"/>
      <c r="J9" s="417"/>
      <c r="K9" s="417"/>
      <c r="L9" s="417"/>
      <c r="M9" s="417"/>
    </row>
    <row r="10" spans="1:15" s="408" customFormat="1" ht="21" x14ac:dyDescent="0.35">
      <c r="A10" s="419"/>
      <c r="B10" s="419"/>
      <c r="C10" s="486" t="s">
        <v>1003</v>
      </c>
      <c r="D10" s="486"/>
      <c r="E10" s="486"/>
      <c r="F10" s="486"/>
      <c r="G10" s="486"/>
      <c r="H10" s="486"/>
      <c r="I10" s="486"/>
      <c r="J10" s="486"/>
      <c r="K10" s="486"/>
      <c r="L10" s="420"/>
      <c r="M10" s="420"/>
    </row>
    <row r="11" spans="1:15" ht="21" x14ac:dyDescent="0.25">
      <c r="A11" s="421"/>
      <c r="B11" s="421"/>
      <c r="C11" s="485" t="s">
        <v>1004</v>
      </c>
      <c r="D11" s="485"/>
      <c r="E11" s="485"/>
      <c r="F11" s="485"/>
      <c r="G11" s="485"/>
      <c r="H11" s="485"/>
      <c r="I11" s="485"/>
      <c r="J11" s="485"/>
      <c r="K11" s="485"/>
      <c r="L11" s="422"/>
      <c r="M11" s="422"/>
      <c r="O11" s="423"/>
    </row>
    <row r="12" spans="1:15" ht="21" customHeight="1" x14ac:dyDescent="0.25">
      <c r="A12" s="421"/>
      <c r="B12" s="421"/>
      <c r="C12" s="487" t="s">
        <v>1005</v>
      </c>
      <c r="D12" s="488"/>
      <c r="E12" s="488"/>
      <c r="F12" s="488"/>
      <c r="G12" s="488"/>
      <c r="H12" s="488"/>
      <c r="I12" s="488"/>
      <c r="J12" s="488"/>
      <c r="K12" s="489"/>
      <c r="L12" s="419"/>
      <c r="M12" s="419"/>
      <c r="O12" s="423"/>
    </row>
    <row r="13" spans="1:15" s="425" customFormat="1" ht="21" x14ac:dyDescent="0.2">
      <c r="A13" s="424"/>
      <c r="B13" s="424"/>
      <c r="C13" s="487" t="s">
        <v>56</v>
      </c>
      <c r="D13" s="488"/>
      <c r="E13" s="489"/>
      <c r="F13" s="487" t="s">
        <v>1006</v>
      </c>
      <c r="G13" s="488"/>
      <c r="H13" s="489"/>
      <c r="I13" s="487" t="s">
        <v>1007</v>
      </c>
      <c r="J13" s="488"/>
      <c r="K13" s="489"/>
      <c r="L13" s="419"/>
      <c r="M13" s="419"/>
      <c r="O13" s="423"/>
    </row>
    <row r="14" spans="1:15" s="428" customFormat="1" ht="18.75" customHeight="1" x14ac:dyDescent="0.2">
      <c r="A14" s="426"/>
      <c r="B14" s="426"/>
      <c r="C14" s="406" t="s">
        <v>4</v>
      </c>
      <c r="D14" s="406" t="s">
        <v>998</v>
      </c>
      <c r="E14" s="406" t="s">
        <v>1008</v>
      </c>
      <c r="F14" s="406" t="s">
        <v>4</v>
      </c>
      <c r="G14" s="406" t="s">
        <v>998</v>
      </c>
      <c r="H14" s="406" t="s">
        <v>1008</v>
      </c>
      <c r="I14" s="427" t="s">
        <v>4</v>
      </c>
      <c r="J14" s="406" t="s">
        <v>998</v>
      </c>
      <c r="K14" s="406" t="s">
        <v>1008</v>
      </c>
      <c r="L14" s="419"/>
      <c r="M14" s="419"/>
    </row>
    <row r="15" spans="1:15" s="428" customFormat="1" ht="19.5" x14ac:dyDescent="0.2">
      <c r="A15" s="426"/>
      <c r="B15" s="426"/>
      <c r="C15" s="429">
        <v>329122102</v>
      </c>
      <c r="D15" s="429">
        <v>151155831.66</v>
      </c>
      <c r="E15" s="430">
        <f>(D15/C15)*100</f>
        <v>45.926976870122196</v>
      </c>
      <c r="F15" s="429">
        <v>13045919</v>
      </c>
      <c r="G15" s="429">
        <v>12573611</v>
      </c>
      <c r="H15" s="430">
        <f>G15*100/F15</f>
        <v>96.379649452062367</v>
      </c>
      <c r="I15" s="429">
        <f>C15+F15</f>
        <v>342168021</v>
      </c>
      <c r="J15" s="429">
        <f>D15+G15</f>
        <v>163729442.66</v>
      </c>
      <c r="K15" s="430">
        <f>J15*100/I15</f>
        <v>47.850597546051794</v>
      </c>
      <c r="L15" s="431"/>
      <c r="M15" s="431"/>
    </row>
    <row r="16" spans="1:15" s="425" customFormat="1" ht="23.25" x14ac:dyDescent="0.5">
      <c r="A16" s="432"/>
      <c r="B16" s="432"/>
      <c r="C16" s="433"/>
      <c r="D16" s="432"/>
      <c r="E16" s="432"/>
      <c r="F16" s="433"/>
      <c r="G16" s="434"/>
      <c r="H16" s="433"/>
      <c r="I16" s="433"/>
      <c r="J16" s="401"/>
      <c r="K16" s="401"/>
      <c r="L16" s="421"/>
      <c r="M16" s="435"/>
    </row>
    <row r="17" spans="1:16" s="428" customFormat="1" ht="18.75" customHeight="1" x14ac:dyDescent="0.5">
      <c r="C17" s="485" t="s">
        <v>1009</v>
      </c>
      <c r="D17" s="485"/>
      <c r="E17" s="485"/>
      <c r="F17" s="485"/>
      <c r="G17" s="485"/>
      <c r="H17" s="485"/>
      <c r="I17" s="485"/>
      <c r="J17" s="485"/>
      <c r="K17" s="485"/>
      <c r="L17" s="425"/>
      <c r="M17" s="435"/>
    </row>
    <row r="18" spans="1:16" s="428" customFormat="1" ht="18.75" customHeight="1" x14ac:dyDescent="0.2">
      <c r="C18" s="482" t="s">
        <v>1005</v>
      </c>
      <c r="D18" s="483"/>
      <c r="E18" s="483"/>
      <c r="F18" s="483"/>
      <c r="G18" s="483"/>
      <c r="H18" s="483"/>
      <c r="I18" s="483"/>
      <c r="J18" s="483"/>
      <c r="K18" s="484"/>
      <c r="L18" s="423"/>
      <c r="M18" s="436"/>
    </row>
    <row r="19" spans="1:16" s="428" customFormat="1" ht="18.75" x14ac:dyDescent="0.2">
      <c r="C19" s="482" t="s">
        <v>56</v>
      </c>
      <c r="D19" s="483"/>
      <c r="E19" s="484"/>
      <c r="F19" s="482" t="s">
        <v>1006</v>
      </c>
      <c r="G19" s="483"/>
      <c r="H19" s="484"/>
      <c r="I19" s="482" t="s">
        <v>1007</v>
      </c>
      <c r="J19" s="483"/>
      <c r="K19" s="484"/>
      <c r="L19" s="449"/>
    </row>
    <row r="20" spans="1:16" s="437" customFormat="1" ht="19.5" x14ac:dyDescent="0.2">
      <c r="C20" s="438" t="s">
        <v>4</v>
      </c>
      <c r="D20" s="438" t="s">
        <v>14</v>
      </c>
      <c r="E20" s="438" t="s">
        <v>1008</v>
      </c>
      <c r="F20" s="438" t="s">
        <v>4</v>
      </c>
      <c r="G20" s="438" t="s">
        <v>14</v>
      </c>
      <c r="H20" s="438" t="s">
        <v>1008</v>
      </c>
      <c r="I20" s="439" t="s">
        <v>4</v>
      </c>
      <c r="J20" s="438" t="s">
        <v>14</v>
      </c>
      <c r="K20" s="438" t="s">
        <v>1008</v>
      </c>
      <c r="L20" s="453"/>
      <c r="M20" s="461"/>
      <c r="N20" s="462" t="s">
        <v>1028</v>
      </c>
      <c r="O20" s="447">
        <v>16060800</v>
      </c>
      <c r="P20" s="447">
        <v>21389167.27</v>
      </c>
    </row>
    <row r="21" spans="1:16" ht="19.5" x14ac:dyDescent="0.3">
      <c r="A21" s="421"/>
      <c r="B21" s="421"/>
      <c r="C21" s="429">
        <v>44421032</v>
      </c>
      <c r="D21" s="429">
        <v>37688715.090000004</v>
      </c>
      <c r="E21" s="430">
        <f>D21*100/C21</f>
        <v>84.844303234557913</v>
      </c>
      <c r="F21" s="429">
        <v>0</v>
      </c>
      <c r="G21" s="429">
        <v>0</v>
      </c>
      <c r="H21" s="430">
        <v>0</v>
      </c>
      <c r="I21" s="429">
        <f>C21+F21</f>
        <v>44421032</v>
      </c>
      <c r="J21" s="429">
        <f>D21+G21</f>
        <v>37688715.090000004</v>
      </c>
      <c r="K21" s="430">
        <f>J21*100/I21</f>
        <v>84.844303234557913</v>
      </c>
      <c r="L21" s="450"/>
      <c r="M21" s="463"/>
      <c r="N21" s="450"/>
      <c r="O21" s="448">
        <v>5396315.0899999999</v>
      </c>
      <c r="P21" s="448">
        <v>5396315.0899999999</v>
      </c>
    </row>
    <row r="22" spans="1:16" ht="18.75" x14ac:dyDescent="0.3">
      <c r="A22" s="440"/>
      <c r="B22" s="440"/>
      <c r="C22" s="441"/>
      <c r="D22" s="445"/>
      <c r="E22" s="441"/>
      <c r="F22" s="441"/>
      <c r="G22" s="442"/>
      <c r="H22" s="441"/>
      <c r="I22" s="441"/>
      <c r="J22" s="441"/>
      <c r="K22" s="441"/>
      <c r="L22" s="451"/>
      <c r="M22" s="463"/>
      <c r="N22" s="451" t="s">
        <v>1029</v>
      </c>
      <c r="O22" s="448">
        <v>16231600</v>
      </c>
      <c r="P22" s="448">
        <v>20200000</v>
      </c>
    </row>
    <row r="23" spans="1:16" ht="18.75" x14ac:dyDescent="0.3">
      <c r="A23" s="421"/>
      <c r="B23" s="421"/>
      <c r="C23" s="441"/>
      <c r="D23" s="446"/>
      <c r="E23" s="421"/>
      <c r="F23" s="421"/>
      <c r="G23" s="443"/>
      <c r="H23" s="421"/>
      <c r="I23" s="421"/>
      <c r="J23" s="421"/>
      <c r="K23" s="421"/>
      <c r="L23" s="452"/>
      <c r="M23" s="454"/>
      <c r="N23" s="452" t="s">
        <v>1030</v>
      </c>
      <c r="O23" s="454">
        <f>SUM(O20:O22)</f>
        <v>37688715.090000004</v>
      </c>
    </row>
    <row r="24" spans="1:16" ht="21" x14ac:dyDescent="0.25">
      <c r="C24" s="485" t="s">
        <v>1010</v>
      </c>
      <c r="D24" s="485"/>
      <c r="E24" s="485"/>
      <c r="F24" s="485"/>
      <c r="G24" s="485"/>
      <c r="H24" s="485"/>
      <c r="I24" s="485"/>
      <c r="J24" s="485"/>
      <c r="K24" s="485"/>
      <c r="L24" s="457"/>
      <c r="M24" s="464"/>
      <c r="N24" s="457" t="s">
        <v>1033</v>
      </c>
      <c r="O24" s="455">
        <f>E21-O23</f>
        <v>-37688630.245696768</v>
      </c>
    </row>
    <row r="25" spans="1:16" ht="18.75" customHeight="1" x14ac:dyDescent="0.25">
      <c r="C25" s="482" t="s">
        <v>1005</v>
      </c>
      <c r="D25" s="483"/>
      <c r="E25" s="483"/>
      <c r="F25" s="483"/>
      <c r="G25" s="483"/>
      <c r="H25" s="483"/>
      <c r="I25" s="483"/>
      <c r="J25" s="483"/>
      <c r="K25" s="484"/>
      <c r="L25" s="456"/>
      <c r="M25" s="461"/>
      <c r="N25" s="456" t="s">
        <v>1032</v>
      </c>
      <c r="O25" s="447">
        <v>870214.91000000015</v>
      </c>
    </row>
    <row r="26" spans="1:16" ht="18.75" x14ac:dyDescent="0.25">
      <c r="C26" s="482" t="s">
        <v>56</v>
      </c>
      <c r="D26" s="483"/>
      <c r="E26" s="484"/>
      <c r="F26" s="482" t="s">
        <v>1006</v>
      </c>
      <c r="G26" s="483"/>
      <c r="H26" s="484"/>
      <c r="I26" s="482" t="s">
        <v>1007</v>
      </c>
      <c r="J26" s="483"/>
      <c r="K26" s="484"/>
      <c r="L26" s="451"/>
      <c r="M26" s="461"/>
      <c r="N26" s="451" t="s">
        <v>1031</v>
      </c>
      <c r="O26" s="447">
        <f>O24-O25</f>
        <v>-38558845.155696765</v>
      </c>
    </row>
    <row r="27" spans="1:16" ht="18.75" x14ac:dyDescent="0.25">
      <c r="C27" s="438" t="s">
        <v>4</v>
      </c>
      <c r="D27" s="438" t="s">
        <v>998</v>
      </c>
      <c r="E27" s="438" t="s">
        <v>1008</v>
      </c>
      <c r="F27" s="438" t="s">
        <v>4</v>
      </c>
      <c r="G27" s="438" t="s">
        <v>998</v>
      </c>
      <c r="H27" s="438" t="s">
        <v>1008</v>
      </c>
      <c r="I27" s="439" t="s">
        <v>4</v>
      </c>
      <c r="J27" s="438" t="s">
        <v>998</v>
      </c>
      <c r="K27" s="438" t="s">
        <v>1008</v>
      </c>
      <c r="L27" s="428"/>
      <c r="M27" s="428"/>
      <c r="N27" s="428"/>
      <c r="O27" s="428"/>
    </row>
    <row r="28" spans="1:16" ht="19.5" x14ac:dyDescent="0.25">
      <c r="A28" s="421"/>
      <c r="B28" s="421"/>
      <c r="C28" s="429">
        <v>44421032</v>
      </c>
      <c r="D28" s="429">
        <v>5396315.0899999999</v>
      </c>
      <c r="E28" s="430">
        <f>(D28/C28)*100</f>
        <v>12.148108333007661</v>
      </c>
      <c r="F28" s="429">
        <v>0</v>
      </c>
      <c r="G28" s="429">
        <v>0</v>
      </c>
      <c r="H28" s="430">
        <v>0</v>
      </c>
      <c r="I28" s="429">
        <f>C28+F28</f>
        <v>44421032</v>
      </c>
      <c r="J28" s="429">
        <f>D28+G28</f>
        <v>5396315.0899999999</v>
      </c>
      <c r="K28" s="430">
        <f>J28*100/I28</f>
        <v>12.148108333007661</v>
      </c>
      <c r="L28" s="431"/>
      <c r="M28" s="458"/>
      <c r="N28" s="431"/>
      <c r="O28" s="458">
        <f>O23+O25+O26</f>
        <v>84.844303235411644</v>
      </c>
    </row>
    <row r="29" spans="1:16" ht="18.75" x14ac:dyDescent="0.25">
      <c r="A29" s="421"/>
      <c r="B29" s="421"/>
      <c r="C29" s="441"/>
      <c r="L29" s="421"/>
      <c r="M29" s="421"/>
    </row>
    <row r="30" spans="1:16" ht="18.75" x14ac:dyDescent="0.25">
      <c r="A30" s="421"/>
      <c r="B30" s="421"/>
      <c r="C30" s="441" t="s">
        <v>1011</v>
      </c>
      <c r="L30" s="421"/>
      <c r="M30" s="421"/>
    </row>
    <row r="31" spans="1:16" x14ac:dyDescent="0.25">
      <c r="A31" s="421"/>
      <c r="B31" s="421"/>
      <c r="F31" s="421"/>
      <c r="G31" s="443"/>
      <c r="H31" s="421"/>
      <c r="I31" s="421"/>
      <c r="J31" s="421"/>
      <c r="K31" s="421"/>
      <c r="L31" s="421"/>
      <c r="M31" s="421"/>
    </row>
  </sheetData>
  <mergeCells count="26">
    <mergeCell ref="A6:B6"/>
    <mergeCell ref="C6:E6"/>
    <mergeCell ref="F6:G6"/>
    <mergeCell ref="H6:J6"/>
    <mergeCell ref="K6:M6"/>
    <mergeCell ref="A1:M1"/>
    <mergeCell ref="A2:M2"/>
    <mergeCell ref="A3:M3"/>
    <mergeCell ref="A5:E5"/>
    <mergeCell ref="F5:M5"/>
    <mergeCell ref="C10:K10"/>
    <mergeCell ref="C11:K11"/>
    <mergeCell ref="C12:K12"/>
    <mergeCell ref="C13:E13"/>
    <mergeCell ref="F13:H13"/>
    <mergeCell ref="I13:K13"/>
    <mergeCell ref="C25:K25"/>
    <mergeCell ref="C26:E26"/>
    <mergeCell ref="F26:H26"/>
    <mergeCell ref="I26:K26"/>
    <mergeCell ref="C17:K17"/>
    <mergeCell ref="C18:K18"/>
    <mergeCell ref="C19:E19"/>
    <mergeCell ref="F19:H19"/>
    <mergeCell ref="I19:K19"/>
    <mergeCell ref="C24:K24"/>
  </mergeCells>
  <printOptions horizontalCentered="1"/>
  <pageMargins left="0.39370078740157483" right="0.31496062992125984" top="0.43307086614173229" bottom="0.15748031496062992" header="0.11811023622047245" footer="0.11811023622047245"/>
  <pageSetup paperSize="5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79998168889431442"/>
    <pageSetUpPr fitToPage="1"/>
  </sheetPr>
  <dimension ref="A1:O15"/>
  <sheetViews>
    <sheetView view="pageBreakPreview" zoomScale="60" zoomScaleNormal="55" workbookViewId="0">
      <selection activeCell="D20" sqref="D20"/>
    </sheetView>
  </sheetViews>
  <sheetFormatPr defaultColWidth="6.875" defaultRowHeight="21" x14ac:dyDescent="0.35"/>
  <cols>
    <col min="1" max="1" width="6.25" style="25" customWidth="1"/>
    <col min="2" max="2" width="40.625" style="2" bestFit="1" customWidth="1"/>
    <col min="3" max="3" width="10.625" style="24" bestFit="1" customWidth="1"/>
    <col min="4" max="4" width="11.375" style="24" bestFit="1" customWidth="1"/>
    <col min="5" max="5" width="7.125" style="24" bestFit="1" customWidth="1"/>
    <col min="6" max="6" width="13.75" style="24" bestFit="1" customWidth="1"/>
    <col min="7" max="7" width="13.125" style="24" bestFit="1" customWidth="1"/>
    <col min="8" max="8" width="12" style="24" bestFit="1" customWidth="1"/>
    <col min="9" max="9" width="11.375" style="24" bestFit="1" customWidth="1"/>
    <col min="10" max="10" width="11.25" style="24" bestFit="1" customWidth="1"/>
    <col min="11" max="11" width="14.375" style="24" bestFit="1" customWidth="1"/>
    <col min="12" max="12" width="27.25" style="24" bestFit="1" customWidth="1"/>
    <col min="13" max="13" width="17.875" style="24" bestFit="1" customWidth="1"/>
    <col min="14" max="14" width="7" style="24" customWidth="1"/>
    <col min="15" max="15" width="15" style="2" customWidth="1"/>
    <col min="16" max="258" width="6.875" style="2"/>
    <col min="259" max="259" width="7.75" style="2" customWidth="1"/>
    <col min="260" max="260" width="33.125" style="2" bestFit="1" customWidth="1"/>
    <col min="261" max="261" width="14.125" style="2" customWidth="1"/>
    <col min="262" max="262" width="12" style="2" bestFit="1" customWidth="1"/>
    <col min="263" max="263" width="12.75" style="2" customWidth="1"/>
    <col min="264" max="264" width="17.375" style="2" bestFit="1" customWidth="1"/>
    <col min="265" max="265" width="12.25" style="2" customWidth="1"/>
    <col min="266" max="266" width="20.125" style="2" bestFit="1" customWidth="1"/>
    <col min="267" max="267" width="20.125" style="2" customWidth="1"/>
    <col min="268" max="268" width="19.375" style="2" bestFit="1" customWidth="1"/>
    <col min="269" max="269" width="8.625" style="2" customWidth="1"/>
    <col min="270" max="270" width="51.25" style="2" customWidth="1"/>
    <col min="271" max="271" width="13" style="2" customWidth="1"/>
    <col min="272" max="514" width="6.875" style="2"/>
    <col min="515" max="515" width="7.75" style="2" customWidth="1"/>
    <col min="516" max="516" width="33.125" style="2" bestFit="1" customWidth="1"/>
    <col min="517" max="517" width="14.125" style="2" customWidth="1"/>
    <col min="518" max="518" width="12" style="2" bestFit="1" customWidth="1"/>
    <col min="519" max="519" width="12.75" style="2" customWidth="1"/>
    <col min="520" max="520" width="17.375" style="2" bestFit="1" customWidth="1"/>
    <col min="521" max="521" width="12.25" style="2" customWidth="1"/>
    <col min="522" max="522" width="20.125" style="2" bestFit="1" customWidth="1"/>
    <col min="523" max="523" width="20.125" style="2" customWidth="1"/>
    <col min="524" max="524" width="19.375" style="2" bestFit="1" customWidth="1"/>
    <col min="525" max="525" width="8.625" style="2" customWidth="1"/>
    <col min="526" max="526" width="51.25" style="2" customWidth="1"/>
    <col min="527" max="527" width="13" style="2" customWidth="1"/>
    <col min="528" max="770" width="6.875" style="2"/>
    <col min="771" max="771" width="7.75" style="2" customWidth="1"/>
    <col min="772" max="772" width="33.125" style="2" bestFit="1" customWidth="1"/>
    <col min="773" max="773" width="14.125" style="2" customWidth="1"/>
    <col min="774" max="774" width="12" style="2" bestFit="1" customWidth="1"/>
    <col min="775" max="775" width="12.75" style="2" customWidth="1"/>
    <col min="776" max="776" width="17.375" style="2" bestFit="1" customWidth="1"/>
    <col min="777" max="777" width="12.25" style="2" customWidth="1"/>
    <col min="778" max="778" width="20.125" style="2" bestFit="1" customWidth="1"/>
    <col min="779" max="779" width="20.125" style="2" customWidth="1"/>
    <col min="780" max="780" width="19.375" style="2" bestFit="1" customWidth="1"/>
    <col min="781" max="781" width="8.625" style="2" customWidth="1"/>
    <col min="782" max="782" width="51.25" style="2" customWidth="1"/>
    <col min="783" max="783" width="13" style="2" customWidth="1"/>
    <col min="784" max="1026" width="6.875" style="2"/>
    <col min="1027" max="1027" width="7.75" style="2" customWidth="1"/>
    <col min="1028" max="1028" width="33.125" style="2" bestFit="1" customWidth="1"/>
    <col min="1029" max="1029" width="14.125" style="2" customWidth="1"/>
    <col min="1030" max="1030" width="12" style="2" bestFit="1" customWidth="1"/>
    <col min="1031" max="1031" width="12.75" style="2" customWidth="1"/>
    <col min="1032" max="1032" width="17.375" style="2" bestFit="1" customWidth="1"/>
    <col min="1033" max="1033" width="12.25" style="2" customWidth="1"/>
    <col min="1034" max="1034" width="20.125" style="2" bestFit="1" customWidth="1"/>
    <col min="1035" max="1035" width="20.125" style="2" customWidth="1"/>
    <col min="1036" max="1036" width="19.375" style="2" bestFit="1" customWidth="1"/>
    <col min="1037" max="1037" width="8.625" style="2" customWidth="1"/>
    <col min="1038" max="1038" width="51.25" style="2" customWidth="1"/>
    <col min="1039" max="1039" width="13" style="2" customWidth="1"/>
    <col min="1040" max="1282" width="6.875" style="2"/>
    <col min="1283" max="1283" width="7.75" style="2" customWidth="1"/>
    <col min="1284" max="1284" width="33.125" style="2" bestFit="1" customWidth="1"/>
    <col min="1285" max="1285" width="14.125" style="2" customWidth="1"/>
    <col min="1286" max="1286" width="12" style="2" bestFit="1" customWidth="1"/>
    <col min="1287" max="1287" width="12.75" style="2" customWidth="1"/>
    <col min="1288" max="1288" width="17.375" style="2" bestFit="1" customWidth="1"/>
    <col min="1289" max="1289" width="12.25" style="2" customWidth="1"/>
    <col min="1290" max="1290" width="20.125" style="2" bestFit="1" customWidth="1"/>
    <col min="1291" max="1291" width="20.125" style="2" customWidth="1"/>
    <col min="1292" max="1292" width="19.375" style="2" bestFit="1" customWidth="1"/>
    <col min="1293" max="1293" width="8.625" style="2" customWidth="1"/>
    <col min="1294" max="1294" width="51.25" style="2" customWidth="1"/>
    <col min="1295" max="1295" width="13" style="2" customWidth="1"/>
    <col min="1296" max="1538" width="6.875" style="2"/>
    <col min="1539" max="1539" width="7.75" style="2" customWidth="1"/>
    <col min="1540" max="1540" width="33.125" style="2" bestFit="1" customWidth="1"/>
    <col min="1541" max="1541" width="14.125" style="2" customWidth="1"/>
    <col min="1542" max="1542" width="12" style="2" bestFit="1" customWidth="1"/>
    <col min="1543" max="1543" width="12.75" style="2" customWidth="1"/>
    <col min="1544" max="1544" width="17.375" style="2" bestFit="1" customWidth="1"/>
    <col min="1545" max="1545" width="12.25" style="2" customWidth="1"/>
    <col min="1546" max="1546" width="20.125" style="2" bestFit="1" customWidth="1"/>
    <col min="1547" max="1547" width="20.125" style="2" customWidth="1"/>
    <col min="1548" max="1548" width="19.375" style="2" bestFit="1" customWidth="1"/>
    <col min="1549" max="1549" width="8.625" style="2" customWidth="1"/>
    <col min="1550" max="1550" width="51.25" style="2" customWidth="1"/>
    <col min="1551" max="1551" width="13" style="2" customWidth="1"/>
    <col min="1552" max="1794" width="6.875" style="2"/>
    <col min="1795" max="1795" width="7.75" style="2" customWidth="1"/>
    <col min="1796" max="1796" width="33.125" style="2" bestFit="1" customWidth="1"/>
    <col min="1797" max="1797" width="14.125" style="2" customWidth="1"/>
    <col min="1798" max="1798" width="12" style="2" bestFit="1" customWidth="1"/>
    <col min="1799" max="1799" width="12.75" style="2" customWidth="1"/>
    <col min="1800" max="1800" width="17.375" style="2" bestFit="1" customWidth="1"/>
    <col min="1801" max="1801" width="12.25" style="2" customWidth="1"/>
    <col min="1802" max="1802" width="20.125" style="2" bestFit="1" customWidth="1"/>
    <col min="1803" max="1803" width="20.125" style="2" customWidth="1"/>
    <col min="1804" max="1804" width="19.375" style="2" bestFit="1" customWidth="1"/>
    <col min="1805" max="1805" width="8.625" style="2" customWidth="1"/>
    <col min="1806" max="1806" width="51.25" style="2" customWidth="1"/>
    <col min="1807" max="1807" width="13" style="2" customWidth="1"/>
    <col min="1808" max="2050" width="6.875" style="2"/>
    <col min="2051" max="2051" width="7.75" style="2" customWidth="1"/>
    <col min="2052" max="2052" width="33.125" style="2" bestFit="1" customWidth="1"/>
    <col min="2053" max="2053" width="14.125" style="2" customWidth="1"/>
    <col min="2054" max="2054" width="12" style="2" bestFit="1" customWidth="1"/>
    <col min="2055" max="2055" width="12.75" style="2" customWidth="1"/>
    <col min="2056" max="2056" width="17.375" style="2" bestFit="1" customWidth="1"/>
    <col min="2057" max="2057" width="12.25" style="2" customWidth="1"/>
    <col min="2058" max="2058" width="20.125" style="2" bestFit="1" customWidth="1"/>
    <col min="2059" max="2059" width="20.125" style="2" customWidth="1"/>
    <col min="2060" max="2060" width="19.375" style="2" bestFit="1" customWidth="1"/>
    <col min="2061" max="2061" width="8.625" style="2" customWidth="1"/>
    <col min="2062" max="2062" width="51.25" style="2" customWidth="1"/>
    <col min="2063" max="2063" width="13" style="2" customWidth="1"/>
    <col min="2064" max="2306" width="6.875" style="2"/>
    <col min="2307" max="2307" width="7.75" style="2" customWidth="1"/>
    <col min="2308" max="2308" width="33.125" style="2" bestFit="1" customWidth="1"/>
    <col min="2309" max="2309" width="14.125" style="2" customWidth="1"/>
    <col min="2310" max="2310" width="12" style="2" bestFit="1" customWidth="1"/>
    <col min="2311" max="2311" width="12.75" style="2" customWidth="1"/>
    <col min="2312" max="2312" width="17.375" style="2" bestFit="1" customWidth="1"/>
    <col min="2313" max="2313" width="12.25" style="2" customWidth="1"/>
    <col min="2314" max="2314" width="20.125" style="2" bestFit="1" customWidth="1"/>
    <col min="2315" max="2315" width="20.125" style="2" customWidth="1"/>
    <col min="2316" max="2316" width="19.375" style="2" bestFit="1" customWidth="1"/>
    <col min="2317" max="2317" width="8.625" style="2" customWidth="1"/>
    <col min="2318" max="2318" width="51.25" style="2" customWidth="1"/>
    <col min="2319" max="2319" width="13" style="2" customWidth="1"/>
    <col min="2320" max="2562" width="6.875" style="2"/>
    <col min="2563" max="2563" width="7.75" style="2" customWidth="1"/>
    <col min="2564" max="2564" width="33.125" style="2" bestFit="1" customWidth="1"/>
    <col min="2565" max="2565" width="14.125" style="2" customWidth="1"/>
    <col min="2566" max="2566" width="12" style="2" bestFit="1" customWidth="1"/>
    <col min="2567" max="2567" width="12.75" style="2" customWidth="1"/>
    <col min="2568" max="2568" width="17.375" style="2" bestFit="1" customWidth="1"/>
    <col min="2569" max="2569" width="12.25" style="2" customWidth="1"/>
    <col min="2570" max="2570" width="20.125" style="2" bestFit="1" customWidth="1"/>
    <col min="2571" max="2571" width="20.125" style="2" customWidth="1"/>
    <col min="2572" max="2572" width="19.375" style="2" bestFit="1" customWidth="1"/>
    <col min="2573" max="2573" width="8.625" style="2" customWidth="1"/>
    <col min="2574" max="2574" width="51.25" style="2" customWidth="1"/>
    <col min="2575" max="2575" width="13" style="2" customWidth="1"/>
    <col min="2576" max="2818" width="6.875" style="2"/>
    <col min="2819" max="2819" width="7.75" style="2" customWidth="1"/>
    <col min="2820" max="2820" width="33.125" style="2" bestFit="1" customWidth="1"/>
    <col min="2821" max="2821" width="14.125" style="2" customWidth="1"/>
    <col min="2822" max="2822" width="12" style="2" bestFit="1" customWidth="1"/>
    <col min="2823" max="2823" width="12.75" style="2" customWidth="1"/>
    <col min="2824" max="2824" width="17.375" style="2" bestFit="1" customWidth="1"/>
    <col min="2825" max="2825" width="12.25" style="2" customWidth="1"/>
    <col min="2826" max="2826" width="20.125" style="2" bestFit="1" customWidth="1"/>
    <col min="2827" max="2827" width="20.125" style="2" customWidth="1"/>
    <col min="2828" max="2828" width="19.375" style="2" bestFit="1" customWidth="1"/>
    <col min="2829" max="2829" width="8.625" style="2" customWidth="1"/>
    <col min="2830" max="2830" width="51.25" style="2" customWidth="1"/>
    <col min="2831" max="2831" width="13" style="2" customWidth="1"/>
    <col min="2832" max="3074" width="6.875" style="2"/>
    <col min="3075" max="3075" width="7.75" style="2" customWidth="1"/>
    <col min="3076" max="3076" width="33.125" style="2" bestFit="1" customWidth="1"/>
    <col min="3077" max="3077" width="14.125" style="2" customWidth="1"/>
    <col min="3078" max="3078" width="12" style="2" bestFit="1" customWidth="1"/>
    <col min="3079" max="3079" width="12.75" style="2" customWidth="1"/>
    <col min="3080" max="3080" width="17.375" style="2" bestFit="1" customWidth="1"/>
    <col min="3081" max="3081" width="12.25" style="2" customWidth="1"/>
    <col min="3082" max="3082" width="20.125" style="2" bestFit="1" customWidth="1"/>
    <col min="3083" max="3083" width="20.125" style="2" customWidth="1"/>
    <col min="3084" max="3084" width="19.375" style="2" bestFit="1" customWidth="1"/>
    <col min="3085" max="3085" width="8.625" style="2" customWidth="1"/>
    <col min="3086" max="3086" width="51.25" style="2" customWidth="1"/>
    <col min="3087" max="3087" width="13" style="2" customWidth="1"/>
    <col min="3088" max="3330" width="6.875" style="2"/>
    <col min="3331" max="3331" width="7.75" style="2" customWidth="1"/>
    <col min="3332" max="3332" width="33.125" style="2" bestFit="1" customWidth="1"/>
    <col min="3333" max="3333" width="14.125" style="2" customWidth="1"/>
    <col min="3334" max="3334" width="12" style="2" bestFit="1" customWidth="1"/>
    <col min="3335" max="3335" width="12.75" style="2" customWidth="1"/>
    <col min="3336" max="3336" width="17.375" style="2" bestFit="1" customWidth="1"/>
    <col min="3337" max="3337" width="12.25" style="2" customWidth="1"/>
    <col min="3338" max="3338" width="20.125" style="2" bestFit="1" customWidth="1"/>
    <col min="3339" max="3339" width="20.125" style="2" customWidth="1"/>
    <col min="3340" max="3340" width="19.375" style="2" bestFit="1" customWidth="1"/>
    <col min="3341" max="3341" width="8.625" style="2" customWidth="1"/>
    <col min="3342" max="3342" width="51.25" style="2" customWidth="1"/>
    <col min="3343" max="3343" width="13" style="2" customWidth="1"/>
    <col min="3344" max="3586" width="6.875" style="2"/>
    <col min="3587" max="3587" width="7.75" style="2" customWidth="1"/>
    <col min="3588" max="3588" width="33.125" style="2" bestFit="1" customWidth="1"/>
    <col min="3589" max="3589" width="14.125" style="2" customWidth="1"/>
    <col min="3590" max="3590" width="12" style="2" bestFit="1" customWidth="1"/>
    <col min="3591" max="3591" width="12.75" style="2" customWidth="1"/>
    <col min="3592" max="3592" width="17.375" style="2" bestFit="1" customWidth="1"/>
    <col min="3593" max="3593" width="12.25" style="2" customWidth="1"/>
    <col min="3594" max="3594" width="20.125" style="2" bestFit="1" customWidth="1"/>
    <col min="3595" max="3595" width="20.125" style="2" customWidth="1"/>
    <col min="3596" max="3596" width="19.375" style="2" bestFit="1" customWidth="1"/>
    <col min="3597" max="3597" width="8.625" style="2" customWidth="1"/>
    <col min="3598" max="3598" width="51.25" style="2" customWidth="1"/>
    <col min="3599" max="3599" width="13" style="2" customWidth="1"/>
    <col min="3600" max="3842" width="6.875" style="2"/>
    <col min="3843" max="3843" width="7.75" style="2" customWidth="1"/>
    <col min="3844" max="3844" width="33.125" style="2" bestFit="1" customWidth="1"/>
    <col min="3845" max="3845" width="14.125" style="2" customWidth="1"/>
    <col min="3846" max="3846" width="12" style="2" bestFit="1" customWidth="1"/>
    <col min="3847" max="3847" width="12.75" style="2" customWidth="1"/>
    <col min="3848" max="3848" width="17.375" style="2" bestFit="1" customWidth="1"/>
    <col min="3849" max="3849" width="12.25" style="2" customWidth="1"/>
    <col min="3850" max="3850" width="20.125" style="2" bestFit="1" customWidth="1"/>
    <col min="3851" max="3851" width="20.125" style="2" customWidth="1"/>
    <col min="3852" max="3852" width="19.375" style="2" bestFit="1" customWidth="1"/>
    <col min="3853" max="3853" width="8.625" style="2" customWidth="1"/>
    <col min="3854" max="3854" width="51.25" style="2" customWidth="1"/>
    <col min="3855" max="3855" width="13" style="2" customWidth="1"/>
    <col min="3856" max="4098" width="6.875" style="2"/>
    <col min="4099" max="4099" width="7.75" style="2" customWidth="1"/>
    <col min="4100" max="4100" width="33.125" style="2" bestFit="1" customWidth="1"/>
    <col min="4101" max="4101" width="14.125" style="2" customWidth="1"/>
    <col min="4102" max="4102" width="12" style="2" bestFit="1" customWidth="1"/>
    <col min="4103" max="4103" width="12.75" style="2" customWidth="1"/>
    <col min="4104" max="4104" width="17.375" style="2" bestFit="1" customWidth="1"/>
    <col min="4105" max="4105" width="12.25" style="2" customWidth="1"/>
    <col min="4106" max="4106" width="20.125" style="2" bestFit="1" customWidth="1"/>
    <col min="4107" max="4107" width="20.125" style="2" customWidth="1"/>
    <col min="4108" max="4108" width="19.375" style="2" bestFit="1" customWidth="1"/>
    <col min="4109" max="4109" width="8.625" style="2" customWidth="1"/>
    <col min="4110" max="4110" width="51.25" style="2" customWidth="1"/>
    <col min="4111" max="4111" width="13" style="2" customWidth="1"/>
    <col min="4112" max="4354" width="6.875" style="2"/>
    <col min="4355" max="4355" width="7.75" style="2" customWidth="1"/>
    <col min="4356" max="4356" width="33.125" style="2" bestFit="1" customWidth="1"/>
    <col min="4357" max="4357" width="14.125" style="2" customWidth="1"/>
    <col min="4358" max="4358" width="12" style="2" bestFit="1" customWidth="1"/>
    <col min="4359" max="4359" width="12.75" style="2" customWidth="1"/>
    <col min="4360" max="4360" width="17.375" style="2" bestFit="1" customWidth="1"/>
    <col min="4361" max="4361" width="12.25" style="2" customWidth="1"/>
    <col min="4362" max="4362" width="20.125" style="2" bestFit="1" customWidth="1"/>
    <col min="4363" max="4363" width="20.125" style="2" customWidth="1"/>
    <col min="4364" max="4364" width="19.375" style="2" bestFit="1" customWidth="1"/>
    <col min="4365" max="4365" width="8.625" style="2" customWidth="1"/>
    <col min="4366" max="4366" width="51.25" style="2" customWidth="1"/>
    <col min="4367" max="4367" width="13" style="2" customWidth="1"/>
    <col min="4368" max="4610" width="6.875" style="2"/>
    <col min="4611" max="4611" width="7.75" style="2" customWidth="1"/>
    <col min="4612" max="4612" width="33.125" style="2" bestFit="1" customWidth="1"/>
    <col min="4613" max="4613" width="14.125" style="2" customWidth="1"/>
    <col min="4614" max="4614" width="12" style="2" bestFit="1" customWidth="1"/>
    <col min="4615" max="4615" width="12.75" style="2" customWidth="1"/>
    <col min="4616" max="4616" width="17.375" style="2" bestFit="1" customWidth="1"/>
    <col min="4617" max="4617" width="12.25" style="2" customWidth="1"/>
    <col min="4618" max="4618" width="20.125" style="2" bestFit="1" customWidth="1"/>
    <col min="4619" max="4619" width="20.125" style="2" customWidth="1"/>
    <col min="4620" max="4620" width="19.375" style="2" bestFit="1" customWidth="1"/>
    <col min="4621" max="4621" width="8.625" style="2" customWidth="1"/>
    <col min="4622" max="4622" width="51.25" style="2" customWidth="1"/>
    <col min="4623" max="4623" width="13" style="2" customWidth="1"/>
    <col min="4624" max="4866" width="6.875" style="2"/>
    <col min="4867" max="4867" width="7.75" style="2" customWidth="1"/>
    <col min="4868" max="4868" width="33.125" style="2" bestFit="1" customWidth="1"/>
    <col min="4869" max="4869" width="14.125" style="2" customWidth="1"/>
    <col min="4870" max="4870" width="12" style="2" bestFit="1" customWidth="1"/>
    <col min="4871" max="4871" width="12.75" style="2" customWidth="1"/>
    <col min="4872" max="4872" width="17.375" style="2" bestFit="1" customWidth="1"/>
    <col min="4873" max="4873" width="12.25" style="2" customWidth="1"/>
    <col min="4874" max="4874" width="20.125" style="2" bestFit="1" customWidth="1"/>
    <col min="4875" max="4875" width="20.125" style="2" customWidth="1"/>
    <col min="4876" max="4876" width="19.375" style="2" bestFit="1" customWidth="1"/>
    <col min="4877" max="4877" width="8.625" style="2" customWidth="1"/>
    <col min="4878" max="4878" width="51.25" style="2" customWidth="1"/>
    <col min="4879" max="4879" width="13" style="2" customWidth="1"/>
    <col min="4880" max="5122" width="6.875" style="2"/>
    <col min="5123" max="5123" width="7.75" style="2" customWidth="1"/>
    <col min="5124" max="5124" width="33.125" style="2" bestFit="1" customWidth="1"/>
    <col min="5125" max="5125" width="14.125" style="2" customWidth="1"/>
    <col min="5126" max="5126" width="12" style="2" bestFit="1" customWidth="1"/>
    <col min="5127" max="5127" width="12.75" style="2" customWidth="1"/>
    <col min="5128" max="5128" width="17.375" style="2" bestFit="1" customWidth="1"/>
    <col min="5129" max="5129" width="12.25" style="2" customWidth="1"/>
    <col min="5130" max="5130" width="20.125" style="2" bestFit="1" customWidth="1"/>
    <col min="5131" max="5131" width="20.125" style="2" customWidth="1"/>
    <col min="5132" max="5132" width="19.375" style="2" bestFit="1" customWidth="1"/>
    <col min="5133" max="5133" width="8.625" style="2" customWidth="1"/>
    <col min="5134" max="5134" width="51.25" style="2" customWidth="1"/>
    <col min="5135" max="5135" width="13" style="2" customWidth="1"/>
    <col min="5136" max="5378" width="6.875" style="2"/>
    <col min="5379" max="5379" width="7.75" style="2" customWidth="1"/>
    <col min="5380" max="5380" width="33.125" style="2" bestFit="1" customWidth="1"/>
    <col min="5381" max="5381" width="14.125" style="2" customWidth="1"/>
    <col min="5382" max="5382" width="12" style="2" bestFit="1" customWidth="1"/>
    <col min="5383" max="5383" width="12.75" style="2" customWidth="1"/>
    <col min="5384" max="5384" width="17.375" style="2" bestFit="1" customWidth="1"/>
    <col min="5385" max="5385" width="12.25" style="2" customWidth="1"/>
    <col min="5386" max="5386" width="20.125" style="2" bestFit="1" customWidth="1"/>
    <col min="5387" max="5387" width="20.125" style="2" customWidth="1"/>
    <col min="5388" max="5388" width="19.375" style="2" bestFit="1" customWidth="1"/>
    <col min="5389" max="5389" width="8.625" style="2" customWidth="1"/>
    <col min="5390" max="5390" width="51.25" style="2" customWidth="1"/>
    <col min="5391" max="5391" width="13" style="2" customWidth="1"/>
    <col min="5392" max="5634" width="6.875" style="2"/>
    <col min="5635" max="5635" width="7.75" style="2" customWidth="1"/>
    <col min="5636" max="5636" width="33.125" style="2" bestFit="1" customWidth="1"/>
    <col min="5637" max="5637" width="14.125" style="2" customWidth="1"/>
    <col min="5638" max="5638" width="12" style="2" bestFit="1" customWidth="1"/>
    <col min="5639" max="5639" width="12.75" style="2" customWidth="1"/>
    <col min="5640" max="5640" width="17.375" style="2" bestFit="1" customWidth="1"/>
    <col min="5641" max="5641" width="12.25" style="2" customWidth="1"/>
    <col min="5642" max="5642" width="20.125" style="2" bestFit="1" customWidth="1"/>
    <col min="5643" max="5643" width="20.125" style="2" customWidth="1"/>
    <col min="5644" max="5644" width="19.375" style="2" bestFit="1" customWidth="1"/>
    <col min="5645" max="5645" width="8.625" style="2" customWidth="1"/>
    <col min="5646" max="5646" width="51.25" style="2" customWidth="1"/>
    <col min="5647" max="5647" width="13" style="2" customWidth="1"/>
    <col min="5648" max="5890" width="6.875" style="2"/>
    <col min="5891" max="5891" width="7.75" style="2" customWidth="1"/>
    <col min="5892" max="5892" width="33.125" style="2" bestFit="1" customWidth="1"/>
    <col min="5893" max="5893" width="14.125" style="2" customWidth="1"/>
    <col min="5894" max="5894" width="12" style="2" bestFit="1" customWidth="1"/>
    <col min="5895" max="5895" width="12.75" style="2" customWidth="1"/>
    <col min="5896" max="5896" width="17.375" style="2" bestFit="1" customWidth="1"/>
    <col min="5897" max="5897" width="12.25" style="2" customWidth="1"/>
    <col min="5898" max="5898" width="20.125" style="2" bestFit="1" customWidth="1"/>
    <col min="5899" max="5899" width="20.125" style="2" customWidth="1"/>
    <col min="5900" max="5900" width="19.375" style="2" bestFit="1" customWidth="1"/>
    <col min="5901" max="5901" width="8.625" style="2" customWidth="1"/>
    <col min="5902" max="5902" width="51.25" style="2" customWidth="1"/>
    <col min="5903" max="5903" width="13" style="2" customWidth="1"/>
    <col min="5904" max="6146" width="6.875" style="2"/>
    <col min="6147" max="6147" width="7.75" style="2" customWidth="1"/>
    <col min="6148" max="6148" width="33.125" style="2" bestFit="1" customWidth="1"/>
    <col min="6149" max="6149" width="14.125" style="2" customWidth="1"/>
    <col min="6150" max="6150" width="12" style="2" bestFit="1" customWidth="1"/>
    <col min="6151" max="6151" width="12.75" style="2" customWidth="1"/>
    <col min="6152" max="6152" width="17.375" style="2" bestFit="1" customWidth="1"/>
    <col min="6153" max="6153" width="12.25" style="2" customWidth="1"/>
    <col min="6154" max="6154" width="20.125" style="2" bestFit="1" customWidth="1"/>
    <col min="6155" max="6155" width="20.125" style="2" customWidth="1"/>
    <col min="6156" max="6156" width="19.375" style="2" bestFit="1" customWidth="1"/>
    <col min="6157" max="6157" width="8.625" style="2" customWidth="1"/>
    <col min="6158" max="6158" width="51.25" style="2" customWidth="1"/>
    <col min="6159" max="6159" width="13" style="2" customWidth="1"/>
    <col min="6160" max="6402" width="6.875" style="2"/>
    <col min="6403" max="6403" width="7.75" style="2" customWidth="1"/>
    <col min="6404" max="6404" width="33.125" style="2" bestFit="1" customWidth="1"/>
    <col min="6405" max="6405" width="14.125" style="2" customWidth="1"/>
    <col min="6406" max="6406" width="12" style="2" bestFit="1" customWidth="1"/>
    <col min="6407" max="6407" width="12.75" style="2" customWidth="1"/>
    <col min="6408" max="6408" width="17.375" style="2" bestFit="1" customWidth="1"/>
    <col min="6409" max="6409" width="12.25" style="2" customWidth="1"/>
    <col min="6410" max="6410" width="20.125" style="2" bestFit="1" customWidth="1"/>
    <col min="6411" max="6411" width="20.125" style="2" customWidth="1"/>
    <col min="6412" max="6412" width="19.375" style="2" bestFit="1" customWidth="1"/>
    <col min="6413" max="6413" width="8.625" style="2" customWidth="1"/>
    <col min="6414" max="6414" width="51.25" style="2" customWidth="1"/>
    <col min="6415" max="6415" width="13" style="2" customWidth="1"/>
    <col min="6416" max="6658" width="6.875" style="2"/>
    <col min="6659" max="6659" width="7.75" style="2" customWidth="1"/>
    <col min="6660" max="6660" width="33.125" style="2" bestFit="1" customWidth="1"/>
    <col min="6661" max="6661" width="14.125" style="2" customWidth="1"/>
    <col min="6662" max="6662" width="12" style="2" bestFit="1" customWidth="1"/>
    <col min="6663" max="6663" width="12.75" style="2" customWidth="1"/>
    <col min="6664" max="6664" width="17.375" style="2" bestFit="1" customWidth="1"/>
    <col min="6665" max="6665" width="12.25" style="2" customWidth="1"/>
    <col min="6666" max="6666" width="20.125" style="2" bestFit="1" customWidth="1"/>
    <col min="6667" max="6667" width="20.125" style="2" customWidth="1"/>
    <col min="6668" max="6668" width="19.375" style="2" bestFit="1" customWidth="1"/>
    <col min="6669" max="6669" width="8.625" style="2" customWidth="1"/>
    <col min="6670" max="6670" width="51.25" style="2" customWidth="1"/>
    <col min="6671" max="6671" width="13" style="2" customWidth="1"/>
    <col min="6672" max="6914" width="6.875" style="2"/>
    <col min="6915" max="6915" width="7.75" style="2" customWidth="1"/>
    <col min="6916" max="6916" width="33.125" style="2" bestFit="1" customWidth="1"/>
    <col min="6917" max="6917" width="14.125" style="2" customWidth="1"/>
    <col min="6918" max="6918" width="12" style="2" bestFit="1" customWidth="1"/>
    <col min="6919" max="6919" width="12.75" style="2" customWidth="1"/>
    <col min="6920" max="6920" width="17.375" style="2" bestFit="1" customWidth="1"/>
    <col min="6921" max="6921" width="12.25" style="2" customWidth="1"/>
    <col min="6922" max="6922" width="20.125" style="2" bestFit="1" customWidth="1"/>
    <col min="6923" max="6923" width="20.125" style="2" customWidth="1"/>
    <col min="6924" max="6924" width="19.375" style="2" bestFit="1" customWidth="1"/>
    <col min="6925" max="6925" width="8.625" style="2" customWidth="1"/>
    <col min="6926" max="6926" width="51.25" style="2" customWidth="1"/>
    <col min="6927" max="6927" width="13" style="2" customWidth="1"/>
    <col min="6928" max="7170" width="6.875" style="2"/>
    <col min="7171" max="7171" width="7.75" style="2" customWidth="1"/>
    <col min="7172" max="7172" width="33.125" style="2" bestFit="1" customWidth="1"/>
    <col min="7173" max="7173" width="14.125" style="2" customWidth="1"/>
    <col min="7174" max="7174" width="12" style="2" bestFit="1" customWidth="1"/>
    <col min="7175" max="7175" width="12.75" style="2" customWidth="1"/>
    <col min="7176" max="7176" width="17.375" style="2" bestFit="1" customWidth="1"/>
    <col min="7177" max="7177" width="12.25" style="2" customWidth="1"/>
    <col min="7178" max="7178" width="20.125" style="2" bestFit="1" customWidth="1"/>
    <col min="7179" max="7179" width="20.125" style="2" customWidth="1"/>
    <col min="7180" max="7180" width="19.375" style="2" bestFit="1" customWidth="1"/>
    <col min="7181" max="7181" width="8.625" style="2" customWidth="1"/>
    <col min="7182" max="7182" width="51.25" style="2" customWidth="1"/>
    <col min="7183" max="7183" width="13" style="2" customWidth="1"/>
    <col min="7184" max="7426" width="6.875" style="2"/>
    <col min="7427" max="7427" width="7.75" style="2" customWidth="1"/>
    <col min="7428" max="7428" width="33.125" style="2" bestFit="1" customWidth="1"/>
    <col min="7429" max="7429" width="14.125" style="2" customWidth="1"/>
    <col min="7430" max="7430" width="12" style="2" bestFit="1" customWidth="1"/>
    <col min="7431" max="7431" width="12.75" style="2" customWidth="1"/>
    <col min="7432" max="7432" width="17.375" style="2" bestFit="1" customWidth="1"/>
    <col min="7433" max="7433" width="12.25" style="2" customWidth="1"/>
    <col min="7434" max="7434" width="20.125" style="2" bestFit="1" customWidth="1"/>
    <col min="7435" max="7435" width="20.125" style="2" customWidth="1"/>
    <col min="7436" max="7436" width="19.375" style="2" bestFit="1" customWidth="1"/>
    <col min="7437" max="7437" width="8.625" style="2" customWidth="1"/>
    <col min="7438" max="7438" width="51.25" style="2" customWidth="1"/>
    <col min="7439" max="7439" width="13" style="2" customWidth="1"/>
    <col min="7440" max="7682" width="6.875" style="2"/>
    <col min="7683" max="7683" width="7.75" style="2" customWidth="1"/>
    <col min="7684" max="7684" width="33.125" style="2" bestFit="1" customWidth="1"/>
    <col min="7685" max="7685" width="14.125" style="2" customWidth="1"/>
    <col min="7686" max="7686" width="12" style="2" bestFit="1" customWidth="1"/>
    <col min="7687" max="7687" width="12.75" style="2" customWidth="1"/>
    <col min="7688" max="7688" width="17.375" style="2" bestFit="1" customWidth="1"/>
    <col min="7689" max="7689" width="12.25" style="2" customWidth="1"/>
    <col min="7690" max="7690" width="20.125" style="2" bestFit="1" customWidth="1"/>
    <col min="7691" max="7691" width="20.125" style="2" customWidth="1"/>
    <col min="7692" max="7692" width="19.375" style="2" bestFit="1" customWidth="1"/>
    <col min="7693" max="7693" width="8.625" style="2" customWidth="1"/>
    <col min="7694" max="7694" width="51.25" style="2" customWidth="1"/>
    <col min="7695" max="7695" width="13" style="2" customWidth="1"/>
    <col min="7696" max="7938" width="6.875" style="2"/>
    <col min="7939" max="7939" width="7.75" style="2" customWidth="1"/>
    <col min="7940" max="7940" width="33.125" style="2" bestFit="1" customWidth="1"/>
    <col min="7941" max="7941" width="14.125" style="2" customWidth="1"/>
    <col min="7942" max="7942" width="12" style="2" bestFit="1" customWidth="1"/>
    <col min="7943" max="7943" width="12.75" style="2" customWidth="1"/>
    <col min="7944" max="7944" width="17.375" style="2" bestFit="1" customWidth="1"/>
    <col min="7945" max="7945" width="12.25" style="2" customWidth="1"/>
    <col min="7946" max="7946" width="20.125" style="2" bestFit="1" customWidth="1"/>
    <col min="7947" max="7947" width="20.125" style="2" customWidth="1"/>
    <col min="7948" max="7948" width="19.375" style="2" bestFit="1" customWidth="1"/>
    <col min="7949" max="7949" width="8.625" style="2" customWidth="1"/>
    <col min="7950" max="7950" width="51.25" style="2" customWidth="1"/>
    <col min="7951" max="7951" width="13" style="2" customWidth="1"/>
    <col min="7952" max="8194" width="6.875" style="2"/>
    <col min="8195" max="8195" width="7.75" style="2" customWidth="1"/>
    <col min="8196" max="8196" width="33.125" style="2" bestFit="1" customWidth="1"/>
    <col min="8197" max="8197" width="14.125" style="2" customWidth="1"/>
    <col min="8198" max="8198" width="12" style="2" bestFit="1" customWidth="1"/>
    <col min="8199" max="8199" width="12.75" style="2" customWidth="1"/>
    <col min="8200" max="8200" width="17.375" style="2" bestFit="1" customWidth="1"/>
    <col min="8201" max="8201" width="12.25" style="2" customWidth="1"/>
    <col min="8202" max="8202" width="20.125" style="2" bestFit="1" customWidth="1"/>
    <col min="8203" max="8203" width="20.125" style="2" customWidth="1"/>
    <col min="8204" max="8204" width="19.375" style="2" bestFit="1" customWidth="1"/>
    <col min="8205" max="8205" width="8.625" style="2" customWidth="1"/>
    <col min="8206" max="8206" width="51.25" style="2" customWidth="1"/>
    <col min="8207" max="8207" width="13" style="2" customWidth="1"/>
    <col min="8208" max="8450" width="6.875" style="2"/>
    <col min="8451" max="8451" width="7.75" style="2" customWidth="1"/>
    <col min="8452" max="8452" width="33.125" style="2" bestFit="1" customWidth="1"/>
    <col min="8453" max="8453" width="14.125" style="2" customWidth="1"/>
    <col min="8454" max="8454" width="12" style="2" bestFit="1" customWidth="1"/>
    <col min="8455" max="8455" width="12.75" style="2" customWidth="1"/>
    <col min="8456" max="8456" width="17.375" style="2" bestFit="1" customWidth="1"/>
    <col min="8457" max="8457" width="12.25" style="2" customWidth="1"/>
    <col min="8458" max="8458" width="20.125" style="2" bestFit="1" customWidth="1"/>
    <col min="8459" max="8459" width="20.125" style="2" customWidth="1"/>
    <col min="8460" max="8460" width="19.375" style="2" bestFit="1" customWidth="1"/>
    <col min="8461" max="8461" width="8.625" style="2" customWidth="1"/>
    <col min="8462" max="8462" width="51.25" style="2" customWidth="1"/>
    <col min="8463" max="8463" width="13" style="2" customWidth="1"/>
    <col min="8464" max="8706" width="6.875" style="2"/>
    <col min="8707" max="8707" width="7.75" style="2" customWidth="1"/>
    <col min="8708" max="8708" width="33.125" style="2" bestFit="1" customWidth="1"/>
    <col min="8709" max="8709" width="14.125" style="2" customWidth="1"/>
    <col min="8710" max="8710" width="12" style="2" bestFit="1" customWidth="1"/>
    <col min="8711" max="8711" width="12.75" style="2" customWidth="1"/>
    <col min="8712" max="8712" width="17.375" style="2" bestFit="1" customWidth="1"/>
    <col min="8713" max="8713" width="12.25" style="2" customWidth="1"/>
    <col min="8714" max="8714" width="20.125" style="2" bestFit="1" customWidth="1"/>
    <col min="8715" max="8715" width="20.125" style="2" customWidth="1"/>
    <col min="8716" max="8716" width="19.375" style="2" bestFit="1" customWidth="1"/>
    <col min="8717" max="8717" width="8.625" style="2" customWidth="1"/>
    <col min="8718" max="8718" width="51.25" style="2" customWidth="1"/>
    <col min="8719" max="8719" width="13" style="2" customWidth="1"/>
    <col min="8720" max="8962" width="6.875" style="2"/>
    <col min="8963" max="8963" width="7.75" style="2" customWidth="1"/>
    <col min="8964" max="8964" width="33.125" style="2" bestFit="1" customWidth="1"/>
    <col min="8965" max="8965" width="14.125" style="2" customWidth="1"/>
    <col min="8966" max="8966" width="12" style="2" bestFit="1" customWidth="1"/>
    <col min="8967" max="8967" width="12.75" style="2" customWidth="1"/>
    <col min="8968" max="8968" width="17.375" style="2" bestFit="1" customWidth="1"/>
    <col min="8969" max="8969" width="12.25" style="2" customWidth="1"/>
    <col min="8970" max="8970" width="20.125" style="2" bestFit="1" customWidth="1"/>
    <col min="8971" max="8971" width="20.125" style="2" customWidth="1"/>
    <col min="8972" max="8972" width="19.375" style="2" bestFit="1" customWidth="1"/>
    <col min="8973" max="8973" width="8.625" style="2" customWidth="1"/>
    <col min="8974" max="8974" width="51.25" style="2" customWidth="1"/>
    <col min="8975" max="8975" width="13" style="2" customWidth="1"/>
    <col min="8976" max="9218" width="6.875" style="2"/>
    <col min="9219" max="9219" width="7.75" style="2" customWidth="1"/>
    <col min="9220" max="9220" width="33.125" style="2" bestFit="1" customWidth="1"/>
    <col min="9221" max="9221" width="14.125" style="2" customWidth="1"/>
    <col min="9222" max="9222" width="12" style="2" bestFit="1" customWidth="1"/>
    <col min="9223" max="9223" width="12.75" style="2" customWidth="1"/>
    <col min="9224" max="9224" width="17.375" style="2" bestFit="1" customWidth="1"/>
    <col min="9225" max="9225" width="12.25" style="2" customWidth="1"/>
    <col min="9226" max="9226" width="20.125" style="2" bestFit="1" customWidth="1"/>
    <col min="9227" max="9227" width="20.125" style="2" customWidth="1"/>
    <col min="9228" max="9228" width="19.375" style="2" bestFit="1" customWidth="1"/>
    <col min="9229" max="9229" width="8.625" style="2" customWidth="1"/>
    <col min="9230" max="9230" width="51.25" style="2" customWidth="1"/>
    <col min="9231" max="9231" width="13" style="2" customWidth="1"/>
    <col min="9232" max="9474" width="6.875" style="2"/>
    <col min="9475" max="9475" width="7.75" style="2" customWidth="1"/>
    <col min="9476" max="9476" width="33.125" style="2" bestFit="1" customWidth="1"/>
    <col min="9477" max="9477" width="14.125" style="2" customWidth="1"/>
    <col min="9478" max="9478" width="12" style="2" bestFit="1" customWidth="1"/>
    <col min="9479" max="9479" width="12.75" style="2" customWidth="1"/>
    <col min="9480" max="9480" width="17.375" style="2" bestFit="1" customWidth="1"/>
    <col min="9481" max="9481" width="12.25" style="2" customWidth="1"/>
    <col min="9482" max="9482" width="20.125" style="2" bestFit="1" customWidth="1"/>
    <col min="9483" max="9483" width="20.125" style="2" customWidth="1"/>
    <col min="9484" max="9484" width="19.375" style="2" bestFit="1" customWidth="1"/>
    <col min="9485" max="9485" width="8.625" style="2" customWidth="1"/>
    <col min="9486" max="9486" width="51.25" style="2" customWidth="1"/>
    <col min="9487" max="9487" width="13" style="2" customWidth="1"/>
    <col min="9488" max="9730" width="6.875" style="2"/>
    <col min="9731" max="9731" width="7.75" style="2" customWidth="1"/>
    <col min="9732" max="9732" width="33.125" style="2" bestFit="1" customWidth="1"/>
    <col min="9733" max="9733" width="14.125" style="2" customWidth="1"/>
    <col min="9734" max="9734" width="12" style="2" bestFit="1" customWidth="1"/>
    <col min="9735" max="9735" width="12.75" style="2" customWidth="1"/>
    <col min="9736" max="9736" width="17.375" style="2" bestFit="1" customWidth="1"/>
    <col min="9737" max="9737" width="12.25" style="2" customWidth="1"/>
    <col min="9738" max="9738" width="20.125" style="2" bestFit="1" customWidth="1"/>
    <col min="9739" max="9739" width="20.125" style="2" customWidth="1"/>
    <col min="9740" max="9740" width="19.375" style="2" bestFit="1" customWidth="1"/>
    <col min="9741" max="9741" width="8.625" style="2" customWidth="1"/>
    <col min="9742" max="9742" width="51.25" style="2" customWidth="1"/>
    <col min="9743" max="9743" width="13" style="2" customWidth="1"/>
    <col min="9744" max="9986" width="6.875" style="2"/>
    <col min="9987" max="9987" width="7.75" style="2" customWidth="1"/>
    <col min="9988" max="9988" width="33.125" style="2" bestFit="1" customWidth="1"/>
    <col min="9989" max="9989" width="14.125" style="2" customWidth="1"/>
    <col min="9990" max="9990" width="12" style="2" bestFit="1" customWidth="1"/>
    <col min="9991" max="9991" width="12.75" style="2" customWidth="1"/>
    <col min="9992" max="9992" width="17.375" style="2" bestFit="1" customWidth="1"/>
    <col min="9993" max="9993" width="12.25" style="2" customWidth="1"/>
    <col min="9994" max="9994" width="20.125" style="2" bestFit="1" customWidth="1"/>
    <col min="9995" max="9995" width="20.125" style="2" customWidth="1"/>
    <col min="9996" max="9996" width="19.375" style="2" bestFit="1" customWidth="1"/>
    <col min="9997" max="9997" width="8.625" style="2" customWidth="1"/>
    <col min="9998" max="9998" width="51.25" style="2" customWidth="1"/>
    <col min="9999" max="9999" width="13" style="2" customWidth="1"/>
    <col min="10000" max="10242" width="6.875" style="2"/>
    <col min="10243" max="10243" width="7.75" style="2" customWidth="1"/>
    <col min="10244" max="10244" width="33.125" style="2" bestFit="1" customWidth="1"/>
    <col min="10245" max="10245" width="14.125" style="2" customWidth="1"/>
    <col min="10246" max="10246" width="12" style="2" bestFit="1" customWidth="1"/>
    <col min="10247" max="10247" width="12.75" style="2" customWidth="1"/>
    <col min="10248" max="10248" width="17.375" style="2" bestFit="1" customWidth="1"/>
    <col min="10249" max="10249" width="12.25" style="2" customWidth="1"/>
    <col min="10250" max="10250" width="20.125" style="2" bestFit="1" customWidth="1"/>
    <col min="10251" max="10251" width="20.125" style="2" customWidth="1"/>
    <col min="10252" max="10252" width="19.375" style="2" bestFit="1" customWidth="1"/>
    <col min="10253" max="10253" width="8.625" style="2" customWidth="1"/>
    <col min="10254" max="10254" width="51.25" style="2" customWidth="1"/>
    <col min="10255" max="10255" width="13" style="2" customWidth="1"/>
    <col min="10256" max="10498" width="6.875" style="2"/>
    <col min="10499" max="10499" width="7.75" style="2" customWidth="1"/>
    <col min="10500" max="10500" width="33.125" style="2" bestFit="1" customWidth="1"/>
    <col min="10501" max="10501" width="14.125" style="2" customWidth="1"/>
    <col min="10502" max="10502" width="12" style="2" bestFit="1" customWidth="1"/>
    <col min="10503" max="10503" width="12.75" style="2" customWidth="1"/>
    <col min="10504" max="10504" width="17.375" style="2" bestFit="1" customWidth="1"/>
    <col min="10505" max="10505" width="12.25" style="2" customWidth="1"/>
    <col min="10506" max="10506" width="20.125" style="2" bestFit="1" customWidth="1"/>
    <col min="10507" max="10507" width="20.125" style="2" customWidth="1"/>
    <col min="10508" max="10508" width="19.375" style="2" bestFit="1" customWidth="1"/>
    <col min="10509" max="10509" width="8.625" style="2" customWidth="1"/>
    <col min="10510" max="10510" width="51.25" style="2" customWidth="1"/>
    <col min="10511" max="10511" width="13" style="2" customWidth="1"/>
    <col min="10512" max="10754" width="6.875" style="2"/>
    <col min="10755" max="10755" width="7.75" style="2" customWidth="1"/>
    <col min="10756" max="10756" width="33.125" style="2" bestFit="1" customWidth="1"/>
    <col min="10757" max="10757" width="14.125" style="2" customWidth="1"/>
    <col min="10758" max="10758" width="12" style="2" bestFit="1" customWidth="1"/>
    <col min="10759" max="10759" width="12.75" style="2" customWidth="1"/>
    <col min="10760" max="10760" width="17.375" style="2" bestFit="1" customWidth="1"/>
    <col min="10761" max="10761" width="12.25" style="2" customWidth="1"/>
    <col min="10762" max="10762" width="20.125" style="2" bestFit="1" customWidth="1"/>
    <col min="10763" max="10763" width="20.125" style="2" customWidth="1"/>
    <col min="10764" max="10764" width="19.375" style="2" bestFit="1" customWidth="1"/>
    <col min="10765" max="10765" width="8.625" style="2" customWidth="1"/>
    <col min="10766" max="10766" width="51.25" style="2" customWidth="1"/>
    <col min="10767" max="10767" width="13" style="2" customWidth="1"/>
    <col min="10768" max="11010" width="6.875" style="2"/>
    <col min="11011" max="11011" width="7.75" style="2" customWidth="1"/>
    <col min="11012" max="11012" width="33.125" style="2" bestFit="1" customWidth="1"/>
    <col min="11013" max="11013" width="14.125" style="2" customWidth="1"/>
    <col min="11014" max="11014" width="12" style="2" bestFit="1" customWidth="1"/>
    <col min="11015" max="11015" width="12.75" style="2" customWidth="1"/>
    <col min="11016" max="11016" width="17.375" style="2" bestFit="1" customWidth="1"/>
    <col min="11017" max="11017" width="12.25" style="2" customWidth="1"/>
    <col min="11018" max="11018" width="20.125" style="2" bestFit="1" customWidth="1"/>
    <col min="11019" max="11019" width="20.125" style="2" customWidth="1"/>
    <col min="11020" max="11020" width="19.375" style="2" bestFit="1" customWidth="1"/>
    <col min="11021" max="11021" width="8.625" style="2" customWidth="1"/>
    <col min="11022" max="11022" width="51.25" style="2" customWidth="1"/>
    <col min="11023" max="11023" width="13" style="2" customWidth="1"/>
    <col min="11024" max="11266" width="6.875" style="2"/>
    <col min="11267" max="11267" width="7.75" style="2" customWidth="1"/>
    <col min="11268" max="11268" width="33.125" style="2" bestFit="1" customWidth="1"/>
    <col min="11269" max="11269" width="14.125" style="2" customWidth="1"/>
    <col min="11270" max="11270" width="12" style="2" bestFit="1" customWidth="1"/>
    <col min="11271" max="11271" width="12.75" style="2" customWidth="1"/>
    <col min="11272" max="11272" width="17.375" style="2" bestFit="1" customWidth="1"/>
    <col min="11273" max="11273" width="12.25" style="2" customWidth="1"/>
    <col min="11274" max="11274" width="20.125" style="2" bestFit="1" customWidth="1"/>
    <col min="11275" max="11275" width="20.125" style="2" customWidth="1"/>
    <col min="11276" max="11276" width="19.375" style="2" bestFit="1" customWidth="1"/>
    <col min="11277" max="11277" width="8.625" style="2" customWidth="1"/>
    <col min="11278" max="11278" width="51.25" style="2" customWidth="1"/>
    <col min="11279" max="11279" width="13" style="2" customWidth="1"/>
    <col min="11280" max="11522" width="6.875" style="2"/>
    <col min="11523" max="11523" width="7.75" style="2" customWidth="1"/>
    <col min="11524" max="11524" width="33.125" style="2" bestFit="1" customWidth="1"/>
    <col min="11525" max="11525" width="14.125" style="2" customWidth="1"/>
    <col min="11526" max="11526" width="12" style="2" bestFit="1" customWidth="1"/>
    <col min="11527" max="11527" width="12.75" style="2" customWidth="1"/>
    <col min="11528" max="11528" width="17.375" style="2" bestFit="1" customWidth="1"/>
    <col min="11529" max="11529" width="12.25" style="2" customWidth="1"/>
    <col min="11530" max="11530" width="20.125" style="2" bestFit="1" customWidth="1"/>
    <col min="11531" max="11531" width="20.125" style="2" customWidth="1"/>
    <col min="11532" max="11532" width="19.375" style="2" bestFit="1" customWidth="1"/>
    <col min="11533" max="11533" width="8.625" style="2" customWidth="1"/>
    <col min="11534" max="11534" width="51.25" style="2" customWidth="1"/>
    <col min="11535" max="11535" width="13" style="2" customWidth="1"/>
    <col min="11536" max="11778" width="6.875" style="2"/>
    <col min="11779" max="11779" width="7.75" style="2" customWidth="1"/>
    <col min="11780" max="11780" width="33.125" style="2" bestFit="1" customWidth="1"/>
    <col min="11781" max="11781" width="14.125" style="2" customWidth="1"/>
    <col min="11782" max="11782" width="12" style="2" bestFit="1" customWidth="1"/>
    <col min="11783" max="11783" width="12.75" style="2" customWidth="1"/>
    <col min="11784" max="11784" width="17.375" style="2" bestFit="1" customWidth="1"/>
    <col min="11785" max="11785" width="12.25" style="2" customWidth="1"/>
    <col min="11786" max="11786" width="20.125" style="2" bestFit="1" customWidth="1"/>
    <col min="11787" max="11787" width="20.125" style="2" customWidth="1"/>
    <col min="11788" max="11788" width="19.375" style="2" bestFit="1" customWidth="1"/>
    <col min="11789" max="11789" width="8.625" style="2" customWidth="1"/>
    <col min="11790" max="11790" width="51.25" style="2" customWidth="1"/>
    <col min="11791" max="11791" width="13" style="2" customWidth="1"/>
    <col min="11792" max="12034" width="6.875" style="2"/>
    <col min="12035" max="12035" width="7.75" style="2" customWidth="1"/>
    <col min="12036" max="12036" width="33.125" style="2" bestFit="1" customWidth="1"/>
    <col min="12037" max="12037" width="14.125" style="2" customWidth="1"/>
    <col min="12038" max="12038" width="12" style="2" bestFit="1" customWidth="1"/>
    <col min="12039" max="12039" width="12.75" style="2" customWidth="1"/>
    <col min="12040" max="12040" width="17.375" style="2" bestFit="1" customWidth="1"/>
    <col min="12041" max="12041" width="12.25" style="2" customWidth="1"/>
    <col min="12042" max="12042" width="20.125" style="2" bestFit="1" customWidth="1"/>
    <col min="12043" max="12043" width="20.125" style="2" customWidth="1"/>
    <col min="12044" max="12044" width="19.375" style="2" bestFit="1" customWidth="1"/>
    <col min="12045" max="12045" width="8.625" style="2" customWidth="1"/>
    <col min="12046" max="12046" width="51.25" style="2" customWidth="1"/>
    <col min="12047" max="12047" width="13" style="2" customWidth="1"/>
    <col min="12048" max="12290" width="6.875" style="2"/>
    <col min="12291" max="12291" width="7.75" style="2" customWidth="1"/>
    <col min="12292" max="12292" width="33.125" style="2" bestFit="1" customWidth="1"/>
    <col min="12293" max="12293" width="14.125" style="2" customWidth="1"/>
    <col min="12294" max="12294" width="12" style="2" bestFit="1" customWidth="1"/>
    <col min="12295" max="12295" width="12.75" style="2" customWidth="1"/>
    <col min="12296" max="12296" width="17.375" style="2" bestFit="1" customWidth="1"/>
    <col min="12297" max="12297" width="12.25" style="2" customWidth="1"/>
    <col min="12298" max="12298" width="20.125" style="2" bestFit="1" customWidth="1"/>
    <col min="12299" max="12299" width="20.125" style="2" customWidth="1"/>
    <col min="12300" max="12300" width="19.375" style="2" bestFit="1" customWidth="1"/>
    <col min="12301" max="12301" width="8.625" style="2" customWidth="1"/>
    <col min="12302" max="12302" width="51.25" style="2" customWidth="1"/>
    <col min="12303" max="12303" width="13" style="2" customWidth="1"/>
    <col min="12304" max="12546" width="6.875" style="2"/>
    <col min="12547" max="12547" width="7.75" style="2" customWidth="1"/>
    <col min="12548" max="12548" width="33.125" style="2" bestFit="1" customWidth="1"/>
    <col min="12549" max="12549" width="14.125" style="2" customWidth="1"/>
    <col min="12550" max="12550" width="12" style="2" bestFit="1" customWidth="1"/>
    <col min="12551" max="12551" width="12.75" style="2" customWidth="1"/>
    <col min="12552" max="12552" width="17.375" style="2" bestFit="1" customWidth="1"/>
    <col min="12553" max="12553" width="12.25" style="2" customWidth="1"/>
    <col min="12554" max="12554" width="20.125" style="2" bestFit="1" customWidth="1"/>
    <col min="12555" max="12555" width="20.125" style="2" customWidth="1"/>
    <col min="12556" max="12556" width="19.375" style="2" bestFit="1" customWidth="1"/>
    <col min="12557" max="12557" width="8.625" style="2" customWidth="1"/>
    <col min="12558" max="12558" width="51.25" style="2" customWidth="1"/>
    <col min="12559" max="12559" width="13" style="2" customWidth="1"/>
    <col min="12560" max="12802" width="6.875" style="2"/>
    <col min="12803" max="12803" width="7.75" style="2" customWidth="1"/>
    <col min="12804" max="12804" width="33.125" style="2" bestFit="1" customWidth="1"/>
    <col min="12805" max="12805" width="14.125" style="2" customWidth="1"/>
    <col min="12806" max="12806" width="12" style="2" bestFit="1" customWidth="1"/>
    <col min="12807" max="12807" width="12.75" style="2" customWidth="1"/>
    <col min="12808" max="12808" width="17.375" style="2" bestFit="1" customWidth="1"/>
    <col min="12809" max="12809" width="12.25" style="2" customWidth="1"/>
    <col min="12810" max="12810" width="20.125" style="2" bestFit="1" customWidth="1"/>
    <col min="12811" max="12811" width="20.125" style="2" customWidth="1"/>
    <col min="12812" max="12812" width="19.375" style="2" bestFit="1" customWidth="1"/>
    <col min="12813" max="12813" width="8.625" style="2" customWidth="1"/>
    <col min="12814" max="12814" width="51.25" style="2" customWidth="1"/>
    <col min="12815" max="12815" width="13" style="2" customWidth="1"/>
    <col min="12816" max="13058" width="6.875" style="2"/>
    <col min="13059" max="13059" width="7.75" style="2" customWidth="1"/>
    <col min="13060" max="13060" width="33.125" style="2" bestFit="1" customWidth="1"/>
    <col min="13061" max="13061" width="14.125" style="2" customWidth="1"/>
    <col min="13062" max="13062" width="12" style="2" bestFit="1" customWidth="1"/>
    <col min="13063" max="13063" width="12.75" style="2" customWidth="1"/>
    <col min="13064" max="13064" width="17.375" style="2" bestFit="1" customWidth="1"/>
    <col min="13065" max="13065" width="12.25" style="2" customWidth="1"/>
    <col min="13066" max="13066" width="20.125" style="2" bestFit="1" customWidth="1"/>
    <col min="13067" max="13067" width="20.125" style="2" customWidth="1"/>
    <col min="13068" max="13068" width="19.375" style="2" bestFit="1" customWidth="1"/>
    <col min="13069" max="13069" width="8.625" style="2" customWidth="1"/>
    <col min="13070" max="13070" width="51.25" style="2" customWidth="1"/>
    <col min="13071" max="13071" width="13" style="2" customWidth="1"/>
    <col min="13072" max="13314" width="6.875" style="2"/>
    <col min="13315" max="13315" width="7.75" style="2" customWidth="1"/>
    <col min="13316" max="13316" width="33.125" style="2" bestFit="1" customWidth="1"/>
    <col min="13317" max="13317" width="14.125" style="2" customWidth="1"/>
    <col min="13318" max="13318" width="12" style="2" bestFit="1" customWidth="1"/>
    <col min="13319" max="13319" width="12.75" style="2" customWidth="1"/>
    <col min="13320" max="13320" width="17.375" style="2" bestFit="1" customWidth="1"/>
    <col min="13321" max="13321" width="12.25" style="2" customWidth="1"/>
    <col min="13322" max="13322" width="20.125" style="2" bestFit="1" customWidth="1"/>
    <col min="13323" max="13323" width="20.125" style="2" customWidth="1"/>
    <col min="13324" max="13324" width="19.375" style="2" bestFit="1" customWidth="1"/>
    <col min="13325" max="13325" width="8.625" style="2" customWidth="1"/>
    <col min="13326" max="13326" width="51.25" style="2" customWidth="1"/>
    <col min="13327" max="13327" width="13" style="2" customWidth="1"/>
    <col min="13328" max="13570" width="6.875" style="2"/>
    <col min="13571" max="13571" width="7.75" style="2" customWidth="1"/>
    <col min="13572" max="13572" width="33.125" style="2" bestFit="1" customWidth="1"/>
    <col min="13573" max="13573" width="14.125" style="2" customWidth="1"/>
    <col min="13574" max="13574" width="12" style="2" bestFit="1" customWidth="1"/>
    <col min="13575" max="13575" width="12.75" style="2" customWidth="1"/>
    <col min="13576" max="13576" width="17.375" style="2" bestFit="1" customWidth="1"/>
    <col min="13577" max="13577" width="12.25" style="2" customWidth="1"/>
    <col min="13578" max="13578" width="20.125" style="2" bestFit="1" customWidth="1"/>
    <col min="13579" max="13579" width="20.125" style="2" customWidth="1"/>
    <col min="13580" max="13580" width="19.375" style="2" bestFit="1" customWidth="1"/>
    <col min="13581" max="13581" width="8.625" style="2" customWidth="1"/>
    <col min="13582" max="13582" width="51.25" style="2" customWidth="1"/>
    <col min="13583" max="13583" width="13" style="2" customWidth="1"/>
    <col min="13584" max="13826" width="6.875" style="2"/>
    <col min="13827" max="13827" width="7.75" style="2" customWidth="1"/>
    <col min="13828" max="13828" width="33.125" style="2" bestFit="1" customWidth="1"/>
    <col min="13829" max="13829" width="14.125" style="2" customWidth="1"/>
    <col min="13830" max="13830" width="12" style="2" bestFit="1" customWidth="1"/>
    <col min="13831" max="13831" width="12.75" style="2" customWidth="1"/>
    <col min="13832" max="13832" width="17.375" style="2" bestFit="1" customWidth="1"/>
    <col min="13833" max="13833" width="12.25" style="2" customWidth="1"/>
    <col min="13834" max="13834" width="20.125" style="2" bestFit="1" customWidth="1"/>
    <col min="13835" max="13835" width="20.125" style="2" customWidth="1"/>
    <col min="13836" max="13836" width="19.375" style="2" bestFit="1" customWidth="1"/>
    <col min="13837" max="13837" width="8.625" style="2" customWidth="1"/>
    <col min="13838" max="13838" width="51.25" style="2" customWidth="1"/>
    <col min="13839" max="13839" width="13" style="2" customWidth="1"/>
    <col min="13840" max="14082" width="6.875" style="2"/>
    <col min="14083" max="14083" width="7.75" style="2" customWidth="1"/>
    <col min="14084" max="14084" width="33.125" style="2" bestFit="1" customWidth="1"/>
    <col min="14085" max="14085" width="14.125" style="2" customWidth="1"/>
    <col min="14086" max="14086" width="12" style="2" bestFit="1" customWidth="1"/>
    <col min="14087" max="14087" width="12.75" style="2" customWidth="1"/>
    <col min="14088" max="14088" width="17.375" style="2" bestFit="1" customWidth="1"/>
    <col min="14089" max="14089" width="12.25" style="2" customWidth="1"/>
    <col min="14090" max="14090" width="20.125" style="2" bestFit="1" customWidth="1"/>
    <col min="14091" max="14091" width="20.125" style="2" customWidth="1"/>
    <col min="14092" max="14092" width="19.375" style="2" bestFit="1" customWidth="1"/>
    <col min="14093" max="14093" width="8.625" style="2" customWidth="1"/>
    <col min="14094" max="14094" width="51.25" style="2" customWidth="1"/>
    <col min="14095" max="14095" width="13" style="2" customWidth="1"/>
    <col min="14096" max="14338" width="6.875" style="2"/>
    <col min="14339" max="14339" width="7.75" style="2" customWidth="1"/>
    <col min="14340" max="14340" width="33.125" style="2" bestFit="1" customWidth="1"/>
    <col min="14341" max="14341" width="14.125" style="2" customWidth="1"/>
    <col min="14342" max="14342" width="12" style="2" bestFit="1" customWidth="1"/>
    <col min="14343" max="14343" width="12.75" style="2" customWidth="1"/>
    <col min="14344" max="14344" width="17.375" style="2" bestFit="1" customWidth="1"/>
    <col min="14345" max="14345" width="12.25" style="2" customWidth="1"/>
    <col min="14346" max="14346" width="20.125" style="2" bestFit="1" customWidth="1"/>
    <col min="14347" max="14347" width="20.125" style="2" customWidth="1"/>
    <col min="14348" max="14348" width="19.375" style="2" bestFit="1" customWidth="1"/>
    <col min="14349" max="14349" width="8.625" style="2" customWidth="1"/>
    <col min="14350" max="14350" width="51.25" style="2" customWidth="1"/>
    <col min="14351" max="14351" width="13" style="2" customWidth="1"/>
    <col min="14352" max="14594" width="6.875" style="2"/>
    <col min="14595" max="14595" width="7.75" style="2" customWidth="1"/>
    <col min="14596" max="14596" width="33.125" style="2" bestFit="1" customWidth="1"/>
    <col min="14597" max="14597" width="14.125" style="2" customWidth="1"/>
    <col min="14598" max="14598" width="12" style="2" bestFit="1" customWidth="1"/>
    <col min="14599" max="14599" width="12.75" style="2" customWidth="1"/>
    <col min="14600" max="14600" width="17.375" style="2" bestFit="1" customWidth="1"/>
    <col min="14601" max="14601" width="12.25" style="2" customWidth="1"/>
    <col min="14602" max="14602" width="20.125" style="2" bestFit="1" customWidth="1"/>
    <col min="14603" max="14603" width="20.125" style="2" customWidth="1"/>
    <col min="14604" max="14604" width="19.375" style="2" bestFit="1" customWidth="1"/>
    <col min="14605" max="14605" width="8.625" style="2" customWidth="1"/>
    <col min="14606" max="14606" width="51.25" style="2" customWidth="1"/>
    <col min="14607" max="14607" width="13" style="2" customWidth="1"/>
    <col min="14608" max="14850" width="6.875" style="2"/>
    <col min="14851" max="14851" width="7.75" style="2" customWidth="1"/>
    <col min="14852" max="14852" width="33.125" style="2" bestFit="1" customWidth="1"/>
    <col min="14853" max="14853" width="14.125" style="2" customWidth="1"/>
    <col min="14854" max="14854" width="12" style="2" bestFit="1" customWidth="1"/>
    <col min="14855" max="14855" width="12.75" style="2" customWidth="1"/>
    <col min="14856" max="14856" width="17.375" style="2" bestFit="1" customWidth="1"/>
    <col min="14857" max="14857" width="12.25" style="2" customWidth="1"/>
    <col min="14858" max="14858" width="20.125" style="2" bestFit="1" customWidth="1"/>
    <col min="14859" max="14859" width="20.125" style="2" customWidth="1"/>
    <col min="14860" max="14860" width="19.375" style="2" bestFit="1" customWidth="1"/>
    <col min="14861" max="14861" width="8.625" style="2" customWidth="1"/>
    <col min="14862" max="14862" width="51.25" style="2" customWidth="1"/>
    <col min="14863" max="14863" width="13" style="2" customWidth="1"/>
    <col min="14864" max="15106" width="6.875" style="2"/>
    <col min="15107" max="15107" width="7.75" style="2" customWidth="1"/>
    <col min="15108" max="15108" width="33.125" style="2" bestFit="1" customWidth="1"/>
    <col min="15109" max="15109" width="14.125" style="2" customWidth="1"/>
    <col min="15110" max="15110" width="12" style="2" bestFit="1" customWidth="1"/>
    <col min="15111" max="15111" width="12.75" style="2" customWidth="1"/>
    <col min="15112" max="15112" width="17.375" style="2" bestFit="1" customWidth="1"/>
    <col min="15113" max="15113" width="12.25" style="2" customWidth="1"/>
    <col min="15114" max="15114" width="20.125" style="2" bestFit="1" customWidth="1"/>
    <col min="15115" max="15115" width="20.125" style="2" customWidth="1"/>
    <col min="15116" max="15116" width="19.375" style="2" bestFit="1" customWidth="1"/>
    <col min="15117" max="15117" width="8.625" style="2" customWidth="1"/>
    <col min="15118" max="15118" width="51.25" style="2" customWidth="1"/>
    <col min="15119" max="15119" width="13" style="2" customWidth="1"/>
    <col min="15120" max="15362" width="6.875" style="2"/>
    <col min="15363" max="15363" width="7.75" style="2" customWidth="1"/>
    <col min="15364" max="15364" width="33.125" style="2" bestFit="1" customWidth="1"/>
    <col min="15365" max="15365" width="14.125" style="2" customWidth="1"/>
    <col min="15366" max="15366" width="12" style="2" bestFit="1" customWidth="1"/>
    <col min="15367" max="15367" width="12.75" style="2" customWidth="1"/>
    <col min="15368" max="15368" width="17.375" style="2" bestFit="1" customWidth="1"/>
    <col min="15369" max="15369" width="12.25" style="2" customWidth="1"/>
    <col min="15370" max="15370" width="20.125" style="2" bestFit="1" customWidth="1"/>
    <col min="15371" max="15371" width="20.125" style="2" customWidth="1"/>
    <col min="15372" max="15372" width="19.375" style="2" bestFit="1" customWidth="1"/>
    <col min="15373" max="15373" width="8.625" style="2" customWidth="1"/>
    <col min="15374" max="15374" width="51.25" style="2" customWidth="1"/>
    <col min="15375" max="15375" width="13" style="2" customWidth="1"/>
    <col min="15376" max="15618" width="6.875" style="2"/>
    <col min="15619" max="15619" width="7.75" style="2" customWidth="1"/>
    <col min="15620" max="15620" width="33.125" style="2" bestFit="1" customWidth="1"/>
    <col min="15621" max="15621" width="14.125" style="2" customWidth="1"/>
    <col min="15622" max="15622" width="12" style="2" bestFit="1" customWidth="1"/>
    <col min="15623" max="15623" width="12.75" style="2" customWidth="1"/>
    <col min="15624" max="15624" width="17.375" style="2" bestFit="1" customWidth="1"/>
    <col min="15625" max="15625" width="12.25" style="2" customWidth="1"/>
    <col min="15626" max="15626" width="20.125" style="2" bestFit="1" customWidth="1"/>
    <col min="15627" max="15627" width="20.125" style="2" customWidth="1"/>
    <col min="15628" max="15628" width="19.375" style="2" bestFit="1" customWidth="1"/>
    <col min="15629" max="15629" width="8.625" style="2" customWidth="1"/>
    <col min="15630" max="15630" width="51.25" style="2" customWidth="1"/>
    <col min="15631" max="15631" width="13" style="2" customWidth="1"/>
    <col min="15632" max="15874" width="6.875" style="2"/>
    <col min="15875" max="15875" width="7.75" style="2" customWidth="1"/>
    <col min="15876" max="15876" width="33.125" style="2" bestFit="1" customWidth="1"/>
    <col min="15877" max="15877" width="14.125" style="2" customWidth="1"/>
    <col min="15878" max="15878" width="12" style="2" bestFit="1" customWidth="1"/>
    <col min="15879" max="15879" width="12.75" style="2" customWidth="1"/>
    <col min="15880" max="15880" width="17.375" style="2" bestFit="1" customWidth="1"/>
    <col min="15881" max="15881" width="12.25" style="2" customWidth="1"/>
    <col min="15882" max="15882" width="20.125" style="2" bestFit="1" customWidth="1"/>
    <col min="15883" max="15883" width="20.125" style="2" customWidth="1"/>
    <col min="15884" max="15884" width="19.375" style="2" bestFit="1" customWidth="1"/>
    <col min="15885" max="15885" width="8.625" style="2" customWidth="1"/>
    <col min="15886" max="15886" width="51.25" style="2" customWidth="1"/>
    <col min="15887" max="15887" width="13" style="2" customWidth="1"/>
    <col min="15888" max="16130" width="6.875" style="2"/>
    <col min="16131" max="16131" width="7.75" style="2" customWidth="1"/>
    <col min="16132" max="16132" width="33.125" style="2" bestFit="1" customWidth="1"/>
    <col min="16133" max="16133" width="14.125" style="2" customWidth="1"/>
    <col min="16134" max="16134" width="12" style="2" bestFit="1" customWidth="1"/>
    <col min="16135" max="16135" width="12.75" style="2" customWidth="1"/>
    <col min="16136" max="16136" width="17.375" style="2" bestFit="1" customWidth="1"/>
    <col min="16137" max="16137" width="12.25" style="2" customWidth="1"/>
    <col min="16138" max="16138" width="20.125" style="2" bestFit="1" customWidth="1"/>
    <col min="16139" max="16139" width="20.125" style="2" customWidth="1"/>
    <col min="16140" max="16140" width="19.375" style="2" bestFit="1" customWidth="1"/>
    <col min="16141" max="16141" width="8.625" style="2" customWidth="1"/>
    <col min="16142" max="16142" width="51.25" style="2" customWidth="1"/>
    <col min="16143" max="16143" width="13" style="2" customWidth="1"/>
    <col min="16144" max="16384" width="6.875" style="2"/>
  </cols>
  <sheetData>
    <row r="1" spans="1:15" x14ac:dyDescent="0.2">
      <c r="A1" s="501" t="s">
        <v>0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</row>
    <row r="2" spans="1:15" x14ac:dyDescent="0.2">
      <c r="A2" s="501" t="s">
        <v>945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</row>
    <row r="3" spans="1:15" x14ac:dyDescent="0.2">
      <c r="A3" s="502" t="s">
        <v>1024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</row>
    <row r="4" spans="1:15" x14ac:dyDescent="0.2">
      <c r="A4" s="501" t="s">
        <v>1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</row>
    <row r="5" spans="1:15" x14ac:dyDescent="0.2">
      <c r="A5" s="503"/>
      <c r="B5" s="503"/>
      <c r="C5" s="503"/>
      <c r="D5" s="503"/>
      <c r="E5" s="503"/>
      <c r="F5" s="503"/>
      <c r="G5" s="503"/>
      <c r="H5" s="503"/>
      <c r="I5" s="503"/>
      <c r="J5" s="503"/>
      <c r="K5" s="503"/>
      <c r="L5" s="503"/>
      <c r="M5" s="503"/>
      <c r="N5" s="503"/>
      <c r="O5" s="503"/>
    </row>
    <row r="6" spans="1:15" s="5" customFormat="1" ht="21.75" customHeight="1" x14ac:dyDescent="0.2">
      <c r="A6" s="504" t="s">
        <v>2</v>
      </c>
      <c r="B6" s="504" t="s">
        <v>3</v>
      </c>
      <c r="C6" s="507" t="s">
        <v>4</v>
      </c>
      <c r="D6" s="3" t="s">
        <v>5</v>
      </c>
      <c r="E6" s="3" t="s">
        <v>6</v>
      </c>
      <c r="F6" s="3" t="s">
        <v>7</v>
      </c>
      <c r="G6" s="509" t="s">
        <v>8</v>
      </c>
      <c r="H6" s="511" t="s">
        <v>9</v>
      </c>
      <c r="I6" s="512"/>
      <c r="J6" s="512"/>
      <c r="K6" s="513"/>
      <c r="L6" s="53" t="s">
        <v>10</v>
      </c>
      <c r="M6" s="53" t="s">
        <v>4</v>
      </c>
      <c r="N6" s="495" t="s">
        <v>11</v>
      </c>
      <c r="O6" s="498" t="s">
        <v>12</v>
      </c>
    </row>
    <row r="7" spans="1:15" s="5" customFormat="1" x14ac:dyDescent="0.2">
      <c r="A7" s="505"/>
      <c r="B7" s="505"/>
      <c r="C7" s="508"/>
      <c r="D7" s="6" t="s">
        <v>13</v>
      </c>
      <c r="E7" s="6" t="s">
        <v>14</v>
      </c>
      <c r="F7" s="6" t="s">
        <v>15</v>
      </c>
      <c r="G7" s="510"/>
      <c r="H7" s="7" t="s">
        <v>16</v>
      </c>
      <c r="I7" s="8" t="s">
        <v>17</v>
      </c>
      <c r="J7" s="8" t="s">
        <v>18</v>
      </c>
      <c r="K7" s="54" t="s">
        <v>19</v>
      </c>
      <c r="L7" s="54" t="s">
        <v>9</v>
      </c>
      <c r="M7" s="54" t="s">
        <v>21</v>
      </c>
      <c r="N7" s="496"/>
      <c r="O7" s="499"/>
    </row>
    <row r="8" spans="1:15" s="5" customFormat="1" x14ac:dyDescent="0.2">
      <c r="A8" s="505"/>
      <c r="B8" s="505"/>
      <c r="C8" s="508"/>
      <c r="D8" s="6" t="s">
        <v>14</v>
      </c>
      <c r="E8" s="6"/>
      <c r="F8" s="6"/>
      <c r="G8" s="510"/>
      <c r="H8" s="7" t="s">
        <v>22</v>
      </c>
      <c r="I8" s="8" t="s">
        <v>23</v>
      </c>
      <c r="J8" s="8" t="s">
        <v>24</v>
      </c>
      <c r="K8" s="54" t="s">
        <v>25</v>
      </c>
      <c r="L8" s="54" t="s">
        <v>26</v>
      </c>
      <c r="M8" s="54" t="s">
        <v>27</v>
      </c>
      <c r="N8" s="496"/>
      <c r="O8" s="499"/>
    </row>
    <row r="9" spans="1:15" s="5" customFormat="1" x14ac:dyDescent="0.2">
      <c r="A9" s="506"/>
      <c r="B9" s="506"/>
      <c r="C9" s="11" t="s">
        <v>28</v>
      </c>
      <c r="D9" s="11" t="s">
        <v>29</v>
      </c>
      <c r="E9" s="11" t="s">
        <v>30</v>
      </c>
      <c r="F9" s="11" t="s">
        <v>31</v>
      </c>
      <c r="G9" s="11" t="s">
        <v>32</v>
      </c>
      <c r="H9" s="12" t="s">
        <v>33</v>
      </c>
      <c r="I9" s="12" t="s">
        <v>34</v>
      </c>
      <c r="J9" s="12" t="s">
        <v>35</v>
      </c>
      <c r="K9" s="55" t="s">
        <v>36</v>
      </c>
      <c r="L9" s="55" t="s">
        <v>37</v>
      </c>
      <c r="M9" s="56" t="s">
        <v>38</v>
      </c>
      <c r="N9" s="497"/>
      <c r="O9" s="500"/>
    </row>
    <row r="10" spans="1:15" x14ac:dyDescent="0.35">
      <c r="A10" s="57"/>
      <c r="B10" s="58" t="s">
        <v>39</v>
      </c>
      <c r="C10" s="59"/>
      <c r="D10" s="59"/>
      <c r="E10" s="59"/>
      <c r="F10" s="59"/>
      <c r="G10" s="59"/>
      <c r="H10" s="59"/>
      <c r="I10" s="59"/>
      <c r="J10" s="59"/>
      <c r="K10" s="60"/>
      <c r="L10" s="60"/>
      <c r="M10" s="60"/>
      <c r="N10" s="61"/>
      <c r="O10" s="62"/>
    </row>
    <row r="11" spans="1:15" x14ac:dyDescent="0.35">
      <c r="A11" s="63"/>
      <c r="B11" s="64" t="s">
        <v>40</v>
      </c>
      <c r="C11" s="65"/>
      <c r="D11" s="65"/>
      <c r="E11" s="65"/>
      <c r="F11" s="65"/>
      <c r="G11" s="65"/>
      <c r="H11" s="65"/>
      <c r="I11" s="65"/>
      <c r="J11" s="65"/>
      <c r="K11" s="66"/>
      <c r="L11" s="66"/>
      <c r="M11" s="66"/>
      <c r="N11" s="67"/>
      <c r="O11" s="68"/>
    </row>
    <row r="12" spans="1:15" x14ac:dyDescent="0.35">
      <c r="A12" s="63"/>
      <c r="B12" s="64"/>
      <c r="C12" s="65"/>
      <c r="D12" s="65"/>
      <c r="E12" s="65"/>
      <c r="F12" s="65"/>
      <c r="G12" s="65"/>
      <c r="H12" s="65"/>
      <c r="I12" s="65"/>
      <c r="J12" s="65"/>
      <c r="K12" s="66"/>
      <c r="L12" s="66"/>
      <c r="M12" s="66"/>
      <c r="N12" s="67"/>
      <c r="O12" s="68"/>
    </row>
    <row r="13" spans="1:15" x14ac:dyDescent="0.35">
      <c r="A13" s="63"/>
      <c r="B13" s="69" t="s">
        <v>41</v>
      </c>
      <c r="C13" s="65"/>
      <c r="D13" s="65"/>
      <c r="E13" s="65"/>
      <c r="F13" s="65"/>
      <c r="G13" s="65"/>
      <c r="H13" s="65"/>
      <c r="I13" s="65"/>
      <c r="J13" s="65"/>
      <c r="K13" s="66"/>
      <c r="L13" s="66"/>
      <c r="M13" s="66"/>
      <c r="N13" s="67"/>
      <c r="O13" s="68"/>
    </row>
    <row r="14" spans="1:15" x14ac:dyDescent="0.35">
      <c r="A14" s="63"/>
      <c r="B14" s="64" t="s">
        <v>885</v>
      </c>
      <c r="C14" s="65"/>
      <c r="D14" s="65"/>
      <c r="E14" s="65"/>
      <c r="F14" s="65"/>
      <c r="G14" s="65"/>
      <c r="H14" s="65"/>
      <c r="I14" s="70"/>
      <c r="J14" s="70"/>
      <c r="K14" s="66"/>
      <c r="L14" s="66"/>
      <c r="M14" s="66"/>
      <c r="N14" s="67"/>
      <c r="O14" s="68"/>
    </row>
    <row r="15" spans="1:15" x14ac:dyDescent="0.35">
      <c r="A15" s="71"/>
      <c r="B15" s="72"/>
      <c r="C15" s="73"/>
      <c r="D15" s="73"/>
      <c r="E15" s="73"/>
      <c r="F15" s="73"/>
      <c r="G15" s="73"/>
      <c r="H15" s="73"/>
      <c r="I15" s="74"/>
      <c r="J15" s="74"/>
      <c r="K15" s="75"/>
      <c r="L15" s="75"/>
      <c r="M15" s="75"/>
      <c r="N15" s="76"/>
      <c r="O15" s="77"/>
    </row>
  </sheetData>
  <mergeCells count="12">
    <mergeCell ref="N6:N9"/>
    <mergeCell ref="O6:O9"/>
    <mergeCell ref="A1:O1"/>
    <mergeCell ref="A2:O2"/>
    <mergeCell ref="A3:O3"/>
    <mergeCell ref="A4:O4"/>
    <mergeCell ref="A5:O5"/>
    <mergeCell ref="A6:A9"/>
    <mergeCell ref="B6:B9"/>
    <mergeCell ref="C6:C8"/>
    <mergeCell ref="G6:G8"/>
    <mergeCell ref="H6:K6"/>
  </mergeCells>
  <printOptions horizontalCentered="1"/>
  <pageMargins left="0.51181102362204722" right="0.35433070866141736" top="0.74803149606299213" bottom="0.74803149606299213" header="0.31496062992125984" footer="0.31496062992125984"/>
  <pageSetup paperSize="5" scale="71" fitToHeight="0" orientation="landscape" r:id="rId1"/>
  <headerFooter>
    <oddHeader>&amp;R&amp;"TH SarabunPSK,ตัวหนา"&amp;18&amp;P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79998168889431442"/>
  </sheetPr>
  <dimension ref="A1:O239"/>
  <sheetViews>
    <sheetView view="pageBreakPreview" topLeftCell="A40" zoomScale="55" zoomScaleNormal="70" zoomScaleSheetLayoutView="55" workbookViewId="0">
      <selection activeCell="K70" sqref="K70"/>
    </sheetView>
  </sheetViews>
  <sheetFormatPr defaultColWidth="6.875" defaultRowHeight="21" x14ac:dyDescent="0.35"/>
  <cols>
    <col min="1" max="1" width="6.25" style="1" customWidth="1"/>
    <col min="2" max="2" width="60.125" style="5" customWidth="1"/>
    <col min="3" max="3" width="14.75" style="79" customWidth="1"/>
    <col min="4" max="4" width="13.875" style="79" bestFit="1" customWidth="1"/>
    <col min="5" max="5" width="12.75" style="79" customWidth="1"/>
    <col min="6" max="6" width="8.75" style="79" customWidth="1"/>
    <col min="7" max="7" width="14.875" style="79" bestFit="1" customWidth="1"/>
    <col min="8" max="8" width="14.125" style="79" bestFit="1" customWidth="1"/>
    <col min="9" max="9" width="14.875" style="79" bestFit="1" customWidth="1"/>
    <col min="10" max="10" width="13.75" style="79" customWidth="1"/>
    <col min="11" max="11" width="11" style="79" bestFit="1" customWidth="1"/>
    <col min="12" max="12" width="70.875" style="5" customWidth="1"/>
    <col min="13" max="13" width="8.375" style="5" hidden="1" customWidth="1"/>
    <col min="14" max="256" width="6.875" style="5"/>
    <col min="257" max="257" width="7.75" style="5" customWidth="1"/>
    <col min="258" max="258" width="33.125" style="5" bestFit="1" customWidth="1"/>
    <col min="259" max="259" width="14.125" style="5" customWidth="1"/>
    <col min="260" max="260" width="12" style="5" bestFit="1" customWidth="1"/>
    <col min="261" max="261" width="12.75" style="5" customWidth="1"/>
    <col min="262" max="262" width="17.375" style="5" bestFit="1" customWidth="1"/>
    <col min="263" max="263" width="12.25" style="5" customWidth="1"/>
    <col min="264" max="264" width="20.125" style="5" bestFit="1" customWidth="1"/>
    <col min="265" max="265" width="20.125" style="5" customWidth="1"/>
    <col min="266" max="266" width="19.375" style="5" bestFit="1" customWidth="1"/>
    <col min="267" max="267" width="8.625" style="5" customWidth="1"/>
    <col min="268" max="268" width="51.25" style="5" customWidth="1"/>
    <col min="269" max="269" width="13" style="5" customWidth="1"/>
    <col min="270" max="512" width="6.875" style="5"/>
    <col min="513" max="513" width="7.75" style="5" customWidth="1"/>
    <col min="514" max="514" width="33.125" style="5" bestFit="1" customWidth="1"/>
    <col min="515" max="515" width="14.125" style="5" customWidth="1"/>
    <col min="516" max="516" width="12" style="5" bestFit="1" customWidth="1"/>
    <col min="517" max="517" width="12.75" style="5" customWidth="1"/>
    <col min="518" max="518" width="17.375" style="5" bestFit="1" customWidth="1"/>
    <col min="519" max="519" width="12.25" style="5" customWidth="1"/>
    <col min="520" max="520" width="20.125" style="5" bestFit="1" customWidth="1"/>
    <col min="521" max="521" width="20.125" style="5" customWidth="1"/>
    <col min="522" max="522" width="19.375" style="5" bestFit="1" customWidth="1"/>
    <col min="523" max="523" width="8.625" style="5" customWidth="1"/>
    <col min="524" max="524" width="51.25" style="5" customWidth="1"/>
    <col min="525" max="525" width="13" style="5" customWidth="1"/>
    <col min="526" max="768" width="6.875" style="5"/>
    <col min="769" max="769" width="7.75" style="5" customWidth="1"/>
    <col min="770" max="770" width="33.125" style="5" bestFit="1" customWidth="1"/>
    <col min="771" max="771" width="14.125" style="5" customWidth="1"/>
    <col min="772" max="772" width="12" style="5" bestFit="1" customWidth="1"/>
    <col min="773" max="773" width="12.75" style="5" customWidth="1"/>
    <col min="774" max="774" width="17.375" style="5" bestFit="1" customWidth="1"/>
    <col min="775" max="775" width="12.25" style="5" customWidth="1"/>
    <col min="776" max="776" width="20.125" style="5" bestFit="1" customWidth="1"/>
    <col min="777" max="777" width="20.125" style="5" customWidth="1"/>
    <col min="778" max="778" width="19.375" style="5" bestFit="1" customWidth="1"/>
    <col min="779" max="779" width="8.625" style="5" customWidth="1"/>
    <col min="780" max="780" width="51.25" style="5" customWidth="1"/>
    <col min="781" max="781" width="13" style="5" customWidth="1"/>
    <col min="782" max="1024" width="6.875" style="5"/>
    <col min="1025" max="1025" width="7.75" style="5" customWidth="1"/>
    <col min="1026" max="1026" width="33.125" style="5" bestFit="1" customWidth="1"/>
    <col min="1027" max="1027" width="14.125" style="5" customWidth="1"/>
    <col min="1028" max="1028" width="12" style="5" bestFit="1" customWidth="1"/>
    <col min="1029" max="1029" width="12.75" style="5" customWidth="1"/>
    <col min="1030" max="1030" width="17.375" style="5" bestFit="1" customWidth="1"/>
    <col min="1031" max="1031" width="12.25" style="5" customWidth="1"/>
    <col min="1032" max="1032" width="20.125" style="5" bestFit="1" customWidth="1"/>
    <col min="1033" max="1033" width="20.125" style="5" customWidth="1"/>
    <col min="1034" max="1034" width="19.375" style="5" bestFit="1" customWidth="1"/>
    <col min="1035" max="1035" width="8.625" style="5" customWidth="1"/>
    <col min="1036" max="1036" width="51.25" style="5" customWidth="1"/>
    <col min="1037" max="1037" width="13" style="5" customWidth="1"/>
    <col min="1038" max="1280" width="6.875" style="5"/>
    <col min="1281" max="1281" width="7.75" style="5" customWidth="1"/>
    <col min="1282" max="1282" width="33.125" style="5" bestFit="1" customWidth="1"/>
    <col min="1283" max="1283" width="14.125" style="5" customWidth="1"/>
    <col min="1284" max="1284" width="12" style="5" bestFit="1" customWidth="1"/>
    <col min="1285" max="1285" width="12.75" style="5" customWidth="1"/>
    <col min="1286" max="1286" width="17.375" style="5" bestFit="1" customWidth="1"/>
    <col min="1287" max="1287" width="12.25" style="5" customWidth="1"/>
    <col min="1288" max="1288" width="20.125" style="5" bestFit="1" customWidth="1"/>
    <col min="1289" max="1289" width="20.125" style="5" customWidth="1"/>
    <col min="1290" max="1290" width="19.375" style="5" bestFit="1" customWidth="1"/>
    <col min="1291" max="1291" width="8.625" style="5" customWidth="1"/>
    <col min="1292" max="1292" width="51.25" style="5" customWidth="1"/>
    <col min="1293" max="1293" width="13" style="5" customWidth="1"/>
    <col min="1294" max="1536" width="6.875" style="5"/>
    <col min="1537" max="1537" width="7.75" style="5" customWidth="1"/>
    <col min="1538" max="1538" width="33.125" style="5" bestFit="1" customWidth="1"/>
    <col min="1539" max="1539" width="14.125" style="5" customWidth="1"/>
    <col min="1540" max="1540" width="12" style="5" bestFit="1" customWidth="1"/>
    <col min="1541" max="1541" width="12.75" style="5" customWidth="1"/>
    <col min="1542" max="1542" width="17.375" style="5" bestFit="1" customWidth="1"/>
    <col min="1543" max="1543" width="12.25" style="5" customWidth="1"/>
    <col min="1544" max="1544" width="20.125" style="5" bestFit="1" customWidth="1"/>
    <col min="1545" max="1545" width="20.125" style="5" customWidth="1"/>
    <col min="1546" max="1546" width="19.375" style="5" bestFit="1" customWidth="1"/>
    <col min="1547" max="1547" width="8.625" style="5" customWidth="1"/>
    <col min="1548" max="1548" width="51.25" style="5" customWidth="1"/>
    <col min="1549" max="1549" width="13" style="5" customWidth="1"/>
    <col min="1550" max="1792" width="6.875" style="5"/>
    <col min="1793" max="1793" width="7.75" style="5" customWidth="1"/>
    <col min="1794" max="1794" width="33.125" style="5" bestFit="1" customWidth="1"/>
    <col min="1795" max="1795" width="14.125" style="5" customWidth="1"/>
    <col min="1796" max="1796" width="12" style="5" bestFit="1" customWidth="1"/>
    <col min="1797" max="1797" width="12.75" style="5" customWidth="1"/>
    <col min="1798" max="1798" width="17.375" style="5" bestFit="1" customWidth="1"/>
    <col min="1799" max="1799" width="12.25" style="5" customWidth="1"/>
    <col min="1800" max="1800" width="20.125" style="5" bestFit="1" customWidth="1"/>
    <col min="1801" max="1801" width="20.125" style="5" customWidth="1"/>
    <col min="1802" max="1802" width="19.375" style="5" bestFit="1" customWidth="1"/>
    <col min="1803" max="1803" width="8.625" style="5" customWidth="1"/>
    <col min="1804" max="1804" width="51.25" style="5" customWidth="1"/>
    <col min="1805" max="1805" width="13" style="5" customWidth="1"/>
    <col min="1806" max="2048" width="6.875" style="5"/>
    <col min="2049" max="2049" width="7.75" style="5" customWidth="1"/>
    <col min="2050" max="2050" width="33.125" style="5" bestFit="1" customWidth="1"/>
    <col min="2051" max="2051" width="14.125" style="5" customWidth="1"/>
    <col min="2052" max="2052" width="12" style="5" bestFit="1" customWidth="1"/>
    <col min="2053" max="2053" width="12.75" style="5" customWidth="1"/>
    <col min="2054" max="2054" width="17.375" style="5" bestFit="1" customWidth="1"/>
    <col min="2055" max="2055" width="12.25" style="5" customWidth="1"/>
    <col min="2056" max="2056" width="20.125" style="5" bestFit="1" customWidth="1"/>
    <col min="2057" max="2057" width="20.125" style="5" customWidth="1"/>
    <col min="2058" max="2058" width="19.375" style="5" bestFit="1" customWidth="1"/>
    <col min="2059" max="2059" width="8.625" style="5" customWidth="1"/>
    <col min="2060" max="2060" width="51.25" style="5" customWidth="1"/>
    <col min="2061" max="2061" width="13" style="5" customWidth="1"/>
    <col min="2062" max="2304" width="6.875" style="5"/>
    <col min="2305" max="2305" width="7.75" style="5" customWidth="1"/>
    <col min="2306" max="2306" width="33.125" style="5" bestFit="1" customWidth="1"/>
    <col min="2307" max="2307" width="14.125" style="5" customWidth="1"/>
    <col min="2308" max="2308" width="12" style="5" bestFit="1" customWidth="1"/>
    <col min="2309" max="2309" width="12.75" style="5" customWidth="1"/>
    <col min="2310" max="2310" width="17.375" style="5" bestFit="1" customWidth="1"/>
    <col min="2311" max="2311" width="12.25" style="5" customWidth="1"/>
    <col min="2312" max="2312" width="20.125" style="5" bestFit="1" customWidth="1"/>
    <col min="2313" max="2313" width="20.125" style="5" customWidth="1"/>
    <col min="2314" max="2314" width="19.375" style="5" bestFit="1" customWidth="1"/>
    <col min="2315" max="2315" width="8.625" style="5" customWidth="1"/>
    <col min="2316" max="2316" width="51.25" style="5" customWidth="1"/>
    <col min="2317" max="2317" width="13" style="5" customWidth="1"/>
    <col min="2318" max="2560" width="6.875" style="5"/>
    <col min="2561" max="2561" width="7.75" style="5" customWidth="1"/>
    <col min="2562" max="2562" width="33.125" style="5" bestFit="1" customWidth="1"/>
    <col min="2563" max="2563" width="14.125" style="5" customWidth="1"/>
    <col min="2564" max="2564" width="12" style="5" bestFit="1" customWidth="1"/>
    <col min="2565" max="2565" width="12.75" style="5" customWidth="1"/>
    <col min="2566" max="2566" width="17.375" style="5" bestFit="1" customWidth="1"/>
    <col min="2567" max="2567" width="12.25" style="5" customWidth="1"/>
    <col min="2568" max="2568" width="20.125" style="5" bestFit="1" customWidth="1"/>
    <col min="2569" max="2569" width="20.125" style="5" customWidth="1"/>
    <col min="2570" max="2570" width="19.375" style="5" bestFit="1" customWidth="1"/>
    <col min="2571" max="2571" width="8.625" style="5" customWidth="1"/>
    <col min="2572" max="2572" width="51.25" style="5" customWidth="1"/>
    <col min="2573" max="2573" width="13" style="5" customWidth="1"/>
    <col min="2574" max="2816" width="6.875" style="5"/>
    <col min="2817" max="2817" width="7.75" style="5" customWidth="1"/>
    <col min="2818" max="2818" width="33.125" style="5" bestFit="1" customWidth="1"/>
    <col min="2819" max="2819" width="14.125" style="5" customWidth="1"/>
    <col min="2820" max="2820" width="12" style="5" bestFit="1" customWidth="1"/>
    <col min="2821" max="2821" width="12.75" style="5" customWidth="1"/>
    <col min="2822" max="2822" width="17.375" style="5" bestFit="1" customWidth="1"/>
    <col min="2823" max="2823" width="12.25" style="5" customWidth="1"/>
    <col min="2824" max="2824" width="20.125" style="5" bestFit="1" customWidth="1"/>
    <col min="2825" max="2825" width="20.125" style="5" customWidth="1"/>
    <col min="2826" max="2826" width="19.375" style="5" bestFit="1" customWidth="1"/>
    <col min="2827" max="2827" width="8.625" style="5" customWidth="1"/>
    <col min="2828" max="2828" width="51.25" style="5" customWidth="1"/>
    <col min="2829" max="2829" width="13" style="5" customWidth="1"/>
    <col min="2830" max="3072" width="6.875" style="5"/>
    <col min="3073" max="3073" width="7.75" style="5" customWidth="1"/>
    <col min="3074" max="3074" width="33.125" style="5" bestFit="1" customWidth="1"/>
    <col min="3075" max="3075" width="14.125" style="5" customWidth="1"/>
    <col min="3076" max="3076" width="12" style="5" bestFit="1" customWidth="1"/>
    <col min="3077" max="3077" width="12.75" style="5" customWidth="1"/>
    <col min="3078" max="3078" width="17.375" style="5" bestFit="1" customWidth="1"/>
    <col min="3079" max="3079" width="12.25" style="5" customWidth="1"/>
    <col min="3080" max="3080" width="20.125" style="5" bestFit="1" customWidth="1"/>
    <col min="3081" max="3081" width="20.125" style="5" customWidth="1"/>
    <col min="3082" max="3082" width="19.375" style="5" bestFit="1" customWidth="1"/>
    <col min="3083" max="3083" width="8.625" style="5" customWidth="1"/>
    <col min="3084" max="3084" width="51.25" style="5" customWidth="1"/>
    <col min="3085" max="3085" width="13" style="5" customWidth="1"/>
    <col min="3086" max="3328" width="6.875" style="5"/>
    <col min="3329" max="3329" width="7.75" style="5" customWidth="1"/>
    <col min="3330" max="3330" width="33.125" style="5" bestFit="1" customWidth="1"/>
    <col min="3331" max="3331" width="14.125" style="5" customWidth="1"/>
    <col min="3332" max="3332" width="12" style="5" bestFit="1" customWidth="1"/>
    <col min="3333" max="3333" width="12.75" style="5" customWidth="1"/>
    <col min="3334" max="3334" width="17.375" style="5" bestFit="1" customWidth="1"/>
    <col min="3335" max="3335" width="12.25" style="5" customWidth="1"/>
    <col min="3336" max="3336" width="20.125" style="5" bestFit="1" customWidth="1"/>
    <col min="3337" max="3337" width="20.125" style="5" customWidth="1"/>
    <col min="3338" max="3338" width="19.375" style="5" bestFit="1" customWidth="1"/>
    <col min="3339" max="3339" width="8.625" style="5" customWidth="1"/>
    <col min="3340" max="3340" width="51.25" style="5" customWidth="1"/>
    <col min="3341" max="3341" width="13" style="5" customWidth="1"/>
    <col min="3342" max="3584" width="6.875" style="5"/>
    <col min="3585" max="3585" width="7.75" style="5" customWidth="1"/>
    <col min="3586" max="3586" width="33.125" style="5" bestFit="1" customWidth="1"/>
    <col min="3587" max="3587" width="14.125" style="5" customWidth="1"/>
    <col min="3588" max="3588" width="12" style="5" bestFit="1" customWidth="1"/>
    <col min="3589" max="3589" width="12.75" style="5" customWidth="1"/>
    <col min="3590" max="3590" width="17.375" style="5" bestFit="1" customWidth="1"/>
    <col min="3591" max="3591" width="12.25" style="5" customWidth="1"/>
    <col min="3592" max="3592" width="20.125" style="5" bestFit="1" customWidth="1"/>
    <col min="3593" max="3593" width="20.125" style="5" customWidth="1"/>
    <col min="3594" max="3594" width="19.375" style="5" bestFit="1" customWidth="1"/>
    <col min="3595" max="3595" width="8.625" style="5" customWidth="1"/>
    <col min="3596" max="3596" width="51.25" style="5" customWidth="1"/>
    <col min="3597" max="3597" width="13" style="5" customWidth="1"/>
    <col min="3598" max="3840" width="6.875" style="5"/>
    <col min="3841" max="3841" width="7.75" style="5" customWidth="1"/>
    <col min="3842" max="3842" width="33.125" style="5" bestFit="1" customWidth="1"/>
    <col min="3843" max="3843" width="14.125" style="5" customWidth="1"/>
    <col min="3844" max="3844" width="12" style="5" bestFit="1" customWidth="1"/>
    <col min="3845" max="3845" width="12.75" style="5" customWidth="1"/>
    <col min="3846" max="3846" width="17.375" style="5" bestFit="1" customWidth="1"/>
    <col min="3847" max="3847" width="12.25" style="5" customWidth="1"/>
    <col min="3848" max="3848" width="20.125" style="5" bestFit="1" customWidth="1"/>
    <col min="3849" max="3849" width="20.125" style="5" customWidth="1"/>
    <col min="3850" max="3850" width="19.375" style="5" bestFit="1" customWidth="1"/>
    <col min="3851" max="3851" width="8.625" style="5" customWidth="1"/>
    <col min="3852" max="3852" width="51.25" style="5" customWidth="1"/>
    <col min="3853" max="3853" width="13" style="5" customWidth="1"/>
    <col min="3854" max="4096" width="6.875" style="5"/>
    <col min="4097" max="4097" width="7.75" style="5" customWidth="1"/>
    <col min="4098" max="4098" width="33.125" style="5" bestFit="1" customWidth="1"/>
    <col min="4099" max="4099" width="14.125" style="5" customWidth="1"/>
    <col min="4100" max="4100" width="12" style="5" bestFit="1" customWidth="1"/>
    <col min="4101" max="4101" width="12.75" style="5" customWidth="1"/>
    <col min="4102" max="4102" width="17.375" style="5" bestFit="1" customWidth="1"/>
    <col min="4103" max="4103" width="12.25" style="5" customWidth="1"/>
    <col min="4104" max="4104" width="20.125" style="5" bestFit="1" customWidth="1"/>
    <col min="4105" max="4105" width="20.125" style="5" customWidth="1"/>
    <col min="4106" max="4106" width="19.375" style="5" bestFit="1" customWidth="1"/>
    <col min="4107" max="4107" width="8.625" style="5" customWidth="1"/>
    <col min="4108" max="4108" width="51.25" style="5" customWidth="1"/>
    <col min="4109" max="4109" width="13" style="5" customWidth="1"/>
    <col min="4110" max="4352" width="6.875" style="5"/>
    <col min="4353" max="4353" width="7.75" style="5" customWidth="1"/>
    <col min="4354" max="4354" width="33.125" style="5" bestFit="1" customWidth="1"/>
    <col min="4355" max="4355" width="14.125" style="5" customWidth="1"/>
    <col min="4356" max="4356" width="12" style="5" bestFit="1" customWidth="1"/>
    <col min="4357" max="4357" width="12.75" style="5" customWidth="1"/>
    <col min="4358" max="4358" width="17.375" style="5" bestFit="1" customWidth="1"/>
    <col min="4359" max="4359" width="12.25" style="5" customWidth="1"/>
    <col min="4360" max="4360" width="20.125" style="5" bestFit="1" customWidth="1"/>
    <col min="4361" max="4361" width="20.125" style="5" customWidth="1"/>
    <col min="4362" max="4362" width="19.375" style="5" bestFit="1" customWidth="1"/>
    <col min="4363" max="4363" width="8.625" style="5" customWidth="1"/>
    <col min="4364" max="4364" width="51.25" style="5" customWidth="1"/>
    <col min="4365" max="4365" width="13" style="5" customWidth="1"/>
    <col min="4366" max="4608" width="6.875" style="5"/>
    <col min="4609" max="4609" width="7.75" style="5" customWidth="1"/>
    <col min="4610" max="4610" width="33.125" style="5" bestFit="1" customWidth="1"/>
    <col min="4611" max="4611" width="14.125" style="5" customWidth="1"/>
    <col min="4612" max="4612" width="12" style="5" bestFit="1" customWidth="1"/>
    <col min="4613" max="4613" width="12.75" style="5" customWidth="1"/>
    <col min="4614" max="4614" width="17.375" style="5" bestFit="1" customWidth="1"/>
    <col min="4615" max="4615" width="12.25" style="5" customWidth="1"/>
    <col min="4616" max="4616" width="20.125" style="5" bestFit="1" customWidth="1"/>
    <col min="4617" max="4617" width="20.125" style="5" customWidth="1"/>
    <col min="4618" max="4618" width="19.375" style="5" bestFit="1" customWidth="1"/>
    <col min="4619" max="4619" width="8.625" style="5" customWidth="1"/>
    <col min="4620" max="4620" width="51.25" style="5" customWidth="1"/>
    <col min="4621" max="4621" width="13" style="5" customWidth="1"/>
    <col min="4622" max="4864" width="6.875" style="5"/>
    <col min="4865" max="4865" width="7.75" style="5" customWidth="1"/>
    <col min="4866" max="4866" width="33.125" style="5" bestFit="1" customWidth="1"/>
    <col min="4867" max="4867" width="14.125" style="5" customWidth="1"/>
    <col min="4868" max="4868" width="12" style="5" bestFit="1" customWidth="1"/>
    <col min="4869" max="4869" width="12.75" style="5" customWidth="1"/>
    <col min="4870" max="4870" width="17.375" style="5" bestFit="1" customWidth="1"/>
    <col min="4871" max="4871" width="12.25" style="5" customWidth="1"/>
    <col min="4872" max="4872" width="20.125" style="5" bestFit="1" customWidth="1"/>
    <col min="4873" max="4873" width="20.125" style="5" customWidth="1"/>
    <col min="4874" max="4874" width="19.375" style="5" bestFit="1" customWidth="1"/>
    <col min="4875" max="4875" width="8.625" style="5" customWidth="1"/>
    <col min="4876" max="4876" width="51.25" style="5" customWidth="1"/>
    <col min="4877" max="4877" width="13" style="5" customWidth="1"/>
    <col min="4878" max="5120" width="6.875" style="5"/>
    <col min="5121" max="5121" width="7.75" style="5" customWidth="1"/>
    <col min="5122" max="5122" width="33.125" style="5" bestFit="1" customWidth="1"/>
    <col min="5123" max="5123" width="14.125" style="5" customWidth="1"/>
    <col min="5124" max="5124" width="12" style="5" bestFit="1" customWidth="1"/>
    <col min="5125" max="5125" width="12.75" style="5" customWidth="1"/>
    <col min="5126" max="5126" width="17.375" style="5" bestFit="1" customWidth="1"/>
    <col min="5127" max="5127" width="12.25" style="5" customWidth="1"/>
    <col min="5128" max="5128" width="20.125" style="5" bestFit="1" customWidth="1"/>
    <col min="5129" max="5129" width="20.125" style="5" customWidth="1"/>
    <col min="5130" max="5130" width="19.375" style="5" bestFit="1" customWidth="1"/>
    <col min="5131" max="5131" width="8.625" style="5" customWidth="1"/>
    <col min="5132" max="5132" width="51.25" style="5" customWidth="1"/>
    <col min="5133" max="5133" width="13" style="5" customWidth="1"/>
    <col min="5134" max="5376" width="6.875" style="5"/>
    <col min="5377" max="5377" width="7.75" style="5" customWidth="1"/>
    <col min="5378" max="5378" width="33.125" style="5" bestFit="1" customWidth="1"/>
    <col min="5379" max="5379" width="14.125" style="5" customWidth="1"/>
    <col min="5380" max="5380" width="12" style="5" bestFit="1" customWidth="1"/>
    <col min="5381" max="5381" width="12.75" style="5" customWidth="1"/>
    <col min="5382" max="5382" width="17.375" style="5" bestFit="1" customWidth="1"/>
    <col min="5383" max="5383" width="12.25" style="5" customWidth="1"/>
    <col min="5384" max="5384" width="20.125" style="5" bestFit="1" customWidth="1"/>
    <col min="5385" max="5385" width="20.125" style="5" customWidth="1"/>
    <col min="5386" max="5386" width="19.375" style="5" bestFit="1" customWidth="1"/>
    <col min="5387" max="5387" width="8.625" style="5" customWidth="1"/>
    <col min="5388" max="5388" width="51.25" style="5" customWidth="1"/>
    <col min="5389" max="5389" width="13" style="5" customWidth="1"/>
    <col min="5390" max="5632" width="6.875" style="5"/>
    <col min="5633" max="5633" width="7.75" style="5" customWidth="1"/>
    <col min="5634" max="5634" width="33.125" style="5" bestFit="1" customWidth="1"/>
    <col min="5635" max="5635" width="14.125" style="5" customWidth="1"/>
    <col min="5636" max="5636" width="12" style="5" bestFit="1" customWidth="1"/>
    <col min="5637" max="5637" width="12.75" style="5" customWidth="1"/>
    <col min="5638" max="5638" width="17.375" style="5" bestFit="1" customWidth="1"/>
    <col min="5639" max="5639" width="12.25" style="5" customWidth="1"/>
    <col min="5640" max="5640" width="20.125" style="5" bestFit="1" customWidth="1"/>
    <col min="5641" max="5641" width="20.125" style="5" customWidth="1"/>
    <col min="5642" max="5642" width="19.375" style="5" bestFit="1" customWidth="1"/>
    <col min="5643" max="5643" width="8.625" style="5" customWidth="1"/>
    <col min="5644" max="5644" width="51.25" style="5" customWidth="1"/>
    <col min="5645" max="5645" width="13" style="5" customWidth="1"/>
    <col min="5646" max="5888" width="6.875" style="5"/>
    <col min="5889" max="5889" width="7.75" style="5" customWidth="1"/>
    <col min="5890" max="5890" width="33.125" style="5" bestFit="1" customWidth="1"/>
    <col min="5891" max="5891" width="14.125" style="5" customWidth="1"/>
    <col min="5892" max="5892" width="12" style="5" bestFit="1" customWidth="1"/>
    <col min="5893" max="5893" width="12.75" style="5" customWidth="1"/>
    <col min="5894" max="5894" width="17.375" style="5" bestFit="1" customWidth="1"/>
    <col min="5895" max="5895" width="12.25" style="5" customWidth="1"/>
    <col min="5896" max="5896" width="20.125" style="5" bestFit="1" customWidth="1"/>
    <col min="5897" max="5897" width="20.125" style="5" customWidth="1"/>
    <col min="5898" max="5898" width="19.375" style="5" bestFit="1" customWidth="1"/>
    <col min="5899" max="5899" width="8.625" style="5" customWidth="1"/>
    <col min="5900" max="5900" width="51.25" style="5" customWidth="1"/>
    <col min="5901" max="5901" width="13" style="5" customWidth="1"/>
    <col min="5902" max="6144" width="6.875" style="5"/>
    <col min="6145" max="6145" width="7.75" style="5" customWidth="1"/>
    <col min="6146" max="6146" width="33.125" style="5" bestFit="1" customWidth="1"/>
    <col min="6147" max="6147" width="14.125" style="5" customWidth="1"/>
    <col min="6148" max="6148" width="12" style="5" bestFit="1" customWidth="1"/>
    <col min="6149" max="6149" width="12.75" style="5" customWidth="1"/>
    <col min="6150" max="6150" width="17.375" style="5" bestFit="1" customWidth="1"/>
    <col min="6151" max="6151" width="12.25" style="5" customWidth="1"/>
    <col min="6152" max="6152" width="20.125" style="5" bestFit="1" customWidth="1"/>
    <col min="6153" max="6153" width="20.125" style="5" customWidth="1"/>
    <col min="6154" max="6154" width="19.375" style="5" bestFit="1" customWidth="1"/>
    <col min="6155" max="6155" width="8.625" style="5" customWidth="1"/>
    <col min="6156" max="6156" width="51.25" style="5" customWidth="1"/>
    <col min="6157" max="6157" width="13" style="5" customWidth="1"/>
    <col min="6158" max="6400" width="6.875" style="5"/>
    <col min="6401" max="6401" width="7.75" style="5" customWidth="1"/>
    <col min="6402" max="6402" width="33.125" style="5" bestFit="1" customWidth="1"/>
    <col min="6403" max="6403" width="14.125" style="5" customWidth="1"/>
    <col min="6404" max="6404" width="12" style="5" bestFit="1" customWidth="1"/>
    <col min="6405" max="6405" width="12.75" style="5" customWidth="1"/>
    <col min="6406" max="6406" width="17.375" style="5" bestFit="1" customWidth="1"/>
    <col min="6407" max="6407" width="12.25" style="5" customWidth="1"/>
    <col min="6408" max="6408" width="20.125" style="5" bestFit="1" customWidth="1"/>
    <col min="6409" max="6409" width="20.125" style="5" customWidth="1"/>
    <col min="6410" max="6410" width="19.375" style="5" bestFit="1" customWidth="1"/>
    <col min="6411" max="6411" width="8.625" style="5" customWidth="1"/>
    <col min="6412" max="6412" width="51.25" style="5" customWidth="1"/>
    <col min="6413" max="6413" width="13" style="5" customWidth="1"/>
    <col min="6414" max="6656" width="6.875" style="5"/>
    <col min="6657" max="6657" width="7.75" style="5" customWidth="1"/>
    <col min="6658" max="6658" width="33.125" style="5" bestFit="1" customWidth="1"/>
    <col min="6659" max="6659" width="14.125" style="5" customWidth="1"/>
    <col min="6660" max="6660" width="12" style="5" bestFit="1" customWidth="1"/>
    <col min="6661" max="6661" width="12.75" style="5" customWidth="1"/>
    <col min="6662" max="6662" width="17.375" style="5" bestFit="1" customWidth="1"/>
    <col min="6663" max="6663" width="12.25" style="5" customWidth="1"/>
    <col min="6664" max="6664" width="20.125" style="5" bestFit="1" customWidth="1"/>
    <col min="6665" max="6665" width="20.125" style="5" customWidth="1"/>
    <col min="6666" max="6666" width="19.375" style="5" bestFit="1" customWidth="1"/>
    <col min="6667" max="6667" width="8.625" style="5" customWidth="1"/>
    <col min="6668" max="6668" width="51.25" style="5" customWidth="1"/>
    <col min="6669" max="6669" width="13" style="5" customWidth="1"/>
    <col min="6670" max="6912" width="6.875" style="5"/>
    <col min="6913" max="6913" width="7.75" style="5" customWidth="1"/>
    <col min="6914" max="6914" width="33.125" style="5" bestFit="1" customWidth="1"/>
    <col min="6915" max="6915" width="14.125" style="5" customWidth="1"/>
    <col min="6916" max="6916" width="12" style="5" bestFit="1" customWidth="1"/>
    <col min="6917" max="6917" width="12.75" style="5" customWidth="1"/>
    <col min="6918" max="6918" width="17.375" style="5" bestFit="1" customWidth="1"/>
    <col min="6919" max="6919" width="12.25" style="5" customWidth="1"/>
    <col min="6920" max="6920" width="20.125" style="5" bestFit="1" customWidth="1"/>
    <col min="6921" max="6921" width="20.125" style="5" customWidth="1"/>
    <col min="6922" max="6922" width="19.375" style="5" bestFit="1" customWidth="1"/>
    <col min="6923" max="6923" width="8.625" style="5" customWidth="1"/>
    <col min="6924" max="6924" width="51.25" style="5" customWidth="1"/>
    <col min="6925" max="6925" width="13" style="5" customWidth="1"/>
    <col min="6926" max="7168" width="6.875" style="5"/>
    <col min="7169" max="7169" width="7.75" style="5" customWidth="1"/>
    <col min="7170" max="7170" width="33.125" style="5" bestFit="1" customWidth="1"/>
    <col min="7171" max="7171" width="14.125" style="5" customWidth="1"/>
    <col min="7172" max="7172" width="12" style="5" bestFit="1" customWidth="1"/>
    <col min="7173" max="7173" width="12.75" style="5" customWidth="1"/>
    <col min="7174" max="7174" width="17.375" style="5" bestFit="1" customWidth="1"/>
    <col min="7175" max="7175" width="12.25" style="5" customWidth="1"/>
    <col min="7176" max="7176" width="20.125" style="5" bestFit="1" customWidth="1"/>
    <col min="7177" max="7177" width="20.125" style="5" customWidth="1"/>
    <col min="7178" max="7178" width="19.375" style="5" bestFit="1" customWidth="1"/>
    <col min="7179" max="7179" width="8.625" style="5" customWidth="1"/>
    <col min="7180" max="7180" width="51.25" style="5" customWidth="1"/>
    <col min="7181" max="7181" width="13" style="5" customWidth="1"/>
    <col min="7182" max="7424" width="6.875" style="5"/>
    <col min="7425" max="7425" width="7.75" style="5" customWidth="1"/>
    <col min="7426" max="7426" width="33.125" style="5" bestFit="1" customWidth="1"/>
    <col min="7427" max="7427" width="14.125" style="5" customWidth="1"/>
    <col min="7428" max="7428" width="12" style="5" bestFit="1" customWidth="1"/>
    <col min="7429" max="7429" width="12.75" style="5" customWidth="1"/>
    <col min="7430" max="7430" width="17.375" style="5" bestFit="1" customWidth="1"/>
    <col min="7431" max="7431" width="12.25" style="5" customWidth="1"/>
    <col min="7432" max="7432" width="20.125" style="5" bestFit="1" customWidth="1"/>
    <col min="7433" max="7433" width="20.125" style="5" customWidth="1"/>
    <col min="7434" max="7434" width="19.375" style="5" bestFit="1" customWidth="1"/>
    <col min="7435" max="7435" width="8.625" style="5" customWidth="1"/>
    <col min="7436" max="7436" width="51.25" style="5" customWidth="1"/>
    <col min="7437" max="7437" width="13" style="5" customWidth="1"/>
    <col min="7438" max="7680" width="6.875" style="5"/>
    <col min="7681" max="7681" width="7.75" style="5" customWidth="1"/>
    <col min="7682" max="7682" width="33.125" style="5" bestFit="1" customWidth="1"/>
    <col min="7683" max="7683" width="14.125" style="5" customWidth="1"/>
    <col min="7684" max="7684" width="12" style="5" bestFit="1" customWidth="1"/>
    <col min="7685" max="7685" width="12.75" style="5" customWidth="1"/>
    <col min="7686" max="7686" width="17.375" style="5" bestFit="1" customWidth="1"/>
    <col min="7687" max="7687" width="12.25" style="5" customWidth="1"/>
    <col min="7688" max="7688" width="20.125" style="5" bestFit="1" customWidth="1"/>
    <col min="7689" max="7689" width="20.125" style="5" customWidth="1"/>
    <col min="7690" max="7690" width="19.375" style="5" bestFit="1" customWidth="1"/>
    <col min="7691" max="7691" width="8.625" style="5" customWidth="1"/>
    <col min="7692" max="7692" width="51.25" style="5" customWidth="1"/>
    <col min="7693" max="7693" width="13" style="5" customWidth="1"/>
    <col min="7694" max="7936" width="6.875" style="5"/>
    <col min="7937" max="7937" width="7.75" style="5" customWidth="1"/>
    <col min="7938" max="7938" width="33.125" style="5" bestFit="1" customWidth="1"/>
    <col min="7939" max="7939" width="14.125" style="5" customWidth="1"/>
    <col min="7940" max="7940" width="12" style="5" bestFit="1" customWidth="1"/>
    <col min="7941" max="7941" width="12.75" style="5" customWidth="1"/>
    <col min="7942" max="7942" width="17.375" style="5" bestFit="1" customWidth="1"/>
    <col min="7943" max="7943" width="12.25" style="5" customWidth="1"/>
    <col min="7944" max="7944" width="20.125" style="5" bestFit="1" customWidth="1"/>
    <col min="7945" max="7945" width="20.125" style="5" customWidth="1"/>
    <col min="7946" max="7946" width="19.375" style="5" bestFit="1" customWidth="1"/>
    <col min="7947" max="7947" width="8.625" style="5" customWidth="1"/>
    <col min="7948" max="7948" width="51.25" style="5" customWidth="1"/>
    <col min="7949" max="7949" width="13" style="5" customWidth="1"/>
    <col min="7950" max="8192" width="6.875" style="5"/>
    <col min="8193" max="8193" width="7.75" style="5" customWidth="1"/>
    <col min="8194" max="8194" width="33.125" style="5" bestFit="1" customWidth="1"/>
    <col min="8195" max="8195" width="14.125" style="5" customWidth="1"/>
    <col min="8196" max="8196" width="12" style="5" bestFit="1" customWidth="1"/>
    <col min="8197" max="8197" width="12.75" style="5" customWidth="1"/>
    <col min="8198" max="8198" width="17.375" style="5" bestFit="1" customWidth="1"/>
    <col min="8199" max="8199" width="12.25" style="5" customWidth="1"/>
    <col min="8200" max="8200" width="20.125" style="5" bestFit="1" customWidth="1"/>
    <col min="8201" max="8201" width="20.125" style="5" customWidth="1"/>
    <col min="8202" max="8202" width="19.375" style="5" bestFit="1" customWidth="1"/>
    <col min="8203" max="8203" width="8.625" style="5" customWidth="1"/>
    <col min="8204" max="8204" width="51.25" style="5" customWidth="1"/>
    <col min="8205" max="8205" width="13" style="5" customWidth="1"/>
    <col min="8206" max="8448" width="6.875" style="5"/>
    <col min="8449" max="8449" width="7.75" style="5" customWidth="1"/>
    <col min="8450" max="8450" width="33.125" style="5" bestFit="1" customWidth="1"/>
    <col min="8451" max="8451" width="14.125" style="5" customWidth="1"/>
    <col min="8452" max="8452" width="12" style="5" bestFit="1" customWidth="1"/>
    <col min="8453" max="8453" width="12.75" style="5" customWidth="1"/>
    <col min="8454" max="8454" width="17.375" style="5" bestFit="1" customWidth="1"/>
    <col min="8455" max="8455" width="12.25" style="5" customWidth="1"/>
    <col min="8456" max="8456" width="20.125" style="5" bestFit="1" customWidth="1"/>
    <col min="8457" max="8457" width="20.125" style="5" customWidth="1"/>
    <col min="8458" max="8458" width="19.375" style="5" bestFit="1" customWidth="1"/>
    <col min="8459" max="8459" width="8.625" style="5" customWidth="1"/>
    <col min="8460" max="8460" width="51.25" style="5" customWidth="1"/>
    <col min="8461" max="8461" width="13" style="5" customWidth="1"/>
    <col min="8462" max="8704" width="6.875" style="5"/>
    <col min="8705" max="8705" width="7.75" style="5" customWidth="1"/>
    <col min="8706" max="8706" width="33.125" style="5" bestFit="1" customWidth="1"/>
    <col min="8707" max="8707" width="14.125" style="5" customWidth="1"/>
    <col min="8708" max="8708" width="12" style="5" bestFit="1" customWidth="1"/>
    <col min="8709" max="8709" width="12.75" style="5" customWidth="1"/>
    <col min="8710" max="8710" width="17.375" style="5" bestFit="1" customWidth="1"/>
    <col min="8711" max="8711" width="12.25" style="5" customWidth="1"/>
    <col min="8712" max="8712" width="20.125" style="5" bestFit="1" customWidth="1"/>
    <col min="8713" max="8713" width="20.125" style="5" customWidth="1"/>
    <col min="8714" max="8714" width="19.375" style="5" bestFit="1" customWidth="1"/>
    <col min="8715" max="8715" width="8.625" style="5" customWidth="1"/>
    <col min="8716" max="8716" width="51.25" style="5" customWidth="1"/>
    <col min="8717" max="8717" width="13" style="5" customWidth="1"/>
    <col min="8718" max="8960" width="6.875" style="5"/>
    <col min="8961" max="8961" width="7.75" style="5" customWidth="1"/>
    <col min="8962" max="8962" width="33.125" style="5" bestFit="1" customWidth="1"/>
    <col min="8963" max="8963" width="14.125" style="5" customWidth="1"/>
    <col min="8964" max="8964" width="12" style="5" bestFit="1" customWidth="1"/>
    <col min="8965" max="8965" width="12.75" style="5" customWidth="1"/>
    <col min="8966" max="8966" width="17.375" style="5" bestFit="1" customWidth="1"/>
    <col min="8967" max="8967" width="12.25" style="5" customWidth="1"/>
    <col min="8968" max="8968" width="20.125" style="5" bestFit="1" customWidth="1"/>
    <col min="8969" max="8969" width="20.125" style="5" customWidth="1"/>
    <col min="8970" max="8970" width="19.375" style="5" bestFit="1" customWidth="1"/>
    <col min="8971" max="8971" width="8.625" style="5" customWidth="1"/>
    <col min="8972" max="8972" width="51.25" style="5" customWidth="1"/>
    <col min="8973" max="8973" width="13" style="5" customWidth="1"/>
    <col min="8974" max="9216" width="6.875" style="5"/>
    <col min="9217" max="9217" width="7.75" style="5" customWidth="1"/>
    <col min="9218" max="9218" width="33.125" style="5" bestFit="1" customWidth="1"/>
    <col min="9219" max="9219" width="14.125" style="5" customWidth="1"/>
    <col min="9220" max="9220" width="12" style="5" bestFit="1" customWidth="1"/>
    <col min="9221" max="9221" width="12.75" style="5" customWidth="1"/>
    <col min="9222" max="9222" width="17.375" style="5" bestFit="1" customWidth="1"/>
    <col min="9223" max="9223" width="12.25" style="5" customWidth="1"/>
    <col min="9224" max="9224" width="20.125" style="5" bestFit="1" customWidth="1"/>
    <col min="9225" max="9225" width="20.125" style="5" customWidth="1"/>
    <col min="9226" max="9226" width="19.375" style="5" bestFit="1" customWidth="1"/>
    <col min="9227" max="9227" width="8.625" style="5" customWidth="1"/>
    <col min="9228" max="9228" width="51.25" style="5" customWidth="1"/>
    <col min="9229" max="9229" width="13" style="5" customWidth="1"/>
    <col min="9230" max="9472" width="6.875" style="5"/>
    <col min="9473" max="9473" width="7.75" style="5" customWidth="1"/>
    <col min="9474" max="9474" width="33.125" style="5" bestFit="1" customWidth="1"/>
    <col min="9475" max="9475" width="14.125" style="5" customWidth="1"/>
    <col min="9476" max="9476" width="12" style="5" bestFit="1" customWidth="1"/>
    <col min="9477" max="9477" width="12.75" style="5" customWidth="1"/>
    <col min="9478" max="9478" width="17.375" style="5" bestFit="1" customWidth="1"/>
    <col min="9479" max="9479" width="12.25" style="5" customWidth="1"/>
    <col min="9480" max="9480" width="20.125" style="5" bestFit="1" customWidth="1"/>
    <col min="9481" max="9481" width="20.125" style="5" customWidth="1"/>
    <col min="9482" max="9482" width="19.375" style="5" bestFit="1" customWidth="1"/>
    <col min="9483" max="9483" width="8.625" style="5" customWidth="1"/>
    <col min="9484" max="9484" width="51.25" style="5" customWidth="1"/>
    <col min="9485" max="9485" width="13" style="5" customWidth="1"/>
    <col min="9486" max="9728" width="6.875" style="5"/>
    <col min="9729" max="9729" width="7.75" style="5" customWidth="1"/>
    <col min="9730" max="9730" width="33.125" style="5" bestFit="1" customWidth="1"/>
    <col min="9731" max="9731" width="14.125" style="5" customWidth="1"/>
    <col min="9732" max="9732" width="12" style="5" bestFit="1" customWidth="1"/>
    <col min="9733" max="9733" width="12.75" style="5" customWidth="1"/>
    <col min="9734" max="9734" width="17.375" style="5" bestFit="1" customWidth="1"/>
    <col min="9735" max="9735" width="12.25" style="5" customWidth="1"/>
    <col min="9736" max="9736" width="20.125" style="5" bestFit="1" customWidth="1"/>
    <col min="9737" max="9737" width="20.125" style="5" customWidth="1"/>
    <col min="9738" max="9738" width="19.375" style="5" bestFit="1" customWidth="1"/>
    <col min="9739" max="9739" width="8.625" style="5" customWidth="1"/>
    <col min="9740" max="9740" width="51.25" style="5" customWidth="1"/>
    <col min="9741" max="9741" width="13" style="5" customWidth="1"/>
    <col min="9742" max="9984" width="6.875" style="5"/>
    <col min="9985" max="9985" width="7.75" style="5" customWidth="1"/>
    <col min="9986" max="9986" width="33.125" style="5" bestFit="1" customWidth="1"/>
    <col min="9987" max="9987" width="14.125" style="5" customWidth="1"/>
    <col min="9988" max="9988" width="12" style="5" bestFit="1" customWidth="1"/>
    <col min="9989" max="9989" width="12.75" style="5" customWidth="1"/>
    <col min="9990" max="9990" width="17.375" style="5" bestFit="1" customWidth="1"/>
    <col min="9991" max="9991" width="12.25" style="5" customWidth="1"/>
    <col min="9992" max="9992" width="20.125" style="5" bestFit="1" customWidth="1"/>
    <col min="9993" max="9993" width="20.125" style="5" customWidth="1"/>
    <col min="9994" max="9994" width="19.375" style="5" bestFit="1" customWidth="1"/>
    <col min="9995" max="9995" width="8.625" style="5" customWidth="1"/>
    <col min="9996" max="9996" width="51.25" style="5" customWidth="1"/>
    <col min="9997" max="9997" width="13" style="5" customWidth="1"/>
    <col min="9998" max="10240" width="6.875" style="5"/>
    <col min="10241" max="10241" width="7.75" style="5" customWidth="1"/>
    <col min="10242" max="10242" width="33.125" style="5" bestFit="1" customWidth="1"/>
    <col min="10243" max="10243" width="14.125" style="5" customWidth="1"/>
    <col min="10244" max="10244" width="12" style="5" bestFit="1" customWidth="1"/>
    <col min="10245" max="10245" width="12.75" style="5" customWidth="1"/>
    <col min="10246" max="10246" width="17.375" style="5" bestFit="1" customWidth="1"/>
    <col min="10247" max="10247" width="12.25" style="5" customWidth="1"/>
    <col min="10248" max="10248" width="20.125" style="5" bestFit="1" customWidth="1"/>
    <col min="10249" max="10249" width="20.125" style="5" customWidth="1"/>
    <col min="10250" max="10250" width="19.375" style="5" bestFit="1" customWidth="1"/>
    <col min="10251" max="10251" width="8.625" style="5" customWidth="1"/>
    <col min="10252" max="10252" width="51.25" style="5" customWidth="1"/>
    <col min="10253" max="10253" width="13" style="5" customWidth="1"/>
    <col min="10254" max="10496" width="6.875" style="5"/>
    <col min="10497" max="10497" width="7.75" style="5" customWidth="1"/>
    <col min="10498" max="10498" width="33.125" style="5" bestFit="1" customWidth="1"/>
    <col min="10499" max="10499" width="14.125" style="5" customWidth="1"/>
    <col min="10500" max="10500" width="12" style="5" bestFit="1" customWidth="1"/>
    <col min="10501" max="10501" width="12.75" style="5" customWidth="1"/>
    <col min="10502" max="10502" width="17.375" style="5" bestFit="1" customWidth="1"/>
    <col min="10503" max="10503" width="12.25" style="5" customWidth="1"/>
    <col min="10504" max="10504" width="20.125" style="5" bestFit="1" customWidth="1"/>
    <col min="10505" max="10505" width="20.125" style="5" customWidth="1"/>
    <col min="10506" max="10506" width="19.375" style="5" bestFit="1" customWidth="1"/>
    <col min="10507" max="10507" width="8.625" style="5" customWidth="1"/>
    <col min="10508" max="10508" width="51.25" style="5" customWidth="1"/>
    <col min="10509" max="10509" width="13" style="5" customWidth="1"/>
    <col min="10510" max="10752" width="6.875" style="5"/>
    <col min="10753" max="10753" width="7.75" style="5" customWidth="1"/>
    <col min="10754" max="10754" width="33.125" style="5" bestFit="1" customWidth="1"/>
    <col min="10755" max="10755" width="14.125" style="5" customWidth="1"/>
    <col min="10756" max="10756" width="12" style="5" bestFit="1" customWidth="1"/>
    <col min="10757" max="10757" width="12.75" style="5" customWidth="1"/>
    <col min="10758" max="10758" width="17.375" style="5" bestFit="1" customWidth="1"/>
    <col min="10759" max="10759" width="12.25" style="5" customWidth="1"/>
    <col min="10760" max="10760" width="20.125" style="5" bestFit="1" customWidth="1"/>
    <col min="10761" max="10761" width="20.125" style="5" customWidth="1"/>
    <col min="10762" max="10762" width="19.375" style="5" bestFit="1" customWidth="1"/>
    <col min="10763" max="10763" width="8.625" style="5" customWidth="1"/>
    <col min="10764" max="10764" width="51.25" style="5" customWidth="1"/>
    <col min="10765" max="10765" width="13" style="5" customWidth="1"/>
    <col min="10766" max="11008" width="6.875" style="5"/>
    <col min="11009" max="11009" width="7.75" style="5" customWidth="1"/>
    <col min="11010" max="11010" width="33.125" style="5" bestFit="1" customWidth="1"/>
    <col min="11011" max="11011" width="14.125" style="5" customWidth="1"/>
    <col min="11012" max="11012" width="12" style="5" bestFit="1" customWidth="1"/>
    <col min="11013" max="11013" width="12.75" style="5" customWidth="1"/>
    <col min="11014" max="11014" width="17.375" style="5" bestFit="1" customWidth="1"/>
    <col min="11015" max="11015" width="12.25" style="5" customWidth="1"/>
    <col min="11016" max="11016" width="20.125" style="5" bestFit="1" customWidth="1"/>
    <col min="11017" max="11017" width="20.125" style="5" customWidth="1"/>
    <col min="11018" max="11018" width="19.375" style="5" bestFit="1" customWidth="1"/>
    <col min="11019" max="11019" width="8.625" style="5" customWidth="1"/>
    <col min="11020" max="11020" width="51.25" style="5" customWidth="1"/>
    <col min="11021" max="11021" width="13" style="5" customWidth="1"/>
    <col min="11022" max="11264" width="6.875" style="5"/>
    <col min="11265" max="11265" width="7.75" style="5" customWidth="1"/>
    <col min="11266" max="11266" width="33.125" style="5" bestFit="1" customWidth="1"/>
    <col min="11267" max="11267" width="14.125" style="5" customWidth="1"/>
    <col min="11268" max="11268" width="12" style="5" bestFit="1" customWidth="1"/>
    <col min="11269" max="11269" width="12.75" style="5" customWidth="1"/>
    <col min="11270" max="11270" width="17.375" style="5" bestFit="1" customWidth="1"/>
    <col min="11271" max="11271" width="12.25" style="5" customWidth="1"/>
    <col min="11272" max="11272" width="20.125" style="5" bestFit="1" customWidth="1"/>
    <col min="11273" max="11273" width="20.125" style="5" customWidth="1"/>
    <col min="11274" max="11274" width="19.375" style="5" bestFit="1" customWidth="1"/>
    <col min="11275" max="11275" width="8.625" style="5" customWidth="1"/>
    <col min="11276" max="11276" width="51.25" style="5" customWidth="1"/>
    <col min="11277" max="11277" width="13" style="5" customWidth="1"/>
    <col min="11278" max="11520" width="6.875" style="5"/>
    <col min="11521" max="11521" width="7.75" style="5" customWidth="1"/>
    <col min="11522" max="11522" width="33.125" style="5" bestFit="1" customWidth="1"/>
    <col min="11523" max="11523" width="14.125" style="5" customWidth="1"/>
    <col min="11524" max="11524" width="12" style="5" bestFit="1" customWidth="1"/>
    <col min="11525" max="11525" width="12.75" style="5" customWidth="1"/>
    <col min="11526" max="11526" width="17.375" style="5" bestFit="1" customWidth="1"/>
    <col min="11527" max="11527" width="12.25" style="5" customWidth="1"/>
    <col min="11528" max="11528" width="20.125" style="5" bestFit="1" customWidth="1"/>
    <col min="11529" max="11529" width="20.125" style="5" customWidth="1"/>
    <col min="11530" max="11530" width="19.375" style="5" bestFit="1" customWidth="1"/>
    <col min="11531" max="11531" width="8.625" style="5" customWidth="1"/>
    <col min="11532" max="11532" width="51.25" style="5" customWidth="1"/>
    <col min="11533" max="11533" width="13" style="5" customWidth="1"/>
    <col min="11534" max="11776" width="6.875" style="5"/>
    <col min="11777" max="11777" width="7.75" style="5" customWidth="1"/>
    <col min="11778" max="11778" width="33.125" style="5" bestFit="1" customWidth="1"/>
    <col min="11779" max="11779" width="14.125" style="5" customWidth="1"/>
    <col min="11780" max="11780" width="12" style="5" bestFit="1" customWidth="1"/>
    <col min="11781" max="11781" width="12.75" style="5" customWidth="1"/>
    <col min="11782" max="11782" width="17.375" style="5" bestFit="1" customWidth="1"/>
    <col min="11783" max="11783" width="12.25" style="5" customWidth="1"/>
    <col min="11784" max="11784" width="20.125" style="5" bestFit="1" customWidth="1"/>
    <col min="11785" max="11785" width="20.125" style="5" customWidth="1"/>
    <col min="11786" max="11786" width="19.375" style="5" bestFit="1" customWidth="1"/>
    <col min="11787" max="11787" width="8.625" style="5" customWidth="1"/>
    <col min="11788" max="11788" width="51.25" style="5" customWidth="1"/>
    <col min="11789" max="11789" width="13" style="5" customWidth="1"/>
    <col min="11790" max="12032" width="6.875" style="5"/>
    <col min="12033" max="12033" width="7.75" style="5" customWidth="1"/>
    <col min="12034" max="12034" width="33.125" style="5" bestFit="1" customWidth="1"/>
    <col min="12035" max="12035" width="14.125" style="5" customWidth="1"/>
    <col min="12036" max="12036" width="12" style="5" bestFit="1" customWidth="1"/>
    <col min="12037" max="12037" width="12.75" style="5" customWidth="1"/>
    <col min="12038" max="12038" width="17.375" style="5" bestFit="1" customWidth="1"/>
    <col min="12039" max="12039" width="12.25" style="5" customWidth="1"/>
    <col min="12040" max="12040" width="20.125" style="5" bestFit="1" customWidth="1"/>
    <col min="12041" max="12041" width="20.125" style="5" customWidth="1"/>
    <col min="12042" max="12042" width="19.375" style="5" bestFit="1" customWidth="1"/>
    <col min="12043" max="12043" width="8.625" style="5" customWidth="1"/>
    <col min="12044" max="12044" width="51.25" style="5" customWidth="1"/>
    <col min="12045" max="12045" width="13" style="5" customWidth="1"/>
    <col min="12046" max="12288" width="6.875" style="5"/>
    <col min="12289" max="12289" width="7.75" style="5" customWidth="1"/>
    <col min="12290" max="12290" width="33.125" style="5" bestFit="1" customWidth="1"/>
    <col min="12291" max="12291" width="14.125" style="5" customWidth="1"/>
    <col min="12292" max="12292" width="12" style="5" bestFit="1" customWidth="1"/>
    <col min="12293" max="12293" width="12.75" style="5" customWidth="1"/>
    <col min="12294" max="12294" width="17.375" style="5" bestFit="1" customWidth="1"/>
    <col min="12295" max="12295" width="12.25" style="5" customWidth="1"/>
    <col min="12296" max="12296" width="20.125" style="5" bestFit="1" customWidth="1"/>
    <col min="12297" max="12297" width="20.125" style="5" customWidth="1"/>
    <col min="12298" max="12298" width="19.375" style="5" bestFit="1" customWidth="1"/>
    <col min="12299" max="12299" width="8.625" style="5" customWidth="1"/>
    <col min="12300" max="12300" width="51.25" style="5" customWidth="1"/>
    <col min="12301" max="12301" width="13" style="5" customWidth="1"/>
    <col min="12302" max="12544" width="6.875" style="5"/>
    <col min="12545" max="12545" width="7.75" style="5" customWidth="1"/>
    <col min="12546" max="12546" width="33.125" style="5" bestFit="1" customWidth="1"/>
    <col min="12547" max="12547" width="14.125" style="5" customWidth="1"/>
    <col min="12548" max="12548" width="12" style="5" bestFit="1" customWidth="1"/>
    <col min="12549" max="12549" width="12.75" style="5" customWidth="1"/>
    <col min="12550" max="12550" width="17.375" style="5" bestFit="1" customWidth="1"/>
    <col min="12551" max="12551" width="12.25" style="5" customWidth="1"/>
    <col min="12552" max="12552" width="20.125" style="5" bestFit="1" customWidth="1"/>
    <col min="12553" max="12553" width="20.125" style="5" customWidth="1"/>
    <col min="12554" max="12554" width="19.375" style="5" bestFit="1" customWidth="1"/>
    <col min="12555" max="12555" width="8.625" style="5" customWidth="1"/>
    <col min="12556" max="12556" width="51.25" style="5" customWidth="1"/>
    <col min="12557" max="12557" width="13" style="5" customWidth="1"/>
    <col min="12558" max="12800" width="6.875" style="5"/>
    <col min="12801" max="12801" width="7.75" style="5" customWidth="1"/>
    <col min="12802" max="12802" width="33.125" style="5" bestFit="1" customWidth="1"/>
    <col min="12803" max="12803" width="14.125" style="5" customWidth="1"/>
    <col min="12804" max="12804" width="12" style="5" bestFit="1" customWidth="1"/>
    <col min="12805" max="12805" width="12.75" style="5" customWidth="1"/>
    <col min="12806" max="12806" width="17.375" style="5" bestFit="1" customWidth="1"/>
    <col min="12807" max="12807" width="12.25" style="5" customWidth="1"/>
    <col min="12808" max="12808" width="20.125" style="5" bestFit="1" customWidth="1"/>
    <col min="12809" max="12809" width="20.125" style="5" customWidth="1"/>
    <col min="12810" max="12810" width="19.375" style="5" bestFit="1" customWidth="1"/>
    <col min="12811" max="12811" width="8.625" style="5" customWidth="1"/>
    <col min="12812" max="12812" width="51.25" style="5" customWidth="1"/>
    <col min="12813" max="12813" width="13" style="5" customWidth="1"/>
    <col min="12814" max="13056" width="6.875" style="5"/>
    <col min="13057" max="13057" width="7.75" style="5" customWidth="1"/>
    <col min="13058" max="13058" width="33.125" style="5" bestFit="1" customWidth="1"/>
    <col min="13059" max="13059" width="14.125" style="5" customWidth="1"/>
    <col min="13060" max="13060" width="12" style="5" bestFit="1" customWidth="1"/>
    <col min="13061" max="13061" width="12.75" style="5" customWidth="1"/>
    <col min="13062" max="13062" width="17.375" style="5" bestFit="1" customWidth="1"/>
    <col min="13063" max="13063" width="12.25" style="5" customWidth="1"/>
    <col min="13064" max="13064" width="20.125" style="5" bestFit="1" customWidth="1"/>
    <col min="13065" max="13065" width="20.125" style="5" customWidth="1"/>
    <col min="13066" max="13066" width="19.375" style="5" bestFit="1" customWidth="1"/>
    <col min="13067" max="13067" width="8.625" style="5" customWidth="1"/>
    <col min="13068" max="13068" width="51.25" style="5" customWidth="1"/>
    <col min="13069" max="13069" width="13" style="5" customWidth="1"/>
    <col min="13070" max="13312" width="6.875" style="5"/>
    <col min="13313" max="13313" width="7.75" style="5" customWidth="1"/>
    <col min="13314" max="13314" width="33.125" style="5" bestFit="1" customWidth="1"/>
    <col min="13315" max="13315" width="14.125" style="5" customWidth="1"/>
    <col min="13316" max="13316" width="12" style="5" bestFit="1" customWidth="1"/>
    <col min="13317" max="13317" width="12.75" style="5" customWidth="1"/>
    <col min="13318" max="13318" width="17.375" style="5" bestFit="1" customWidth="1"/>
    <col min="13319" max="13319" width="12.25" style="5" customWidth="1"/>
    <col min="13320" max="13320" width="20.125" style="5" bestFit="1" customWidth="1"/>
    <col min="13321" max="13321" width="20.125" style="5" customWidth="1"/>
    <col min="13322" max="13322" width="19.375" style="5" bestFit="1" customWidth="1"/>
    <col min="13323" max="13323" width="8.625" style="5" customWidth="1"/>
    <col min="13324" max="13324" width="51.25" style="5" customWidth="1"/>
    <col min="13325" max="13325" width="13" style="5" customWidth="1"/>
    <col min="13326" max="13568" width="6.875" style="5"/>
    <col min="13569" max="13569" width="7.75" style="5" customWidth="1"/>
    <col min="13570" max="13570" width="33.125" style="5" bestFit="1" customWidth="1"/>
    <col min="13571" max="13571" width="14.125" style="5" customWidth="1"/>
    <col min="13572" max="13572" width="12" style="5" bestFit="1" customWidth="1"/>
    <col min="13573" max="13573" width="12.75" style="5" customWidth="1"/>
    <col min="13574" max="13574" width="17.375" style="5" bestFit="1" customWidth="1"/>
    <col min="13575" max="13575" width="12.25" style="5" customWidth="1"/>
    <col min="13576" max="13576" width="20.125" style="5" bestFit="1" customWidth="1"/>
    <col min="13577" max="13577" width="20.125" style="5" customWidth="1"/>
    <col min="13578" max="13578" width="19.375" style="5" bestFit="1" customWidth="1"/>
    <col min="13579" max="13579" width="8.625" style="5" customWidth="1"/>
    <col min="13580" max="13580" width="51.25" style="5" customWidth="1"/>
    <col min="13581" max="13581" width="13" style="5" customWidth="1"/>
    <col min="13582" max="13824" width="6.875" style="5"/>
    <col min="13825" max="13825" width="7.75" style="5" customWidth="1"/>
    <col min="13826" max="13826" width="33.125" style="5" bestFit="1" customWidth="1"/>
    <col min="13827" max="13827" width="14.125" style="5" customWidth="1"/>
    <col min="13828" max="13828" width="12" style="5" bestFit="1" customWidth="1"/>
    <col min="13829" max="13829" width="12.75" style="5" customWidth="1"/>
    <col min="13830" max="13830" width="17.375" style="5" bestFit="1" customWidth="1"/>
    <col min="13831" max="13831" width="12.25" style="5" customWidth="1"/>
    <col min="13832" max="13832" width="20.125" style="5" bestFit="1" customWidth="1"/>
    <col min="13833" max="13833" width="20.125" style="5" customWidth="1"/>
    <col min="13834" max="13834" width="19.375" style="5" bestFit="1" customWidth="1"/>
    <col min="13835" max="13835" width="8.625" style="5" customWidth="1"/>
    <col min="13836" max="13836" width="51.25" style="5" customWidth="1"/>
    <col min="13837" max="13837" width="13" style="5" customWidth="1"/>
    <col min="13838" max="14080" width="6.875" style="5"/>
    <col min="14081" max="14081" width="7.75" style="5" customWidth="1"/>
    <col min="14082" max="14082" width="33.125" style="5" bestFit="1" customWidth="1"/>
    <col min="14083" max="14083" width="14.125" style="5" customWidth="1"/>
    <col min="14084" max="14084" width="12" style="5" bestFit="1" customWidth="1"/>
    <col min="14085" max="14085" width="12.75" style="5" customWidth="1"/>
    <col min="14086" max="14086" width="17.375" style="5" bestFit="1" customWidth="1"/>
    <col min="14087" max="14087" width="12.25" style="5" customWidth="1"/>
    <col min="14088" max="14088" width="20.125" style="5" bestFit="1" customWidth="1"/>
    <col min="14089" max="14089" width="20.125" style="5" customWidth="1"/>
    <col min="14090" max="14090" width="19.375" style="5" bestFit="1" customWidth="1"/>
    <col min="14091" max="14091" width="8.625" style="5" customWidth="1"/>
    <col min="14092" max="14092" width="51.25" style="5" customWidth="1"/>
    <col min="14093" max="14093" width="13" style="5" customWidth="1"/>
    <col min="14094" max="14336" width="6.875" style="5"/>
    <col min="14337" max="14337" width="7.75" style="5" customWidth="1"/>
    <col min="14338" max="14338" width="33.125" style="5" bestFit="1" customWidth="1"/>
    <col min="14339" max="14339" width="14.125" style="5" customWidth="1"/>
    <col min="14340" max="14340" width="12" style="5" bestFit="1" customWidth="1"/>
    <col min="14341" max="14341" width="12.75" style="5" customWidth="1"/>
    <col min="14342" max="14342" width="17.375" style="5" bestFit="1" customWidth="1"/>
    <col min="14343" max="14343" width="12.25" style="5" customWidth="1"/>
    <col min="14344" max="14344" width="20.125" style="5" bestFit="1" customWidth="1"/>
    <col min="14345" max="14345" width="20.125" style="5" customWidth="1"/>
    <col min="14346" max="14346" width="19.375" style="5" bestFit="1" customWidth="1"/>
    <col min="14347" max="14347" width="8.625" style="5" customWidth="1"/>
    <col min="14348" max="14348" width="51.25" style="5" customWidth="1"/>
    <col min="14349" max="14349" width="13" style="5" customWidth="1"/>
    <col min="14350" max="14592" width="6.875" style="5"/>
    <col min="14593" max="14593" width="7.75" style="5" customWidth="1"/>
    <col min="14594" max="14594" width="33.125" style="5" bestFit="1" customWidth="1"/>
    <col min="14595" max="14595" width="14.125" style="5" customWidth="1"/>
    <col min="14596" max="14596" width="12" style="5" bestFit="1" customWidth="1"/>
    <col min="14597" max="14597" width="12.75" style="5" customWidth="1"/>
    <col min="14598" max="14598" width="17.375" style="5" bestFit="1" customWidth="1"/>
    <col min="14599" max="14599" width="12.25" style="5" customWidth="1"/>
    <col min="14600" max="14600" width="20.125" style="5" bestFit="1" customWidth="1"/>
    <col min="14601" max="14601" width="20.125" style="5" customWidth="1"/>
    <col min="14602" max="14602" width="19.375" style="5" bestFit="1" customWidth="1"/>
    <col min="14603" max="14603" width="8.625" style="5" customWidth="1"/>
    <col min="14604" max="14604" width="51.25" style="5" customWidth="1"/>
    <col min="14605" max="14605" width="13" style="5" customWidth="1"/>
    <col min="14606" max="14848" width="6.875" style="5"/>
    <col min="14849" max="14849" width="7.75" style="5" customWidth="1"/>
    <col min="14850" max="14850" width="33.125" style="5" bestFit="1" customWidth="1"/>
    <col min="14851" max="14851" width="14.125" style="5" customWidth="1"/>
    <col min="14852" max="14852" width="12" style="5" bestFit="1" customWidth="1"/>
    <col min="14853" max="14853" width="12.75" style="5" customWidth="1"/>
    <col min="14854" max="14854" width="17.375" style="5" bestFit="1" customWidth="1"/>
    <col min="14855" max="14855" width="12.25" style="5" customWidth="1"/>
    <col min="14856" max="14856" width="20.125" style="5" bestFit="1" customWidth="1"/>
    <col min="14857" max="14857" width="20.125" style="5" customWidth="1"/>
    <col min="14858" max="14858" width="19.375" style="5" bestFit="1" customWidth="1"/>
    <col min="14859" max="14859" width="8.625" style="5" customWidth="1"/>
    <col min="14860" max="14860" width="51.25" style="5" customWidth="1"/>
    <col min="14861" max="14861" width="13" style="5" customWidth="1"/>
    <col min="14862" max="15104" width="6.875" style="5"/>
    <col min="15105" max="15105" width="7.75" style="5" customWidth="1"/>
    <col min="15106" max="15106" width="33.125" style="5" bestFit="1" customWidth="1"/>
    <col min="15107" max="15107" width="14.125" style="5" customWidth="1"/>
    <col min="15108" max="15108" width="12" style="5" bestFit="1" customWidth="1"/>
    <col min="15109" max="15109" width="12.75" style="5" customWidth="1"/>
    <col min="15110" max="15110" width="17.375" style="5" bestFit="1" customWidth="1"/>
    <col min="15111" max="15111" width="12.25" style="5" customWidth="1"/>
    <col min="15112" max="15112" width="20.125" style="5" bestFit="1" customWidth="1"/>
    <col min="15113" max="15113" width="20.125" style="5" customWidth="1"/>
    <col min="15114" max="15114" width="19.375" style="5" bestFit="1" customWidth="1"/>
    <col min="15115" max="15115" width="8.625" style="5" customWidth="1"/>
    <col min="15116" max="15116" width="51.25" style="5" customWidth="1"/>
    <col min="15117" max="15117" width="13" style="5" customWidth="1"/>
    <col min="15118" max="15360" width="6.875" style="5"/>
    <col min="15361" max="15361" width="7.75" style="5" customWidth="1"/>
    <col min="15362" max="15362" width="33.125" style="5" bestFit="1" customWidth="1"/>
    <col min="15363" max="15363" width="14.125" style="5" customWidth="1"/>
    <col min="15364" max="15364" width="12" style="5" bestFit="1" customWidth="1"/>
    <col min="15365" max="15365" width="12.75" style="5" customWidth="1"/>
    <col min="15366" max="15366" width="17.375" style="5" bestFit="1" customWidth="1"/>
    <col min="15367" max="15367" width="12.25" style="5" customWidth="1"/>
    <col min="15368" max="15368" width="20.125" style="5" bestFit="1" customWidth="1"/>
    <col min="15369" max="15369" width="20.125" style="5" customWidth="1"/>
    <col min="15370" max="15370" width="19.375" style="5" bestFit="1" customWidth="1"/>
    <col min="15371" max="15371" width="8.625" style="5" customWidth="1"/>
    <col min="15372" max="15372" width="51.25" style="5" customWidth="1"/>
    <col min="15373" max="15373" width="13" style="5" customWidth="1"/>
    <col min="15374" max="15616" width="6.875" style="5"/>
    <col min="15617" max="15617" width="7.75" style="5" customWidth="1"/>
    <col min="15618" max="15618" width="33.125" style="5" bestFit="1" customWidth="1"/>
    <col min="15619" max="15619" width="14.125" style="5" customWidth="1"/>
    <col min="15620" max="15620" width="12" style="5" bestFit="1" customWidth="1"/>
    <col min="15621" max="15621" width="12.75" style="5" customWidth="1"/>
    <col min="15622" max="15622" width="17.375" style="5" bestFit="1" customWidth="1"/>
    <col min="15623" max="15623" width="12.25" style="5" customWidth="1"/>
    <col min="15624" max="15624" width="20.125" style="5" bestFit="1" customWidth="1"/>
    <col min="15625" max="15625" width="20.125" style="5" customWidth="1"/>
    <col min="15626" max="15626" width="19.375" style="5" bestFit="1" customWidth="1"/>
    <col min="15627" max="15627" width="8.625" style="5" customWidth="1"/>
    <col min="15628" max="15628" width="51.25" style="5" customWidth="1"/>
    <col min="15629" max="15629" width="13" style="5" customWidth="1"/>
    <col min="15630" max="15872" width="6.875" style="5"/>
    <col min="15873" max="15873" width="7.75" style="5" customWidth="1"/>
    <col min="15874" max="15874" width="33.125" style="5" bestFit="1" customWidth="1"/>
    <col min="15875" max="15875" width="14.125" style="5" customWidth="1"/>
    <col min="15876" max="15876" width="12" style="5" bestFit="1" customWidth="1"/>
    <col min="15877" max="15877" width="12.75" style="5" customWidth="1"/>
    <col min="15878" max="15878" width="17.375" style="5" bestFit="1" customWidth="1"/>
    <col min="15879" max="15879" width="12.25" style="5" customWidth="1"/>
    <col min="15880" max="15880" width="20.125" style="5" bestFit="1" customWidth="1"/>
    <col min="15881" max="15881" width="20.125" style="5" customWidth="1"/>
    <col min="15882" max="15882" width="19.375" style="5" bestFit="1" customWidth="1"/>
    <col min="15883" max="15883" width="8.625" style="5" customWidth="1"/>
    <col min="15884" max="15884" width="51.25" style="5" customWidth="1"/>
    <col min="15885" max="15885" width="13" style="5" customWidth="1"/>
    <col min="15886" max="16128" width="6.875" style="5"/>
    <col min="16129" max="16129" width="7.75" style="5" customWidth="1"/>
    <col min="16130" max="16130" width="33.125" style="5" bestFit="1" customWidth="1"/>
    <col min="16131" max="16131" width="14.125" style="5" customWidth="1"/>
    <col min="16132" max="16132" width="12" style="5" bestFit="1" customWidth="1"/>
    <col min="16133" max="16133" width="12.75" style="5" customWidth="1"/>
    <col min="16134" max="16134" width="17.375" style="5" bestFit="1" customWidth="1"/>
    <col min="16135" max="16135" width="12.25" style="5" customWidth="1"/>
    <col min="16136" max="16136" width="20.125" style="5" bestFit="1" customWidth="1"/>
    <col min="16137" max="16137" width="20.125" style="5" customWidth="1"/>
    <col min="16138" max="16138" width="19.375" style="5" bestFit="1" customWidth="1"/>
    <col min="16139" max="16139" width="8.625" style="5" customWidth="1"/>
    <col min="16140" max="16140" width="51.25" style="5" customWidth="1"/>
    <col min="16141" max="16141" width="13" style="5" customWidth="1"/>
    <col min="16142" max="16384" width="6.875" style="5"/>
  </cols>
  <sheetData>
    <row r="1" spans="1:15" x14ac:dyDescent="0.2">
      <c r="A1" s="501" t="s">
        <v>43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</row>
    <row r="2" spans="1:15" x14ac:dyDescent="0.2">
      <c r="A2" s="501" t="s">
        <v>235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</row>
    <row r="3" spans="1:15" x14ac:dyDescent="0.2">
      <c r="A3" s="502" t="s">
        <v>1024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169"/>
      <c r="O3" s="169"/>
    </row>
    <row r="4" spans="1:15" x14ac:dyDescent="0.2">
      <c r="A4" s="501" t="s">
        <v>1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</row>
    <row r="5" spans="1:15" x14ac:dyDescent="0.2">
      <c r="A5" s="503" t="s">
        <v>44</v>
      </c>
      <c r="B5" s="503"/>
      <c r="C5" s="503"/>
      <c r="D5" s="503"/>
      <c r="E5" s="503"/>
      <c r="F5" s="503"/>
      <c r="G5" s="503"/>
      <c r="H5" s="503"/>
      <c r="I5" s="503"/>
      <c r="J5" s="503"/>
      <c r="K5" s="503"/>
      <c r="L5" s="503"/>
      <c r="M5" s="503"/>
    </row>
    <row r="6" spans="1:15" x14ac:dyDescent="0.2">
      <c r="A6" s="504" t="s">
        <v>2</v>
      </c>
      <c r="B6" s="504" t="s">
        <v>3</v>
      </c>
      <c r="C6" s="507" t="s">
        <v>45</v>
      </c>
      <c r="D6" s="459" t="s">
        <v>46</v>
      </c>
      <c r="E6" s="507" t="s">
        <v>47</v>
      </c>
      <c r="F6" s="511" t="s">
        <v>9</v>
      </c>
      <c r="G6" s="512"/>
      <c r="H6" s="512"/>
      <c r="I6" s="513"/>
      <c r="J6" s="4" t="s">
        <v>48</v>
      </c>
      <c r="K6" s="495" t="s">
        <v>11</v>
      </c>
      <c r="L6" s="514" t="s">
        <v>49</v>
      </c>
      <c r="M6" s="504" t="s">
        <v>42</v>
      </c>
    </row>
    <row r="7" spans="1:15" x14ac:dyDescent="0.2">
      <c r="A7" s="505"/>
      <c r="B7" s="505"/>
      <c r="C7" s="508"/>
      <c r="D7" s="7" t="s">
        <v>50</v>
      </c>
      <c r="E7" s="508"/>
      <c r="F7" s="7" t="s">
        <v>16</v>
      </c>
      <c r="G7" s="8" t="s">
        <v>17</v>
      </c>
      <c r="H7" s="8" t="s">
        <v>18</v>
      </c>
      <c r="I7" s="9" t="s">
        <v>19</v>
      </c>
      <c r="J7" s="9" t="s">
        <v>51</v>
      </c>
      <c r="K7" s="496"/>
      <c r="L7" s="515"/>
      <c r="M7" s="505"/>
    </row>
    <row r="8" spans="1:15" x14ac:dyDescent="0.2">
      <c r="A8" s="505"/>
      <c r="B8" s="505"/>
      <c r="C8" s="508"/>
      <c r="D8" s="10"/>
      <c r="E8" s="508"/>
      <c r="F8" s="7" t="s">
        <v>22</v>
      </c>
      <c r="G8" s="8" t="s">
        <v>23</v>
      </c>
      <c r="H8" s="8" t="s">
        <v>24</v>
      </c>
      <c r="I8" s="9" t="s">
        <v>52</v>
      </c>
      <c r="J8" s="9"/>
      <c r="K8" s="496"/>
      <c r="L8" s="515"/>
      <c r="M8" s="505"/>
    </row>
    <row r="9" spans="1:15" x14ac:dyDescent="0.2">
      <c r="A9" s="506"/>
      <c r="B9" s="506"/>
      <c r="C9" s="11" t="s">
        <v>28</v>
      </c>
      <c r="D9" s="11" t="s">
        <v>29</v>
      </c>
      <c r="E9" s="517"/>
      <c r="F9" s="12" t="s">
        <v>30</v>
      </c>
      <c r="G9" s="12" t="s">
        <v>53</v>
      </c>
      <c r="H9" s="12" t="s">
        <v>32</v>
      </c>
      <c r="I9" s="13" t="s">
        <v>54</v>
      </c>
      <c r="J9" s="14" t="s">
        <v>55</v>
      </c>
      <c r="K9" s="497"/>
      <c r="L9" s="516"/>
      <c r="M9" s="506"/>
    </row>
    <row r="10" spans="1:15" x14ac:dyDescent="0.35">
      <c r="A10" s="82"/>
      <c r="B10" s="130" t="s">
        <v>56</v>
      </c>
      <c r="C10" s="83"/>
      <c r="D10" s="83"/>
      <c r="E10" s="84"/>
      <c r="F10" s="85"/>
      <c r="G10" s="85"/>
      <c r="H10" s="85"/>
      <c r="I10" s="86"/>
      <c r="J10" s="87"/>
      <c r="K10" s="88"/>
      <c r="L10" s="89"/>
      <c r="M10" s="15"/>
    </row>
    <row r="11" spans="1:15" x14ac:dyDescent="0.35">
      <c r="A11" s="90"/>
      <c r="B11" s="69" t="s">
        <v>57</v>
      </c>
      <c r="C11" s="91"/>
      <c r="D11" s="91"/>
      <c r="E11" s="91"/>
      <c r="F11" s="92"/>
      <c r="G11" s="92"/>
      <c r="H11" s="92"/>
      <c r="I11" s="93"/>
      <c r="J11" s="94"/>
      <c r="K11" s="95"/>
      <c r="L11" s="96"/>
      <c r="M11" s="39"/>
    </row>
    <row r="12" spans="1:15" x14ac:dyDescent="0.35">
      <c r="A12" s="90"/>
      <c r="B12" s="69" t="s">
        <v>58</v>
      </c>
      <c r="C12" s="91"/>
      <c r="D12" s="91"/>
      <c r="E12" s="91"/>
      <c r="F12" s="92"/>
      <c r="G12" s="92"/>
      <c r="H12" s="92"/>
      <c r="I12" s="93"/>
      <c r="J12" s="94"/>
      <c r="K12" s="95"/>
      <c r="L12" s="96"/>
      <c r="M12" s="39"/>
    </row>
    <row r="13" spans="1:15" x14ac:dyDescent="0.35">
      <c r="A13" s="90"/>
      <c r="B13" s="69" t="s">
        <v>59</v>
      </c>
      <c r="C13" s="91"/>
      <c r="D13" s="91"/>
      <c r="E13" s="91"/>
      <c r="F13" s="92"/>
      <c r="G13" s="92"/>
      <c r="H13" s="92"/>
      <c r="I13" s="93"/>
      <c r="J13" s="94"/>
      <c r="K13" s="95"/>
      <c r="L13" s="96"/>
      <c r="M13" s="39"/>
    </row>
    <row r="14" spans="1:15" x14ac:dyDescent="0.35">
      <c r="A14" s="90"/>
      <c r="B14" s="69" t="s">
        <v>60</v>
      </c>
      <c r="C14" s="91"/>
      <c r="D14" s="97"/>
      <c r="E14" s="98"/>
      <c r="F14" s="97"/>
      <c r="G14" s="92"/>
      <c r="H14" s="92"/>
      <c r="I14" s="93"/>
      <c r="J14" s="94"/>
      <c r="K14" s="98"/>
      <c r="L14" s="96"/>
      <c r="M14" s="39"/>
    </row>
    <row r="15" spans="1:15" x14ac:dyDescent="0.35">
      <c r="A15" s="90">
        <v>1</v>
      </c>
      <c r="B15" s="64" t="s">
        <v>61</v>
      </c>
      <c r="C15" s="91">
        <v>753377</v>
      </c>
      <c r="D15" s="91">
        <v>0</v>
      </c>
      <c r="E15" s="95">
        <v>0</v>
      </c>
      <c r="F15" s="91">
        <v>0</v>
      </c>
      <c r="G15" s="92">
        <v>0</v>
      </c>
      <c r="H15" s="92">
        <v>0</v>
      </c>
      <c r="I15" s="93">
        <f t="shared" ref="I15" si="0">F15+G15+H15</f>
        <v>0</v>
      </c>
      <c r="J15" s="94">
        <v>0</v>
      </c>
      <c r="K15" s="98">
        <v>24049</v>
      </c>
      <c r="L15" s="96" t="s">
        <v>62</v>
      </c>
      <c r="M15" s="39"/>
    </row>
    <row r="16" spans="1:15" x14ac:dyDescent="0.35">
      <c r="A16" s="90"/>
      <c r="B16" s="64" t="s">
        <v>63</v>
      </c>
      <c r="C16" s="91"/>
      <c r="D16" s="91"/>
      <c r="E16" s="95"/>
      <c r="F16" s="91"/>
      <c r="G16" s="92"/>
      <c r="H16" s="92"/>
      <c r="I16" s="93"/>
      <c r="J16" s="94"/>
      <c r="K16" s="98"/>
      <c r="L16" s="96" t="s">
        <v>64</v>
      </c>
      <c r="M16" s="39"/>
    </row>
    <row r="17" spans="1:13" x14ac:dyDescent="0.35">
      <c r="A17" s="90"/>
      <c r="B17" s="64"/>
      <c r="C17" s="91"/>
      <c r="D17" s="91"/>
      <c r="E17" s="91"/>
      <c r="F17" s="91"/>
      <c r="G17" s="92"/>
      <c r="H17" s="92"/>
      <c r="I17" s="93"/>
      <c r="J17" s="94"/>
      <c r="K17" s="481">
        <v>24186</v>
      </c>
      <c r="L17" s="96" t="s">
        <v>1180</v>
      </c>
      <c r="M17" s="39"/>
    </row>
    <row r="18" spans="1:13" x14ac:dyDescent="0.35">
      <c r="A18" s="90"/>
      <c r="B18" s="64"/>
      <c r="C18" s="91"/>
      <c r="D18" s="91"/>
      <c r="E18" s="91"/>
      <c r="F18" s="92"/>
      <c r="G18" s="92"/>
      <c r="H18" s="92"/>
      <c r="I18" s="93"/>
      <c r="J18" s="94"/>
      <c r="K18" s="481">
        <v>24197</v>
      </c>
      <c r="L18" s="96" t="s">
        <v>1177</v>
      </c>
      <c r="M18" s="39"/>
    </row>
    <row r="19" spans="1:13" x14ac:dyDescent="0.35">
      <c r="A19" s="90"/>
      <c r="B19" s="64"/>
      <c r="C19" s="91"/>
      <c r="D19" s="91"/>
      <c r="E19" s="91"/>
      <c r="F19" s="92"/>
      <c r="G19" s="92"/>
      <c r="H19" s="92"/>
      <c r="I19" s="93"/>
      <c r="J19" s="94"/>
      <c r="K19" s="98">
        <v>24208</v>
      </c>
      <c r="L19" s="96" t="s">
        <v>1181</v>
      </c>
      <c r="M19" s="39"/>
    </row>
    <row r="20" spans="1:13" x14ac:dyDescent="0.35">
      <c r="A20" s="90"/>
      <c r="B20" s="64"/>
      <c r="C20" s="91"/>
      <c r="D20" s="91"/>
      <c r="E20" s="91"/>
      <c r="F20" s="92"/>
      <c r="G20" s="92"/>
      <c r="H20" s="92"/>
      <c r="I20" s="93"/>
      <c r="J20" s="94"/>
      <c r="K20" s="95"/>
      <c r="L20" s="96" t="s">
        <v>1182</v>
      </c>
      <c r="M20" s="39"/>
    </row>
    <row r="21" spans="1:13" x14ac:dyDescent="0.35">
      <c r="A21" s="90"/>
      <c r="B21" s="64"/>
      <c r="C21" s="91"/>
      <c r="D21" s="91"/>
      <c r="E21" s="91"/>
      <c r="F21" s="92"/>
      <c r="G21" s="92"/>
      <c r="H21" s="92"/>
      <c r="I21" s="93"/>
      <c r="J21" s="94"/>
      <c r="K21" s="95"/>
      <c r="L21" s="96" t="s">
        <v>1178</v>
      </c>
      <c r="M21" s="39"/>
    </row>
    <row r="22" spans="1:13" x14ac:dyDescent="0.35">
      <c r="A22" s="90"/>
      <c r="B22" s="64"/>
      <c r="C22" s="91"/>
      <c r="D22" s="91"/>
      <c r="E22" s="91"/>
      <c r="F22" s="92"/>
      <c r="G22" s="92"/>
      <c r="H22" s="92"/>
      <c r="I22" s="93"/>
      <c r="J22" s="94"/>
      <c r="K22" s="95"/>
      <c r="L22" s="96" t="s">
        <v>1179</v>
      </c>
      <c r="M22" s="78"/>
    </row>
    <row r="23" spans="1:13" x14ac:dyDescent="0.35">
      <c r="A23" s="90"/>
      <c r="B23" s="131" t="s">
        <v>886</v>
      </c>
      <c r="C23" s="91"/>
      <c r="D23" s="91"/>
      <c r="E23" s="91"/>
      <c r="F23" s="92"/>
      <c r="G23" s="92"/>
      <c r="H23" s="92"/>
      <c r="I23" s="94"/>
      <c r="J23" s="94"/>
      <c r="K23" s="95"/>
      <c r="L23" s="96"/>
      <c r="M23" s="38"/>
    </row>
    <row r="24" spans="1:13" x14ac:dyDescent="0.35">
      <c r="A24" s="90"/>
      <c r="B24" s="69" t="s">
        <v>57</v>
      </c>
      <c r="C24" s="91"/>
      <c r="D24" s="91"/>
      <c r="E24" s="91"/>
      <c r="F24" s="92"/>
      <c r="G24" s="92"/>
      <c r="H24" s="92"/>
      <c r="I24" s="93"/>
      <c r="J24" s="94"/>
      <c r="K24" s="95"/>
      <c r="L24" s="96"/>
      <c r="M24" s="39"/>
    </row>
    <row r="25" spans="1:13" x14ac:dyDescent="0.35">
      <c r="A25" s="90"/>
      <c r="B25" s="69" t="s">
        <v>58</v>
      </c>
      <c r="C25" s="91"/>
      <c r="D25" s="91"/>
      <c r="E25" s="91"/>
      <c r="F25" s="92"/>
      <c r="G25" s="92"/>
      <c r="H25" s="92"/>
      <c r="I25" s="93"/>
      <c r="J25" s="94"/>
      <c r="K25" s="95"/>
      <c r="L25" s="96"/>
      <c r="M25" s="39"/>
    </row>
    <row r="26" spans="1:13" x14ac:dyDescent="0.35">
      <c r="A26" s="90"/>
      <c r="B26" s="69" t="s">
        <v>59</v>
      </c>
      <c r="C26" s="91"/>
      <c r="D26" s="91"/>
      <c r="E26" s="91"/>
      <c r="F26" s="92"/>
      <c r="G26" s="92"/>
      <c r="H26" s="92"/>
      <c r="I26" s="93"/>
      <c r="J26" s="94"/>
      <c r="K26" s="95"/>
      <c r="L26" s="96"/>
      <c r="M26" s="39"/>
    </row>
    <row r="27" spans="1:13" x14ac:dyDescent="0.35">
      <c r="A27" s="90"/>
      <c r="B27" s="69" t="s">
        <v>65</v>
      </c>
      <c r="C27" s="91"/>
      <c r="D27" s="91"/>
      <c r="E27" s="91"/>
      <c r="F27" s="92"/>
      <c r="G27" s="92"/>
      <c r="H27" s="92"/>
      <c r="I27" s="93"/>
      <c r="J27" s="94"/>
      <c r="K27" s="95"/>
      <c r="L27" s="96"/>
      <c r="M27" s="39"/>
    </row>
    <row r="28" spans="1:13" x14ac:dyDescent="0.35">
      <c r="A28" s="90">
        <v>1</v>
      </c>
      <c r="B28" s="64" t="s">
        <v>66</v>
      </c>
      <c r="C28" s="91">
        <v>76530</v>
      </c>
      <c r="D28" s="91">
        <v>0</v>
      </c>
      <c r="E28" s="99">
        <v>24225</v>
      </c>
      <c r="F28" s="92"/>
      <c r="G28" s="91">
        <v>76530</v>
      </c>
      <c r="H28" s="92"/>
      <c r="I28" s="93">
        <f>SUM(F28:H28)</f>
        <v>76530</v>
      </c>
      <c r="J28" s="94">
        <v>0</v>
      </c>
      <c r="K28" s="98">
        <v>24186</v>
      </c>
      <c r="L28" s="96" t="s">
        <v>988</v>
      </c>
      <c r="M28" s="39"/>
    </row>
    <row r="29" spans="1:13" x14ac:dyDescent="0.35">
      <c r="A29" s="90"/>
      <c r="B29" s="64" t="s">
        <v>67</v>
      </c>
      <c r="C29" s="91"/>
      <c r="D29" s="91"/>
      <c r="E29" s="91"/>
      <c r="F29" s="92"/>
      <c r="G29" s="91"/>
      <c r="H29" s="92"/>
      <c r="I29" s="93"/>
      <c r="J29" s="94"/>
      <c r="K29" s="98">
        <v>24189</v>
      </c>
      <c r="L29" s="156" t="s">
        <v>1013</v>
      </c>
      <c r="M29" s="39"/>
    </row>
    <row r="30" spans="1:13" x14ac:dyDescent="0.35">
      <c r="A30" s="90"/>
      <c r="B30" s="64" t="s">
        <v>68</v>
      </c>
      <c r="C30" s="91"/>
      <c r="D30" s="91"/>
      <c r="E30" s="91"/>
      <c r="F30" s="92"/>
      <c r="G30" s="91"/>
      <c r="H30" s="92"/>
      <c r="I30" s="93"/>
      <c r="J30" s="94"/>
      <c r="K30" s="98">
        <v>24193</v>
      </c>
      <c r="L30" s="253" t="s">
        <v>1025</v>
      </c>
      <c r="M30" s="39"/>
    </row>
    <row r="31" spans="1:13" x14ac:dyDescent="0.35">
      <c r="A31" s="90"/>
      <c r="B31" s="64"/>
      <c r="C31" s="91"/>
      <c r="D31" s="91"/>
      <c r="E31" s="91"/>
      <c r="F31" s="92"/>
      <c r="G31" s="91"/>
      <c r="H31" s="92"/>
      <c r="I31" s="93"/>
      <c r="J31" s="94"/>
      <c r="K31" s="98">
        <v>24194</v>
      </c>
      <c r="L31" s="253" t="s">
        <v>1014</v>
      </c>
      <c r="M31" s="39"/>
    </row>
    <row r="32" spans="1:13" x14ac:dyDescent="0.35">
      <c r="A32" s="90"/>
      <c r="B32" s="64"/>
      <c r="C32" s="91"/>
      <c r="D32" s="91"/>
      <c r="E32" s="91"/>
      <c r="F32" s="92"/>
      <c r="G32" s="91"/>
      <c r="H32" s="92"/>
      <c r="I32" s="93"/>
      <c r="J32" s="94"/>
      <c r="K32" s="98">
        <v>24196</v>
      </c>
      <c r="L32" s="253" t="s">
        <v>207</v>
      </c>
      <c r="M32" s="39"/>
    </row>
    <row r="33" spans="1:13" x14ac:dyDescent="0.35">
      <c r="A33" s="90"/>
      <c r="B33" s="64"/>
      <c r="C33" s="91"/>
      <c r="D33" s="91"/>
      <c r="E33" s="91"/>
      <c r="F33" s="92"/>
      <c r="G33" s="91"/>
      <c r="H33" s="92"/>
      <c r="I33" s="93"/>
      <c r="J33" s="94"/>
      <c r="K33" s="98"/>
      <c r="L33" s="253"/>
      <c r="M33" s="39"/>
    </row>
    <row r="34" spans="1:13" x14ac:dyDescent="0.35">
      <c r="A34" s="90">
        <v>2</v>
      </c>
      <c r="B34" s="64" t="s">
        <v>1015</v>
      </c>
      <c r="C34" s="91">
        <v>61020</v>
      </c>
      <c r="D34" s="91">
        <v>0</v>
      </c>
      <c r="E34" s="99">
        <v>24225</v>
      </c>
      <c r="F34" s="92"/>
      <c r="G34" s="91">
        <v>61020</v>
      </c>
      <c r="H34" s="92"/>
      <c r="I34" s="93">
        <f>SUM(F34:H34)</f>
        <v>61020</v>
      </c>
      <c r="J34" s="94">
        <v>0</v>
      </c>
      <c r="K34" s="98">
        <v>24186</v>
      </c>
      <c r="L34" s="96" t="s">
        <v>988</v>
      </c>
      <c r="M34" s="39"/>
    </row>
    <row r="35" spans="1:13" x14ac:dyDescent="0.35">
      <c r="A35" s="90"/>
      <c r="B35" s="64" t="s">
        <v>69</v>
      </c>
      <c r="C35" s="91"/>
      <c r="D35" s="91"/>
      <c r="E35" s="91"/>
      <c r="F35" s="92"/>
      <c r="G35" s="91"/>
      <c r="H35" s="92"/>
      <c r="I35" s="93"/>
      <c r="J35" s="94"/>
      <c r="K35" s="98">
        <v>24197</v>
      </c>
      <c r="L35" s="156" t="s">
        <v>1013</v>
      </c>
      <c r="M35" s="39"/>
    </row>
    <row r="36" spans="1:13" x14ac:dyDescent="0.35">
      <c r="A36" s="90"/>
      <c r="B36" s="64" t="s">
        <v>70</v>
      </c>
      <c r="C36" s="91"/>
      <c r="D36" s="91"/>
      <c r="E36" s="91"/>
      <c r="F36" s="92"/>
      <c r="G36" s="91"/>
      <c r="H36" s="92"/>
      <c r="I36" s="93"/>
      <c r="J36" s="94"/>
      <c r="K36" s="95"/>
      <c r="L36" s="96"/>
      <c r="M36" s="39"/>
    </row>
    <row r="37" spans="1:13" x14ac:dyDescent="0.35">
      <c r="A37" s="90"/>
      <c r="B37" s="64" t="s">
        <v>71</v>
      </c>
      <c r="C37" s="91"/>
      <c r="D37" s="91"/>
      <c r="E37" s="91"/>
      <c r="F37" s="92"/>
      <c r="G37" s="91"/>
      <c r="H37" s="92"/>
      <c r="I37" s="93"/>
      <c r="J37" s="94"/>
      <c r="K37" s="95"/>
      <c r="L37" s="96"/>
      <c r="M37" s="39"/>
    </row>
    <row r="38" spans="1:13" x14ac:dyDescent="0.35">
      <c r="A38" s="90"/>
      <c r="B38" s="64"/>
      <c r="C38" s="91"/>
      <c r="D38" s="91"/>
      <c r="E38" s="91"/>
      <c r="F38" s="92"/>
      <c r="G38" s="91"/>
      <c r="H38" s="92"/>
      <c r="I38" s="93"/>
      <c r="J38" s="94"/>
      <c r="K38" s="95"/>
      <c r="L38" s="96"/>
      <c r="M38" s="39"/>
    </row>
    <row r="39" spans="1:13" x14ac:dyDescent="0.35">
      <c r="A39" s="90"/>
      <c r="B39" s="69" t="s">
        <v>72</v>
      </c>
      <c r="C39" s="91"/>
      <c r="D39" s="91"/>
      <c r="E39" s="91"/>
      <c r="F39" s="92"/>
      <c r="G39" s="91"/>
      <c r="H39" s="92"/>
      <c r="I39" s="93"/>
      <c r="J39" s="94"/>
      <c r="K39" s="95"/>
      <c r="L39" s="96"/>
      <c r="M39" s="39"/>
    </row>
    <row r="40" spans="1:13" x14ac:dyDescent="0.35">
      <c r="A40" s="90">
        <v>3</v>
      </c>
      <c r="B40" s="64" t="s">
        <v>66</v>
      </c>
      <c r="C40" s="91">
        <v>25510</v>
      </c>
      <c r="D40" s="91">
        <v>0</v>
      </c>
      <c r="E40" s="99">
        <v>24225</v>
      </c>
      <c r="F40" s="92"/>
      <c r="G40" s="91">
        <v>25510</v>
      </c>
      <c r="H40" s="92"/>
      <c r="I40" s="93">
        <f>SUM(F40:H40)</f>
        <v>25510</v>
      </c>
      <c r="J40" s="94">
        <v>0</v>
      </c>
      <c r="K40" s="98">
        <v>24186</v>
      </c>
      <c r="L40" s="96" t="s">
        <v>988</v>
      </c>
      <c r="M40" s="39"/>
    </row>
    <row r="41" spans="1:13" x14ac:dyDescent="0.35">
      <c r="A41" s="90"/>
      <c r="B41" s="64" t="s">
        <v>67</v>
      </c>
      <c r="C41" s="91"/>
      <c r="D41" s="91"/>
      <c r="E41" s="91"/>
      <c r="F41" s="92"/>
      <c r="G41" s="91"/>
      <c r="H41" s="92"/>
      <c r="I41" s="93"/>
      <c r="J41" s="94"/>
      <c r="K41" s="98">
        <v>24189</v>
      </c>
      <c r="L41" s="156" t="s">
        <v>1013</v>
      </c>
      <c r="M41" s="39"/>
    </row>
    <row r="42" spans="1:13" x14ac:dyDescent="0.35">
      <c r="A42" s="90"/>
      <c r="B42" s="64" t="s">
        <v>73</v>
      </c>
      <c r="C42" s="91"/>
      <c r="D42" s="91"/>
      <c r="E42" s="91"/>
      <c r="F42" s="92"/>
      <c r="G42" s="91"/>
      <c r="H42" s="92"/>
      <c r="I42" s="93"/>
      <c r="J42" s="94"/>
      <c r="K42" s="98">
        <v>24193</v>
      </c>
      <c r="L42" s="253" t="s">
        <v>1025</v>
      </c>
      <c r="M42" s="39"/>
    </row>
    <row r="43" spans="1:13" x14ac:dyDescent="0.35">
      <c r="A43" s="90"/>
      <c r="B43" s="64"/>
      <c r="C43" s="91"/>
      <c r="D43" s="91"/>
      <c r="E43" s="91"/>
      <c r="F43" s="92"/>
      <c r="G43" s="91"/>
      <c r="H43" s="92"/>
      <c r="I43" s="93"/>
      <c r="J43" s="94"/>
      <c r="K43" s="98">
        <v>24194</v>
      </c>
      <c r="L43" s="253" t="s">
        <v>1014</v>
      </c>
      <c r="M43" s="39"/>
    </row>
    <row r="44" spans="1:13" x14ac:dyDescent="0.35">
      <c r="A44" s="90"/>
      <c r="B44" s="64"/>
      <c r="C44" s="91"/>
      <c r="D44" s="91"/>
      <c r="E44" s="91"/>
      <c r="F44" s="92"/>
      <c r="G44" s="91"/>
      <c r="H44" s="92"/>
      <c r="I44" s="93"/>
      <c r="J44" s="94"/>
      <c r="K44" s="98">
        <v>24196</v>
      </c>
      <c r="L44" s="253" t="s">
        <v>207</v>
      </c>
      <c r="M44" s="39"/>
    </row>
    <row r="45" spans="1:13" x14ac:dyDescent="0.35">
      <c r="A45" s="90"/>
      <c r="B45" s="64"/>
      <c r="C45" s="91"/>
      <c r="D45" s="91"/>
      <c r="E45" s="91"/>
      <c r="F45" s="92"/>
      <c r="G45" s="91"/>
      <c r="H45" s="92"/>
      <c r="I45" s="93"/>
      <c r="J45" s="94"/>
      <c r="K45" s="95"/>
      <c r="L45" s="96"/>
      <c r="M45" s="39"/>
    </row>
    <row r="46" spans="1:13" x14ac:dyDescent="0.35">
      <c r="A46" s="90"/>
      <c r="B46" s="69" t="s">
        <v>74</v>
      </c>
      <c r="C46" s="91"/>
      <c r="D46" s="91"/>
      <c r="E46" s="91"/>
      <c r="F46" s="92"/>
      <c r="G46" s="91"/>
      <c r="H46" s="92"/>
      <c r="I46" s="93"/>
      <c r="J46" s="94"/>
      <c r="K46" s="95"/>
      <c r="L46" s="96"/>
      <c r="M46" s="39"/>
    </row>
    <row r="47" spans="1:13" x14ac:dyDescent="0.35">
      <c r="A47" s="90">
        <v>4</v>
      </c>
      <c r="B47" s="64" t="s">
        <v>66</v>
      </c>
      <c r="C47" s="91">
        <v>51020</v>
      </c>
      <c r="D47" s="91">
        <v>0</v>
      </c>
      <c r="E47" s="99">
        <v>24225</v>
      </c>
      <c r="F47" s="92"/>
      <c r="G47" s="91">
        <v>51020</v>
      </c>
      <c r="H47" s="92"/>
      <c r="I47" s="93">
        <f>SUM(F47:H47)</f>
        <v>51020</v>
      </c>
      <c r="J47" s="94">
        <v>0</v>
      </c>
      <c r="K47" s="98">
        <v>24186</v>
      </c>
      <c r="L47" s="96" t="s">
        <v>988</v>
      </c>
      <c r="M47" s="39"/>
    </row>
    <row r="48" spans="1:13" x14ac:dyDescent="0.35">
      <c r="A48" s="90"/>
      <c r="B48" s="64" t="s">
        <v>67</v>
      </c>
      <c r="C48" s="91"/>
      <c r="D48" s="91"/>
      <c r="E48" s="91"/>
      <c r="F48" s="92"/>
      <c r="G48" s="91"/>
      <c r="H48" s="92"/>
      <c r="I48" s="93"/>
      <c r="J48" s="94"/>
      <c r="K48" s="98">
        <v>24189</v>
      </c>
      <c r="L48" s="156" t="s">
        <v>1013</v>
      </c>
      <c r="M48" s="39"/>
    </row>
    <row r="49" spans="1:13" x14ac:dyDescent="0.35">
      <c r="A49" s="90"/>
      <c r="B49" s="64" t="s">
        <v>75</v>
      </c>
      <c r="C49" s="91"/>
      <c r="D49" s="91"/>
      <c r="E49" s="91"/>
      <c r="F49" s="92"/>
      <c r="G49" s="91"/>
      <c r="H49" s="92"/>
      <c r="I49" s="93"/>
      <c r="J49" s="94"/>
      <c r="K49" s="98">
        <v>24193</v>
      </c>
      <c r="L49" s="253" t="s">
        <v>1025</v>
      </c>
      <c r="M49" s="39"/>
    </row>
    <row r="50" spans="1:13" x14ac:dyDescent="0.35">
      <c r="A50" s="90"/>
      <c r="B50" s="64"/>
      <c r="C50" s="91"/>
      <c r="D50" s="91"/>
      <c r="E50" s="91"/>
      <c r="F50" s="92"/>
      <c r="G50" s="91"/>
      <c r="H50" s="92"/>
      <c r="I50" s="93"/>
      <c r="J50" s="94"/>
      <c r="K50" s="98">
        <v>24194</v>
      </c>
      <c r="L50" s="253" t="s">
        <v>1014</v>
      </c>
      <c r="M50" s="39"/>
    </row>
    <row r="51" spans="1:13" x14ac:dyDescent="0.35">
      <c r="A51" s="90"/>
      <c r="B51" s="64"/>
      <c r="C51" s="91"/>
      <c r="D51" s="91"/>
      <c r="E51" s="91"/>
      <c r="F51" s="92"/>
      <c r="G51" s="91"/>
      <c r="H51" s="92"/>
      <c r="I51" s="93"/>
      <c r="J51" s="94"/>
      <c r="K51" s="98">
        <v>24196</v>
      </c>
      <c r="L51" s="253" t="s">
        <v>207</v>
      </c>
      <c r="M51" s="39"/>
    </row>
    <row r="52" spans="1:13" x14ac:dyDescent="0.35">
      <c r="A52" s="90"/>
      <c r="B52" s="64"/>
      <c r="C52" s="91"/>
      <c r="D52" s="91"/>
      <c r="E52" s="91"/>
      <c r="F52" s="92"/>
      <c r="G52" s="91"/>
      <c r="H52" s="92"/>
      <c r="I52" s="93"/>
      <c r="J52" s="94"/>
      <c r="K52" s="95"/>
      <c r="L52" s="96"/>
      <c r="M52" s="39"/>
    </row>
    <row r="53" spans="1:13" x14ac:dyDescent="0.35">
      <c r="A53" s="90"/>
      <c r="B53" s="69" t="s">
        <v>76</v>
      </c>
      <c r="C53" s="91"/>
      <c r="D53" s="91"/>
      <c r="E53" s="91"/>
      <c r="F53" s="92"/>
      <c r="G53" s="91"/>
      <c r="H53" s="92"/>
      <c r="I53" s="93"/>
      <c r="J53" s="94"/>
      <c r="K53" s="95"/>
      <c r="L53" s="96"/>
      <c r="M53" s="39"/>
    </row>
    <row r="54" spans="1:13" x14ac:dyDescent="0.35">
      <c r="A54" s="90">
        <v>5</v>
      </c>
      <c r="B54" s="64" t="s">
        <v>66</v>
      </c>
      <c r="C54" s="91">
        <v>76530</v>
      </c>
      <c r="D54" s="91">
        <v>0</v>
      </c>
      <c r="E54" s="99">
        <v>24225</v>
      </c>
      <c r="F54" s="92"/>
      <c r="G54" s="91">
        <v>76530</v>
      </c>
      <c r="H54" s="92"/>
      <c r="I54" s="93">
        <f>SUM(F54:H54)</f>
        <v>76530</v>
      </c>
      <c r="J54" s="94">
        <v>0</v>
      </c>
      <c r="K54" s="98">
        <v>24186</v>
      </c>
      <c r="L54" s="96" t="s">
        <v>988</v>
      </c>
      <c r="M54" s="39"/>
    </row>
    <row r="55" spans="1:13" x14ac:dyDescent="0.35">
      <c r="A55" s="90"/>
      <c r="B55" s="64" t="s">
        <v>67</v>
      </c>
      <c r="C55" s="91"/>
      <c r="D55" s="91"/>
      <c r="E55" s="91"/>
      <c r="F55" s="92"/>
      <c r="G55" s="91"/>
      <c r="H55" s="92"/>
      <c r="I55" s="93"/>
      <c r="J55" s="94"/>
      <c r="K55" s="98">
        <v>24189</v>
      </c>
      <c r="L55" s="156" t="s">
        <v>1013</v>
      </c>
      <c r="M55" s="39"/>
    </row>
    <row r="56" spans="1:13" x14ac:dyDescent="0.35">
      <c r="A56" s="90"/>
      <c r="B56" s="64" t="s">
        <v>68</v>
      </c>
      <c r="C56" s="91"/>
      <c r="D56" s="91"/>
      <c r="E56" s="91"/>
      <c r="F56" s="92"/>
      <c r="G56" s="91"/>
      <c r="H56" s="92"/>
      <c r="I56" s="93"/>
      <c r="J56" s="94"/>
      <c r="K56" s="98">
        <v>24193</v>
      </c>
      <c r="L56" s="253" t="s">
        <v>1025</v>
      </c>
      <c r="M56" s="39"/>
    </row>
    <row r="57" spans="1:13" x14ac:dyDescent="0.35">
      <c r="A57" s="90"/>
      <c r="B57" s="64"/>
      <c r="C57" s="91"/>
      <c r="D57" s="91"/>
      <c r="E57" s="91"/>
      <c r="F57" s="92"/>
      <c r="G57" s="91"/>
      <c r="H57" s="92"/>
      <c r="I57" s="93"/>
      <c r="J57" s="94"/>
      <c r="K57" s="98">
        <v>24194</v>
      </c>
      <c r="L57" s="253" t="s">
        <v>1014</v>
      </c>
      <c r="M57" s="39"/>
    </row>
    <row r="58" spans="1:13" x14ac:dyDescent="0.35">
      <c r="A58" s="90"/>
      <c r="B58" s="64"/>
      <c r="C58" s="91"/>
      <c r="D58" s="91"/>
      <c r="E58" s="91"/>
      <c r="F58" s="92"/>
      <c r="G58" s="91"/>
      <c r="H58" s="92"/>
      <c r="I58" s="93"/>
      <c r="J58" s="94"/>
      <c r="K58" s="98">
        <v>24196</v>
      </c>
      <c r="L58" s="253" t="s">
        <v>207</v>
      </c>
      <c r="M58" s="39"/>
    </row>
    <row r="59" spans="1:13" x14ac:dyDescent="0.35">
      <c r="A59" s="90"/>
      <c r="B59" s="64"/>
      <c r="C59" s="91"/>
      <c r="D59" s="91"/>
      <c r="E59" s="91"/>
      <c r="F59" s="92"/>
      <c r="G59" s="91"/>
      <c r="H59" s="92"/>
      <c r="I59" s="93"/>
      <c r="J59" s="94"/>
      <c r="K59" s="95"/>
      <c r="L59" s="96"/>
      <c r="M59" s="39"/>
    </row>
    <row r="60" spans="1:13" x14ac:dyDescent="0.35">
      <c r="A60" s="90">
        <v>6</v>
      </c>
      <c r="B60" s="64" t="s">
        <v>77</v>
      </c>
      <c r="C60" s="91">
        <v>14000</v>
      </c>
      <c r="D60" s="91">
        <v>0</v>
      </c>
      <c r="E60" s="99">
        <v>24225</v>
      </c>
      <c r="F60" s="92"/>
      <c r="G60" s="91">
        <v>14000</v>
      </c>
      <c r="H60" s="92"/>
      <c r="I60" s="93">
        <f>SUM(F60:H60)</f>
        <v>14000</v>
      </c>
      <c r="J60" s="94">
        <v>0</v>
      </c>
      <c r="K60" s="98">
        <v>24186</v>
      </c>
      <c r="L60" s="96" t="s">
        <v>988</v>
      </c>
      <c r="M60" s="39"/>
    </row>
    <row r="61" spans="1:13" x14ac:dyDescent="0.35">
      <c r="A61" s="90"/>
      <c r="B61" s="64" t="s">
        <v>78</v>
      </c>
      <c r="C61" s="91"/>
      <c r="D61" s="91"/>
      <c r="E61" s="91"/>
      <c r="F61" s="92"/>
      <c r="G61" s="91"/>
      <c r="H61" s="92"/>
      <c r="I61" s="93"/>
      <c r="J61" s="94"/>
      <c r="K61" s="98">
        <v>24197</v>
      </c>
      <c r="L61" s="156" t="s">
        <v>1013</v>
      </c>
      <c r="M61" s="39"/>
    </row>
    <row r="62" spans="1:13" x14ac:dyDescent="0.35">
      <c r="A62" s="90"/>
      <c r="B62" s="64"/>
      <c r="C62" s="91"/>
      <c r="D62" s="91"/>
      <c r="E62" s="91"/>
      <c r="F62" s="92"/>
      <c r="G62" s="91"/>
      <c r="H62" s="92"/>
      <c r="I62" s="93"/>
      <c r="J62" s="94"/>
      <c r="K62" s="98"/>
      <c r="L62" s="156"/>
      <c r="M62" s="39"/>
    </row>
    <row r="63" spans="1:13" x14ac:dyDescent="0.35">
      <c r="A63" s="90"/>
      <c r="B63" s="64"/>
      <c r="C63" s="91"/>
      <c r="D63" s="91"/>
      <c r="E63" s="91"/>
      <c r="F63" s="92"/>
      <c r="G63" s="91"/>
      <c r="H63" s="92"/>
      <c r="I63" s="93"/>
      <c r="J63" s="94"/>
      <c r="K63" s="95"/>
      <c r="L63" s="96"/>
      <c r="M63" s="39"/>
    </row>
    <row r="64" spans="1:13" x14ac:dyDescent="0.35">
      <c r="A64" s="90">
        <v>7</v>
      </c>
      <c r="B64" s="64" t="s">
        <v>79</v>
      </c>
      <c r="C64" s="91">
        <v>15000</v>
      </c>
      <c r="D64" s="91">
        <v>0</v>
      </c>
      <c r="E64" s="99">
        <v>24225</v>
      </c>
      <c r="F64" s="92"/>
      <c r="G64" s="91">
        <v>15000</v>
      </c>
      <c r="H64" s="92"/>
      <c r="I64" s="93">
        <f>SUM(F64:H64)</f>
        <v>15000</v>
      </c>
      <c r="J64" s="94">
        <v>0</v>
      </c>
      <c r="K64" s="98">
        <v>24186</v>
      </c>
      <c r="L64" s="96" t="s">
        <v>988</v>
      </c>
      <c r="M64" s="39"/>
    </row>
    <row r="65" spans="1:13" x14ac:dyDescent="0.35">
      <c r="A65" s="90"/>
      <c r="B65" s="64" t="s">
        <v>80</v>
      </c>
      <c r="C65" s="91"/>
      <c r="D65" s="91"/>
      <c r="E65" s="91"/>
      <c r="F65" s="92"/>
      <c r="G65" s="91"/>
      <c r="H65" s="92"/>
      <c r="I65" s="93"/>
      <c r="J65" s="94"/>
      <c r="K65" s="98">
        <v>24197</v>
      </c>
      <c r="L65" s="156" t="s">
        <v>1013</v>
      </c>
      <c r="M65" s="39"/>
    </row>
    <row r="66" spans="1:13" x14ac:dyDescent="0.35">
      <c r="A66" s="90"/>
      <c r="B66" s="64"/>
      <c r="C66" s="91"/>
      <c r="D66" s="91"/>
      <c r="E66" s="91"/>
      <c r="F66" s="92"/>
      <c r="G66" s="91"/>
      <c r="H66" s="92"/>
      <c r="I66" s="93"/>
      <c r="J66" s="94"/>
      <c r="K66" s="95"/>
      <c r="L66" s="96"/>
      <c r="M66" s="39"/>
    </row>
    <row r="67" spans="1:13" x14ac:dyDescent="0.35">
      <c r="A67" s="90"/>
      <c r="B67" s="64"/>
      <c r="C67" s="91"/>
      <c r="D67" s="91"/>
      <c r="E67" s="91"/>
      <c r="F67" s="92"/>
      <c r="G67" s="91"/>
      <c r="H67" s="92"/>
      <c r="I67" s="93"/>
      <c r="J67" s="94"/>
      <c r="K67" s="95"/>
      <c r="L67" s="96"/>
      <c r="M67" s="39"/>
    </row>
    <row r="68" spans="1:13" x14ac:dyDescent="0.35">
      <c r="A68" s="90"/>
      <c r="B68" s="69" t="s">
        <v>81</v>
      </c>
      <c r="C68" s="91"/>
      <c r="D68" s="91"/>
      <c r="E68" s="91"/>
      <c r="F68" s="92"/>
      <c r="G68" s="91"/>
      <c r="H68" s="92"/>
      <c r="I68" s="93"/>
      <c r="J68" s="94"/>
      <c r="K68" s="98"/>
      <c r="L68" s="96"/>
      <c r="M68" s="39"/>
    </row>
    <row r="69" spans="1:13" x14ac:dyDescent="0.35">
      <c r="A69" s="90">
        <v>8</v>
      </c>
      <c r="B69" s="64" t="s">
        <v>82</v>
      </c>
      <c r="C69" s="91">
        <v>269570</v>
      </c>
      <c r="D69" s="91">
        <v>0</v>
      </c>
      <c r="E69" s="99">
        <v>24225</v>
      </c>
      <c r="F69" s="92"/>
      <c r="G69" s="91">
        <v>269570</v>
      </c>
      <c r="H69" s="92"/>
      <c r="I69" s="93">
        <f>SUM(F69:H69)</f>
        <v>269570</v>
      </c>
      <c r="J69" s="94">
        <v>0</v>
      </c>
      <c r="K69" s="98">
        <v>24186</v>
      </c>
      <c r="L69" s="96" t="s">
        <v>988</v>
      </c>
      <c r="M69" s="39"/>
    </row>
    <row r="70" spans="1:13" x14ac:dyDescent="0.35">
      <c r="A70" s="90"/>
      <c r="B70" s="64" t="s">
        <v>83</v>
      </c>
      <c r="C70" s="91"/>
      <c r="D70" s="91"/>
      <c r="E70" s="91"/>
      <c r="F70" s="92"/>
      <c r="G70" s="91"/>
      <c r="H70" s="92"/>
      <c r="I70" s="93"/>
      <c r="J70" s="94"/>
      <c r="K70" s="98">
        <v>24190</v>
      </c>
      <c r="L70" s="156" t="s">
        <v>1013</v>
      </c>
      <c r="M70" s="39"/>
    </row>
    <row r="71" spans="1:13" x14ac:dyDescent="0.35">
      <c r="A71" s="90"/>
      <c r="B71" s="64" t="s">
        <v>70</v>
      </c>
      <c r="C71" s="91"/>
      <c r="D71" s="91"/>
      <c r="E71" s="91"/>
      <c r="F71" s="92"/>
      <c r="G71" s="91"/>
      <c r="H71" s="92"/>
      <c r="I71" s="93"/>
      <c r="J71" s="94"/>
      <c r="K71" s="95"/>
      <c r="L71" s="96"/>
      <c r="M71" s="39"/>
    </row>
    <row r="72" spans="1:13" x14ac:dyDescent="0.35">
      <c r="A72" s="90"/>
      <c r="B72" s="64" t="s">
        <v>84</v>
      </c>
      <c r="C72" s="91"/>
      <c r="D72" s="91"/>
      <c r="E72" s="91"/>
      <c r="F72" s="92"/>
      <c r="G72" s="91"/>
      <c r="H72" s="92"/>
      <c r="I72" s="93"/>
      <c r="J72" s="94"/>
      <c r="K72" s="95"/>
      <c r="L72" s="96"/>
      <c r="M72" s="39"/>
    </row>
    <row r="73" spans="1:13" x14ac:dyDescent="0.35">
      <c r="A73" s="90"/>
      <c r="B73" s="64"/>
      <c r="C73" s="91"/>
      <c r="D73" s="91"/>
      <c r="E73" s="91"/>
      <c r="F73" s="92"/>
      <c r="G73" s="91"/>
      <c r="H73" s="92"/>
      <c r="I73" s="93"/>
      <c r="J73" s="94"/>
      <c r="K73" s="95"/>
      <c r="L73" s="96"/>
      <c r="M73" s="39"/>
    </row>
    <row r="74" spans="1:13" x14ac:dyDescent="0.35">
      <c r="A74" s="90">
        <v>9</v>
      </c>
      <c r="B74" s="64" t="s">
        <v>85</v>
      </c>
      <c r="C74" s="91">
        <v>33500</v>
      </c>
      <c r="D74" s="91">
        <v>0</v>
      </c>
      <c r="E74" s="99">
        <v>24225</v>
      </c>
      <c r="F74" s="92"/>
      <c r="G74" s="91">
        <v>33500</v>
      </c>
      <c r="H74" s="92"/>
      <c r="I74" s="93">
        <f>SUM(F74:H74)</f>
        <v>33500</v>
      </c>
      <c r="J74" s="94">
        <v>0</v>
      </c>
      <c r="K74" s="98">
        <v>24186</v>
      </c>
      <c r="L74" s="96" t="s">
        <v>988</v>
      </c>
      <c r="M74" s="39"/>
    </row>
    <row r="75" spans="1:13" x14ac:dyDescent="0.35">
      <c r="A75" s="90"/>
      <c r="B75" s="64" t="s">
        <v>86</v>
      </c>
      <c r="C75" s="91"/>
      <c r="D75" s="91"/>
      <c r="E75" s="91"/>
      <c r="F75" s="92"/>
      <c r="G75" s="91"/>
      <c r="H75" s="92"/>
      <c r="I75" s="93"/>
      <c r="J75" s="94"/>
      <c r="K75" s="98">
        <v>24197</v>
      </c>
      <c r="L75" s="156" t="s">
        <v>1013</v>
      </c>
      <c r="M75" s="39"/>
    </row>
    <row r="76" spans="1:13" x14ac:dyDescent="0.35">
      <c r="A76" s="90"/>
      <c r="B76" s="64"/>
      <c r="C76" s="91"/>
      <c r="D76" s="91"/>
      <c r="E76" s="91"/>
      <c r="F76" s="92"/>
      <c r="G76" s="91"/>
      <c r="H76" s="92"/>
      <c r="I76" s="93"/>
      <c r="J76" s="94"/>
      <c r="K76" s="98"/>
      <c r="L76" s="156"/>
      <c r="M76" s="39"/>
    </row>
    <row r="77" spans="1:13" x14ac:dyDescent="0.35">
      <c r="A77" s="90"/>
      <c r="B77" s="64"/>
      <c r="C77" s="91"/>
      <c r="D77" s="91"/>
      <c r="E77" s="91"/>
      <c r="F77" s="92"/>
      <c r="G77" s="91"/>
      <c r="H77" s="92"/>
      <c r="I77" s="93"/>
      <c r="J77" s="94"/>
      <c r="K77" s="95"/>
      <c r="L77" s="96"/>
      <c r="M77" s="39"/>
    </row>
    <row r="78" spans="1:13" x14ac:dyDescent="0.35">
      <c r="A78" s="90">
        <v>10</v>
      </c>
      <c r="B78" s="64" t="s">
        <v>85</v>
      </c>
      <c r="C78" s="91">
        <v>53600</v>
      </c>
      <c r="D78" s="91">
        <v>0</v>
      </c>
      <c r="E78" s="99">
        <v>24225</v>
      </c>
      <c r="F78" s="92"/>
      <c r="G78" s="91">
        <v>53600</v>
      </c>
      <c r="H78" s="92"/>
      <c r="I78" s="93">
        <f>SUM(F78:H78)</f>
        <v>53600</v>
      </c>
      <c r="J78" s="94">
        <v>0</v>
      </c>
      <c r="K78" s="98">
        <v>24186</v>
      </c>
      <c r="L78" s="96" t="s">
        <v>988</v>
      </c>
      <c r="M78" s="39"/>
    </row>
    <row r="79" spans="1:13" x14ac:dyDescent="0.35">
      <c r="A79" s="90"/>
      <c r="B79" s="64" t="s">
        <v>87</v>
      </c>
      <c r="C79" s="91"/>
      <c r="D79" s="91"/>
      <c r="E79" s="91"/>
      <c r="F79" s="92"/>
      <c r="G79" s="91"/>
      <c r="H79" s="92"/>
      <c r="I79" s="93"/>
      <c r="J79" s="94"/>
      <c r="K79" s="98">
        <v>24197</v>
      </c>
      <c r="L79" s="156" t="s">
        <v>1013</v>
      </c>
      <c r="M79" s="39"/>
    </row>
    <row r="80" spans="1:13" x14ac:dyDescent="0.35">
      <c r="A80" s="90"/>
      <c r="B80" s="64"/>
      <c r="C80" s="91"/>
      <c r="D80" s="91"/>
      <c r="E80" s="91"/>
      <c r="F80" s="92"/>
      <c r="G80" s="91"/>
      <c r="H80" s="92"/>
      <c r="I80" s="93"/>
      <c r="J80" s="94"/>
      <c r="K80" s="95"/>
      <c r="L80" s="96"/>
      <c r="M80" s="39"/>
    </row>
    <row r="81" spans="1:13" x14ac:dyDescent="0.35">
      <c r="A81" s="90"/>
      <c r="B81" s="69" t="s">
        <v>88</v>
      </c>
      <c r="C81" s="91"/>
      <c r="D81" s="91"/>
      <c r="E81" s="91"/>
      <c r="F81" s="92"/>
      <c r="G81" s="91"/>
      <c r="H81" s="92"/>
      <c r="I81" s="93"/>
      <c r="J81" s="94"/>
      <c r="K81" s="95"/>
      <c r="L81" s="96"/>
      <c r="M81" s="39"/>
    </row>
    <row r="82" spans="1:13" x14ac:dyDescent="0.35">
      <c r="A82" s="90">
        <v>11</v>
      </c>
      <c r="B82" s="64" t="s">
        <v>66</v>
      </c>
      <c r="C82" s="91">
        <v>51020</v>
      </c>
      <c r="D82" s="91">
        <v>0</v>
      </c>
      <c r="E82" s="99">
        <v>24225</v>
      </c>
      <c r="F82" s="92"/>
      <c r="G82" s="91">
        <v>51020</v>
      </c>
      <c r="H82" s="92"/>
      <c r="I82" s="93">
        <f>SUM(F82:H82)</f>
        <v>51020</v>
      </c>
      <c r="J82" s="94">
        <v>0</v>
      </c>
      <c r="K82" s="98">
        <v>24186</v>
      </c>
      <c r="L82" s="96" t="s">
        <v>988</v>
      </c>
      <c r="M82" s="39"/>
    </row>
    <row r="83" spans="1:13" x14ac:dyDescent="0.35">
      <c r="A83" s="90"/>
      <c r="B83" s="64" t="s">
        <v>67</v>
      </c>
      <c r="C83" s="91"/>
      <c r="D83" s="91"/>
      <c r="E83" s="91"/>
      <c r="F83" s="92"/>
      <c r="G83" s="91"/>
      <c r="H83" s="92"/>
      <c r="I83" s="93"/>
      <c r="J83" s="94"/>
      <c r="K83" s="98">
        <v>24189</v>
      </c>
      <c r="L83" s="156" t="s">
        <v>1013</v>
      </c>
      <c r="M83" s="39"/>
    </row>
    <row r="84" spans="1:13" x14ac:dyDescent="0.35">
      <c r="A84" s="90"/>
      <c r="B84" s="64" t="s">
        <v>75</v>
      </c>
      <c r="C84" s="91"/>
      <c r="D84" s="91"/>
      <c r="E84" s="91"/>
      <c r="F84" s="92"/>
      <c r="G84" s="91"/>
      <c r="H84" s="92"/>
      <c r="I84" s="93"/>
      <c r="J84" s="94"/>
      <c r="K84" s="98">
        <v>24193</v>
      </c>
      <c r="L84" s="253" t="s">
        <v>1025</v>
      </c>
      <c r="M84" s="39"/>
    </row>
    <row r="85" spans="1:13" x14ac:dyDescent="0.35">
      <c r="A85" s="90"/>
      <c r="B85" s="64"/>
      <c r="C85" s="91"/>
      <c r="D85" s="91"/>
      <c r="E85" s="91"/>
      <c r="F85" s="92"/>
      <c r="G85" s="91"/>
      <c r="H85" s="92"/>
      <c r="I85" s="93"/>
      <c r="J85" s="94"/>
      <c r="K85" s="98">
        <v>24194</v>
      </c>
      <c r="L85" s="253" t="s">
        <v>1014</v>
      </c>
      <c r="M85" s="39"/>
    </row>
    <row r="86" spans="1:13" x14ac:dyDescent="0.35">
      <c r="A86" s="90"/>
      <c r="B86" s="64"/>
      <c r="C86" s="91"/>
      <c r="D86" s="91"/>
      <c r="E86" s="91"/>
      <c r="F86" s="92"/>
      <c r="G86" s="91"/>
      <c r="H86" s="92"/>
      <c r="I86" s="93"/>
      <c r="J86" s="94"/>
      <c r="K86" s="98">
        <v>24196</v>
      </c>
      <c r="L86" s="253" t="s">
        <v>207</v>
      </c>
      <c r="M86" s="39"/>
    </row>
    <row r="87" spans="1:13" x14ac:dyDescent="0.35">
      <c r="A87" s="90"/>
      <c r="B87" s="64"/>
      <c r="C87" s="91"/>
      <c r="D87" s="91"/>
      <c r="E87" s="91"/>
      <c r="F87" s="92"/>
      <c r="G87" s="91"/>
      <c r="H87" s="92"/>
      <c r="I87" s="93"/>
      <c r="J87" s="94"/>
      <c r="K87" s="95"/>
      <c r="L87" s="96"/>
      <c r="M87" s="39"/>
    </row>
    <row r="88" spans="1:13" x14ac:dyDescent="0.35">
      <c r="A88" s="90"/>
      <c r="B88" s="69" t="s">
        <v>89</v>
      </c>
      <c r="C88" s="91"/>
      <c r="D88" s="91"/>
      <c r="E88" s="91"/>
      <c r="F88" s="92"/>
      <c r="G88" s="91"/>
      <c r="H88" s="92"/>
      <c r="I88" s="93"/>
      <c r="J88" s="94"/>
      <c r="K88" s="95"/>
      <c r="L88" s="96"/>
      <c r="M88" s="39"/>
    </row>
    <row r="89" spans="1:13" x14ac:dyDescent="0.35">
      <c r="A89" s="90">
        <v>12</v>
      </c>
      <c r="B89" s="64" t="s">
        <v>66</v>
      </c>
      <c r="C89" s="91">
        <v>51020</v>
      </c>
      <c r="D89" s="91">
        <v>0</v>
      </c>
      <c r="E89" s="99">
        <v>24225</v>
      </c>
      <c r="F89" s="92"/>
      <c r="G89" s="91">
        <v>51020</v>
      </c>
      <c r="H89" s="92"/>
      <c r="I89" s="93">
        <f>SUM(F89:H89)</f>
        <v>51020</v>
      </c>
      <c r="J89" s="94">
        <v>0</v>
      </c>
      <c r="K89" s="98">
        <v>24186</v>
      </c>
      <c r="L89" s="96" t="s">
        <v>988</v>
      </c>
      <c r="M89" s="39"/>
    </row>
    <row r="90" spans="1:13" x14ac:dyDescent="0.35">
      <c r="A90" s="90"/>
      <c r="B90" s="64" t="s">
        <v>67</v>
      </c>
      <c r="C90" s="91"/>
      <c r="D90" s="91"/>
      <c r="E90" s="91"/>
      <c r="F90" s="92"/>
      <c r="G90" s="91"/>
      <c r="H90" s="92"/>
      <c r="I90" s="93"/>
      <c r="J90" s="94"/>
      <c r="K90" s="98">
        <v>24197</v>
      </c>
      <c r="L90" s="156" t="s">
        <v>1013</v>
      </c>
      <c r="M90" s="39"/>
    </row>
    <row r="91" spans="1:13" x14ac:dyDescent="0.35">
      <c r="A91" s="90"/>
      <c r="B91" s="64" t="s">
        <v>75</v>
      </c>
      <c r="C91" s="91"/>
      <c r="D91" s="91"/>
      <c r="E91" s="91"/>
      <c r="F91" s="92"/>
      <c r="G91" s="91"/>
      <c r="H91" s="92"/>
      <c r="I91" s="93"/>
      <c r="J91" s="94"/>
      <c r="K91" s="95"/>
      <c r="L91" s="96"/>
      <c r="M91" s="39"/>
    </row>
    <row r="92" spans="1:13" x14ac:dyDescent="0.35">
      <c r="A92" s="90"/>
      <c r="B92" s="64"/>
      <c r="C92" s="91"/>
      <c r="D92" s="91"/>
      <c r="E92" s="91"/>
      <c r="F92" s="92"/>
      <c r="G92" s="91"/>
      <c r="H92" s="92"/>
      <c r="I92" s="93"/>
      <c r="J92" s="94"/>
      <c r="K92" s="95"/>
      <c r="L92" s="96"/>
      <c r="M92" s="39"/>
    </row>
    <row r="93" spans="1:13" x14ac:dyDescent="0.35">
      <c r="A93" s="90"/>
      <c r="B93" s="69" t="s">
        <v>90</v>
      </c>
      <c r="C93" s="91"/>
      <c r="D93" s="91"/>
      <c r="E93" s="91"/>
      <c r="F93" s="92"/>
      <c r="G93" s="91"/>
      <c r="H93" s="92"/>
      <c r="I93" s="93"/>
      <c r="J93" s="94"/>
      <c r="K93" s="95"/>
      <c r="L93" s="96"/>
      <c r="M93" s="39"/>
    </row>
    <row r="94" spans="1:13" x14ac:dyDescent="0.35">
      <c r="A94" s="90">
        <v>13</v>
      </c>
      <c r="B94" s="64" t="s">
        <v>91</v>
      </c>
      <c r="C94" s="91">
        <v>87500</v>
      </c>
      <c r="D94" s="91">
        <v>0</v>
      </c>
      <c r="E94" s="99">
        <v>24225</v>
      </c>
      <c r="F94" s="92"/>
      <c r="G94" s="91">
        <v>87500</v>
      </c>
      <c r="H94" s="92"/>
      <c r="I94" s="93">
        <f>SUM(F94:H94)</f>
        <v>87500</v>
      </c>
      <c r="J94" s="94">
        <v>0</v>
      </c>
      <c r="K94" s="98">
        <v>24186</v>
      </c>
      <c r="L94" s="96" t="s">
        <v>988</v>
      </c>
      <c r="M94" s="39"/>
    </row>
    <row r="95" spans="1:13" x14ac:dyDescent="0.35">
      <c r="A95" s="90"/>
      <c r="B95" s="64" t="s">
        <v>92</v>
      </c>
      <c r="C95" s="91"/>
      <c r="D95" s="91"/>
      <c r="E95" s="91"/>
      <c r="F95" s="92"/>
      <c r="G95" s="91"/>
      <c r="H95" s="92"/>
      <c r="I95" s="93"/>
      <c r="J95" s="94"/>
      <c r="K95" s="98">
        <v>24197</v>
      </c>
      <c r="L95" s="156" t="s">
        <v>1013</v>
      </c>
      <c r="M95" s="39"/>
    </row>
    <row r="96" spans="1:13" x14ac:dyDescent="0.35">
      <c r="A96" s="90"/>
      <c r="B96" s="64"/>
      <c r="C96" s="91"/>
      <c r="D96" s="91"/>
      <c r="E96" s="91"/>
      <c r="F96" s="92"/>
      <c r="G96" s="91"/>
      <c r="H96" s="92"/>
      <c r="I96" s="93"/>
      <c r="J96" s="94"/>
      <c r="K96" s="98"/>
      <c r="L96" s="156"/>
      <c r="M96" s="39"/>
    </row>
    <row r="97" spans="1:13" x14ac:dyDescent="0.35">
      <c r="A97" s="90"/>
      <c r="B97" s="64"/>
      <c r="C97" s="91"/>
      <c r="D97" s="91"/>
      <c r="E97" s="91"/>
      <c r="F97" s="92"/>
      <c r="G97" s="91"/>
      <c r="H97" s="92"/>
      <c r="I97" s="93"/>
      <c r="J97" s="94"/>
      <c r="K97" s="95"/>
      <c r="L97" s="96"/>
      <c r="M97" s="39"/>
    </row>
    <row r="98" spans="1:13" x14ac:dyDescent="0.35">
      <c r="A98" s="90">
        <v>14</v>
      </c>
      <c r="B98" s="64" t="s">
        <v>93</v>
      </c>
      <c r="C98" s="91">
        <v>2800</v>
      </c>
      <c r="D98" s="91">
        <v>0</v>
      </c>
      <c r="E98" s="99">
        <v>24225</v>
      </c>
      <c r="F98" s="92"/>
      <c r="G98" s="91">
        <v>2800</v>
      </c>
      <c r="H98" s="92"/>
      <c r="I98" s="93">
        <f>SUM(F98:H98)</f>
        <v>2800</v>
      </c>
      <c r="J98" s="94">
        <v>0</v>
      </c>
      <c r="K98" s="98">
        <v>24186</v>
      </c>
      <c r="L98" s="96" t="s">
        <v>988</v>
      </c>
      <c r="M98" s="39"/>
    </row>
    <row r="99" spans="1:13" x14ac:dyDescent="0.35">
      <c r="A99" s="90"/>
      <c r="B99" s="64" t="s">
        <v>94</v>
      </c>
      <c r="C99" s="91"/>
      <c r="D99" s="91"/>
      <c r="E99" s="91"/>
      <c r="F99" s="92"/>
      <c r="G99" s="91"/>
      <c r="H99" s="92"/>
      <c r="I99" s="93"/>
      <c r="J99" s="94"/>
      <c r="K99" s="98">
        <v>24197</v>
      </c>
      <c r="L99" s="156" t="s">
        <v>1013</v>
      </c>
      <c r="M99" s="39"/>
    </row>
    <row r="100" spans="1:13" x14ac:dyDescent="0.35">
      <c r="A100" s="90"/>
      <c r="B100" s="64"/>
      <c r="C100" s="91"/>
      <c r="D100" s="91"/>
      <c r="E100" s="91"/>
      <c r="F100" s="92"/>
      <c r="G100" s="91"/>
      <c r="H100" s="92"/>
      <c r="I100" s="93"/>
      <c r="J100" s="94"/>
      <c r="K100" s="98"/>
      <c r="L100" s="156"/>
      <c r="M100" s="39"/>
    </row>
    <row r="101" spans="1:13" x14ac:dyDescent="0.35">
      <c r="A101" s="90"/>
      <c r="B101" s="64"/>
      <c r="C101" s="91"/>
      <c r="D101" s="91"/>
      <c r="E101" s="91"/>
      <c r="F101" s="92"/>
      <c r="G101" s="91"/>
      <c r="H101" s="92"/>
      <c r="I101" s="93"/>
      <c r="J101" s="94"/>
      <c r="K101" s="95"/>
      <c r="L101" s="96"/>
      <c r="M101" s="39"/>
    </row>
    <row r="102" spans="1:13" x14ac:dyDescent="0.35">
      <c r="A102" s="90"/>
      <c r="B102" s="100" t="s">
        <v>95</v>
      </c>
      <c r="C102" s="91"/>
      <c r="D102" s="91"/>
      <c r="E102" s="91"/>
      <c r="F102" s="92"/>
      <c r="G102" s="91"/>
      <c r="H102" s="92"/>
      <c r="I102" s="93"/>
      <c r="J102" s="94"/>
      <c r="K102" s="98"/>
      <c r="L102" s="96"/>
      <c r="M102" s="39"/>
    </row>
    <row r="103" spans="1:13" x14ac:dyDescent="0.35">
      <c r="A103" s="90">
        <v>15</v>
      </c>
      <c r="B103" s="64" t="s">
        <v>96</v>
      </c>
      <c r="C103" s="91">
        <v>36000</v>
      </c>
      <c r="D103" s="91">
        <v>0</v>
      </c>
      <c r="E103" s="99">
        <v>24225</v>
      </c>
      <c r="F103" s="92"/>
      <c r="G103" s="91">
        <v>36000</v>
      </c>
      <c r="H103" s="92"/>
      <c r="I103" s="93">
        <f>SUM(F103:H103)</f>
        <v>36000</v>
      </c>
      <c r="J103" s="94">
        <v>0</v>
      </c>
      <c r="K103" s="98">
        <v>24186</v>
      </c>
      <c r="L103" s="96" t="s">
        <v>988</v>
      </c>
      <c r="M103" s="39"/>
    </row>
    <row r="104" spans="1:13" x14ac:dyDescent="0.35">
      <c r="A104" s="90"/>
      <c r="B104" s="64" t="s">
        <v>97</v>
      </c>
      <c r="C104" s="91"/>
      <c r="D104" s="91"/>
      <c r="E104" s="91"/>
      <c r="F104" s="92"/>
      <c r="G104" s="91"/>
      <c r="H104" s="92"/>
      <c r="I104" s="93"/>
      <c r="J104" s="94"/>
      <c r="K104" s="98">
        <v>24197</v>
      </c>
      <c r="L104" s="156" t="s">
        <v>1013</v>
      </c>
      <c r="M104" s="39"/>
    </row>
    <row r="105" spans="1:13" x14ac:dyDescent="0.35">
      <c r="A105" s="90"/>
      <c r="B105" s="64"/>
      <c r="C105" s="91"/>
      <c r="D105" s="91"/>
      <c r="E105" s="91"/>
      <c r="F105" s="92"/>
      <c r="G105" s="91"/>
      <c r="H105" s="92"/>
      <c r="I105" s="93"/>
      <c r="J105" s="94"/>
      <c r="K105" s="98"/>
      <c r="L105" s="156"/>
      <c r="M105" s="39"/>
    </row>
    <row r="106" spans="1:13" x14ac:dyDescent="0.35">
      <c r="A106" s="90"/>
      <c r="B106" s="64"/>
      <c r="C106" s="91"/>
      <c r="D106" s="91"/>
      <c r="E106" s="91"/>
      <c r="F106" s="92"/>
      <c r="G106" s="91"/>
      <c r="H106" s="92"/>
      <c r="I106" s="93"/>
      <c r="J106" s="94"/>
      <c r="K106" s="95"/>
      <c r="L106" s="96"/>
      <c r="M106" s="39"/>
    </row>
    <row r="107" spans="1:13" x14ac:dyDescent="0.35">
      <c r="A107" s="90">
        <v>16</v>
      </c>
      <c r="B107" s="64" t="s">
        <v>91</v>
      </c>
      <c r="C107" s="91">
        <v>87500</v>
      </c>
      <c r="D107" s="91">
        <v>0</v>
      </c>
      <c r="E107" s="99">
        <v>24225</v>
      </c>
      <c r="F107" s="92"/>
      <c r="G107" s="91">
        <v>87500</v>
      </c>
      <c r="H107" s="92"/>
      <c r="I107" s="93">
        <f>SUM(F107:H107)</f>
        <v>87500</v>
      </c>
      <c r="J107" s="94">
        <v>0</v>
      </c>
      <c r="K107" s="98">
        <v>24186</v>
      </c>
      <c r="L107" s="96" t="s">
        <v>988</v>
      </c>
      <c r="M107" s="39"/>
    </row>
    <row r="108" spans="1:13" x14ac:dyDescent="0.35">
      <c r="A108" s="90"/>
      <c r="B108" s="64" t="s">
        <v>92</v>
      </c>
      <c r="C108" s="91"/>
      <c r="D108" s="91"/>
      <c r="E108" s="91"/>
      <c r="F108" s="92"/>
      <c r="G108" s="91"/>
      <c r="H108" s="92"/>
      <c r="I108" s="93"/>
      <c r="J108" s="94"/>
      <c r="K108" s="98">
        <v>24197</v>
      </c>
      <c r="L108" s="156" t="s">
        <v>1013</v>
      </c>
      <c r="M108" s="39"/>
    </row>
    <row r="109" spans="1:13" x14ac:dyDescent="0.35">
      <c r="A109" s="90"/>
      <c r="B109" s="64"/>
      <c r="C109" s="91"/>
      <c r="D109" s="91"/>
      <c r="E109" s="91"/>
      <c r="F109" s="92"/>
      <c r="G109" s="91"/>
      <c r="H109" s="92"/>
      <c r="I109" s="93"/>
      <c r="J109" s="94"/>
      <c r="K109" s="98"/>
      <c r="L109" s="156"/>
      <c r="M109" s="39"/>
    </row>
    <row r="110" spans="1:13" x14ac:dyDescent="0.35">
      <c r="A110" s="90"/>
      <c r="B110" s="64"/>
      <c r="C110" s="91"/>
      <c r="D110" s="91"/>
      <c r="E110" s="91"/>
      <c r="F110" s="92"/>
      <c r="G110" s="91"/>
      <c r="H110" s="92"/>
      <c r="I110" s="93"/>
      <c r="J110" s="94"/>
      <c r="K110" s="95"/>
      <c r="L110" s="96"/>
      <c r="M110" s="39"/>
    </row>
    <row r="111" spans="1:13" x14ac:dyDescent="0.35">
      <c r="A111" s="90">
        <v>17</v>
      </c>
      <c r="B111" s="64" t="s">
        <v>98</v>
      </c>
      <c r="C111" s="91">
        <v>17800</v>
      </c>
      <c r="D111" s="91">
        <v>0</v>
      </c>
      <c r="E111" s="99">
        <v>24225</v>
      </c>
      <c r="F111" s="92"/>
      <c r="G111" s="91">
        <v>17800</v>
      </c>
      <c r="H111" s="92"/>
      <c r="I111" s="93">
        <f>SUM(F111:H111)</f>
        <v>17800</v>
      </c>
      <c r="J111" s="94">
        <v>0</v>
      </c>
      <c r="K111" s="98">
        <v>24186</v>
      </c>
      <c r="L111" s="96" t="s">
        <v>988</v>
      </c>
      <c r="M111" s="39"/>
    </row>
    <row r="112" spans="1:13" x14ac:dyDescent="0.35">
      <c r="A112" s="90"/>
      <c r="B112" s="64" t="s">
        <v>99</v>
      </c>
      <c r="C112" s="91"/>
      <c r="D112" s="91"/>
      <c r="E112" s="91"/>
      <c r="F112" s="92"/>
      <c r="G112" s="91"/>
      <c r="H112" s="92"/>
      <c r="I112" s="93"/>
      <c r="J112" s="94"/>
      <c r="K112" s="98">
        <v>24197</v>
      </c>
      <c r="L112" s="156" t="s">
        <v>1013</v>
      </c>
      <c r="M112" s="39"/>
    </row>
    <row r="113" spans="1:13" x14ac:dyDescent="0.35">
      <c r="A113" s="90"/>
      <c r="B113" s="64"/>
      <c r="C113" s="91"/>
      <c r="D113" s="91"/>
      <c r="E113" s="91"/>
      <c r="F113" s="92"/>
      <c r="G113" s="91"/>
      <c r="H113" s="92"/>
      <c r="I113" s="93"/>
      <c r="J113" s="94"/>
      <c r="K113" s="98"/>
      <c r="L113" s="156"/>
      <c r="M113" s="39"/>
    </row>
    <row r="114" spans="1:13" x14ac:dyDescent="0.35">
      <c r="A114" s="90"/>
      <c r="B114" s="64"/>
      <c r="C114" s="91"/>
      <c r="D114" s="91"/>
      <c r="E114" s="91"/>
      <c r="F114" s="92"/>
      <c r="G114" s="91"/>
      <c r="H114" s="92"/>
      <c r="I114" s="93"/>
      <c r="J114" s="94"/>
      <c r="K114" s="95"/>
      <c r="L114" s="96"/>
      <c r="M114" s="39"/>
    </row>
    <row r="115" spans="1:13" x14ac:dyDescent="0.35">
      <c r="A115" s="90"/>
      <c r="B115" s="69" t="s">
        <v>100</v>
      </c>
      <c r="C115" s="91"/>
      <c r="D115" s="91"/>
      <c r="E115" s="91"/>
      <c r="F115" s="92"/>
      <c r="G115" s="91"/>
      <c r="H115" s="92"/>
      <c r="I115" s="93"/>
      <c r="J115" s="94"/>
      <c r="K115" s="95"/>
      <c r="L115" s="96"/>
      <c r="M115" s="39"/>
    </row>
    <row r="116" spans="1:13" x14ac:dyDescent="0.35">
      <c r="A116" s="90">
        <v>18</v>
      </c>
      <c r="B116" s="64" t="s">
        <v>101</v>
      </c>
      <c r="C116" s="91">
        <v>720000</v>
      </c>
      <c r="D116" s="91">
        <v>0</v>
      </c>
      <c r="E116" s="99">
        <v>24225</v>
      </c>
      <c r="F116" s="92"/>
      <c r="G116" s="91">
        <v>720000</v>
      </c>
      <c r="H116" s="92"/>
      <c r="I116" s="93">
        <f>SUM(F116:H116)</f>
        <v>720000</v>
      </c>
      <c r="J116" s="94">
        <v>0</v>
      </c>
      <c r="K116" s="98">
        <v>24186</v>
      </c>
      <c r="L116" s="96" t="s">
        <v>988</v>
      </c>
      <c r="M116" s="39"/>
    </row>
    <row r="117" spans="1:13" x14ac:dyDescent="0.35">
      <c r="A117" s="90"/>
      <c r="B117" s="64" t="s">
        <v>102</v>
      </c>
      <c r="C117" s="91"/>
      <c r="D117" s="91"/>
      <c r="E117" s="91"/>
      <c r="F117" s="92"/>
      <c r="G117" s="91"/>
      <c r="H117" s="92"/>
      <c r="I117" s="93"/>
      <c r="J117" s="94"/>
      <c r="K117" s="98">
        <v>24200</v>
      </c>
      <c r="L117" s="156" t="s">
        <v>488</v>
      </c>
      <c r="M117" s="39"/>
    </row>
    <row r="118" spans="1:13" x14ac:dyDescent="0.35">
      <c r="A118" s="90"/>
      <c r="B118" s="64" t="s">
        <v>103</v>
      </c>
      <c r="C118" s="91"/>
      <c r="D118" s="91"/>
      <c r="E118" s="91"/>
      <c r="F118" s="92"/>
      <c r="G118" s="91"/>
      <c r="H118" s="92"/>
      <c r="I118" s="93"/>
      <c r="J118" s="94"/>
      <c r="K118" s="95"/>
      <c r="L118" s="96"/>
      <c r="M118" s="39"/>
    </row>
    <row r="119" spans="1:13" x14ac:dyDescent="0.35">
      <c r="A119" s="90"/>
      <c r="B119" s="64"/>
      <c r="C119" s="91"/>
      <c r="D119" s="91"/>
      <c r="E119" s="91"/>
      <c r="F119" s="92"/>
      <c r="G119" s="91"/>
      <c r="H119" s="92"/>
      <c r="I119" s="93"/>
      <c r="J119" s="94"/>
      <c r="K119" s="95"/>
      <c r="L119" s="96"/>
      <c r="M119" s="39"/>
    </row>
    <row r="120" spans="1:13" x14ac:dyDescent="0.35">
      <c r="A120" s="90"/>
      <c r="B120" s="64"/>
      <c r="C120" s="91"/>
      <c r="D120" s="91"/>
      <c r="E120" s="91"/>
      <c r="F120" s="92"/>
      <c r="G120" s="91"/>
      <c r="H120" s="92"/>
      <c r="I120" s="93"/>
      <c r="J120" s="94"/>
      <c r="K120" s="95"/>
      <c r="L120" s="96"/>
      <c r="M120" s="39"/>
    </row>
    <row r="121" spans="1:13" x14ac:dyDescent="0.35">
      <c r="A121" s="90">
        <v>19</v>
      </c>
      <c r="B121" s="64" t="s">
        <v>85</v>
      </c>
      <c r="C121" s="91">
        <v>519200</v>
      </c>
      <c r="D121" s="91">
        <v>0</v>
      </c>
      <c r="E121" s="99">
        <v>24225</v>
      </c>
      <c r="F121" s="92"/>
      <c r="G121" s="91">
        <v>519200</v>
      </c>
      <c r="H121" s="92"/>
      <c r="I121" s="93">
        <f>SUM(F121:H121)</f>
        <v>519200</v>
      </c>
      <c r="J121" s="94">
        <v>0</v>
      </c>
      <c r="K121" s="98">
        <v>24186</v>
      </c>
      <c r="L121" s="96" t="s">
        <v>988</v>
      </c>
      <c r="M121" s="39"/>
    </row>
    <row r="122" spans="1:13" x14ac:dyDescent="0.35">
      <c r="A122" s="90"/>
      <c r="B122" s="64" t="s">
        <v>104</v>
      </c>
      <c r="C122" s="91"/>
      <c r="D122" s="91"/>
      <c r="E122" s="91"/>
      <c r="F122" s="92"/>
      <c r="G122" s="91"/>
      <c r="H122" s="92"/>
      <c r="I122" s="93"/>
      <c r="J122" s="94"/>
      <c r="K122" s="98">
        <v>24200</v>
      </c>
      <c r="L122" s="156" t="s">
        <v>488</v>
      </c>
      <c r="M122" s="39"/>
    </row>
    <row r="123" spans="1:13" x14ac:dyDescent="0.35">
      <c r="A123" s="90"/>
      <c r="B123" s="64" t="s">
        <v>105</v>
      </c>
      <c r="C123" s="91"/>
      <c r="D123" s="91"/>
      <c r="E123" s="91"/>
      <c r="F123" s="92"/>
      <c r="G123" s="91"/>
      <c r="H123" s="92"/>
      <c r="I123" s="93"/>
      <c r="J123" s="94"/>
      <c r="K123" s="95"/>
      <c r="L123" s="96"/>
      <c r="M123" s="39"/>
    </row>
    <row r="124" spans="1:13" x14ac:dyDescent="0.35">
      <c r="A124" s="90"/>
      <c r="B124" s="64"/>
      <c r="C124" s="91"/>
      <c r="D124" s="91"/>
      <c r="E124" s="91"/>
      <c r="F124" s="92"/>
      <c r="G124" s="91"/>
      <c r="H124" s="92"/>
      <c r="I124" s="93"/>
      <c r="J124" s="94"/>
      <c r="K124" s="95"/>
      <c r="L124" s="96"/>
      <c r="M124" s="39"/>
    </row>
    <row r="125" spans="1:13" x14ac:dyDescent="0.35">
      <c r="A125" s="90"/>
      <c r="B125" s="64"/>
      <c r="C125" s="91"/>
      <c r="D125" s="91"/>
      <c r="E125" s="91"/>
      <c r="F125" s="92"/>
      <c r="G125" s="91"/>
      <c r="H125" s="92"/>
      <c r="I125" s="93"/>
      <c r="J125" s="94"/>
      <c r="K125" s="95"/>
      <c r="L125" s="96"/>
      <c r="M125" s="39"/>
    </row>
    <row r="126" spans="1:13" x14ac:dyDescent="0.35">
      <c r="A126" s="90">
        <v>20</v>
      </c>
      <c r="B126" s="64" t="s">
        <v>106</v>
      </c>
      <c r="C126" s="91">
        <v>24000</v>
      </c>
      <c r="D126" s="91">
        <v>0</v>
      </c>
      <c r="E126" s="99">
        <v>24225</v>
      </c>
      <c r="F126" s="92"/>
      <c r="G126" s="91">
        <v>24000</v>
      </c>
      <c r="H126" s="92"/>
      <c r="I126" s="93">
        <f>SUM(F126:H126)</f>
        <v>24000</v>
      </c>
      <c r="J126" s="94">
        <v>0</v>
      </c>
      <c r="K126" s="98">
        <v>24186</v>
      </c>
      <c r="L126" s="96" t="s">
        <v>988</v>
      </c>
      <c r="M126" s="39"/>
    </row>
    <row r="127" spans="1:13" x14ac:dyDescent="0.35">
      <c r="A127" s="90"/>
      <c r="B127" s="64"/>
      <c r="C127" s="91"/>
      <c r="D127" s="91"/>
      <c r="E127" s="91"/>
      <c r="F127" s="92"/>
      <c r="G127" s="91"/>
      <c r="H127" s="92"/>
      <c r="I127" s="93"/>
      <c r="J127" s="94"/>
      <c r="K127" s="98">
        <v>24197</v>
      </c>
      <c r="L127" s="156" t="s">
        <v>1013</v>
      </c>
      <c r="M127" s="39"/>
    </row>
    <row r="128" spans="1:13" x14ac:dyDescent="0.35">
      <c r="A128" s="90"/>
      <c r="B128" s="64"/>
      <c r="C128" s="91"/>
      <c r="D128" s="91"/>
      <c r="E128" s="91"/>
      <c r="F128" s="92"/>
      <c r="G128" s="91"/>
      <c r="H128" s="92"/>
      <c r="I128" s="93"/>
      <c r="J128" s="94"/>
      <c r="K128" s="98"/>
      <c r="L128" s="156"/>
      <c r="M128" s="39"/>
    </row>
    <row r="129" spans="1:13" x14ac:dyDescent="0.35">
      <c r="A129" s="90"/>
      <c r="B129" s="64"/>
      <c r="C129" s="91"/>
      <c r="D129" s="91"/>
      <c r="E129" s="91"/>
      <c r="F129" s="92"/>
      <c r="G129" s="91"/>
      <c r="H129" s="92"/>
      <c r="I129" s="93"/>
      <c r="J129" s="94"/>
      <c r="K129" s="98"/>
      <c r="L129" s="156"/>
      <c r="M129" s="39"/>
    </row>
    <row r="130" spans="1:13" x14ac:dyDescent="0.35">
      <c r="A130" s="90">
        <v>21</v>
      </c>
      <c r="B130" s="64" t="s">
        <v>107</v>
      </c>
      <c r="C130" s="91">
        <v>26800</v>
      </c>
      <c r="D130" s="91">
        <v>0</v>
      </c>
      <c r="E130" s="99">
        <v>24225</v>
      </c>
      <c r="F130" s="92"/>
      <c r="G130" s="91">
        <v>26800</v>
      </c>
      <c r="H130" s="92"/>
      <c r="I130" s="93">
        <f>SUM(F130:H130)</f>
        <v>26800</v>
      </c>
      <c r="J130" s="94">
        <v>0</v>
      </c>
      <c r="K130" s="98">
        <v>24186</v>
      </c>
      <c r="L130" s="96" t="s">
        <v>988</v>
      </c>
      <c r="M130" s="39"/>
    </row>
    <row r="131" spans="1:13" x14ac:dyDescent="0.35">
      <c r="A131" s="90"/>
      <c r="B131" s="64"/>
      <c r="C131" s="91"/>
      <c r="D131" s="91"/>
      <c r="E131" s="99"/>
      <c r="F131" s="92"/>
      <c r="G131" s="91"/>
      <c r="H131" s="92"/>
      <c r="I131" s="93"/>
      <c r="J131" s="94"/>
      <c r="K131" s="98">
        <v>24197</v>
      </c>
      <c r="L131" s="156" t="s">
        <v>1013</v>
      </c>
      <c r="M131" s="39"/>
    </row>
    <row r="132" spans="1:13" x14ac:dyDescent="0.35">
      <c r="A132" s="90"/>
      <c r="B132" s="64"/>
      <c r="C132" s="91"/>
      <c r="D132" s="91"/>
      <c r="E132" s="99"/>
      <c r="F132" s="92"/>
      <c r="G132" s="91"/>
      <c r="H132" s="92"/>
      <c r="I132" s="93"/>
      <c r="J132" s="94"/>
      <c r="K132" s="98"/>
      <c r="L132" s="156"/>
      <c r="M132" s="39"/>
    </row>
    <row r="133" spans="1:13" x14ac:dyDescent="0.35">
      <c r="A133" s="90"/>
      <c r="B133" s="64"/>
      <c r="C133" s="91"/>
      <c r="D133" s="91"/>
      <c r="E133" s="99"/>
      <c r="F133" s="92"/>
      <c r="G133" s="91"/>
      <c r="H133" s="92"/>
      <c r="I133" s="93"/>
      <c r="J133" s="94"/>
      <c r="K133" s="98"/>
      <c r="L133" s="96"/>
      <c r="M133" s="39"/>
    </row>
    <row r="134" spans="1:13" x14ac:dyDescent="0.35">
      <c r="A134" s="90">
        <v>22</v>
      </c>
      <c r="B134" s="64" t="s">
        <v>108</v>
      </c>
      <c r="C134" s="91">
        <v>17800</v>
      </c>
      <c r="D134" s="91">
        <v>0</v>
      </c>
      <c r="E134" s="99">
        <v>24225</v>
      </c>
      <c r="F134" s="92"/>
      <c r="G134" s="91">
        <v>17800</v>
      </c>
      <c r="H134" s="92"/>
      <c r="I134" s="93">
        <f>SUM(F134:H134)</f>
        <v>17800</v>
      </c>
      <c r="J134" s="94">
        <v>0</v>
      </c>
      <c r="K134" s="98">
        <v>24186</v>
      </c>
      <c r="L134" s="96" t="s">
        <v>988</v>
      </c>
      <c r="M134" s="39"/>
    </row>
    <row r="135" spans="1:13" x14ac:dyDescent="0.35">
      <c r="A135" s="90"/>
      <c r="B135" s="64" t="s">
        <v>109</v>
      </c>
      <c r="C135" s="91"/>
      <c r="D135" s="91"/>
      <c r="E135" s="91"/>
      <c r="F135" s="92"/>
      <c r="G135" s="91"/>
      <c r="H135" s="92"/>
      <c r="I135" s="93"/>
      <c r="J135" s="94"/>
      <c r="K135" s="98">
        <v>24197</v>
      </c>
      <c r="L135" s="156" t="s">
        <v>1013</v>
      </c>
      <c r="M135" s="39"/>
    </row>
    <row r="136" spans="1:13" x14ac:dyDescent="0.35">
      <c r="A136" s="90"/>
      <c r="B136" s="64"/>
      <c r="C136" s="91"/>
      <c r="D136" s="91"/>
      <c r="E136" s="91"/>
      <c r="F136" s="92"/>
      <c r="G136" s="91"/>
      <c r="H136" s="92"/>
      <c r="I136" s="93"/>
      <c r="J136" s="94"/>
      <c r="K136" s="95"/>
      <c r="L136" s="96"/>
      <c r="M136" s="39"/>
    </row>
    <row r="137" spans="1:13" x14ac:dyDescent="0.35">
      <c r="A137" s="90"/>
      <c r="B137" s="64"/>
      <c r="C137" s="91"/>
      <c r="D137" s="91"/>
      <c r="E137" s="91"/>
      <c r="F137" s="92"/>
      <c r="G137" s="91"/>
      <c r="H137" s="92"/>
      <c r="I137" s="93"/>
      <c r="J137" s="94"/>
      <c r="K137" s="95"/>
      <c r="L137" s="96"/>
      <c r="M137" s="39"/>
    </row>
    <row r="138" spans="1:13" x14ac:dyDescent="0.35">
      <c r="A138" s="90">
        <v>23</v>
      </c>
      <c r="B138" s="64" t="s">
        <v>110</v>
      </c>
      <c r="C138" s="91">
        <v>30510</v>
      </c>
      <c r="D138" s="91">
        <v>0</v>
      </c>
      <c r="E138" s="99">
        <v>24225</v>
      </c>
      <c r="F138" s="92"/>
      <c r="G138" s="91">
        <v>30510</v>
      </c>
      <c r="H138" s="92"/>
      <c r="I138" s="93">
        <f>SUM(F138:H138)</f>
        <v>30510</v>
      </c>
      <c r="J138" s="94">
        <v>0</v>
      </c>
      <c r="K138" s="98">
        <v>24186</v>
      </c>
      <c r="L138" s="96" t="s">
        <v>988</v>
      </c>
      <c r="M138" s="39"/>
    </row>
    <row r="139" spans="1:13" x14ac:dyDescent="0.35">
      <c r="A139" s="90"/>
      <c r="B139" s="64" t="s">
        <v>70</v>
      </c>
      <c r="C139" s="91"/>
      <c r="D139" s="91"/>
      <c r="E139" s="91"/>
      <c r="F139" s="92"/>
      <c r="G139" s="91"/>
      <c r="H139" s="92"/>
      <c r="I139" s="93"/>
      <c r="J139" s="94"/>
      <c r="K139" s="98">
        <v>24197</v>
      </c>
      <c r="L139" s="156" t="s">
        <v>1013</v>
      </c>
      <c r="M139" s="39"/>
    </row>
    <row r="140" spans="1:13" x14ac:dyDescent="0.35">
      <c r="A140" s="90"/>
      <c r="B140" s="64" t="s">
        <v>111</v>
      </c>
      <c r="C140" s="91"/>
      <c r="D140" s="91"/>
      <c r="E140" s="91"/>
      <c r="F140" s="92"/>
      <c r="G140" s="91"/>
      <c r="H140" s="92"/>
      <c r="I140" s="93"/>
      <c r="J140" s="94"/>
      <c r="K140" s="95"/>
      <c r="L140" s="96"/>
      <c r="M140" s="39"/>
    </row>
    <row r="141" spans="1:13" x14ac:dyDescent="0.35">
      <c r="A141" s="90"/>
      <c r="B141" s="64"/>
      <c r="C141" s="91"/>
      <c r="D141" s="91"/>
      <c r="E141" s="91"/>
      <c r="F141" s="92"/>
      <c r="G141" s="91"/>
      <c r="H141" s="92"/>
      <c r="I141" s="93"/>
      <c r="J141" s="94"/>
      <c r="K141" s="95"/>
      <c r="L141" s="96"/>
      <c r="M141" s="39"/>
    </row>
    <row r="142" spans="1:13" x14ac:dyDescent="0.35">
      <c r="A142" s="90">
        <v>24</v>
      </c>
      <c r="B142" s="64" t="s">
        <v>85</v>
      </c>
      <c r="C142" s="91">
        <v>107200</v>
      </c>
      <c r="D142" s="91">
        <v>0</v>
      </c>
      <c r="E142" s="99">
        <v>24225</v>
      </c>
      <c r="F142" s="92"/>
      <c r="G142" s="91">
        <v>107200</v>
      </c>
      <c r="H142" s="92"/>
      <c r="I142" s="93">
        <f>SUM(F142:H142)</f>
        <v>107200</v>
      </c>
      <c r="J142" s="94">
        <v>0</v>
      </c>
      <c r="K142" s="98">
        <v>24186</v>
      </c>
      <c r="L142" s="96" t="s">
        <v>988</v>
      </c>
      <c r="M142" s="39"/>
    </row>
    <row r="143" spans="1:13" x14ac:dyDescent="0.35">
      <c r="A143" s="90"/>
      <c r="B143" s="64" t="s">
        <v>104</v>
      </c>
      <c r="C143" s="91"/>
      <c r="D143" s="91"/>
      <c r="E143" s="91"/>
      <c r="F143" s="92"/>
      <c r="G143" s="91"/>
      <c r="H143" s="92"/>
      <c r="I143" s="93"/>
      <c r="J143" s="94"/>
      <c r="K143" s="98">
        <v>24200</v>
      </c>
      <c r="L143" s="156" t="s">
        <v>488</v>
      </c>
      <c r="M143" s="39"/>
    </row>
    <row r="144" spans="1:13" x14ac:dyDescent="0.35">
      <c r="A144" s="90"/>
      <c r="B144" s="64" t="s">
        <v>112</v>
      </c>
      <c r="C144" s="91"/>
      <c r="D144" s="91"/>
      <c r="E144" s="91"/>
      <c r="F144" s="92"/>
      <c r="G144" s="91"/>
      <c r="H144" s="92"/>
      <c r="I144" s="93"/>
      <c r="J144" s="94"/>
      <c r="K144" s="95"/>
      <c r="L144" s="96"/>
      <c r="M144" s="39"/>
    </row>
    <row r="145" spans="1:13" x14ac:dyDescent="0.35">
      <c r="A145" s="90"/>
      <c r="B145" s="64"/>
      <c r="C145" s="91"/>
      <c r="D145" s="91"/>
      <c r="E145" s="91"/>
      <c r="F145" s="92"/>
      <c r="G145" s="91"/>
      <c r="H145" s="92"/>
      <c r="I145" s="93"/>
      <c r="J145" s="94"/>
      <c r="K145" s="95"/>
      <c r="L145" s="96"/>
      <c r="M145" s="39"/>
    </row>
    <row r="146" spans="1:13" x14ac:dyDescent="0.35">
      <c r="A146" s="90"/>
      <c r="B146" s="64"/>
      <c r="C146" s="91"/>
      <c r="D146" s="91"/>
      <c r="E146" s="91"/>
      <c r="F146" s="92"/>
      <c r="G146" s="91"/>
      <c r="H146" s="92"/>
      <c r="I146" s="93"/>
      <c r="J146" s="94"/>
      <c r="K146" s="95"/>
      <c r="L146" s="96"/>
      <c r="M146" s="39"/>
    </row>
    <row r="147" spans="1:13" x14ac:dyDescent="0.35">
      <c r="A147" s="90">
        <v>25</v>
      </c>
      <c r="B147" s="64" t="s">
        <v>110</v>
      </c>
      <c r="C147" s="91">
        <v>30510</v>
      </c>
      <c r="D147" s="91">
        <v>0</v>
      </c>
      <c r="E147" s="99">
        <v>24225</v>
      </c>
      <c r="F147" s="92"/>
      <c r="G147" s="91">
        <v>30510</v>
      </c>
      <c r="H147" s="92"/>
      <c r="I147" s="93">
        <f>SUM(F147:H147)</f>
        <v>30510</v>
      </c>
      <c r="J147" s="94">
        <v>0</v>
      </c>
      <c r="K147" s="98">
        <v>24186</v>
      </c>
      <c r="L147" s="96" t="s">
        <v>988</v>
      </c>
      <c r="M147" s="39"/>
    </row>
    <row r="148" spans="1:13" x14ac:dyDescent="0.35">
      <c r="A148" s="90"/>
      <c r="B148" s="64" t="s">
        <v>70</v>
      </c>
      <c r="C148" s="91"/>
      <c r="D148" s="91"/>
      <c r="E148" s="91"/>
      <c r="F148" s="92"/>
      <c r="G148" s="91"/>
      <c r="H148" s="92"/>
      <c r="I148" s="93"/>
      <c r="J148" s="94"/>
      <c r="K148" s="98">
        <v>24197</v>
      </c>
      <c r="L148" s="156" t="s">
        <v>1013</v>
      </c>
      <c r="M148" s="39"/>
    </row>
    <row r="149" spans="1:13" x14ac:dyDescent="0.35">
      <c r="A149" s="90"/>
      <c r="B149" s="64" t="s">
        <v>113</v>
      </c>
      <c r="C149" s="91"/>
      <c r="D149" s="91"/>
      <c r="E149" s="91"/>
      <c r="F149" s="92"/>
      <c r="G149" s="91"/>
      <c r="H149" s="92"/>
      <c r="I149" s="93"/>
      <c r="J149" s="94"/>
      <c r="K149" s="95"/>
      <c r="L149" s="96"/>
      <c r="M149" s="39"/>
    </row>
    <row r="150" spans="1:13" x14ac:dyDescent="0.35">
      <c r="A150" s="90"/>
      <c r="B150" s="64"/>
      <c r="C150" s="91"/>
      <c r="D150" s="91"/>
      <c r="E150" s="91"/>
      <c r="F150" s="92"/>
      <c r="G150" s="91"/>
      <c r="H150" s="92"/>
      <c r="I150" s="93"/>
      <c r="J150" s="94"/>
      <c r="K150" s="95"/>
      <c r="L150" s="96"/>
      <c r="M150" s="39"/>
    </row>
    <row r="151" spans="1:13" x14ac:dyDescent="0.35">
      <c r="A151" s="90"/>
      <c r="B151" s="64"/>
      <c r="C151" s="91"/>
      <c r="D151" s="91"/>
      <c r="E151" s="91"/>
      <c r="F151" s="92"/>
      <c r="G151" s="91"/>
      <c r="H151" s="92"/>
      <c r="I151" s="93"/>
      <c r="J151" s="94"/>
      <c r="K151" s="95"/>
      <c r="L151" s="96"/>
      <c r="M151" s="39"/>
    </row>
    <row r="152" spans="1:13" x14ac:dyDescent="0.35">
      <c r="A152" s="90">
        <v>26</v>
      </c>
      <c r="B152" s="64" t="s">
        <v>114</v>
      </c>
      <c r="C152" s="91">
        <v>99800</v>
      </c>
      <c r="D152" s="91">
        <v>0</v>
      </c>
      <c r="E152" s="99">
        <v>24225</v>
      </c>
      <c r="F152" s="92"/>
      <c r="G152" s="91">
        <v>99800</v>
      </c>
      <c r="H152" s="92"/>
      <c r="I152" s="93">
        <f>SUM(F152:H152)</f>
        <v>99800</v>
      </c>
      <c r="J152" s="94">
        <v>0</v>
      </c>
      <c r="K152" s="98">
        <v>24186</v>
      </c>
      <c r="L152" s="96" t="s">
        <v>988</v>
      </c>
      <c r="M152" s="39"/>
    </row>
    <row r="153" spans="1:13" x14ac:dyDescent="0.35">
      <c r="A153" s="90"/>
      <c r="B153" s="64" t="s">
        <v>115</v>
      </c>
      <c r="C153" s="91"/>
      <c r="D153" s="91"/>
      <c r="E153" s="91"/>
      <c r="F153" s="92"/>
      <c r="G153" s="91"/>
      <c r="H153" s="92"/>
      <c r="I153" s="93"/>
      <c r="J153" s="94"/>
      <c r="K153" s="98">
        <v>24197</v>
      </c>
      <c r="L153" s="156" t="s">
        <v>1013</v>
      </c>
      <c r="M153" s="39"/>
    </row>
    <row r="154" spans="1:13" x14ac:dyDescent="0.35">
      <c r="A154" s="90"/>
      <c r="B154" s="64"/>
      <c r="C154" s="91"/>
      <c r="D154" s="91"/>
      <c r="E154" s="91"/>
      <c r="F154" s="92"/>
      <c r="G154" s="91"/>
      <c r="H154" s="92"/>
      <c r="I154" s="93"/>
      <c r="J154" s="94"/>
      <c r="K154" s="98"/>
      <c r="L154" s="156"/>
      <c r="M154" s="39"/>
    </row>
    <row r="155" spans="1:13" x14ac:dyDescent="0.35">
      <c r="A155" s="90"/>
      <c r="B155" s="64"/>
      <c r="C155" s="91"/>
      <c r="D155" s="91"/>
      <c r="E155" s="91"/>
      <c r="F155" s="92"/>
      <c r="G155" s="91"/>
      <c r="H155" s="92"/>
      <c r="I155" s="93"/>
      <c r="J155" s="94"/>
      <c r="K155" s="95"/>
      <c r="L155" s="96"/>
      <c r="M155" s="39"/>
    </row>
    <row r="156" spans="1:13" x14ac:dyDescent="0.35">
      <c r="A156" s="90">
        <v>27</v>
      </c>
      <c r="B156" s="64" t="s">
        <v>91</v>
      </c>
      <c r="C156" s="91">
        <v>87500</v>
      </c>
      <c r="D156" s="91">
        <v>0</v>
      </c>
      <c r="E156" s="99">
        <v>24225</v>
      </c>
      <c r="F156" s="92"/>
      <c r="G156" s="91">
        <v>87500</v>
      </c>
      <c r="H156" s="92"/>
      <c r="I156" s="93">
        <f>SUM(F156:H156)</f>
        <v>87500</v>
      </c>
      <c r="J156" s="94">
        <v>0</v>
      </c>
      <c r="K156" s="98">
        <v>24186</v>
      </c>
      <c r="L156" s="96" t="s">
        <v>988</v>
      </c>
      <c r="M156" s="39"/>
    </row>
    <row r="157" spans="1:13" x14ac:dyDescent="0.35">
      <c r="A157" s="90"/>
      <c r="B157" s="64" t="s">
        <v>116</v>
      </c>
      <c r="C157" s="91"/>
      <c r="D157" s="91"/>
      <c r="E157" s="91"/>
      <c r="F157" s="92"/>
      <c r="G157" s="91"/>
      <c r="H157" s="92"/>
      <c r="I157" s="93"/>
      <c r="J157" s="94"/>
      <c r="K157" s="98">
        <v>24197</v>
      </c>
      <c r="L157" s="156" t="s">
        <v>1013</v>
      </c>
      <c r="M157" s="39"/>
    </row>
    <row r="158" spans="1:13" x14ac:dyDescent="0.35">
      <c r="A158" s="90"/>
      <c r="B158" s="64"/>
      <c r="C158" s="91"/>
      <c r="D158" s="91"/>
      <c r="E158" s="91"/>
      <c r="F158" s="92"/>
      <c r="G158" s="91"/>
      <c r="H158" s="92"/>
      <c r="I158" s="93"/>
      <c r="J158" s="94"/>
      <c r="K158" s="98"/>
      <c r="L158" s="156"/>
      <c r="M158" s="39"/>
    </row>
    <row r="159" spans="1:13" x14ac:dyDescent="0.35">
      <c r="A159" s="90"/>
      <c r="B159" s="64"/>
      <c r="C159" s="91"/>
      <c r="D159" s="91"/>
      <c r="E159" s="91"/>
      <c r="F159" s="92"/>
      <c r="G159" s="91"/>
      <c r="H159" s="92"/>
      <c r="I159" s="93"/>
      <c r="J159" s="94"/>
      <c r="K159" s="95"/>
      <c r="L159" s="96"/>
      <c r="M159" s="39"/>
    </row>
    <row r="160" spans="1:13" x14ac:dyDescent="0.35">
      <c r="A160" s="90">
        <v>28</v>
      </c>
      <c r="B160" s="64" t="s">
        <v>101</v>
      </c>
      <c r="C160" s="91">
        <v>45000</v>
      </c>
      <c r="D160" s="91">
        <v>0</v>
      </c>
      <c r="E160" s="99">
        <v>24225</v>
      </c>
      <c r="F160" s="92"/>
      <c r="G160" s="91">
        <v>45000</v>
      </c>
      <c r="H160" s="92"/>
      <c r="I160" s="93">
        <f>SUM(F160:H160)</f>
        <v>45000</v>
      </c>
      <c r="J160" s="94">
        <v>0</v>
      </c>
      <c r="K160" s="98">
        <v>24186</v>
      </c>
      <c r="L160" s="96" t="s">
        <v>988</v>
      </c>
      <c r="M160" s="39"/>
    </row>
    <row r="161" spans="1:13" x14ac:dyDescent="0.35">
      <c r="A161" s="90"/>
      <c r="B161" s="64" t="s">
        <v>102</v>
      </c>
      <c r="C161" s="91"/>
      <c r="D161" s="91"/>
      <c r="E161" s="91"/>
      <c r="F161" s="92"/>
      <c r="G161" s="91"/>
      <c r="H161" s="92"/>
      <c r="I161" s="93"/>
      <c r="J161" s="94"/>
      <c r="K161" s="98">
        <v>24200</v>
      </c>
      <c r="L161" s="156" t="s">
        <v>488</v>
      </c>
      <c r="M161" s="39"/>
    </row>
    <row r="162" spans="1:13" x14ac:dyDescent="0.35">
      <c r="A162" s="90"/>
      <c r="B162" s="64" t="s">
        <v>117</v>
      </c>
      <c r="C162" s="91"/>
      <c r="D162" s="91"/>
      <c r="E162" s="91"/>
      <c r="F162" s="92"/>
      <c r="G162" s="91"/>
      <c r="H162" s="92"/>
      <c r="I162" s="93"/>
      <c r="J162" s="94"/>
      <c r="K162" s="95"/>
      <c r="L162" s="96"/>
      <c r="M162" s="39"/>
    </row>
    <row r="163" spans="1:13" x14ac:dyDescent="0.35">
      <c r="A163" s="90"/>
      <c r="B163" s="64"/>
      <c r="C163" s="91"/>
      <c r="D163" s="91"/>
      <c r="E163" s="91"/>
      <c r="F163" s="92"/>
      <c r="G163" s="91"/>
      <c r="H163" s="92"/>
      <c r="I163" s="93"/>
      <c r="J163" s="94"/>
      <c r="K163" s="95"/>
      <c r="L163" s="96"/>
      <c r="M163" s="39"/>
    </row>
    <row r="164" spans="1:13" x14ac:dyDescent="0.35">
      <c r="A164" s="90">
        <v>29</v>
      </c>
      <c r="B164" s="64" t="s">
        <v>118</v>
      </c>
      <c r="C164" s="91">
        <v>18000</v>
      </c>
      <c r="D164" s="91">
        <v>0</v>
      </c>
      <c r="E164" s="99">
        <v>24225</v>
      </c>
      <c r="F164" s="92"/>
      <c r="G164" s="91">
        <v>18000</v>
      </c>
      <c r="H164" s="92"/>
      <c r="I164" s="93">
        <f>SUM(F164:H164)</f>
        <v>18000</v>
      </c>
      <c r="J164" s="94">
        <v>0</v>
      </c>
      <c r="K164" s="98">
        <v>24186</v>
      </c>
      <c r="L164" s="96" t="s">
        <v>988</v>
      </c>
      <c r="M164" s="39"/>
    </row>
    <row r="165" spans="1:13" x14ac:dyDescent="0.35">
      <c r="A165" s="90"/>
      <c r="B165" s="64"/>
      <c r="C165" s="91"/>
      <c r="D165" s="91"/>
      <c r="E165" s="91"/>
      <c r="F165" s="92"/>
      <c r="G165" s="91"/>
      <c r="H165" s="92"/>
      <c r="I165" s="93"/>
      <c r="J165" s="94"/>
      <c r="K165" s="98">
        <v>24197</v>
      </c>
      <c r="L165" s="156" t="s">
        <v>1013</v>
      </c>
      <c r="M165" s="39"/>
    </row>
    <row r="166" spans="1:13" x14ac:dyDescent="0.35">
      <c r="A166" s="90"/>
      <c r="B166" s="64"/>
      <c r="C166" s="91"/>
      <c r="D166" s="91"/>
      <c r="E166" s="91"/>
      <c r="F166" s="92"/>
      <c r="G166" s="91"/>
      <c r="H166" s="92"/>
      <c r="I166" s="93"/>
      <c r="J166" s="94"/>
      <c r="K166" s="98"/>
      <c r="L166" s="156"/>
      <c r="M166" s="39"/>
    </row>
    <row r="167" spans="1:13" x14ac:dyDescent="0.35">
      <c r="A167" s="90"/>
      <c r="B167" s="64"/>
      <c r="C167" s="91"/>
      <c r="D167" s="91"/>
      <c r="E167" s="91"/>
      <c r="F167" s="92"/>
      <c r="G167" s="91"/>
      <c r="H167" s="92"/>
      <c r="I167" s="93"/>
      <c r="J167" s="94"/>
      <c r="K167" s="98"/>
      <c r="L167" s="156"/>
      <c r="M167" s="39"/>
    </row>
    <row r="168" spans="1:13" x14ac:dyDescent="0.35">
      <c r="A168" s="90">
        <v>30</v>
      </c>
      <c r="B168" s="64" t="s">
        <v>119</v>
      </c>
      <c r="C168" s="91">
        <v>240000</v>
      </c>
      <c r="D168" s="91">
        <v>0</v>
      </c>
      <c r="E168" s="99">
        <v>24225</v>
      </c>
      <c r="F168" s="92"/>
      <c r="G168" s="91">
        <v>240000</v>
      </c>
      <c r="H168" s="92"/>
      <c r="I168" s="93">
        <f>SUM(F168:H168)</f>
        <v>240000</v>
      </c>
      <c r="J168" s="94">
        <v>0</v>
      </c>
      <c r="K168" s="98">
        <v>24186</v>
      </c>
      <c r="L168" s="96" t="s">
        <v>988</v>
      </c>
      <c r="M168" s="39"/>
    </row>
    <row r="169" spans="1:13" x14ac:dyDescent="0.35">
      <c r="A169" s="90"/>
      <c r="B169" s="64" t="s">
        <v>102</v>
      </c>
      <c r="C169" s="91"/>
      <c r="D169" s="91"/>
      <c r="E169" s="91"/>
      <c r="F169" s="92"/>
      <c r="G169" s="91"/>
      <c r="H169" s="92"/>
      <c r="I169" s="93"/>
      <c r="J169" s="94"/>
      <c r="K169" s="98">
        <v>24200</v>
      </c>
      <c r="L169" s="156" t="s">
        <v>488</v>
      </c>
      <c r="M169" s="39"/>
    </row>
    <row r="170" spans="1:13" x14ac:dyDescent="0.35">
      <c r="A170" s="90"/>
      <c r="B170" s="64" t="s">
        <v>120</v>
      </c>
      <c r="C170" s="91"/>
      <c r="D170" s="91"/>
      <c r="E170" s="91"/>
      <c r="F170" s="92"/>
      <c r="G170" s="91"/>
      <c r="H170" s="92"/>
      <c r="I170" s="93"/>
      <c r="J170" s="94"/>
      <c r="K170" s="95"/>
      <c r="L170" s="96"/>
      <c r="M170" s="39"/>
    </row>
    <row r="171" spans="1:13" x14ac:dyDescent="0.35">
      <c r="A171" s="90"/>
      <c r="B171" s="64"/>
      <c r="C171" s="91"/>
      <c r="D171" s="91"/>
      <c r="E171" s="91"/>
      <c r="F171" s="92"/>
      <c r="G171" s="91"/>
      <c r="H171" s="92"/>
      <c r="I171" s="93"/>
      <c r="J171" s="94"/>
      <c r="K171" s="95"/>
      <c r="L171" s="96"/>
      <c r="M171" s="39"/>
    </row>
    <row r="172" spans="1:13" x14ac:dyDescent="0.35">
      <c r="A172" s="90"/>
      <c r="B172" s="64"/>
      <c r="C172" s="91"/>
      <c r="D172" s="91"/>
      <c r="E172" s="91"/>
      <c r="F172" s="92"/>
      <c r="G172" s="91"/>
      <c r="H172" s="92"/>
      <c r="I172" s="93"/>
      <c r="J172" s="94"/>
      <c r="K172" s="95"/>
      <c r="L172" s="96"/>
      <c r="M172" s="39"/>
    </row>
    <row r="173" spans="1:13" x14ac:dyDescent="0.35">
      <c r="A173" s="90">
        <v>31</v>
      </c>
      <c r="B173" s="64" t="s">
        <v>66</v>
      </c>
      <c r="C173" s="91">
        <v>51020</v>
      </c>
      <c r="D173" s="91">
        <v>0</v>
      </c>
      <c r="E173" s="99">
        <v>24225</v>
      </c>
      <c r="F173" s="92"/>
      <c r="G173" s="91">
        <v>51020</v>
      </c>
      <c r="H173" s="92"/>
      <c r="I173" s="93">
        <f>SUM(F173:H173)</f>
        <v>51020</v>
      </c>
      <c r="J173" s="94">
        <v>0</v>
      </c>
      <c r="K173" s="98">
        <v>24186</v>
      </c>
      <c r="L173" s="96" t="s">
        <v>988</v>
      </c>
      <c r="M173" s="39"/>
    </row>
    <row r="174" spans="1:13" x14ac:dyDescent="0.35">
      <c r="A174" s="90"/>
      <c r="B174" s="64" t="s">
        <v>67</v>
      </c>
      <c r="C174" s="91"/>
      <c r="D174" s="91"/>
      <c r="E174" s="91"/>
      <c r="F174" s="92"/>
      <c r="G174" s="91"/>
      <c r="H174" s="92"/>
      <c r="I174" s="93"/>
      <c r="J174" s="94"/>
      <c r="K174" s="98">
        <v>24197</v>
      </c>
      <c r="L174" s="156" t="s">
        <v>1013</v>
      </c>
      <c r="M174" s="39"/>
    </row>
    <row r="175" spans="1:13" x14ac:dyDescent="0.35">
      <c r="A175" s="90"/>
      <c r="B175" s="64" t="s">
        <v>121</v>
      </c>
      <c r="C175" s="91"/>
      <c r="D175" s="91"/>
      <c r="E175" s="91"/>
      <c r="F175" s="92"/>
      <c r="G175" s="91"/>
      <c r="H175" s="92"/>
      <c r="I175" s="93"/>
      <c r="J175" s="94"/>
      <c r="K175" s="98"/>
      <c r="L175" s="253"/>
      <c r="M175" s="39"/>
    </row>
    <row r="176" spans="1:13" x14ac:dyDescent="0.35">
      <c r="A176" s="90"/>
      <c r="B176" s="64"/>
      <c r="C176" s="91"/>
      <c r="D176" s="91"/>
      <c r="E176" s="91"/>
      <c r="F176" s="92"/>
      <c r="G176" s="91"/>
      <c r="H176" s="92"/>
      <c r="I176" s="93"/>
      <c r="J176" s="94"/>
      <c r="K176" s="98"/>
      <c r="L176" s="253"/>
      <c r="M176" s="39"/>
    </row>
    <row r="177" spans="1:13" x14ac:dyDescent="0.35">
      <c r="A177" s="90"/>
      <c r="B177" s="64"/>
      <c r="C177" s="91"/>
      <c r="D177" s="91"/>
      <c r="E177" s="91"/>
      <c r="F177" s="92"/>
      <c r="G177" s="91"/>
      <c r="H177" s="92"/>
      <c r="I177" s="93"/>
      <c r="J177" s="94"/>
      <c r="K177" s="98"/>
      <c r="L177" s="253"/>
      <c r="M177" s="39"/>
    </row>
    <row r="178" spans="1:13" x14ac:dyDescent="0.35">
      <c r="A178" s="90">
        <v>32</v>
      </c>
      <c r="B178" s="64" t="s">
        <v>110</v>
      </c>
      <c r="C178" s="91">
        <v>30510</v>
      </c>
      <c r="D178" s="91">
        <v>0</v>
      </c>
      <c r="E178" s="99">
        <v>24225</v>
      </c>
      <c r="F178" s="92"/>
      <c r="G178" s="91">
        <v>30510</v>
      </c>
      <c r="H178" s="92"/>
      <c r="I178" s="93">
        <f>SUM(F178:H178)</f>
        <v>30510</v>
      </c>
      <c r="J178" s="94">
        <v>0</v>
      </c>
      <c r="K178" s="98">
        <v>24186</v>
      </c>
      <c r="L178" s="96" t="s">
        <v>988</v>
      </c>
      <c r="M178" s="39"/>
    </row>
    <row r="179" spans="1:13" x14ac:dyDescent="0.35">
      <c r="A179" s="90"/>
      <c r="B179" s="64" t="s">
        <v>122</v>
      </c>
      <c r="C179" s="91"/>
      <c r="D179" s="91"/>
      <c r="E179" s="91"/>
      <c r="F179" s="92"/>
      <c r="G179" s="91"/>
      <c r="H179" s="92"/>
      <c r="I179" s="93"/>
      <c r="J179" s="94"/>
      <c r="K179" s="98">
        <v>24197</v>
      </c>
      <c r="L179" s="156" t="s">
        <v>1013</v>
      </c>
      <c r="M179" s="39"/>
    </row>
    <row r="180" spans="1:13" x14ac:dyDescent="0.35">
      <c r="A180" s="90"/>
      <c r="B180" s="64" t="s">
        <v>123</v>
      </c>
      <c r="C180" s="91"/>
      <c r="D180" s="91"/>
      <c r="E180" s="91"/>
      <c r="F180" s="92"/>
      <c r="G180" s="91"/>
      <c r="H180" s="92"/>
      <c r="I180" s="93"/>
      <c r="J180" s="94"/>
      <c r="K180" s="95"/>
      <c r="L180" s="96"/>
      <c r="M180" s="39"/>
    </row>
    <row r="181" spans="1:13" x14ac:dyDescent="0.35">
      <c r="A181" s="90"/>
      <c r="B181" s="64"/>
      <c r="C181" s="91"/>
      <c r="D181" s="91"/>
      <c r="E181" s="91"/>
      <c r="F181" s="92"/>
      <c r="G181" s="91"/>
      <c r="H181" s="92"/>
      <c r="I181" s="93"/>
      <c r="J181" s="94"/>
      <c r="K181" s="95"/>
      <c r="L181" s="96"/>
      <c r="M181" s="39"/>
    </row>
    <row r="182" spans="1:13" x14ac:dyDescent="0.35">
      <c r="A182" s="90"/>
      <c r="B182" s="64"/>
      <c r="C182" s="91"/>
      <c r="D182" s="91"/>
      <c r="E182" s="91"/>
      <c r="F182" s="92"/>
      <c r="G182" s="91"/>
      <c r="H182" s="92"/>
      <c r="I182" s="93"/>
      <c r="J182" s="94"/>
      <c r="K182" s="95"/>
      <c r="L182" s="96"/>
      <c r="M182" s="39"/>
    </row>
    <row r="183" spans="1:13" x14ac:dyDescent="0.35">
      <c r="A183" s="90">
        <v>33</v>
      </c>
      <c r="B183" s="64" t="s">
        <v>124</v>
      </c>
      <c r="C183" s="91">
        <v>35500</v>
      </c>
      <c r="D183" s="91">
        <v>0</v>
      </c>
      <c r="E183" s="99">
        <v>24225</v>
      </c>
      <c r="F183" s="92"/>
      <c r="G183" s="91">
        <v>35500</v>
      </c>
      <c r="H183" s="92"/>
      <c r="I183" s="93">
        <f>SUM(F183:H183)</f>
        <v>35500</v>
      </c>
      <c r="J183" s="94">
        <v>0</v>
      </c>
      <c r="K183" s="98">
        <v>24186</v>
      </c>
      <c r="L183" s="96" t="s">
        <v>988</v>
      </c>
      <c r="M183" s="39"/>
    </row>
    <row r="184" spans="1:13" x14ac:dyDescent="0.35">
      <c r="A184" s="90"/>
      <c r="B184" s="64" t="s">
        <v>104</v>
      </c>
      <c r="C184" s="91"/>
      <c r="D184" s="91"/>
      <c r="E184" s="91"/>
      <c r="F184" s="92"/>
      <c r="G184" s="91"/>
      <c r="H184" s="92"/>
      <c r="I184" s="93"/>
      <c r="J184" s="94"/>
      <c r="K184" s="98">
        <v>24200</v>
      </c>
      <c r="L184" s="156" t="s">
        <v>488</v>
      </c>
      <c r="M184" s="39"/>
    </row>
    <row r="185" spans="1:13" x14ac:dyDescent="0.35">
      <c r="A185" s="90"/>
      <c r="B185" s="64" t="s">
        <v>125</v>
      </c>
      <c r="C185" s="91"/>
      <c r="D185" s="91"/>
      <c r="E185" s="91"/>
      <c r="F185" s="92"/>
      <c r="G185" s="91"/>
      <c r="H185" s="92"/>
      <c r="I185" s="93"/>
      <c r="J185" s="94"/>
      <c r="K185" s="95"/>
      <c r="L185" s="96"/>
      <c r="M185" s="39"/>
    </row>
    <row r="186" spans="1:13" x14ac:dyDescent="0.35">
      <c r="A186" s="90"/>
      <c r="B186" s="64"/>
      <c r="C186" s="91"/>
      <c r="D186" s="91"/>
      <c r="E186" s="91"/>
      <c r="F186" s="92"/>
      <c r="G186" s="91"/>
      <c r="H186" s="92"/>
      <c r="I186" s="93"/>
      <c r="J186" s="94"/>
      <c r="K186" s="95"/>
      <c r="L186" s="96"/>
      <c r="M186" s="39"/>
    </row>
    <row r="187" spans="1:13" x14ac:dyDescent="0.35">
      <c r="A187" s="90"/>
      <c r="B187" s="64"/>
      <c r="C187" s="91"/>
      <c r="D187" s="91"/>
      <c r="E187" s="91"/>
      <c r="F187" s="92"/>
      <c r="G187" s="91"/>
      <c r="H187" s="92"/>
      <c r="I187" s="93"/>
      <c r="J187" s="94"/>
      <c r="K187" s="95"/>
      <c r="L187" s="96"/>
      <c r="M187" s="39"/>
    </row>
    <row r="188" spans="1:13" x14ac:dyDescent="0.35">
      <c r="A188" s="90">
        <v>34</v>
      </c>
      <c r="B188" s="64" t="s">
        <v>85</v>
      </c>
      <c r="C188" s="91">
        <v>188800</v>
      </c>
      <c r="D188" s="91">
        <v>0</v>
      </c>
      <c r="E188" s="99">
        <v>24225</v>
      </c>
      <c r="F188" s="92"/>
      <c r="G188" s="91">
        <v>188800</v>
      </c>
      <c r="H188" s="92"/>
      <c r="I188" s="93">
        <f>SUM(F188:H188)</f>
        <v>188800</v>
      </c>
      <c r="J188" s="94">
        <v>0</v>
      </c>
      <c r="K188" s="98">
        <v>24186</v>
      </c>
      <c r="L188" s="96" t="s">
        <v>988</v>
      </c>
      <c r="M188" s="39"/>
    </row>
    <row r="189" spans="1:13" x14ac:dyDescent="0.35">
      <c r="A189" s="90"/>
      <c r="B189" s="64" t="s">
        <v>104</v>
      </c>
      <c r="C189" s="91"/>
      <c r="D189" s="91"/>
      <c r="E189" s="91"/>
      <c r="F189" s="92"/>
      <c r="G189" s="91"/>
      <c r="H189" s="92"/>
      <c r="I189" s="93"/>
      <c r="J189" s="94"/>
      <c r="K189" s="98">
        <v>24200</v>
      </c>
      <c r="L189" s="156" t="s">
        <v>488</v>
      </c>
      <c r="M189" s="39"/>
    </row>
    <row r="190" spans="1:13" x14ac:dyDescent="0.35">
      <c r="A190" s="90"/>
      <c r="B190" s="64" t="s">
        <v>126</v>
      </c>
      <c r="C190" s="91"/>
      <c r="D190" s="91"/>
      <c r="E190" s="91"/>
      <c r="F190" s="92"/>
      <c r="G190" s="91"/>
      <c r="H190" s="92"/>
      <c r="I190" s="93"/>
      <c r="J190" s="94"/>
      <c r="K190" s="95"/>
      <c r="L190" s="96"/>
      <c r="M190" s="39"/>
    </row>
    <row r="191" spans="1:13" x14ac:dyDescent="0.35">
      <c r="A191" s="90"/>
      <c r="B191" s="64"/>
      <c r="C191" s="91"/>
      <c r="D191" s="91"/>
      <c r="E191" s="91"/>
      <c r="F191" s="92"/>
      <c r="G191" s="91"/>
      <c r="H191" s="92"/>
      <c r="I191" s="93"/>
      <c r="J191" s="94"/>
      <c r="K191" s="95"/>
      <c r="L191" s="96"/>
      <c r="M191" s="39"/>
    </row>
    <row r="192" spans="1:13" x14ac:dyDescent="0.35">
      <c r="A192" s="90"/>
      <c r="B192" s="64"/>
      <c r="C192" s="91"/>
      <c r="D192" s="91"/>
      <c r="E192" s="91"/>
      <c r="F192" s="92"/>
      <c r="G192" s="91"/>
      <c r="H192" s="92"/>
      <c r="I192" s="93"/>
      <c r="J192" s="94"/>
      <c r="K192" s="95"/>
      <c r="L192" s="96"/>
      <c r="M192" s="39"/>
    </row>
    <row r="193" spans="1:13" x14ac:dyDescent="0.35">
      <c r="A193" s="90">
        <v>35</v>
      </c>
      <c r="B193" s="64" t="s">
        <v>91</v>
      </c>
      <c r="C193" s="91">
        <v>87500</v>
      </c>
      <c r="D193" s="91">
        <v>0</v>
      </c>
      <c r="E193" s="99">
        <v>24225</v>
      </c>
      <c r="F193" s="92"/>
      <c r="G193" s="91">
        <v>87500</v>
      </c>
      <c r="H193" s="92"/>
      <c r="I193" s="93">
        <f>SUM(F193:H193)</f>
        <v>87500</v>
      </c>
      <c r="J193" s="94">
        <v>0</v>
      </c>
      <c r="K193" s="98">
        <v>24186</v>
      </c>
      <c r="L193" s="96" t="s">
        <v>988</v>
      </c>
      <c r="M193" s="39"/>
    </row>
    <row r="194" spans="1:13" x14ac:dyDescent="0.35">
      <c r="A194" s="90"/>
      <c r="B194" s="64" t="s">
        <v>127</v>
      </c>
      <c r="C194" s="91"/>
      <c r="D194" s="91"/>
      <c r="E194" s="91"/>
      <c r="F194" s="92"/>
      <c r="G194" s="91"/>
      <c r="H194" s="92"/>
      <c r="I194" s="93"/>
      <c r="J194" s="94"/>
      <c r="K194" s="98">
        <v>24197</v>
      </c>
      <c r="L194" s="156" t="s">
        <v>1013</v>
      </c>
      <c r="M194" s="39"/>
    </row>
    <row r="195" spans="1:13" x14ac:dyDescent="0.35">
      <c r="A195" s="90"/>
      <c r="B195" s="64"/>
      <c r="C195" s="91"/>
      <c r="D195" s="91"/>
      <c r="E195" s="91"/>
      <c r="F195" s="92"/>
      <c r="G195" s="91"/>
      <c r="H195" s="92"/>
      <c r="I195" s="93"/>
      <c r="J195" s="94"/>
      <c r="K195" s="98"/>
      <c r="L195" s="96"/>
      <c r="M195" s="37"/>
    </row>
    <row r="196" spans="1:13" x14ac:dyDescent="0.35">
      <c r="A196" s="90"/>
      <c r="B196" s="64"/>
      <c r="C196" s="91"/>
      <c r="D196" s="91"/>
      <c r="E196" s="91"/>
      <c r="F196" s="92"/>
      <c r="G196" s="91"/>
      <c r="H196" s="92"/>
      <c r="I196" s="93"/>
      <c r="J196" s="94"/>
      <c r="K196" s="95"/>
      <c r="L196" s="96"/>
      <c r="M196" s="78"/>
    </row>
    <row r="197" spans="1:13" x14ac:dyDescent="0.35">
      <c r="A197" s="90">
        <v>36</v>
      </c>
      <c r="B197" s="64" t="s">
        <v>128</v>
      </c>
      <c r="C197" s="91">
        <v>111000</v>
      </c>
      <c r="D197" s="91">
        <v>0</v>
      </c>
      <c r="E197" s="99">
        <v>24225</v>
      </c>
      <c r="F197" s="92"/>
      <c r="G197" s="91">
        <v>111000</v>
      </c>
      <c r="H197" s="92"/>
      <c r="I197" s="93">
        <f>SUM(F197:H197)</f>
        <v>111000</v>
      </c>
      <c r="J197" s="94">
        <v>0</v>
      </c>
      <c r="K197" s="98">
        <v>24186</v>
      </c>
      <c r="L197" s="96" t="s">
        <v>988</v>
      </c>
      <c r="M197" s="38"/>
    </row>
    <row r="198" spans="1:13" x14ac:dyDescent="0.35">
      <c r="A198" s="90"/>
      <c r="B198" s="64" t="s">
        <v>129</v>
      </c>
      <c r="C198" s="91"/>
      <c r="D198" s="91"/>
      <c r="E198" s="91"/>
      <c r="F198" s="92"/>
      <c r="G198" s="91"/>
      <c r="H198" s="92"/>
      <c r="I198" s="93"/>
      <c r="J198" s="94"/>
      <c r="K198" s="98">
        <v>24197</v>
      </c>
      <c r="L198" s="156" t="s">
        <v>1013</v>
      </c>
      <c r="M198" s="39"/>
    </row>
    <row r="199" spans="1:13" x14ac:dyDescent="0.35">
      <c r="A199" s="90"/>
      <c r="B199" s="64"/>
      <c r="C199" s="91"/>
      <c r="D199" s="91"/>
      <c r="E199" s="91"/>
      <c r="F199" s="92"/>
      <c r="G199" s="91"/>
      <c r="H199" s="92"/>
      <c r="I199" s="93"/>
      <c r="J199" s="94"/>
      <c r="K199" s="95"/>
      <c r="L199" s="96"/>
      <c r="M199" s="39"/>
    </row>
    <row r="200" spans="1:13" x14ac:dyDescent="0.35">
      <c r="A200" s="90"/>
      <c r="B200" s="64"/>
      <c r="C200" s="91"/>
      <c r="D200" s="91"/>
      <c r="E200" s="91"/>
      <c r="F200" s="92"/>
      <c r="G200" s="91"/>
      <c r="H200" s="92"/>
      <c r="I200" s="93"/>
      <c r="J200" s="94"/>
      <c r="K200" s="95"/>
      <c r="L200" s="96"/>
      <c r="M200" s="39"/>
    </row>
    <row r="201" spans="1:13" x14ac:dyDescent="0.35">
      <c r="A201" s="90">
        <v>37</v>
      </c>
      <c r="B201" s="64" t="s">
        <v>96</v>
      </c>
      <c r="C201" s="91">
        <v>54000</v>
      </c>
      <c r="D201" s="91">
        <v>0</v>
      </c>
      <c r="E201" s="99">
        <v>24225</v>
      </c>
      <c r="F201" s="92"/>
      <c r="G201" s="91">
        <v>54000</v>
      </c>
      <c r="H201" s="92"/>
      <c r="I201" s="93">
        <f>SUM(F201:H201)</f>
        <v>54000</v>
      </c>
      <c r="J201" s="94">
        <v>0</v>
      </c>
      <c r="K201" s="98">
        <v>24186</v>
      </c>
      <c r="L201" s="96" t="s">
        <v>988</v>
      </c>
      <c r="M201" s="39"/>
    </row>
    <row r="202" spans="1:13" x14ac:dyDescent="0.35">
      <c r="A202" s="90"/>
      <c r="B202" s="64" t="s">
        <v>130</v>
      </c>
      <c r="C202" s="91"/>
      <c r="D202" s="91"/>
      <c r="E202" s="91"/>
      <c r="F202" s="92"/>
      <c r="G202" s="91"/>
      <c r="H202" s="92"/>
      <c r="I202" s="93"/>
      <c r="J202" s="94"/>
      <c r="K202" s="98">
        <v>24197</v>
      </c>
      <c r="L202" s="156" t="s">
        <v>1013</v>
      </c>
      <c r="M202" s="39"/>
    </row>
    <row r="203" spans="1:13" x14ac:dyDescent="0.35">
      <c r="A203" s="90"/>
      <c r="B203" s="64"/>
      <c r="C203" s="91"/>
      <c r="D203" s="91"/>
      <c r="E203" s="91"/>
      <c r="F203" s="92"/>
      <c r="G203" s="91"/>
      <c r="H203" s="92"/>
      <c r="I203" s="93"/>
      <c r="J203" s="94"/>
      <c r="K203" s="95"/>
      <c r="L203" s="96"/>
      <c r="M203" s="39"/>
    </row>
    <row r="204" spans="1:13" x14ac:dyDescent="0.35">
      <c r="A204" s="90"/>
      <c r="B204" s="64"/>
      <c r="C204" s="91"/>
      <c r="D204" s="91"/>
      <c r="E204" s="91"/>
      <c r="F204" s="92"/>
      <c r="G204" s="91"/>
      <c r="H204" s="92"/>
      <c r="I204" s="93"/>
      <c r="J204" s="94"/>
      <c r="K204" s="95"/>
      <c r="L204" s="96"/>
      <c r="M204" s="39"/>
    </row>
    <row r="205" spans="1:13" x14ac:dyDescent="0.35">
      <c r="A205" s="90">
        <v>38</v>
      </c>
      <c r="B205" s="64" t="s">
        <v>110</v>
      </c>
      <c r="C205" s="91">
        <v>30510</v>
      </c>
      <c r="D205" s="91">
        <v>0</v>
      </c>
      <c r="E205" s="99">
        <v>24225</v>
      </c>
      <c r="F205" s="92"/>
      <c r="G205" s="91">
        <v>30510</v>
      </c>
      <c r="H205" s="92"/>
      <c r="I205" s="93">
        <f>SUM(F205:H205)</f>
        <v>30510</v>
      </c>
      <c r="J205" s="94">
        <v>0</v>
      </c>
      <c r="K205" s="98">
        <v>24186</v>
      </c>
      <c r="L205" s="96" t="s">
        <v>988</v>
      </c>
      <c r="M205" s="39"/>
    </row>
    <row r="206" spans="1:13" x14ac:dyDescent="0.35">
      <c r="A206" s="366"/>
      <c r="B206" s="367" t="s">
        <v>70</v>
      </c>
      <c r="C206" s="368"/>
      <c r="D206" s="368"/>
      <c r="E206" s="368"/>
      <c r="F206" s="369"/>
      <c r="G206" s="368"/>
      <c r="H206" s="369"/>
      <c r="I206" s="93"/>
      <c r="J206" s="94"/>
      <c r="K206" s="98">
        <v>24197</v>
      </c>
      <c r="L206" s="156" t="s">
        <v>1013</v>
      </c>
      <c r="M206" s="39"/>
    </row>
    <row r="207" spans="1:13" x14ac:dyDescent="0.35">
      <c r="A207" s="370"/>
      <c r="B207" s="371" t="s">
        <v>131</v>
      </c>
      <c r="C207" s="372"/>
      <c r="D207" s="372"/>
      <c r="E207" s="372"/>
      <c r="F207" s="373"/>
      <c r="G207" s="372"/>
      <c r="H207" s="373"/>
      <c r="I207" s="93"/>
      <c r="J207" s="94"/>
      <c r="K207" s="374"/>
      <c r="L207" s="375"/>
      <c r="M207" s="39"/>
    </row>
    <row r="208" spans="1:13" x14ac:dyDescent="0.35">
      <c r="A208" s="370"/>
      <c r="B208" s="371"/>
      <c r="C208" s="372"/>
      <c r="D208" s="372"/>
      <c r="E208" s="372"/>
      <c r="F208" s="373"/>
      <c r="G208" s="372"/>
      <c r="H208" s="373"/>
      <c r="I208" s="93"/>
      <c r="J208" s="94"/>
      <c r="K208" s="374"/>
      <c r="L208" s="375"/>
    </row>
    <row r="209" spans="1:13" x14ac:dyDescent="0.35">
      <c r="A209" s="388"/>
      <c r="B209" s="371"/>
      <c r="C209" s="372"/>
      <c r="D209" s="372"/>
      <c r="E209" s="372"/>
      <c r="F209" s="372"/>
      <c r="G209" s="372"/>
      <c r="H209" s="372"/>
      <c r="I209" s="93"/>
      <c r="J209" s="94"/>
      <c r="K209" s="374"/>
      <c r="L209" s="375"/>
      <c r="M209" s="80"/>
    </row>
    <row r="210" spans="1:13" x14ac:dyDescent="0.35">
      <c r="A210" s="381"/>
      <c r="B210" s="379" t="s">
        <v>89</v>
      </c>
      <c r="C210" s="372"/>
      <c r="D210" s="372"/>
      <c r="E210" s="372"/>
      <c r="F210" s="372"/>
      <c r="G210" s="372"/>
      <c r="H210" s="372"/>
      <c r="I210" s="93"/>
      <c r="J210" s="94"/>
      <c r="K210" s="374"/>
      <c r="L210" s="375"/>
    </row>
    <row r="211" spans="1:13" x14ac:dyDescent="0.35">
      <c r="A211" s="381">
        <v>39</v>
      </c>
      <c r="B211" s="384" t="s">
        <v>968</v>
      </c>
      <c r="C211" s="372">
        <v>12000</v>
      </c>
      <c r="D211" s="372">
        <v>0</v>
      </c>
      <c r="E211" s="99">
        <v>24225</v>
      </c>
      <c r="F211" s="372"/>
      <c r="G211" s="372">
        <v>12000</v>
      </c>
      <c r="H211" s="372"/>
      <c r="I211" s="93">
        <f t="shared" ref="I211:I229" si="1">SUM(F211:H211)</f>
        <v>12000</v>
      </c>
      <c r="J211" s="94">
        <v>0</v>
      </c>
      <c r="K211" s="374"/>
      <c r="L211" s="375"/>
    </row>
    <row r="212" spans="1:13" x14ac:dyDescent="0.35">
      <c r="A212" s="380"/>
      <c r="B212" s="379" t="s">
        <v>95</v>
      </c>
      <c r="C212" s="372"/>
      <c r="D212" s="372"/>
      <c r="E212" s="372"/>
      <c r="F212" s="372"/>
      <c r="G212" s="372"/>
      <c r="H212" s="372"/>
      <c r="I212" s="93"/>
      <c r="J212" s="94"/>
      <c r="K212" s="374"/>
      <c r="L212" s="375"/>
    </row>
    <row r="213" spans="1:13" x14ac:dyDescent="0.35">
      <c r="A213" s="381">
        <v>40</v>
      </c>
      <c r="B213" s="384" t="s">
        <v>968</v>
      </c>
      <c r="C213" s="372">
        <v>12000</v>
      </c>
      <c r="D213" s="372">
        <v>0</v>
      </c>
      <c r="E213" s="99">
        <v>24225</v>
      </c>
      <c r="F213" s="372"/>
      <c r="G213" s="372">
        <v>12000</v>
      </c>
      <c r="H213" s="372"/>
      <c r="I213" s="93">
        <f t="shared" si="1"/>
        <v>12000</v>
      </c>
      <c r="J213" s="94">
        <v>0</v>
      </c>
      <c r="K213" s="374"/>
      <c r="L213" s="375"/>
    </row>
    <row r="214" spans="1:13" x14ac:dyDescent="0.35">
      <c r="A214" s="381"/>
      <c r="B214" s="382" t="s">
        <v>171</v>
      </c>
      <c r="C214" s="372"/>
      <c r="D214" s="372"/>
      <c r="E214" s="372"/>
      <c r="F214" s="372"/>
      <c r="G214" s="372"/>
      <c r="H214" s="372"/>
      <c r="I214" s="93"/>
      <c r="J214" s="94"/>
      <c r="K214" s="374"/>
      <c r="L214" s="375"/>
    </row>
    <row r="215" spans="1:13" x14ac:dyDescent="0.35">
      <c r="A215" s="381"/>
      <c r="B215" s="382" t="s">
        <v>969</v>
      </c>
      <c r="C215" s="372"/>
      <c r="D215" s="372"/>
      <c r="E215" s="372"/>
      <c r="F215" s="372"/>
      <c r="G215" s="372"/>
      <c r="H215" s="372"/>
      <c r="I215" s="93"/>
      <c r="J215" s="94"/>
      <c r="K215" s="374"/>
      <c r="L215" s="375"/>
    </row>
    <row r="216" spans="1:13" x14ac:dyDescent="0.35">
      <c r="A216" s="381">
        <v>41</v>
      </c>
      <c r="B216" s="384" t="s">
        <v>970</v>
      </c>
      <c r="C216" s="372">
        <v>565200</v>
      </c>
      <c r="D216" s="372">
        <v>0</v>
      </c>
      <c r="E216" s="99">
        <v>24253</v>
      </c>
      <c r="F216" s="372"/>
      <c r="G216" s="372"/>
      <c r="H216" s="372">
        <v>565200</v>
      </c>
      <c r="I216" s="93">
        <f t="shared" si="1"/>
        <v>565200</v>
      </c>
      <c r="J216" s="94">
        <v>0</v>
      </c>
      <c r="K216" s="374"/>
      <c r="L216" s="375"/>
    </row>
    <row r="217" spans="1:13" x14ac:dyDescent="0.35">
      <c r="A217" s="381">
        <v>42</v>
      </c>
      <c r="B217" s="384" t="s">
        <v>971</v>
      </c>
      <c r="C217" s="372">
        <v>24540</v>
      </c>
      <c r="D217" s="372">
        <v>0</v>
      </c>
      <c r="E217" s="99">
        <v>24225</v>
      </c>
      <c r="F217" s="372"/>
      <c r="G217" s="372">
        <v>24540</v>
      </c>
      <c r="H217" s="372"/>
      <c r="I217" s="93">
        <f t="shared" si="1"/>
        <v>24540</v>
      </c>
      <c r="J217" s="94">
        <v>0</v>
      </c>
      <c r="K217" s="374"/>
      <c r="L217" s="375"/>
    </row>
    <row r="218" spans="1:13" x14ac:dyDescent="0.35">
      <c r="A218" s="381"/>
      <c r="B218" s="383" t="s">
        <v>972</v>
      </c>
      <c r="C218" s="372"/>
      <c r="D218" s="372"/>
      <c r="E218" s="372"/>
      <c r="F218" s="372"/>
      <c r="G218" s="372"/>
      <c r="H218" s="372"/>
      <c r="I218" s="93"/>
      <c r="J218" s="94"/>
      <c r="K218" s="374"/>
      <c r="L218" s="375"/>
    </row>
    <row r="219" spans="1:13" x14ac:dyDescent="0.35">
      <c r="A219" s="381">
        <v>43</v>
      </c>
      <c r="B219" s="384" t="s">
        <v>973</v>
      </c>
      <c r="C219" s="372">
        <v>329700</v>
      </c>
      <c r="D219" s="372">
        <v>0</v>
      </c>
      <c r="E219" s="99">
        <v>24253</v>
      </c>
      <c r="F219" s="372"/>
      <c r="G219" s="372"/>
      <c r="H219" s="372">
        <v>329700</v>
      </c>
      <c r="I219" s="93">
        <f t="shared" si="1"/>
        <v>329700</v>
      </c>
      <c r="J219" s="94">
        <v>0</v>
      </c>
      <c r="K219" s="98">
        <v>24183</v>
      </c>
      <c r="L219" s="96" t="s">
        <v>1070</v>
      </c>
    </row>
    <row r="220" spans="1:13" x14ac:dyDescent="0.35">
      <c r="A220" s="381">
        <v>44</v>
      </c>
      <c r="B220" s="384" t="s">
        <v>974</v>
      </c>
      <c r="C220" s="372">
        <v>74500</v>
      </c>
      <c r="D220" s="372">
        <v>0</v>
      </c>
      <c r="E220" s="99">
        <v>24225</v>
      </c>
      <c r="F220" s="372"/>
      <c r="G220" s="372">
        <v>74500</v>
      </c>
      <c r="H220" s="372"/>
      <c r="I220" s="93">
        <f t="shared" si="1"/>
        <v>74500</v>
      </c>
      <c r="J220" s="94">
        <v>0</v>
      </c>
      <c r="K220" s="98">
        <v>24197</v>
      </c>
      <c r="L220" s="96" t="s">
        <v>1037</v>
      </c>
    </row>
    <row r="221" spans="1:13" x14ac:dyDescent="0.35">
      <c r="A221" s="381">
        <v>45</v>
      </c>
      <c r="B221" s="384" t="s">
        <v>975</v>
      </c>
      <c r="C221" s="372">
        <v>47500</v>
      </c>
      <c r="D221" s="372">
        <v>0</v>
      </c>
      <c r="E221" s="99">
        <v>24225</v>
      </c>
      <c r="F221" s="372"/>
      <c r="G221" s="372">
        <v>47500</v>
      </c>
      <c r="H221" s="372"/>
      <c r="I221" s="93">
        <f t="shared" si="1"/>
        <v>47500</v>
      </c>
      <c r="J221" s="94">
        <v>0</v>
      </c>
      <c r="K221" s="374"/>
      <c r="L221" s="375"/>
    </row>
    <row r="222" spans="1:13" x14ac:dyDescent="0.35">
      <c r="A222" s="381"/>
      <c r="B222" s="383" t="s">
        <v>976</v>
      </c>
      <c r="C222" s="372"/>
      <c r="D222" s="372"/>
      <c r="E222" s="372"/>
      <c r="F222" s="372"/>
      <c r="G222" s="372"/>
      <c r="H222" s="372"/>
      <c r="I222" s="93"/>
      <c r="J222" s="94"/>
      <c r="K222" s="374"/>
      <c r="L222" s="375"/>
    </row>
    <row r="223" spans="1:13" x14ac:dyDescent="0.35">
      <c r="A223" s="381">
        <v>46</v>
      </c>
      <c r="B223" s="384" t="s">
        <v>982</v>
      </c>
      <c r="C223" s="372">
        <v>94200</v>
      </c>
      <c r="D223" s="372">
        <v>0</v>
      </c>
      <c r="E223" s="99">
        <v>24253</v>
      </c>
      <c r="F223" s="372"/>
      <c r="G223" s="372"/>
      <c r="H223" s="372">
        <v>94200</v>
      </c>
      <c r="I223" s="93">
        <f t="shared" si="1"/>
        <v>94200</v>
      </c>
      <c r="J223" s="94">
        <v>0</v>
      </c>
      <c r="K223" s="374"/>
      <c r="L223" s="375"/>
    </row>
    <row r="224" spans="1:13" x14ac:dyDescent="0.35">
      <c r="A224" s="381">
        <v>47</v>
      </c>
      <c r="B224" s="385" t="s">
        <v>977</v>
      </c>
      <c r="C224" s="372">
        <v>59250</v>
      </c>
      <c r="D224" s="372">
        <v>0</v>
      </c>
      <c r="E224" s="99">
        <v>24225</v>
      </c>
      <c r="F224" s="372"/>
      <c r="G224" s="372">
        <v>59250</v>
      </c>
      <c r="H224" s="372"/>
      <c r="I224" s="93">
        <f t="shared" si="1"/>
        <v>59250</v>
      </c>
      <c r="J224" s="94">
        <v>0</v>
      </c>
      <c r="K224" s="374"/>
      <c r="L224" s="375"/>
    </row>
    <row r="225" spans="1:13" x14ac:dyDescent="0.35">
      <c r="A225" s="381"/>
      <c r="B225" s="382" t="s">
        <v>978</v>
      </c>
      <c r="C225" s="372"/>
      <c r="D225" s="372"/>
      <c r="E225" s="372"/>
      <c r="F225" s="372"/>
      <c r="G225" s="372"/>
      <c r="H225" s="372"/>
      <c r="I225" s="93"/>
      <c r="J225" s="94"/>
      <c r="K225" s="374"/>
      <c r="L225" s="375"/>
    </row>
    <row r="226" spans="1:13" x14ac:dyDescent="0.35">
      <c r="A226" s="381">
        <v>48</v>
      </c>
      <c r="B226" s="384" t="s">
        <v>979</v>
      </c>
      <c r="C226" s="372">
        <v>47400</v>
      </c>
      <c r="D226" s="372">
        <v>0</v>
      </c>
      <c r="E226" s="99">
        <v>24225</v>
      </c>
      <c r="F226" s="372"/>
      <c r="G226" s="372">
        <v>47400</v>
      </c>
      <c r="H226" s="372"/>
      <c r="I226" s="93">
        <f t="shared" si="1"/>
        <v>47400</v>
      </c>
      <c r="J226" s="94">
        <v>0</v>
      </c>
      <c r="K226" s="374"/>
      <c r="L226" s="375"/>
    </row>
    <row r="227" spans="1:13" x14ac:dyDescent="0.35">
      <c r="A227" s="381">
        <v>49</v>
      </c>
      <c r="B227" s="384" t="s">
        <v>983</v>
      </c>
      <c r="C227" s="372">
        <v>251200</v>
      </c>
      <c r="D227" s="372">
        <v>0</v>
      </c>
      <c r="E227" s="99">
        <v>24253</v>
      </c>
      <c r="F227" s="372"/>
      <c r="G227" s="372"/>
      <c r="H227" s="372">
        <v>251200</v>
      </c>
      <c r="I227" s="93">
        <f t="shared" si="1"/>
        <v>251200</v>
      </c>
      <c r="J227" s="94">
        <v>0</v>
      </c>
      <c r="K227" s="374"/>
      <c r="L227" s="375"/>
    </row>
    <row r="228" spans="1:13" x14ac:dyDescent="0.35">
      <c r="A228" s="381">
        <v>50</v>
      </c>
      <c r="B228" s="384" t="s">
        <v>980</v>
      </c>
      <c r="C228" s="372">
        <v>4065</v>
      </c>
      <c r="D228" s="372">
        <v>0</v>
      </c>
      <c r="E228" s="99">
        <v>24225</v>
      </c>
      <c r="F228" s="372"/>
      <c r="G228" s="372">
        <v>4065</v>
      </c>
      <c r="H228" s="372"/>
      <c r="I228" s="93">
        <f t="shared" si="1"/>
        <v>4065</v>
      </c>
      <c r="J228" s="94">
        <v>0</v>
      </c>
      <c r="K228" s="374"/>
      <c r="L228" s="375"/>
    </row>
    <row r="229" spans="1:13" x14ac:dyDescent="0.35">
      <c r="A229" s="386">
        <v>51</v>
      </c>
      <c r="B229" s="387" t="s">
        <v>981</v>
      </c>
      <c r="C229" s="376">
        <v>22090</v>
      </c>
      <c r="D229" s="376">
        <v>0</v>
      </c>
      <c r="E229" s="99">
        <v>24225</v>
      </c>
      <c r="F229" s="376"/>
      <c r="G229" s="376">
        <v>22090</v>
      </c>
      <c r="H229" s="376"/>
      <c r="I229" s="93">
        <f t="shared" si="1"/>
        <v>22090</v>
      </c>
      <c r="J229" s="94">
        <v>0</v>
      </c>
      <c r="K229" s="377"/>
      <c r="L229" s="378"/>
    </row>
    <row r="230" spans="1:13" x14ac:dyDescent="0.35">
      <c r="A230" s="18"/>
      <c r="B230" s="18" t="s">
        <v>985</v>
      </c>
      <c r="C230" s="19">
        <f>SUM(C23:C229)</f>
        <v>5108725</v>
      </c>
      <c r="D230" s="19">
        <f>SUM(D23:D229)</f>
        <v>0</v>
      </c>
      <c r="E230" s="19"/>
      <c r="F230" s="19">
        <f>SUM(F23:F229)</f>
        <v>0</v>
      </c>
      <c r="G230" s="19">
        <f>SUM(G23:G229)</f>
        <v>3868425</v>
      </c>
      <c r="H230" s="19">
        <f>SUM(H23:H229)</f>
        <v>1240300</v>
      </c>
      <c r="I230" s="20">
        <f>SUM(I28:I229)</f>
        <v>5108725</v>
      </c>
      <c r="J230" s="20">
        <f>SUM(J60:J229)</f>
        <v>0</v>
      </c>
      <c r="K230" s="21"/>
      <c r="L230" s="22"/>
      <c r="M230" s="23"/>
    </row>
    <row r="231" spans="1:13" x14ac:dyDescent="0.35">
      <c r="A231" s="90"/>
      <c r="B231" s="69" t="s">
        <v>57</v>
      </c>
      <c r="C231" s="91"/>
      <c r="D231" s="91"/>
      <c r="E231" s="91"/>
      <c r="F231" s="92"/>
      <c r="G231" s="92"/>
      <c r="H231" s="92"/>
      <c r="I231" s="93"/>
      <c r="J231" s="94"/>
      <c r="K231" s="95"/>
      <c r="L231" s="96"/>
      <c r="M231" s="39"/>
    </row>
    <row r="232" spans="1:13" x14ac:dyDescent="0.35">
      <c r="A232" s="90"/>
      <c r="B232" s="69" t="s">
        <v>58</v>
      </c>
      <c r="C232" s="91"/>
      <c r="D232" s="91"/>
      <c r="E232" s="91"/>
      <c r="F232" s="92"/>
      <c r="G232" s="92"/>
      <c r="H232" s="92"/>
      <c r="I232" s="93"/>
      <c r="J232" s="94"/>
      <c r="K232" s="95"/>
      <c r="L232" s="96"/>
      <c r="M232" s="39"/>
    </row>
    <row r="233" spans="1:13" x14ac:dyDescent="0.35">
      <c r="A233" s="90"/>
      <c r="B233" s="69" t="s">
        <v>986</v>
      </c>
      <c r="C233" s="91"/>
      <c r="D233" s="91"/>
      <c r="E233" s="91"/>
      <c r="F233" s="92"/>
      <c r="G233" s="92"/>
      <c r="H233" s="92"/>
      <c r="I233" s="93"/>
      <c r="J233" s="94"/>
      <c r="K233" s="95"/>
      <c r="L233" s="96"/>
      <c r="M233" s="39"/>
    </row>
    <row r="234" spans="1:13" x14ac:dyDescent="0.35">
      <c r="A234" s="90">
        <v>1</v>
      </c>
      <c r="B234" s="64" t="s">
        <v>984</v>
      </c>
      <c r="C234" s="91">
        <v>91300</v>
      </c>
      <c r="D234" s="91">
        <v>0</v>
      </c>
      <c r="E234" s="99">
        <v>24225</v>
      </c>
      <c r="F234" s="92"/>
      <c r="G234" s="92"/>
      <c r="H234" s="92">
        <v>91300</v>
      </c>
      <c r="I234" s="93">
        <f>SUM(F234:H234)</f>
        <v>91300</v>
      </c>
      <c r="J234" s="94">
        <v>0</v>
      </c>
      <c r="K234" s="98">
        <v>24186</v>
      </c>
      <c r="L234" s="96" t="s">
        <v>993</v>
      </c>
    </row>
    <row r="235" spans="1:13" x14ac:dyDescent="0.35">
      <c r="A235" s="90"/>
      <c r="B235" s="69"/>
      <c r="C235" s="91"/>
      <c r="D235" s="91"/>
      <c r="E235" s="91"/>
      <c r="F235" s="92"/>
      <c r="G235" s="92"/>
      <c r="H235" s="92"/>
      <c r="I235" s="93"/>
      <c r="J235" s="94"/>
      <c r="K235" s="95"/>
      <c r="L235" s="96"/>
    </row>
    <row r="236" spans="1:13" x14ac:dyDescent="0.35">
      <c r="A236" s="90"/>
      <c r="B236" s="69"/>
      <c r="C236" s="91"/>
      <c r="D236" s="91"/>
      <c r="E236" s="91"/>
      <c r="F236" s="92"/>
      <c r="G236" s="92"/>
      <c r="H236" s="92"/>
      <c r="I236" s="93"/>
      <c r="J236" s="94"/>
      <c r="K236" s="95"/>
      <c r="L236" s="96"/>
    </row>
    <row r="237" spans="1:13" x14ac:dyDescent="0.35">
      <c r="A237" s="90"/>
      <c r="B237" s="69"/>
      <c r="C237" s="91"/>
      <c r="D237" s="91"/>
      <c r="E237" s="91"/>
      <c r="F237" s="92"/>
      <c r="G237" s="92"/>
      <c r="H237" s="92"/>
      <c r="I237" s="93"/>
      <c r="J237" s="94"/>
      <c r="K237" s="95"/>
      <c r="L237" s="96"/>
    </row>
    <row r="238" spans="1:13" x14ac:dyDescent="0.35">
      <c r="A238" s="389"/>
      <c r="B238" s="390"/>
      <c r="C238" s="391"/>
      <c r="D238" s="391"/>
      <c r="E238" s="391"/>
      <c r="F238" s="392"/>
      <c r="G238" s="392"/>
      <c r="H238" s="392"/>
      <c r="I238" s="393"/>
      <c r="J238" s="394"/>
      <c r="K238" s="395"/>
      <c r="L238" s="396"/>
    </row>
    <row r="239" spans="1:13" x14ac:dyDescent="0.35">
      <c r="A239" s="18"/>
      <c r="B239" s="18" t="s">
        <v>987</v>
      </c>
      <c r="C239" s="19">
        <f>SUM(C234:C238)</f>
        <v>91300</v>
      </c>
      <c r="D239" s="19">
        <f t="shared" ref="D239:H239" si="2">SUM(D234:D238)</f>
        <v>0</v>
      </c>
      <c r="E239" s="19">
        <f t="shared" si="2"/>
        <v>24225</v>
      </c>
      <c r="F239" s="19">
        <f t="shared" si="2"/>
        <v>0</v>
      </c>
      <c r="G239" s="19">
        <f t="shared" si="2"/>
        <v>0</v>
      </c>
      <c r="H239" s="19">
        <f t="shared" si="2"/>
        <v>91300</v>
      </c>
      <c r="I239" s="20">
        <f>SUM(I233:I238)</f>
        <v>91300</v>
      </c>
      <c r="J239" s="20">
        <f>SUM(J233:J238)</f>
        <v>0</v>
      </c>
      <c r="K239" s="21"/>
      <c r="L239" s="22"/>
    </row>
  </sheetData>
  <mergeCells count="13">
    <mergeCell ref="K6:K9"/>
    <mergeCell ref="L6:L9"/>
    <mergeCell ref="M6:M9"/>
    <mergeCell ref="A1:M1"/>
    <mergeCell ref="A2:M2"/>
    <mergeCell ref="A3:M3"/>
    <mergeCell ref="A4:M4"/>
    <mergeCell ref="A5:M5"/>
    <mergeCell ref="A6:A9"/>
    <mergeCell ref="B6:B9"/>
    <mergeCell ref="C6:C8"/>
    <mergeCell ref="E6:E9"/>
    <mergeCell ref="F6:I6"/>
  </mergeCells>
  <printOptions horizontalCentered="1"/>
  <pageMargins left="0.59055118110236227" right="0.31496062992125984" top="0.39370078740157483" bottom="0.31496062992125984" header="0.31496062992125984" footer="0.15748031496062992"/>
  <pageSetup paperSize="5" scale="61" firstPageNumber="2" fitToHeight="0" orientation="landscape" useFirstPageNumber="1" r:id="rId1"/>
  <headerFooter>
    <oddHeader>&amp;R&amp;"TH SarabunPSK,ตัวหนา"&amp;18&amp;P</oddHeader>
  </headerFooter>
  <rowBreaks count="6" manualBreakCount="6">
    <brk id="38" max="16383" man="1"/>
    <brk id="67" max="16383" man="1"/>
    <brk id="101" max="11" man="1"/>
    <brk id="129" max="11" man="1"/>
    <brk id="163" max="11" man="1"/>
    <brk id="19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79998168889431442"/>
    <pageSetUpPr fitToPage="1"/>
  </sheetPr>
  <dimension ref="A1:P238"/>
  <sheetViews>
    <sheetView view="pageBreakPreview" zoomScale="60" zoomScaleNormal="55" workbookViewId="0">
      <pane xSplit="2" ySplit="9" topLeftCell="C238" activePane="bottomRight" state="frozen"/>
      <selection pane="topRight" activeCell="C1" sqref="C1"/>
      <selection pane="bottomLeft" activeCell="A10" sqref="A10"/>
      <selection pane="bottomRight" activeCell="O140" sqref="O140"/>
    </sheetView>
  </sheetViews>
  <sheetFormatPr defaultColWidth="6.875" defaultRowHeight="21" x14ac:dyDescent="0.35"/>
  <cols>
    <col min="1" max="1" width="5.125" style="1" customWidth="1"/>
    <col min="2" max="2" width="58.875" style="5" customWidth="1"/>
    <col min="3" max="3" width="15.25" style="79" customWidth="1"/>
    <col min="4" max="4" width="15.75" style="79" bestFit="1" customWidth="1"/>
    <col min="5" max="5" width="14.875" style="79" customWidth="1"/>
    <col min="6" max="6" width="13.625" style="79" customWidth="1"/>
    <col min="7" max="7" width="15.75" style="79" bestFit="1" customWidth="1"/>
    <col min="8" max="8" width="10.75" style="79" bestFit="1" customWidth="1"/>
    <col min="9" max="9" width="15.75" style="79" bestFit="1" customWidth="1"/>
    <col min="10" max="10" width="11.125" style="79" bestFit="1" customWidth="1"/>
    <col min="11" max="11" width="15.75" style="79" bestFit="1" customWidth="1"/>
    <col min="12" max="12" width="23.875" style="79" bestFit="1" customWidth="1"/>
    <col min="13" max="13" width="13.75" style="79" customWidth="1"/>
    <col min="14" max="14" width="11.375" style="104" customWidth="1"/>
    <col min="15" max="15" width="70.625" style="5" customWidth="1"/>
    <col min="16" max="16" width="8.375" style="5" hidden="1" customWidth="1"/>
    <col min="17" max="259" width="6.875" style="5"/>
    <col min="260" max="260" width="7.75" style="5" customWidth="1"/>
    <col min="261" max="261" width="33.125" style="5" bestFit="1" customWidth="1"/>
    <col min="262" max="262" width="14.125" style="5" customWidth="1"/>
    <col min="263" max="263" width="12" style="5" bestFit="1" customWidth="1"/>
    <col min="264" max="264" width="12.75" style="5" customWidth="1"/>
    <col min="265" max="265" width="17.375" style="5" bestFit="1" customWidth="1"/>
    <col min="266" max="266" width="12.25" style="5" customWidth="1"/>
    <col min="267" max="267" width="20.125" style="5" bestFit="1" customWidth="1"/>
    <col min="268" max="268" width="20.125" style="5" customWidth="1"/>
    <col min="269" max="269" width="19.375" style="5" bestFit="1" customWidth="1"/>
    <col min="270" max="270" width="8.625" style="5" customWidth="1"/>
    <col min="271" max="271" width="51.25" style="5" customWidth="1"/>
    <col min="272" max="272" width="13" style="5" customWidth="1"/>
    <col min="273" max="515" width="6.875" style="5"/>
    <col min="516" max="516" width="7.75" style="5" customWidth="1"/>
    <col min="517" max="517" width="33.125" style="5" bestFit="1" customWidth="1"/>
    <col min="518" max="518" width="14.125" style="5" customWidth="1"/>
    <col min="519" max="519" width="12" style="5" bestFit="1" customWidth="1"/>
    <col min="520" max="520" width="12.75" style="5" customWidth="1"/>
    <col min="521" max="521" width="17.375" style="5" bestFit="1" customWidth="1"/>
    <col min="522" max="522" width="12.25" style="5" customWidth="1"/>
    <col min="523" max="523" width="20.125" style="5" bestFit="1" customWidth="1"/>
    <col min="524" max="524" width="20.125" style="5" customWidth="1"/>
    <col min="525" max="525" width="19.375" style="5" bestFit="1" customWidth="1"/>
    <col min="526" max="526" width="8.625" style="5" customWidth="1"/>
    <col min="527" max="527" width="51.25" style="5" customWidth="1"/>
    <col min="528" max="528" width="13" style="5" customWidth="1"/>
    <col min="529" max="771" width="6.875" style="5"/>
    <col min="772" max="772" width="7.75" style="5" customWidth="1"/>
    <col min="773" max="773" width="33.125" style="5" bestFit="1" customWidth="1"/>
    <col min="774" max="774" width="14.125" style="5" customWidth="1"/>
    <col min="775" max="775" width="12" style="5" bestFit="1" customWidth="1"/>
    <col min="776" max="776" width="12.75" style="5" customWidth="1"/>
    <col min="777" max="777" width="17.375" style="5" bestFit="1" customWidth="1"/>
    <col min="778" max="778" width="12.25" style="5" customWidth="1"/>
    <col min="779" max="779" width="20.125" style="5" bestFit="1" customWidth="1"/>
    <col min="780" max="780" width="20.125" style="5" customWidth="1"/>
    <col min="781" max="781" width="19.375" style="5" bestFit="1" customWidth="1"/>
    <col min="782" max="782" width="8.625" style="5" customWidth="1"/>
    <col min="783" max="783" width="51.25" style="5" customWidth="1"/>
    <col min="784" max="784" width="13" style="5" customWidth="1"/>
    <col min="785" max="1027" width="6.875" style="5"/>
    <col min="1028" max="1028" width="7.75" style="5" customWidth="1"/>
    <col min="1029" max="1029" width="33.125" style="5" bestFit="1" customWidth="1"/>
    <col min="1030" max="1030" width="14.125" style="5" customWidth="1"/>
    <col min="1031" max="1031" width="12" style="5" bestFit="1" customWidth="1"/>
    <col min="1032" max="1032" width="12.75" style="5" customWidth="1"/>
    <col min="1033" max="1033" width="17.375" style="5" bestFit="1" customWidth="1"/>
    <col min="1034" max="1034" width="12.25" style="5" customWidth="1"/>
    <col min="1035" max="1035" width="20.125" style="5" bestFit="1" customWidth="1"/>
    <col min="1036" max="1036" width="20.125" style="5" customWidth="1"/>
    <col min="1037" max="1037" width="19.375" style="5" bestFit="1" customWidth="1"/>
    <col min="1038" max="1038" width="8.625" style="5" customWidth="1"/>
    <col min="1039" max="1039" width="51.25" style="5" customWidth="1"/>
    <col min="1040" max="1040" width="13" style="5" customWidth="1"/>
    <col min="1041" max="1283" width="6.875" style="5"/>
    <col min="1284" max="1284" width="7.75" style="5" customWidth="1"/>
    <col min="1285" max="1285" width="33.125" style="5" bestFit="1" customWidth="1"/>
    <col min="1286" max="1286" width="14.125" style="5" customWidth="1"/>
    <col min="1287" max="1287" width="12" style="5" bestFit="1" customWidth="1"/>
    <col min="1288" max="1288" width="12.75" style="5" customWidth="1"/>
    <col min="1289" max="1289" width="17.375" style="5" bestFit="1" customWidth="1"/>
    <col min="1290" max="1290" width="12.25" style="5" customWidth="1"/>
    <col min="1291" max="1291" width="20.125" style="5" bestFit="1" customWidth="1"/>
    <col min="1292" max="1292" width="20.125" style="5" customWidth="1"/>
    <col min="1293" max="1293" width="19.375" style="5" bestFit="1" customWidth="1"/>
    <col min="1294" max="1294" width="8.625" style="5" customWidth="1"/>
    <col min="1295" max="1295" width="51.25" style="5" customWidth="1"/>
    <col min="1296" max="1296" width="13" style="5" customWidth="1"/>
    <col min="1297" max="1539" width="6.875" style="5"/>
    <col min="1540" max="1540" width="7.75" style="5" customWidth="1"/>
    <col min="1541" max="1541" width="33.125" style="5" bestFit="1" customWidth="1"/>
    <col min="1542" max="1542" width="14.125" style="5" customWidth="1"/>
    <col min="1543" max="1543" width="12" style="5" bestFit="1" customWidth="1"/>
    <col min="1544" max="1544" width="12.75" style="5" customWidth="1"/>
    <col min="1545" max="1545" width="17.375" style="5" bestFit="1" customWidth="1"/>
    <col min="1546" max="1546" width="12.25" style="5" customWidth="1"/>
    <col min="1547" max="1547" width="20.125" style="5" bestFit="1" customWidth="1"/>
    <col min="1548" max="1548" width="20.125" style="5" customWidth="1"/>
    <col min="1549" max="1549" width="19.375" style="5" bestFit="1" customWidth="1"/>
    <col min="1550" max="1550" width="8.625" style="5" customWidth="1"/>
    <col min="1551" max="1551" width="51.25" style="5" customWidth="1"/>
    <col min="1552" max="1552" width="13" style="5" customWidth="1"/>
    <col min="1553" max="1795" width="6.875" style="5"/>
    <col min="1796" max="1796" width="7.75" style="5" customWidth="1"/>
    <col min="1797" max="1797" width="33.125" style="5" bestFit="1" customWidth="1"/>
    <col min="1798" max="1798" width="14.125" style="5" customWidth="1"/>
    <col min="1799" max="1799" width="12" style="5" bestFit="1" customWidth="1"/>
    <col min="1800" max="1800" width="12.75" style="5" customWidth="1"/>
    <col min="1801" max="1801" width="17.375" style="5" bestFit="1" customWidth="1"/>
    <col min="1802" max="1802" width="12.25" style="5" customWidth="1"/>
    <col min="1803" max="1803" width="20.125" style="5" bestFit="1" customWidth="1"/>
    <col min="1804" max="1804" width="20.125" style="5" customWidth="1"/>
    <col min="1805" max="1805" width="19.375" style="5" bestFit="1" customWidth="1"/>
    <col min="1806" max="1806" width="8.625" style="5" customWidth="1"/>
    <col min="1807" max="1807" width="51.25" style="5" customWidth="1"/>
    <col min="1808" max="1808" width="13" style="5" customWidth="1"/>
    <col min="1809" max="2051" width="6.875" style="5"/>
    <col min="2052" max="2052" width="7.75" style="5" customWidth="1"/>
    <col min="2053" max="2053" width="33.125" style="5" bestFit="1" customWidth="1"/>
    <col min="2054" max="2054" width="14.125" style="5" customWidth="1"/>
    <col min="2055" max="2055" width="12" style="5" bestFit="1" customWidth="1"/>
    <col min="2056" max="2056" width="12.75" style="5" customWidth="1"/>
    <col min="2057" max="2057" width="17.375" style="5" bestFit="1" customWidth="1"/>
    <col min="2058" max="2058" width="12.25" style="5" customWidth="1"/>
    <col min="2059" max="2059" width="20.125" style="5" bestFit="1" customWidth="1"/>
    <col min="2060" max="2060" width="20.125" style="5" customWidth="1"/>
    <col min="2061" max="2061" width="19.375" style="5" bestFit="1" customWidth="1"/>
    <col min="2062" max="2062" width="8.625" style="5" customWidth="1"/>
    <col min="2063" max="2063" width="51.25" style="5" customWidth="1"/>
    <col min="2064" max="2064" width="13" style="5" customWidth="1"/>
    <col min="2065" max="2307" width="6.875" style="5"/>
    <col min="2308" max="2308" width="7.75" style="5" customWidth="1"/>
    <col min="2309" max="2309" width="33.125" style="5" bestFit="1" customWidth="1"/>
    <col min="2310" max="2310" width="14.125" style="5" customWidth="1"/>
    <col min="2311" max="2311" width="12" style="5" bestFit="1" customWidth="1"/>
    <col min="2312" max="2312" width="12.75" style="5" customWidth="1"/>
    <col min="2313" max="2313" width="17.375" style="5" bestFit="1" customWidth="1"/>
    <col min="2314" max="2314" width="12.25" style="5" customWidth="1"/>
    <col min="2315" max="2315" width="20.125" style="5" bestFit="1" customWidth="1"/>
    <col min="2316" max="2316" width="20.125" style="5" customWidth="1"/>
    <col min="2317" max="2317" width="19.375" style="5" bestFit="1" customWidth="1"/>
    <col min="2318" max="2318" width="8.625" style="5" customWidth="1"/>
    <col min="2319" max="2319" width="51.25" style="5" customWidth="1"/>
    <col min="2320" max="2320" width="13" style="5" customWidth="1"/>
    <col min="2321" max="2563" width="6.875" style="5"/>
    <col min="2564" max="2564" width="7.75" style="5" customWidth="1"/>
    <col min="2565" max="2565" width="33.125" style="5" bestFit="1" customWidth="1"/>
    <col min="2566" max="2566" width="14.125" style="5" customWidth="1"/>
    <col min="2567" max="2567" width="12" style="5" bestFit="1" customWidth="1"/>
    <col min="2568" max="2568" width="12.75" style="5" customWidth="1"/>
    <col min="2569" max="2569" width="17.375" style="5" bestFit="1" customWidth="1"/>
    <col min="2570" max="2570" width="12.25" style="5" customWidth="1"/>
    <col min="2571" max="2571" width="20.125" style="5" bestFit="1" customWidth="1"/>
    <col min="2572" max="2572" width="20.125" style="5" customWidth="1"/>
    <col min="2573" max="2573" width="19.375" style="5" bestFit="1" customWidth="1"/>
    <col min="2574" max="2574" width="8.625" style="5" customWidth="1"/>
    <col min="2575" max="2575" width="51.25" style="5" customWidth="1"/>
    <col min="2576" max="2576" width="13" style="5" customWidth="1"/>
    <col min="2577" max="2819" width="6.875" style="5"/>
    <col min="2820" max="2820" width="7.75" style="5" customWidth="1"/>
    <col min="2821" max="2821" width="33.125" style="5" bestFit="1" customWidth="1"/>
    <col min="2822" max="2822" width="14.125" style="5" customWidth="1"/>
    <col min="2823" max="2823" width="12" style="5" bestFit="1" customWidth="1"/>
    <col min="2824" max="2824" width="12.75" style="5" customWidth="1"/>
    <col min="2825" max="2825" width="17.375" style="5" bestFit="1" customWidth="1"/>
    <col min="2826" max="2826" width="12.25" style="5" customWidth="1"/>
    <col min="2827" max="2827" width="20.125" style="5" bestFit="1" customWidth="1"/>
    <col min="2828" max="2828" width="20.125" style="5" customWidth="1"/>
    <col min="2829" max="2829" width="19.375" style="5" bestFit="1" customWidth="1"/>
    <col min="2830" max="2830" width="8.625" style="5" customWidth="1"/>
    <col min="2831" max="2831" width="51.25" style="5" customWidth="1"/>
    <col min="2832" max="2832" width="13" style="5" customWidth="1"/>
    <col min="2833" max="3075" width="6.875" style="5"/>
    <col min="3076" max="3076" width="7.75" style="5" customWidth="1"/>
    <col min="3077" max="3077" width="33.125" style="5" bestFit="1" customWidth="1"/>
    <col min="3078" max="3078" width="14.125" style="5" customWidth="1"/>
    <col min="3079" max="3079" width="12" style="5" bestFit="1" customWidth="1"/>
    <col min="3080" max="3080" width="12.75" style="5" customWidth="1"/>
    <col min="3081" max="3081" width="17.375" style="5" bestFit="1" customWidth="1"/>
    <col min="3082" max="3082" width="12.25" style="5" customWidth="1"/>
    <col min="3083" max="3083" width="20.125" style="5" bestFit="1" customWidth="1"/>
    <col min="3084" max="3084" width="20.125" style="5" customWidth="1"/>
    <col min="3085" max="3085" width="19.375" style="5" bestFit="1" customWidth="1"/>
    <col min="3086" max="3086" width="8.625" style="5" customWidth="1"/>
    <col min="3087" max="3087" width="51.25" style="5" customWidth="1"/>
    <col min="3088" max="3088" width="13" style="5" customWidth="1"/>
    <col min="3089" max="3331" width="6.875" style="5"/>
    <col min="3332" max="3332" width="7.75" style="5" customWidth="1"/>
    <col min="3333" max="3333" width="33.125" style="5" bestFit="1" customWidth="1"/>
    <col min="3334" max="3334" width="14.125" style="5" customWidth="1"/>
    <col min="3335" max="3335" width="12" style="5" bestFit="1" customWidth="1"/>
    <col min="3336" max="3336" width="12.75" style="5" customWidth="1"/>
    <col min="3337" max="3337" width="17.375" style="5" bestFit="1" customWidth="1"/>
    <col min="3338" max="3338" width="12.25" style="5" customWidth="1"/>
    <col min="3339" max="3339" width="20.125" style="5" bestFit="1" customWidth="1"/>
    <col min="3340" max="3340" width="20.125" style="5" customWidth="1"/>
    <col min="3341" max="3341" width="19.375" style="5" bestFit="1" customWidth="1"/>
    <col min="3342" max="3342" width="8.625" style="5" customWidth="1"/>
    <col min="3343" max="3343" width="51.25" style="5" customWidth="1"/>
    <col min="3344" max="3344" width="13" style="5" customWidth="1"/>
    <col min="3345" max="3587" width="6.875" style="5"/>
    <col min="3588" max="3588" width="7.75" style="5" customWidth="1"/>
    <col min="3589" max="3589" width="33.125" style="5" bestFit="1" customWidth="1"/>
    <col min="3590" max="3590" width="14.125" style="5" customWidth="1"/>
    <col min="3591" max="3591" width="12" style="5" bestFit="1" customWidth="1"/>
    <col min="3592" max="3592" width="12.75" style="5" customWidth="1"/>
    <col min="3593" max="3593" width="17.375" style="5" bestFit="1" customWidth="1"/>
    <col min="3594" max="3594" width="12.25" style="5" customWidth="1"/>
    <col min="3595" max="3595" width="20.125" style="5" bestFit="1" customWidth="1"/>
    <col min="3596" max="3596" width="20.125" style="5" customWidth="1"/>
    <col min="3597" max="3597" width="19.375" style="5" bestFit="1" customWidth="1"/>
    <col min="3598" max="3598" width="8.625" style="5" customWidth="1"/>
    <col min="3599" max="3599" width="51.25" style="5" customWidth="1"/>
    <col min="3600" max="3600" width="13" style="5" customWidth="1"/>
    <col min="3601" max="3843" width="6.875" style="5"/>
    <col min="3844" max="3844" width="7.75" style="5" customWidth="1"/>
    <col min="3845" max="3845" width="33.125" style="5" bestFit="1" customWidth="1"/>
    <col min="3846" max="3846" width="14.125" style="5" customWidth="1"/>
    <col min="3847" max="3847" width="12" style="5" bestFit="1" customWidth="1"/>
    <col min="3848" max="3848" width="12.75" style="5" customWidth="1"/>
    <col min="3849" max="3849" width="17.375" style="5" bestFit="1" customWidth="1"/>
    <col min="3850" max="3850" width="12.25" style="5" customWidth="1"/>
    <col min="3851" max="3851" width="20.125" style="5" bestFit="1" customWidth="1"/>
    <col min="3852" max="3852" width="20.125" style="5" customWidth="1"/>
    <col min="3853" max="3853" width="19.375" style="5" bestFit="1" customWidth="1"/>
    <col min="3854" max="3854" width="8.625" style="5" customWidth="1"/>
    <col min="3855" max="3855" width="51.25" style="5" customWidth="1"/>
    <col min="3856" max="3856" width="13" style="5" customWidth="1"/>
    <col min="3857" max="4099" width="6.875" style="5"/>
    <col min="4100" max="4100" width="7.75" style="5" customWidth="1"/>
    <col min="4101" max="4101" width="33.125" style="5" bestFit="1" customWidth="1"/>
    <col min="4102" max="4102" width="14.125" style="5" customWidth="1"/>
    <col min="4103" max="4103" width="12" style="5" bestFit="1" customWidth="1"/>
    <col min="4104" max="4104" width="12.75" style="5" customWidth="1"/>
    <col min="4105" max="4105" width="17.375" style="5" bestFit="1" customWidth="1"/>
    <col min="4106" max="4106" width="12.25" style="5" customWidth="1"/>
    <col min="4107" max="4107" width="20.125" style="5" bestFit="1" customWidth="1"/>
    <col min="4108" max="4108" width="20.125" style="5" customWidth="1"/>
    <col min="4109" max="4109" width="19.375" style="5" bestFit="1" customWidth="1"/>
    <col min="4110" max="4110" width="8.625" style="5" customWidth="1"/>
    <col min="4111" max="4111" width="51.25" style="5" customWidth="1"/>
    <col min="4112" max="4112" width="13" style="5" customWidth="1"/>
    <col min="4113" max="4355" width="6.875" style="5"/>
    <col min="4356" max="4356" width="7.75" style="5" customWidth="1"/>
    <col min="4357" max="4357" width="33.125" style="5" bestFit="1" customWidth="1"/>
    <col min="4358" max="4358" width="14.125" style="5" customWidth="1"/>
    <col min="4359" max="4359" width="12" style="5" bestFit="1" customWidth="1"/>
    <col min="4360" max="4360" width="12.75" style="5" customWidth="1"/>
    <col min="4361" max="4361" width="17.375" style="5" bestFit="1" customWidth="1"/>
    <col min="4362" max="4362" width="12.25" style="5" customWidth="1"/>
    <col min="4363" max="4363" width="20.125" style="5" bestFit="1" customWidth="1"/>
    <col min="4364" max="4364" width="20.125" style="5" customWidth="1"/>
    <col min="4365" max="4365" width="19.375" style="5" bestFit="1" customWidth="1"/>
    <col min="4366" max="4366" width="8.625" style="5" customWidth="1"/>
    <col min="4367" max="4367" width="51.25" style="5" customWidth="1"/>
    <col min="4368" max="4368" width="13" style="5" customWidth="1"/>
    <col min="4369" max="4611" width="6.875" style="5"/>
    <col min="4612" max="4612" width="7.75" style="5" customWidth="1"/>
    <col min="4613" max="4613" width="33.125" style="5" bestFit="1" customWidth="1"/>
    <col min="4614" max="4614" width="14.125" style="5" customWidth="1"/>
    <col min="4615" max="4615" width="12" style="5" bestFit="1" customWidth="1"/>
    <col min="4616" max="4616" width="12.75" style="5" customWidth="1"/>
    <col min="4617" max="4617" width="17.375" style="5" bestFit="1" customWidth="1"/>
    <col min="4618" max="4618" width="12.25" style="5" customWidth="1"/>
    <col min="4619" max="4619" width="20.125" style="5" bestFit="1" customWidth="1"/>
    <col min="4620" max="4620" width="20.125" style="5" customWidth="1"/>
    <col min="4621" max="4621" width="19.375" style="5" bestFit="1" customWidth="1"/>
    <col min="4622" max="4622" width="8.625" style="5" customWidth="1"/>
    <col min="4623" max="4623" width="51.25" style="5" customWidth="1"/>
    <col min="4624" max="4624" width="13" style="5" customWidth="1"/>
    <col min="4625" max="4867" width="6.875" style="5"/>
    <col min="4868" max="4868" width="7.75" style="5" customWidth="1"/>
    <col min="4869" max="4869" width="33.125" style="5" bestFit="1" customWidth="1"/>
    <col min="4870" max="4870" width="14.125" style="5" customWidth="1"/>
    <col min="4871" max="4871" width="12" style="5" bestFit="1" customWidth="1"/>
    <col min="4872" max="4872" width="12.75" style="5" customWidth="1"/>
    <col min="4873" max="4873" width="17.375" style="5" bestFit="1" customWidth="1"/>
    <col min="4874" max="4874" width="12.25" style="5" customWidth="1"/>
    <col min="4875" max="4875" width="20.125" style="5" bestFit="1" customWidth="1"/>
    <col min="4876" max="4876" width="20.125" style="5" customWidth="1"/>
    <col min="4877" max="4877" width="19.375" style="5" bestFit="1" customWidth="1"/>
    <col min="4878" max="4878" width="8.625" style="5" customWidth="1"/>
    <col min="4879" max="4879" width="51.25" style="5" customWidth="1"/>
    <col min="4880" max="4880" width="13" style="5" customWidth="1"/>
    <col min="4881" max="5123" width="6.875" style="5"/>
    <col min="5124" max="5124" width="7.75" style="5" customWidth="1"/>
    <col min="5125" max="5125" width="33.125" style="5" bestFit="1" customWidth="1"/>
    <col min="5126" max="5126" width="14.125" style="5" customWidth="1"/>
    <col min="5127" max="5127" width="12" style="5" bestFit="1" customWidth="1"/>
    <col min="5128" max="5128" width="12.75" style="5" customWidth="1"/>
    <col min="5129" max="5129" width="17.375" style="5" bestFit="1" customWidth="1"/>
    <col min="5130" max="5130" width="12.25" style="5" customWidth="1"/>
    <col min="5131" max="5131" width="20.125" style="5" bestFit="1" customWidth="1"/>
    <col min="5132" max="5132" width="20.125" style="5" customWidth="1"/>
    <col min="5133" max="5133" width="19.375" style="5" bestFit="1" customWidth="1"/>
    <col min="5134" max="5134" width="8.625" style="5" customWidth="1"/>
    <col min="5135" max="5135" width="51.25" style="5" customWidth="1"/>
    <col min="5136" max="5136" width="13" style="5" customWidth="1"/>
    <col min="5137" max="5379" width="6.875" style="5"/>
    <col min="5380" max="5380" width="7.75" style="5" customWidth="1"/>
    <col min="5381" max="5381" width="33.125" style="5" bestFit="1" customWidth="1"/>
    <col min="5382" max="5382" width="14.125" style="5" customWidth="1"/>
    <col min="5383" max="5383" width="12" style="5" bestFit="1" customWidth="1"/>
    <col min="5384" max="5384" width="12.75" style="5" customWidth="1"/>
    <col min="5385" max="5385" width="17.375" style="5" bestFit="1" customWidth="1"/>
    <col min="5386" max="5386" width="12.25" style="5" customWidth="1"/>
    <col min="5387" max="5387" width="20.125" style="5" bestFit="1" customWidth="1"/>
    <col min="5388" max="5388" width="20.125" style="5" customWidth="1"/>
    <col min="5389" max="5389" width="19.375" style="5" bestFit="1" customWidth="1"/>
    <col min="5390" max="5390" width="8.625" style="5" customWidth="1"/>
    <col min="5391" max="5391" width="51.25" style="5" customWidth="1"/>
    <col min="5392" max="5392" width="13" style="5" customWidth="1"/>
    <col min="5393" max="5635" width="6.875" style="5"/>
    <col min="5636" max="5636" width="7.75" style="5" customWidth="1"/>
    <col min="5637" max="5637" width="33.125" style="5" bestFit="1" customWidth="1"/>
    <col min="5638" max="5638" width="14.125" style="5" customWidth="1"/>
    <col min="5639" max="5639" width="12" style="5" bestFit="1" customWidth="1"/>
    <col min="5640" max="5640" width="12.75" style="5" customWidth="1"/>
    <col min="5641" max="5641" width="17.375" style="5" bestFit="1" customWidth="1"/>
    <col min="5642" max="5642" width="12.25" style="5" customWidth="1"/>
    <col min="5643" max="5643" width="20.125" style="5" bestFit="1" customWidth="1"/>
    <col min="5644" max="5644" width="20.125" style="5" customWidth="1"/>
    <col min="5645" max="5645" width="19.375" style="5" bestFit="1" customWidth="1"/>
    <col min="5646" max="5646" width="8.625" style="5" customWidth="1"/>
    <col min="5647" max="5647" width="51.25" style="5" customWidth="1"/>
    <col min="5648" max="5648" width="13" style="5" customWidth="1"/>
    <col min="5649" max="5891" width="6.875" style="5"/>
    <col min="5892" max="5892" width="7.75" style="5" customWidth="1"/>
    <col min="5893" max="5893" width="33.125" style="5" bestFit="1" customWidth="1"/>
    <col min="5894" max="5894" width="14.125" style="5" customWidth="1"/>
    <col min="5895" max="5895" width="12" style="5" bestFit="1" customWidth="1"/>
    <col min="5896" max="5896" width="12.75" style="5" customWidth="1"/>
    <col min="5897" max="5897" width="17.375" style="5" bestFit="1" customWidth="1"/>
    <col min="5898" max="5898" width="12.25" style="5" customWidth="1"/>
    <col min="5899" max="5899" width="20.125" style="5" bestFit="1" customWidth="1"/>
    <col min="5900" max="5900" width="20.125" style="5" customWidth="1"/>
    <col min="5901" max="5901" width="19.375" style="5" bestFit="1" customWidth="1"/>
    <col min="5902" max="5902" width="8.625" style="5" customWidth="1"/>
    <col min="5903" max="5903" width="51.25" style="5" customWidth="1"/>
    <col min="5904" max="5904" width="13" style="5" customWidth="1"/>
    <col min="5905" max="6147" width="6.875" style="5"/>
    <col min="6148" max="6148" width="7.75" style="5" customWidth="1"/>
    <col min="6149" max="6149" width="33.125" style="5" bestFit="1" customWidth="1"/>
    <col min="6150" max="6150" width="14.125" style="5" customWidth="1"/>
    <col min="6151" max="6151" width="12" style="5" bestFit="1" customWidth="1"/>
    <col min="6152" max="6152" width="12.75" style="5" customWidth="1"/>
    <col min="6153" max="6153" width="17.375" style="5" bestFit="1" customWidth="1"/>
    <col min="6154" max="6154" width="12.25" style="5" customWidth="1"/>
    <col min="6155" max="6155" width="20.125" style="5" bestFit="1" customWidth="1"/>
    <col min="6156" max="6156" width="20.125" style="5" customWidth="1"/>
    <col min="6157" max="6157" width="19.375" style="5" bestFit="1" customWidth="1"/>
    <col min="6158" max="6158" width="8.625" style="5" customWidth="1"/>
    <col min="6159" max="6159" width="51.25" style="5" customWidth="1"/>
    <col min="6160" max="6160" width="13" style="5" customWidth="1"/>
    <col min="6161" max="6403" width="6.875" style="5"/>
    <col min="6404" max="6404" width="7.75" style="5" customWidth="1"/>
    <col min="6405" max="6405" width="33.125" style="5" bestFit="1" customWidth="1"/>
    <col min="6406" max="6406" width="14.125" style="5" customWidth="1"/>
    <col min="6407" max="6407" width="12" style="5" bestFit="1" customWidth="1"/>
    <col min="6408" max="6408" width="12.75" style="5" customWidth="1"/>
    <col min="6409" max="6409" width="17.375" style="5" bestFit="1" customWidth="1"/>
    <col min="6410" max="6410" width="12.25" style="5" customWidth="1"/>
    <col min="6411" max="6411" width="20.125" style="5" bestFit="1" customWidth="1"/>
    <col min="6412" max="6412" width="20.125" style="5" customWidth="1"/>
    <col min="6413" max="6413" width="19.375" style="5" bestFit="1" customWidth="1"/>
    <col min="6414" max="6414" width="8.625" style="5" customWidth="1"/>
    <col min="6415" max="6415" width="51.25" style="5" customWidth="1"/>
    <col min="6416" max="6416" width="13" style="5" customWidth="1"/>
    <col min="6417" max="6659" width="6.875" style="5"/>
    <col min="6660" max="6660" width="7.75" style="5" customWidth="1"/>
    <col min="6661" max="6661" width="33.125" style="5" bestFit="1" customWidth="1"/>
    <col min="6662" max="6662" width="14.125" style="5" customWidth="1"/>
    <col min="6663" max="6663" width="12" style="5" bestFit="1" customWidth="1"/>
    <col min="6664" max="6664" width="12.75" style="5" customWidth="1"/>
    <col min="6665" max="6665" width="17.375" style="5" bestFit="1" customWidth="1"/>
    <col min="6666" max="6666" width="12.25" style="5" customWidth="1"/>
    <col min="6667" max="6667" width="20.125" style="5" bestFit="1" customWidth="1"/>
    <col min="6668" max="6668" width="20.125" style="5" customWidth="1"/>
    <col min="6669" max="6669" width="19.375" style="5" bestFit="1" customWidth="1"/>
    <col min="6670" max="6670" width="8.625" style="5" customWidth="1"/>
    <col min="6671" max="6671" width="51.25" style="5" customWidth="1"/>
    <col min="6672" max="6672" width="13" style="5" customWidth="1"/>
    <col min="6673" max="6915" width="6.875" style="5"/>
    <col min="6916" max="6916" width="7.75" style="5" customWidth="1"/>
    <col min="6917" max="6917" width="33.125" style="5" bestFit="1" customWidth="1"/>
    <col min="6918" max="6918" width="14.125" style="5" customWidth="1"/>
    <col min="6919" max="6919" width="12" style="5" bestFit="1" customWidth="1"/>
    <col min="6920" max="6920" width="12.75" style="5" customWidth="1"/>
    <col min="6921" max="6921" width="17.375" style="5" bestFit="1" customWidth="1"/>
    <col min="6922" max="6922" width="12.25" style="5" customWidth="1"/>
    <col min="6923" max="6923" width="20.125" style="5" bestFit="1" customWidth="1"/>
    <col min="6924" max="6924" width="20.125" style="5" customWidth="1"/>
    <col min="6925" max="6925" width="19.375" style="5" bestFit="1" customWidth="1"/>
    <col min="6926" max="6926" width="8.625" style="5" customWidth="1"/>
    <col min="6927" max="6927" width="51.25" style="5" customWidth="1"/>
    <col min="6928" max="6928" width="13" style="5" customWidth="1"/>
    <col min="6929" max="7171" width="6.875" style="5"/>
    <col min="7172" max="7172" width="7.75" style="5" customWidth="1"/>
    <col min="7173" max="7173" width="33.125" style="5" bestFit="1" customWidth="1"/>
    <col min="7174" max="7174" width="14.125" style="5" customWidth="1"/>
    <col min="7175" max="7175" width="12" style="5" bestFit="1" customWidth="1"/>
    <col min="7176" max="7176" width="12.75" style="5" customWidth="1"/>
    <col min="7177" max="7177" width="17.375" style="5" bestFit="1" customWidth="1"/>
    <col min="7178" max="7178" width="12.25" style="5" customWidth="1"/>
    <col min="7179" max="7179" width="20.125" style="5" bestFit="1" customWidth="1"/>
    <col min="7180" max="7180" width="20.125" style="5" customWidth="1"/>
    <col min="7181" max="7181" width="19.375" style="5" bestFit="1" customWidth="1"/>
    <col min="7182" max="7182" width="8.625" style="5" customWidth="1"/>
    <col min="7183" max="7183" width="51.25" style="5" customWidth="1"/>
    <col min="7184" max="7184" width="13" style="5" customWidth="1"/>
    <col min="7185" max="7427" width="6.875" style="5"/>
    <col min="7428" max="7428" width="7.75" style="5" customWidth="1"/>
    <col min="7429" max="7429" width="33.125" style="5" bestFit="1" customWidth="1"/>
    <col min="7430" max="7430" width="14.125" style="5" customWidth="1"/>
    <col min="7431" max="7431" width="12" style="5" bestFit="1" customWidth="1"/>
    <col min="7432" max="7432" width="12.75" style="5" customWidth="1"/>
    <col min="7433" max="7433" width="17.375" style="5" bestFit="1" customWidth="1"/>
    <col min="7434" max="7434" width="12.25" style="5" customWidth="1"/>
    <col min="7435" max="7435" width="20.125" style="5" bestFit="1" customWidth="1"/>
    <col min="7436" max="7436" width="20.125" style="5" customWidth="1"/>
    <col min="7437" max="7437" width="19.375" style="5" bestFit="1" customWidth="1"/>
    <col min="7438" max="7438" width="8.625" style="5" customWidth="1"/>
    <col min="7439" max="7439" width="51.25" style="5" customWidth="1"/>
    <col min="7440" max="7440" width="13" style="5" customWidth="1"/>
    <col min="7441" max="7683" width="6.875" style="5"/>
    <col min="7684" max="7684" width="7.75" style="5" customWidth="1"/>
    <col min="7685" max="7685" width="33.125" style="5" bestFit="1" customWidth="1"/>
    <col min="7686" max="7686" width="14.125" style="5" customWidth="1"/>
    <col min="7687" max="7687" width="12" style="5" bestFit="1" customWidth="1"/>
    <col min="7688" max="7688" width="12.75" style="5" customWidth="1"/>
    <col min="7689" max="7689" width="17.375" style="5" bestFit="1" customWidth="1"/>
    <col min="7690" max="7690" width="12.25" style="5" customWidth="1"/>
    <col min="7691" max="7691" width="20.125" style="5" bestFit="1" customWidth="1"/>
    <col min="7692" max="7692" width="20.125" style="5" customWidth="1"/>
    <col min="7693" max="7693" width="19.375" style="5" bestFit="1" customWidth="1"/>
    <col min="7694" max="7694" width="8.625" style="5" customWidth="1"/>
    <col min="7695" max="7695" width="51.25" style="5" customWidth="1"/>
    <col min="7696" max="7696" width="13" style="5" customWidth="1"/>
    <col min="7697" max="7939" width="6.875" style="5"/>
    <col min="7940" max="7940" width="7.75" style="5" customWidth="1"/>
    <col min="7941" max="7941" width="33.125" style="5" bestFit="1" customWidth="1"/>
    <col min="7942" max="7942" width="14.125" style="5" customWidth="1"/>
    <col min="7943" max="7943" width="12" style="5" bestFit="1" customWidth="1"/>
    <col min="7944" max="7944" width="12.75" style="5" customWidth="1"/>
    <col min="7945" max="7945" width="17.375" style="5" bestFit="1" customWidth="1"/>
    <col min="7946" max="7946" width="12.25" style="5" customWidth="1"/>
    <col min="7947" max="7947" width="20.125" style="5" bestFit="1" customWidth="1"/>
    <col min="7948" max="7948" width="20.125" style="5" customWidth="1"/>
    <col min="7949" max="7949" width="19.375" style="5" bestFit="1" customWidth="1"/>
    <col min="7950" max="7950" width="8.625" style="5" customWidth="1"/>
    <col min="7951" max="7951" width="51.25" style="5" customWidth="1"/>
    <col min="7952" max="7952" width="13" style="5" customWidth="1"/>
    <col min="7953" max="8195" width="6.875" style="5"/>
    <col min="8196" max="8196" width="7.75" style="5" customWidth="1"/>
    <col min="8197" max="8197" width="33.125" style="5" bestFit="1" customWidth="1"/>
    <col min="8198" max="8198" width="14.125" style="5" customWidth="1"/>
    <col min="8199" max="8199" width="12" style="5" bestFit="1" customWidth="1"/>
    <col min="8200" max="8200" width="12.75" style="5" customWidth="1"/>
    <col min="8201" max="8201" width="17.375" style="5" bestFit="1" customWidth="1"/>
    <col min="8202" max="8202" width="12.25" style="5" customWidth="1"/>
    <col min="8203" max="8203" width="20.125" style="5" bestFit="1" customWidth="1"/>
    <col min="8204" max="8204" width="20.125" style="5" customWidth="1"/>
    <col min="8205" max="8205" width="19.375" style="5" bestFit="1" customWidth="1"/>
    <col min="8206" max="8206" width="8.625" style="5" customWidth="1"/>
    <col min="8207" max="8207" width="51.25" style="5" customWidth="1"/>
    <col min="8208" max="8208" width="13" style="5" customWidth="1"/>
    <col min="8209" max="8451" width="6.875" style="5"/>
    <col min="8452" max="8452" width="7.75" style="5" customWidth="1"/>
    <col min="8453" max="8453" width="33.125" style="5" bestFit="1" customWidth="1"/>
    <col min="8454" max="8454" width="14.125" style="5" customWidth="1"/>
    <col min="8455" max="8455" width="12" style="5" bestFit="1" customWidth="1"/>
    <col min="8456" max="8456" width="12.75" style="5" customWidth="1"/>
    <col min="8457" max="8457" width="17.375" style="5" bestFit="1" customWidth="1"/>
    <col min="8458" max="8458" width="12.25" style="5" customWidth="1"/>
    <col min="8459" max="8459" width="20.125" style="5" bestFit="1" customWidth="1"/>
    <col min="8460" max="8460" width="20.125" style="5" customWidth="1"/>
    <col min="8461" max="8461" width="19.375" style="5" bestFit="1" customWidth="1"/>
    <col min="8462" max="8462" width="8.625" style="5" customWidth="1"/>
    <col min="8463" max="8463" width="51.25" style="5" customWidth="1"/>
    <col min="8464" max="8464" width="13" style="5" customWidth="1"/>
    <col min="8465" max="8707" width="6.875" style="5"/>
    <col min="8708" max="8708" width="7.75" style="5" customWidth="1"/>
    <col min="8709" max="8709" width="33.125" style="5" bestFit="1" customWidth="1"/>
    <col min="8710" max="8710" width="14.125" style="5" customWidth="1"/>
    <col min="8711" max="8711" width="12" style="5" bestFit="1" customWidth="1"/>
    <col min="8712" max="8712" width="12.75" style="5" customWidth="1"/>
    <col min="8713" max="8713" width="17.375" style="5" bestFit="1" customWidth="1"/>
    <col min="8714" max="8714" width="12.25" style="5" customWidth="1"/>
    <col min="8715" max="8715" width="20.125" style="5" bestFit="1" customWidth="1"/>
    <col min="8716" max="8716" width="20.125" style="5" customWidth="1"/>
    <col min="8717" max="8717" width="19.375" style="5" bestFit="1" customWidth="1"/>
    <col min="8718" max="8718" width="8.625" style="5" customWidth="1"/>
    <col min="8719" max="8719" width="51.25" style="5" customWidth="1"/>
    <col min="8720" max="8720" width="13" style="5" customWidth="1"/>
    <col min="8721" max="8963" width="6.875" style="5"/>
    <col min="8964" max="8964" width="7.75" style="5" customWidth="1"/>
    <col min="8965" max="8965" width="33.125" style="5" bestFit="1" customWidth="1"/>
    <col min="8966" max="8966" width="14.125" style="5" customWidth="1"/>
    <col min="8967" max="8967" width="12" style="5" bestFit="1" customWidth="1"/>
    <col min="8968" max="8968" width="12.75" style="5" customWidth="1"/>
    <col min="8969" max="8969" width="17.375" style="5" bestFit="1" customWidth="1"/>
    <col min="8970" max="8970" width="12.25" style="5" customWidth="1"/>
    <col min="8971" max="8971" width="20.125" style="5" bestFit="1" customWidth="1"/>
    <col min="8972" max="8972" width="20.125" style="5" customWidth="1"/>
    <col min="8973" max="8973" width="19.375" style="5" bestFit="1" customWidth="1"/>
    <col min="8974" max="8974" width="8.625" style="5" customWidth="1"/>
    <col min="8975" max="8975" width="51.25" style="5" customWidth="1"/>
    <col min="8976" max="8976" width="13" style="5" customWidth="1"/>
    <col min="8977" max="9219" width="6.875" style="5"/>
    <col min="9220" max="9220" width="7.75" style="5" customWidth="1"/>
    <col min="9221" max="9221" width="33.125" style="5" bestFit="1" customWidth="1"/>
    <col min="9222" max="9222" width="14.125" style="5" customWidth="1"/>
    <col min="9223" max="9223" width="12" style="5" bestFit="1" customWidth="1"/>
    <col min="9224" max="9224" width="12.75" style="5" customWidth="1"/>
    <col min="9225" max="9225" width="17.375" style="5" bestFit="1" customWidth="1"/>
    <col min="9226" max="9226" width="12.25" style="5" customWidth="1"/>
    <col min="9227" max="9227" width="20.125" style="5" bestFit="1" customWidth="1"/>
    <col min="9228" max="9228" width="20.125" style="5" customWidth="1"/>
    <col min="9229" max="9229" width="19.375" style="5" bestFit="1" customWidth="1"/>
    <col min="9230" max="9230" width="8.625" style="5" customWidth="1"/>
    <col min="9231" max="9231" width="51.25" style="5" customWidth="1"/>
    <col min="9232" max="9232" width="13" style="5" customWidth="1"/>
    <col min="9233" max="9475" width="6.875" style="5"/>
    <col min="9476" max="9476" width="7.75" style="5" customWidth="1"/>
    <col min="9477" max="9477" width="33.125" style="5" bestFit="1" customWidth="1"/>
    <col min="9478" max="9478" width="14.125" style="5" customWidth="1"/>
    <col min="9479" max="9479" width="12" style="5" bestFit="1" customWidth="1"/>
    <col min="9480" max="9480" width="12.75" style="5" customWidth="1"/>
    <col min="9481" max="9481" width="17.375" style="5" bestFit="1" customWidth="1"/>
    <col min="9482" max="9482" width="12.25" style="5" customWidth="1"/>
    <col min="9483" max="9483" width="20.125" style="5" bestFit="1" customWidth="1"/>
    <col min="9484" max="9484" width="20.125" style="5" customWidth="1"/>
    <col min="9485" max="9485" width="19.375" style="5" bestFit="1" customWidth="1"/>
    <col min="9486" max="9486" width="8.625" style="5" customWidth="1"/>
    <col min="9487" max="9487" width="51.25" style="5" customWidth="1"/>
    <col min="9488" max="9488" width="13" style="5" customWidth="1"/>
    <col min="9489" max="9731" width="6.875" style="5"/>
    <col min="9732" max="9732" width="7.75" style="5" customWidth="1"/>
    <col min="9733" max="9733" width="33.125" style="5" bestFit="1" customWidth="1"/>
    <col min="9734" max="9734" width="14.125" style="5" customWidth="1"/>
    <col min="9735" max="9735" width="12" style="5" bestFit="1" customWidth="1"/>
    <col min="9736" max="9736" width="12.75" style="5" customWidth="1"/>
    <col min="9737" max="9737" width="17.375" style="5" bestFit="1" customWidth="1"/>
    <col min="9738" max="9738" width="12.25" style="5" customWidth="1"/>
    <col min="9739" max="9739" width="20.125" style="5" bestFit="1" customWidth="1"/>
    <col min="9740" max="9740" width="20.125" style="5" customWidth="1"/>
    <col min="9741" max="9741" width="19.375" style="5" bestFit="1" customWidth="1"/>
    <col min="9742" max="9742" width="8.625" style="5" customWidth="1"/>
    <col min="9743" max="9743" width="51.25" style="5" customWidth="1"/>
    <col min="9744" max="9744" width="13" style="5" customWidth="1"/>
    <col min="9745" max="9987" width="6.875" style="5"/>
    <col min="9988" max="9988" width="7.75" style="5" customWidth="1"/>
    <col min="9989" max="9989" width="33.125" style="5" bestFit="1" customWidth="1"/>
    <col min="9990" max="9990" width="14.125" style="5" customWidth="1"/>
    <col min="9991" max="9991" width="12" style="5" bestFit="1" customWidth="1"/>
    <col min="9992" max="9992" width="12.75" style="5" customWidth="1"/>
    <col min="9993" max="9993" width="17.375" style="5" bestFit="1" customWidth="1"/>
    <col min="9994" max="9994" width="12.25" style="5" customWidth="1"/>
    <col min="9995" max="9995" width="20.125" style="5" bestFit="1" customWidth="1"/>
    <col min="9996" max="9996" width="20.125" style="5" customWidth="1"/>
    <col min="9997" max="9997" width="19.375" style="5" bestFit="1" customWidth="1"/>
    <col min="9998" max="9998" width="8.625" style="5" customWidth="1"/>
    <col min="9999" max="9999" width="51.25" style="5" customWidth="1"/>
    <col min="10000" max="10000" width="13" style="5" customWidth="1"/>
    <col min="10001" max="10243" width="6.875" style="5"/>
    <col min="10244" max="10244" width="7.75" style="5" customWidth="1"/>
    <col min="10245" max="10245" width="33.125" style="5" bestFit="1" customWidth="1"/>
    <col min="10246" max="10246" width="14.125" style="5" customWidth="1"/>
    <col min="10247" max="10247" width="12" style="5" bestFit="1" customWidth="1"/>
    <col min="10248" max="10248" width="12.75" style="5" customWidth="1"/>
    <col min="10249" max="10249" width="17.375" style="5" bestFit="1" customWidth="1"/>
    <col min="10250" max="10250" width="12.25" style="5" customWidth="1"/>
    <col min="10251" max="10251" width="20.125" style="5" bestFit="1" customWidth="1"/>
    <col min="10252" max="10252" width="20.125" style="5" customWidth="1"/>
    <col min="10253" max="10253" width="19.375" style="5" bestFit="1" customWidth="1"/>
    <col min="10254" max="10254" width="8.625" style="5" customWidth="1"/>
    <col min="10255" max="10255" width="51.25" style="5" customWidth="1"/>
    <col min="10256" max="10256" width="13" style="5" customWidth="1"/>
    <col min="10257" max="10499" width="6.875" style="5"/>
    <col min="10500" max="10500" width="7.75" style="5" customWidth="1"/>
    <col min="10501" max="10501" width="33.125" style="5" bestFit="1" customWidth="1"/>
    <col min="10502" max="10502" width="14.125" style="5" customWidth="1"/>
    <col min="10503" max="10503" width="12" style="5" bestFit="1" customWidth="1"/>
    <col min="10504" max="10504" width="12.75" style="5" customWidth="1"/>
    <col min="10505" max="10505" width="17.375" style="5" bestFit="1" customWidth="1"/>
    <col min="10506" max="10506" width="12.25" style="5" customWidth="1"/>
    <col min="10507" max="10507" width="20.125" style="5" bestFit="1" customWidth="1"/>
    <col min="10508" max="10508" width="20.125" style="5" customWidth="1"/>
    <col min="10509" max="10509" width="19.375" style="5" bestFit="1" customWidth="1"/>
    <col min="10510" max="10510" width="8.625" style="5" customWidth="1"/>
    <col min="10511" max="10511" width="51.25" style="5" customWidth="1"/>
    <col min="10512" max="10512" width="13" style="5" customWidth="1"/>
    <col min="10513" max="10755" width="6.875" style="5"/>
    <col min="10756" max="10756" width="7.75" style="5" customWidth="1"/>
    <col min="10757" max="10757" width="33.125" style="5" bestFit="1" customWidth="1"/>
    <col min="10758" max="10758" width="14.125" style="5" customWidth="1"/>
    <col min="10759" max="10759" width="12" style="5" bestFit="1" customWidth="1"/>
    <col min="10760" max="10760" width="12.75" style="5" customWidth="1"/>
    <col min="10761" max="10761" width="17.375" style="5" bestFit="1" customWidth="1"/>
    <col min="10762" max="10762" width="12.25" style="5" customWidth="1"/>
    <col min="10763" max="10763" width="20.125" style="5" bestFit="1" customWidth="1"/>
    <col min="10764" max="10764" width="20.125" style="5" customWidth="1"/>
    <col min="10765" max="10765" width="19.375" style="5" bestFit="1" customWidth="1"/>
    <col min="10766" max="10766" width="8.625" style="5" customWidth="1"/>
    <col min="10767" max="10767" width="51.25" style="5" customWidth="1"/>
    <col min="10768" max="10768" width="13" style="5" customWidth="1"/>
    <col min="10769" max="11011" width="6.875" style="5"/>
    <col min="11012" max="11012" width="7.75" style="5" customWidth="1"/>
    <col min="11013" max="11013" width="33.125" style="5" bestFit="1" customWidth="1"/>
    <col min="11014" max="11014" width="14.125" style="5" customWidth="1"/>
    <col min="11015" max="11015" width="12" style="5" bestFit="1" customWidth="1"/>
    <col min="11016" max="11016" width="12.75" style="5" customWidth="1"/>
    <col min="11017" max="11017" width="17.375" style="5" bestFit="1" customWidth="1"/>
    <col min="11018" max="11018" width="12.25" style="5" customWidth="1"/>
    <col min="11019" max="11019" width="20.125" style="5" bestFit="1" customWidth="1"/>
    <col min="11020" max="11020" width="20.125" style="5" customWidth="1"/>
    <col min="11021" max="11021" width="19.375" style="5" bestFit="1" customWidth="1"/>
    <col min="11022" max="11022" width="8.625" style="5" customWidth="1"/>
    <col min="11023" max="11023" width="51.25" style="5" customWidth="1"/>
    <col min="11024" max="11024" width="13" style="5" customWidth="1"/>
    <col min="11025" max="11267" width="6.875" style="5"/>
    <col min="11268" max="11268" width="7.75" style="5" customWidth="1"/>
    <col min="11269" max="11269" width="33.125" style="5" bestFit="1" customWidth="1"/>
    <col min="11270" max="11270" width="14.125" style="5" customWidth="1"/>
    <col min="11271" max="11271" width="12" style="5" bestFit="1" customWidth="1"/>
    <col min="11272" max="11272" width="12.75" style="5" customWidth="1"/>
    <col min="11273" max="11273" width="17.375" style="5" bestFit="1" customWidth="1"/>
    <col min="11274" max="11274" width="12.25" style="5" customWidth="1"/>
    <col min="11275" max="11275" width="20.125" style="5" bestFit="1" customWidth="1"/>
    <col min="11276" max="11276" width="20.125" style="5" customWidth="1"/>
    <col min="11277" max="11277" width="19.375" style="5" bestFit="1" customWidth="1"/>
    <col min="11278" max="11278" width="8.625" style="5" customWidth="1"/>
    <col min="11279" max="11279" width="51.25" style="5" customWidth="1"/>
    <col min="11280" max="11280" width="13" style="5" customWidth="1"/>
    <col min="11281" max="11523" width="6.875" style="5"/>
    <col min="11524" max="11524" width="7.75" style="5" customWidth="1"/>
    <col min="11525" max="11525" width="33.125" style="5" bestFit="1" customWidth="1"/>
    <col min="11526" max="11526" width="14.125" style="5" customWidth="1"/>
    <col min="11527" max="11527" width="12" style="5" bestFit="1" customWidth="1"/>
    <col min="11528" max="11528" width="12.75" style="5" customWidth="1"/>
    <col min="11529" max="11529" width="17.375" style="5" bestFit="1" customWidth="1"/>
    <col min="11530" max="11530" width="12.25" style="5" customWidth="1"/>
    <col min="11531" max="11531" width="20.125" style="5" bestFit="1" customWidth="1"/>
    <col min="11532" max="11532" width="20.125" style="5" customWidth="1"/>
    <col min="11533" max="11533" width="19.375" style="5" bestFit="1" customWidth="1"/>
    <col min="11534" max="11534" width="8.625" style="5" customWidth="1"/>
    <col min="11535" max="11535" width="51.25" style="5" customWidth="1"/>
    <col min="11536" max="11536" width="13" style="5" customWidth="1"/>
    <col min="11537" max="11779" width="6.875" style="5"/>
    <col min="11780" max="11780" width="7.75" style="5" customWidth="1"/>
    <col min="11781" max="11781" width="33.125" style="5" bestFit="1" customWidth="1"/>
    <col min="11782" max="11782" width="14.125" style="5" customWidth="1"/>
    <col min="11783" max="11783" width="12" style="5" bestFit="1" customWidth="1"/>
    <col min="11784" max="11784" width="12.75" style="5" customWidth="1"/>
    <col min="11785" max="11785" width="17.375" style="5" bestFit="1" customWidth="1"/>
    <col min="11786" max="11786" width="12.25" style="5" customWidth="1"/>
    <col min="11787" max="11787" width="20.125" style="5" bestFit="1" customWidth="1"/>
    <col min="11788" max="11788" width="20.125" style="5" customWidth="1"/>
    <col min="11789" max="11789" width="19.375" style="5" bestFit="1" customWidth="1"/>
    <col min="11790" max="11790" width="8.625" style="5" customWidth="1"/>
    <col min="11791" max="11791" width="51.25" style="5" customWidth="1"/>
    <col min="11792" max="11792" width="13" style="5" customWidth="1"/>
    <col min="11793" max="12035" width="6.875" style="5"/>
    <col min="12036" max="12036" width="7.75" style="5" customWidth="1"/>
    <col min="12037" max="12037" width="33.125" style="5" bestFit="1" customWidth="1"/>
    <col min="12038" max="12038" width="14.125" style="5" customWidth="1"/>
    <col min="12039" max="12039" width="12" style="5" bestFit="1" customWidth="1"/>
    <col min="12040" max="12040" width="12.75" style="5" customWidth="1"/>
    <col min="12041" max="12041" width="17.375" style="5" bestFit="1" customWidth="1"/>
    <col min="12042" max="12042" width="12.25" style="5" customWidth="1"/>
    <col min="12043" max="12043" width="20.125" style="5" bestFit="1" customWidth="1"/>
    <col min="12044" max="12044" width="20.125" style="5" customWidth="1"/>
    <col min="12045" max="12045" width="19.375" style="5" bestFit="1" customWidth="1"/>
    <col min="12046" max="12046" width="8.625" style="5" customWidth="1"/>
    <col min="12047" max="12047" width="51.25" style="5" customWidth="1"/>
    <col min="12048" max="12048" width="13" style="5" customWidth="1"/>
    <col min="12049" max="12291" width="6.875" style="5"/>
    <col min="12292" max="12292" width="7.75" style="5" customWidth="1"/>
    <col min="12293" max="12293" width="33.125" style="5" bestFit="1" customWidth="1"/>
    <col min="12294" max="12294" width="14.125" style="5" customWidth="1"/>
    <col min="12295" max="12295" width="12" style="5" bestFit="1" customWidth="1"/>
    <col min="12296" max="12296" width="12.75" style="5" customWidth="1"/>
    <col min="12297" max="12297" width="17.375" style="5" bestFit="1" customWidth="1"/>
    <col min="12298" max="12298" width="12.25" style="5" customWidth="1"/>
    <col min="12299" max="12299" width="20.125" style="5" bestFit="1" customWidth="1"/>
    <col min="12300" max="12300" width="20.125" style="5" customWidth="1"/>
    <col min="12301" max="12301" width="19.375" style="5" bestFit="1" customWidth="1"/>
    <col min="12302" max="12302" width="8.625" style="5" customWidth="1"/>
    <col min="12303" max="12303" width="51.25" style="5" customWidth="1"/>
    <col min="12304" max="12304" width="13" style="5" customWidth="1"/>
    <col min="12305" max="12547" width="6.875" style="5"/>
    <col min="12548" max="12548" width="7.75" style="5" customWidth="1"/>
    <col min="12549" max="12549" width="33.125" style="5" bestFit="1" customWidth="1"/>
    <col min="12550" max="12550" width="14.125" style="5" customWidth="1"/>
    <col min="12551" max="12551" width="12" style="5" bestFit="1" customWidth="1"/>
    <col min="12552" max="12552" width="12.75" style="5" customWidth="1"/>
    <col min="12553" max="12553" width="17.375" style="5" bestFit="1" customWidth="1"/>
    <col min="12554" max="12554" width="12.25" style="5" customWidth="1"/>
    <col min="12555" max="12555" width="20.125" style="5" bestFit="1" customWidth="1"/>
    <col min="12556" max="12556" width="20.125" style="5" customWidth="1"/>
    <col min="12557" max="12557" width="19.375" style="5" bestFit="1" customWidth="1"/>
    <col min="12558" max="12558" width="8.625" style="5" customWidth="1"/>
    <col min="12559" max="12559" width="51.25" style="5" customWidth="1"/>
    <col min="12560" max="12560" width="13" style="5" customWidth="1"/>
    <col min="12561" max="12803" width="6.875" style="5"/>
    <col min="12804" max="12804" width="7.75" style="5" customWidth="1"/>
    <col min="12805" max="12805" width="33.125" style="5" bestFit="1" customWidth="1"/>
    <col min="12806" max="12806" width="14.125" style="5" customWidth="1"/>
    <col min="12807" max="12807" width="12" style="5" bestFit="1" customWidth="1"/>
    <col min="12808" max="12808" width="12.75" style="5" customWidth="1"/>
    <col min="12809" max="12809" width="17.375" style="5" bestFit="1" customWidth="1"/>
    <col min="12810" max="12810" width="12.25" style="5" customWidth="1"/>
    <col min="12811" max="12811" width="20.125" style="5" bestFit="1" customWidth="1"/>
    <col min="12812" max="12812" width="20.125" style="5" customWidth="1"/>
    <col min="12813" max="12813" width="19.375" style="5" bestFit="1" customWidth="1"/>
    <col min="12814" max="12814" width="8.625" style="5" customWidth="1"/>
    <col min="12815" max="12815" width="51.25" style="5" customWidth="1"/>
    <col min="12816" max="12816" width="13" style="5" customWidth="1"/>
    <col min="12817" max="13059" width="6.875" style="5"/>
    <col min="13060" max="13060" width="7.75" style="5" customWidth="1"/>
    <col min="13061" max="13061" width="33.125" style="5" bestFit="1" customWidth="1"/>
    <col min="13062" max="13062" width="14.125" style="5" customWidth="1"/>
    <col min="13063" max="13063" width="12" style="5" bestFit="1" customWidth="1"/>
    <col min="13064" max="13064" width="12.75" style="5" customWidth="1"/>
    <col min="13065" max="13065" width="17.375" style="5" bestFit="1" customWidth="1"/>
    <col min="13066" max="13066" width="12.25" style="5" customWidth="1"/>
    <col min="13067" max="13067" width="20.125" style="5" bestFit="1" customWidth="1"/>
    <col min="13068" max="13068" width="20.125" style="5" customWidth="1"/>
    <col min="13069" max="13069" width="19.375" style="5" bestFit="1" customWidth="1"/>
    <col min="13070" max="13070" width="8.625" style="5" customWidth="1"/>
    <col min="13071" max="13071" width="51.25" style="5" customWidth="1"/>
    <col min="13072" max="13072" width="13" style="5" customWidth="1"/>
    <col min="13073" max="13315" width="6.875" style="5"/>
    <col min="13316" max="13316" width="7.75" style="5" customWidth="1"/>
    <col min="13317" max="13317" width="33.125" style="5" bestFit="1" customWidth="1"/>
    <col min="13318" max="13318" width="14.125" style="5" customWidth="1"/>
    <col min="13319" max="13319" width="12" style="5" bestFit="1" customWidth="1"/>
    <col min="13320" max="13320" width="12.75" style="5" customWidth="1"/>
    <col min="13321" max="13321" width="17.375" style="5" bestFit="1" customWidth="1"/>
    <col min="13322" max="13322" width="12.25" style="5" customWidth="1"/>
    <col min="13323" max="13323" width="20.125" style="5" bestFit="1" customWidth="1"/>
    <col min="13324" max="13324" width="20.125" style="5" customWidth="1"/>
    <col min="13325" max="13325" width="19.375" style="5" bestFit="1" customWidth="1"/>
    <col min="13326" max="13326" width="8.625" style="5" customWidth="1"/>
    <col min="13327" max="13327" width="51.25" style="5" customWidth="1"/>
    <col min="13328" max="13328" width="13" style="5" customWidth="1"/>
    <col min="13329" max="13571" width="6.875" style="5"/>
    <col min="13572" max="13572" width="7.75" style="5" customWidth="1"/>
    <col min="13573" max="13573" width="33.125" style="5" bestFit="1" customWidth="1"/>
    <col min="13574" max="13574" width="14.125" style="5" customWidth="1"/>
    <col min="13575" max="13575" width="12" style="5" bestFit="1" customWidth="1"/>
    <col min="13576" max="13576" width="12.75" style="5" customWidth="1"/>
    <col min="13577" max="13577" width="17.375" style="5" bestFit="1" customWidth="1"/>
    <col min="13578" max="13578" width="12.25" style="5" customWidth="1"/>
    <col min="13579" max="13579" width="20.125" style="5" bestFit="1" customWidth="1"/>
    <col min="13580" max="13580" width="20.125" style="5" customWidth="1"/>
    <col min="13581" max="13581" width="19.375" style="5" bestFit="1" customWidth="1"/>
    <col min="13582" max="13582" width="8.625" style="5" customWidth="1"/>
    <col min="13583" max="13583" width="51.25" style="5" customWidth="1"/>
    <col min="13584" max="13584" width="13" style="5" customWidth="1"/>
    <col min="13585" max="13827" width="6.875" style="5"/>
    <col min="13828" max="13828" width="7.75" style="5" customWidth="1"/>
    <col min="13829" max="13829" width="33.125" style="5" bestFit="1" customWidth="1"/>
    <col min="13830" max="13830" width="14.125" style="5" customWidth="1"/>
    <col min="13831" max="13831" width="12" style="5" bestFit="1" customWidth="1"/>
    <col min="13832" max="13832" width="12.75" style="5" customWidth="1"/>
    <col min="13833" max="13833" width="17.375" style="5" bestFit="1" customWidth="1"/>
    <col min="13834" max="13834" width="12.25" style="5" customWidth="1"/>
    <col min="13835" max="13835" width="20.125" style="5" bestFit="1" customWidth="1"/>
    <col min="13836" max="13836" width="20.125" style="5" customWidth="1"/>
    <col min="13837" max="13837" width="19.375" style="5" bestFit="1" customWidth="1"/>
    <col min="13838" max="13838" width="8.625" style="5" customWidth="1"/>
    <col min="13839" max="13839" width="51.25" style="5" customWidth="1"/>
    <col min="13840" max="13840" width="13" style="5" customWidth="1"/>
    <col min="13841" max="14083" width="6.875" style="5"/>
    <col min="14084" max="14084" width="7.75" style="5" customWidth="1"/>
    <col min="14085" max="14085" width="33.125" style="5" bestFit="1" customWidth="1"/>
    <col min="14086" max="14086" width="14.125" style="5" customWidth="1"/>
    <col min="14087" max="14087" width="12" style="5" bestFit="1" customWidth="1"/>
    <col min="14088" max="14088" width="12.75" style="5" customWidth="1"/>
    <col min="14089" max="14089" width="17.375" style="5" bestFit="1" customWidth="1"/>
    <col min="14090" max="14090" width="12.25" style="5" customWidth="1"/>
    <col min="14091" max="14091" width="20.125" style="5" bestFit="1" customWidth="1"/>
    <col min="14092" max="14092" width="20.125" style="5" customWidth="1"/>
    <col min="14093" max="14093" width="19.375" style="5" bestFit="1" customWidth="1"/>
    <col min="14094" max="14094" width="8.625" style="5" customWidth="1"/>
    <col min="14095" max="14095" width="51.25" style="5" customWidth="1"/>
    <col min="14096" max="14096" width="13" style="5" customWidth="1"/>
    <col min="14097" max="14339" width="6.875" style="5"/>
    <col min="14340" max="14340" width="7.75" style="5" customWidth="1"/>
    <col min="14341" max="14341" width="33.125" style="5" bestFit="1" customWidth="1"/>
    <col min="14342" max="14342" width="14.125" style="5" customWidth="1"/>
    <col min="14343" max="14343" width="12" style="5" bestFit="1" customWidth="1"/>
    <col min="14344" max="14344" width="12.75" style="5" customWidth="1"/>
    <col min="14345" max="14345" width="17.375" style="5" bestFit="1" customWidth="1"/>
    <col min="14346" max="14346" width="12.25" style="5" customWidth="1"/>
    <col min="14347" max="14347" width="20.125" style="5" bestFit="1" customWidth="1"/>
    <col min="14348" max="14348" width="20.125" style="5" customWidth="1"/>
    <col min="14349" max="14349" width="19.375" style="5" bestFit="1" customWidth="1"/>
    <col min="14350" max="14350" width="8.625" style="5" customWidth="1"/>
    <col min="14351" max="14351" width="51.25" style="5" customWidth="1"/>
    <col min="14352" max="14352" width="13" style="5" customWidth="1"/>
    <col min="14353" max="14595" width="6.875" style="5"/>
    <col min="14596" max="14596" width="7.75" style="5" customWidth="1"/>
    <col min="14597" max="14597" width="33.125" style="5" bestFit="1" customWidth="1"/>
    <col min="14598" max="14598" width="14.125" style="5" customWidth="1"/>
    <col min="14599" max="14599" width="12" style="5" bestFit="1" customWidth="1"/>
    <col min="14600" max="14600" width="12.75" style="5" customWidth="1"/>
    <col min="14601" max="14601" width="17.375" style="5" bestFit="1" customWidth="1"/>
    <col min="14602" max="14602" width="12.25" style="5" customWidth="1"/>
    <col min="14603" max="14603" width="20.125" style="5" bestFit="1" customWidth="1"/>
    <col min="14604" max="14604" width="20.125" style="5" customWidth="1"/>
    <col min="14605" max="14605" width="19.375" style="5" bestFit="1" customWidth="1"/>
    <col min="14606" max="14606" width="8.625" style="5" customWidth="1"/>
    <col min="14607" max="14607" width="51.25" style="5" customWidth="1"/>
    <col min="14608" max="14608" width="13" style="5" customWidth="1"/>
    <col min="14609" max="14851" width="6.875" style="5"/>
    <col min="14852" max="14852" width="7.75" style="5" customWidth="1"/>
    <col min="14853" max="14853" width="33.125" style="5" bestFit="1" customWidth="1"/>
    <col min="14854" max="14854" width="14.125" style="5" customWidth="1"/>
    <col min="14855" max="14855" width="12" style="5" bestFit="1" customWidth="1"/>
    <col min="14856" max="14856" width="12.75" style="5" customWidth="1"/>
    <col min="14857" max="14857" width="17.375" style="5" bestFit="1" customWidth="1"/>
    <col min="14858" max="14858" width="12.25" style="5" customWidth="1"/>
    <col min="14859" max="14859" width="20.125" style="5" bestFit="1" customWidth="1"/>
    <col min="14860" max="14860" width="20.125" style="5" customWidth="1"/>
    <col min="14861" max="14861" width="19.375" style="5" bestFit="1" customWidth="1"/>
    <col min="14862" max="14862" width="8.625" style="5" customWidth="1"/>
    <col min="14863" max="14863" width="51.25" style="5" customWidth="1"/>
    <col min="14864" max="14864" width="13" style="5" customWidth="1"/>
    <col min="14865" max="15107" width="6.875" style="5"/>
    <col min="15108" max="15108" width="7.75" style="5" customWidth="1"/>
    <col min="15109" max="15109" width="33.125" style="5" bestFit="1" customWidth="1"/>
    <col min="15110" max="15110" width="14.125" style="5" customWidth="1"/>
    <col min="15111" max="15111" width="12" style="5" bestFit="1" customWidth="1"/>
    <col min="15112" max="15112" width="12.75" style="5" customWidth="1"/>
    <col min="15113" max="15113" width="17.375" style="5" bestFit="1" customWidth="1"/>
    <col min="15114" max="15114" width="12.25" style="5" customWidth="1"/>
    <col min="15115" max="15115" width="20.125" style="5" bestFit="1" customWidth="1"/>
    <col min="15116" max="15116" width="20.125" style="5" customWidth="1"/>
    <col min="15117" max="15117" width="19.375" style="5" bestFit="1" customWidth="1"/>
    <col min="15118" max="15118" width="8.625" style="5" customWidth="1"/>
    <col min="15119" max="15119" width="51.25" style="5" customWidth="1"/>
    <col min="15120" max="15120" width="13" style="5" customWidth="1"/>
    <col min="15121" max="15363" width="6.875" style="5"/>
    <col min="15364" max="15364" width="7.75" style="5" customWidth="1"/>
    <col min="15365" max="15365" width="33.125" style="5" bestFit="1" customWidth="1"/>
    <col min="15366" max="15366" width="14.125" style="5" customWidth="1"/>
    <col min="15367" max="15367" width="12" style="5" bestFit="1" customWidth="1"/>
    <col min="15368" max="15368" width="12.75" style="5" customWidth="1"/>
    <col min="15369" max="15369" width="17.375" style="5" bestFit="1" customWidth="1"/>
    <col min="15370" max="15370" width="12.25" style="5" customWidth="1"/>
    <col min="15371" max="15371" width="20.125" style="5" bestFit="1" customWidth="1"/>
    <col min="15372" max="15372" width="20.125" style="5" customWidth="1"/>
    <col min="15373" max="15373" width="19.375" style="5" bestFit="1" customWidth="1"/>
    <col min="15374" max="15374" width="8.625" style="5" customWidth="1"/>
    <col min="15375" max="15375" width="51.25" style="5" customWidth="1"/>
    <col min="15376" max="15376" width="13" style="5" customWidth="1"/>
    <col min="15377" max="15619" width="6.875" style="5"/>
    <col min="15620" max="15620" width="7.75" style="5" customWidth="1"/>
    <col min="15621" max="15621" width="33.125" style="5" bestFit="1" customWidth="1"/>
    <col min="15622" max="15622" width="14.125" style="5" customWidth="1"/>
    <col min="15623" max="15623" width="12" style="5" bestFit="1" customWidth="1"/>
    <col min="15624" max="15624" width="12.75" style="5" customWidth="1"/>
    <col min="15625" max="15625" width="17.375" style="5" bestFit="1" customWidth="1"/>
    <col min="15626" max="15626" width="12.25" style="5" customWidth="1"/>
    <col min="15627" max="15627" width="20.125" style="5" bestFit="1" customWidth="1"/>
    <col min="15628" max="15628" width="20.125" style="5" customWidth="1"/>
    <col min="15629" max="15629" width="19.375" style="5" bestFit="1" customWidth="1"/>
    <col min="15630" max="15630" width="8.625" style="5" customWidth="1"/>
    <col min="15631" max="15631" width="51.25" style="5" customWidth="1"/>
    <col min="15632" max="15632" width="13" style="5" customWidth="1"/>
    <col min="15633" max="15875" width="6.875" style="5"/>
    <col min="15876" max="15876" width="7.75" style="5" customWidth="1"/>
    <col min="15877" max="15877" width="33.125" style="5" bestFit="1" customWidth="1"/>
    <col min="15878" max="15878" width="14.125" style="5" customWidth="1"/>
    <col min="15879" max="15879" width="12" style="5" bestFit="1" customWidth="1"/>
    <col min="15880" max="15880" width="12.75" style="5" customWidth="1"/>
    <col min="15881" max="15881" width="17.375" style="5" bestFit="1" customWidth="1"/>
    <col min="15882" max="15882" width="12.25" style="5" customWidth="1"/>
    <col min="15883" max="15883" width="20.125" style="5" bestFit="1" customWidth="1"/>
    <col min="15884" max="15884" width="20.125" style="5" customWidth="1"/>
    <col min="15885" max="15885" width="19.375" style="5" bestFit="1" customWidth="1"/>
    <col min="15886" max="15886" width="8.625" style="5" customWidth="1"/>
    <col min="15887" max="15887" width="51.25" style="5" customWidth="1"/>
    <col min="15888" max="15888" width="13" style="5" customWidth="1"/>
    <col min="15889" max="16131" width="6.875" style="5"/>
    <col min="16132" max="16132" width="7.75" style="5" customWidth="1"/>
    <col min="16133" max="16133" width="33.125" style="5" bestFit="1" customWidth="1"/>
    <col min="16134" max="16134" width="14.125" style="5" customWidth="1"/>
    <col min="16135" max="16135" width="12" style="5" bestFit="1" customWidth="1"/>
    <col min="16136" max="16136" width="12.75" style="5" customWidth="1"/>
    <col min="16137" max="16137" width="17.375" style="5" bestFit="1" customWidth="1"/>
    <col min="16138" max="16138" width="12.25" style="5" customWidth="1"/>
    <col min="16139" max="16139" width="20.125" style="5" bestFit="1" customWidth="1"/>
    <col min="16140" max="16140" width="20.125" style="5" customWidth="1"/>
    <col min="16141" max="16141" width="19.375" style="5" bestFit="1" customWidth="1"/>
    <col min="16142" max="16142" width="8.625" style="5" customWidth="1"/>
    <col min="16143" max="16143" width="51.25" style="5" customWidth="1"/>
    <col min="16144" max="16144" width="13" style="5" customWidth="1"/>
    <col min="16145" max="16384" width="6.875" style="5"/>
  </cols>
  <sheetData>
    <row r="1" spans="1:16" x14ac:dyDescent="0.2">
      <c r="A1" s="501" t="s">
        <v>43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</row>
    <row r="2" spans="1:16" x14ac:dyDescent="0.2">
      <c r="A2" s="501" t="s">
        <v>235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</row>
    <row r="3" spans="1:16" x14ac:dyDescent="0.2">
      <c r="A3" s="502" t="s">
        <v>1024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18"/>
    </row>
    <row r="4" spans="1:16" x14ac:dyDescent="0.2">
      <c r="A4" s="501" t="s">
        <v>1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</row>
    <row r="5" spans="1:16" x14ac:dyDescent="0.2">
      <c r="A5" s="519" t="s">
        <v>44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</row>
    <row r="6" spans="1:16" x14ac:dyDescent="0.2">
      <c r="A6" s="504" t="s">
        <v>2</v>
      </c>
      <c r="B6" s="504" t="s">
        <v>3</v>
      </c>
      <c r="C6" s="507" t="s">
        <v>45</v>
      </c>
      <c r="D6" s="509" t="s">
        <v>132</v>
      </c>
      <c r="E6" s="507" t="s">
        <v>133</v>
      </c>
      <c r="F6" s="26" t="s">
        <v>4</v>
      </c>
      <c r="G6" s="509" t="s">
        <v>8</v>
      </c>
      <c r="H6" s="511" t="s">
        <v>9</v>
      </c>
      <c r="I6" s="512"/>
      <c r="J6" s="512"/>
      <c r="K6" s="513"/>
      <c r="L6" s="27" t="s">
        <v>10</v>
      </c>
      <c r="M6" s="27" t="s">
        <v>48</v>
      </c>
      <c r="N6" s="520" t="s">
        <v>11</v>
      </c>
      <c r="O6" s="514" t="s">
        <v>49</v>
      </c>
      <c r="P6" s="504" t="s">
        <v>42</v>
      </c>
    </row>
    <row r="7" spans="1:16" x14ac:dyDescent="0.2">
      <c r="A7" s="505"/>
      <c r="B7" s="505"/>
      <c r="C7" s="508"/>
      <c r="D7" s="510"/>
      <c r="E7" s="508"/>
      <c r="F7" s="28" t="s">
        <v>7</v>
      </c>
      <c r="G7" s="510"/>
      <c r="H7" s="81" t="s">
        <v>16</v>
      </c>
      <c r="I7" s="8" t="s">
        <v>17</v>
      </c>
      <c r="J7" s="8" t="s">
        <v>18</v>
      </c>
      <c r="K7" s="9" t="s">
        <v>19</v>
      </c>
      <c r="L7" s="29" t="s">
        <v>9</v>
      </c>
      <c r="M7" s="29" t="s">
        <v>51</v>
      </c>
      <c r="N7" s="521"/>
      <c r="O7" s="515"/>
      <c r="P7" s="505"/>
    </row>
    <row r="8" spans="1:16" x14ac:dyDescent="0.2">
      <c r="A8" s="505"/>
      <c r="B8" s="505"/>
      <c r="C8" s="508"/>
      <c r="D8" s="510"/>
      <c r="E8" s="508"/>
      <c r="F8" s="28" t="s">
        <v>15</v>
      </c>
      <c r="G8" s="510"/>
      <c r="H8" s="81" t="s">
        <v>22</v>
      </c>
      <c r="I8" s="8" t="s">
        <v>23</v>
      </c>
      <c r="J8" s="8" t="s">
        <v>24</v>
      </c>
      <c r="K8" s="9" t="s">
        <v>134</v>
      </c>
      <c r="L8" s="29" t="s">
        <v>26</v>
      </c>
      <c r="M8" s="29"/>
      <c r="N8" s="521"/>
      <c r="O8" s="515"/>
      <c r="P8" s="505"/>
    </row>
    <row r="9" spans="1:16" x14ac:dyDescent="0.2">
      <c r="A9" s="506"/>
      <c r="B9" s="506"/>
      <c r="C9" s="11" t="s">
        <v>28</v>
      </c>
      <c r="D9" s="11" t="s">
        <v>29</v>
      </c>
      <c r="E9" s="517"/>
      <c r="F9" s="30" t="s">
        <v>135</v>
      </c>
      <c r="G9" s="11" t="s">
        <v>53</v>
      </c>
      <c r="H9" s="129" t="s">
        <v>32</v>
      </c>
      <c r="I9" s="12" t="s">
        <v>33</v>
      </c>
      <c r="J9" s="12" t="s">
        <v>34</v>
      </c>
      <c r="K9" s="13" t="s">
        <v>36</v>
      </c>
      <c r="L9" s="31" t="s">
        <v>136</v>
      </c>
      <c r="M9" s="32" t="s">
        <v>137</v>
      </c>
      <c r="N9" s="522"/>
      <c r="O9" s="516"/>
      <c r="P9" s="506"/>
    </row>
    <row r="10" spans="1:16" x14ac:dyDescent="0.3">
      <c r="A10" s="82"/>
      <c r="B10" s="130" t="s">
        <v>1101</v>
      </c>
      <c r="C10" s="83"/>
      <c r="D10" s="83"/>
      <c r="E10" s="84"/>
      <c r="F10" s="105"/>
      <c r="G10" s="83"/>
      <c r="H10" s="85"/>
      <c r="I10" s="85"/>
      <c r="J10" s="85"/>
      <c r="K10" s="106"/>
      <c r="L10" s="107"/>
      <c r="M10" s="108"/>
      <c r="N10" s="109"/>
      <c r="O10" s="89"/>
      <c r="P10" s="15"/>
    </row>
    <row r="11" spans="1:16" x14ac:dyDescent="0.35">
      <c r="A11" s="90"/>
      <c r="B11" s="69" t="s">
        <v>57</v>
      </c>
      <c r="C11" s="91"/>
      <c r="D11" s="91"/>
      <c r="E11" s="91"/>
      <c r="F11" s="94"/>
      <c r="G11" s="91"/>
      <c r="H11" s="92"/>
      <c r="I11" s="92"/>
      <c r="J11" s="92"/>
      <c r="K11" s="93"/>
      <c r="L11" s="93"/>
      <c r="M11" s="94"/>
      <c r="N11" s="110"/>
      <c r="O11" s="96"/>
      <c r="P11" s="39"/>
    </row>
    <row r="12" spans="1:16" x14ac:dyDescent="0.35">
      <c r="A12" s="90"/>
      <c r="B12" s="111" t="s">
        <v>138</v>
      </c>
      <c r="C12" s="91"/>
      <c r="D12" s="91"/>
      <c r="E12" s="91"/>
      <c r="F12" s="94"/>
      <c r="G12" s="91"/>
      <c r="H12" s="92"/>
      <c r="I12" s="92"/>
      <c r="J12" s="92"/>
      <c r="K12" s="93"/>
      <c r="L12" s="93"/>
      <c r="M12" s="94"/>
      <c r="N12" s="110"/>
      <c r="O12" s="96"/>
      <c r="P12" s="16"/>
    </row>
    <row r="13" spans="1:16" x14ac:dyDescent="0.35">
      <c r="A13" s="90"/>
      <c r="B13" s="69" t="s">
        <v>59</v>
      </c>
      <c r="C13" s="91"/>
      <c r="D13" s="91"/>
      <c r="E13" s="91"/>
      <c r="F13" s="94"/>
      <c r="G13" s="91"/>
      <c r="H13" s="92"/>
      <c r="I13" s="92"/>
      <c r="J13" s="92"/>
      <c r="K13" s="93"/>
      <c r="L13" s="93"/>
      <c r="M13" s="94"/>
      <c r="N13" s="110"/>
      <c r="O13" s="96"/>
      <c r="P13" s="39"/>
    </row>
    <row r="14" spans="1:16" x14ac:dyDescent="0.35">
      <c r="A14" s="112"/>
      <c r="B14" s="69" t="s">
        <v>139</v>
      </c>
      <c r="C14" s="113"/>
      <c r="D14" s="113"/>
      <c r="E14" s="114"/>
      <c r="F14" s="115"/>
      <c r="G14" s="113"/>
      <c r="H14" s="116"/>
      <c r="I14" s="116"/>
      <c r="J14" s="116"/>
      <c r="K14" s="117"/>
      <c r="L14" s="117"/>
      <c r="M14" s="118"/>
      <c r="N14" s="119"/>
      <c r="O14" s="120"/>
      <c r="P14" s="39"/>
    </row>
    <row r="15" spans="1:16" x14ac:dyDescent="0.35">
      <c r="A15" s="90">
        <v>1</v>
      </c>
      <c r="B15" s="64" t="s">
        <v>140</v>
      </c>
      <c r="C15" s="91">
        <v>81800</v>
      </c>
      <c r="D15" s="91">
        <v>81800</v>
      </c>
      <c r="E15" s="98">
        <v>24043</v>
      </c>
      <c r="F15" s="94">
        <f>C15-D15</f>
        <v>0</v>
      </c>
      <c r="G15" s="91">
        <v>81800</v>
      </c>
      <c r="H15" s="91"/>
      <c r="I15" s="92"/>
      <c r="J15" s="92"/>
      <c r="K15" s="117">
        <f t="shared" ref="K15:K106" si="0">H15+I15+J15</f>
        <v>0</v>
      </c>
      <c r="L15" s="117">
        <f>G15+K15</f>
        <v>81800</v>
      </c>
      <c r="M15" s="118">
        <v>0</v>
      </c>
      <c r="N15" s="110"/>
      <c r="O15" s="96" t="s">
        <v>141</v>
      </c>
      <c r="P15" s="39"/>
    </row>
    <row r="16" spans="1:16" x14ac:dyDescent="0.35">
      <c r="A16" s="90"/>
      <c r="B16" s="64" t="s">
        <v>142</v>
      </c>
      <c r="C16" s="91"/>
      <c r="D16" s="91"/>
      <c r="E16" s="121"/>
      <c r="F16" s="94"/>
      <c r="G16" s="91"/>
      <c r="H16" s="92"/>
      <c r="I16" s="92"/>
      <c r="J16" s="92"/>
      <c r="K16" s="117"/>
      <c r="L16" s="117"/>
      <c r="M16" s="118"/>
      <c r="N16" s="110"/>
      <c r="O16" s="96"/>
      <c r="P16" s="39"/>
    </row>
    <row r="17" spans="1:16" x14ac:dyDescent="0.35">
      <c r="A17" s="90"/>
      <c r="B17" s="64" t="s">
        <v>143</v>
      </c>
      <c r="C17" s="91"/>
      <c r="D17" s="91"/>
      <c r="E17" s="121"/>
      <c r="F17" s="94"/>
      <c r="G17" s="91"/>
      <c r="H17" s="92"/>
      <c r="I17" s="92"/>
      <c r="J17" s="92"/>
      <c r="K17" s="117"/>
      <c r="L17" s="117"/>
      <c r="M17" s="118"/>
      <c r="N17" s="110"/>
      <c r="O17" s="96"/>
      <c r="P17" s="39"/>
    </row>
    <row r="18" spans="1:16" x14ac:dyDescent="0.35">
      <c r="A18" s="90"/>
      <c r="B18" s="64"/>
      <c r="C18" s="91"/>
      <c r="D18" s="91"/>
      <c r="E18" s="121"/>
      <c r="F18" s="94"/>
      <c r="G18" s="91"/>
      <c r="H18" s="92"/>
      <c r="I18" s="92"/>
      <c r="J18" s="92"/>
      <c r="K18" s="117"/>
      <c r="L18" s="117"/>
      <c r="M18" s="118"/>
      <c r="N18" s="110"/>
      <c r="O18" s="96"/>
      <c r="P18" s="39"/>
    </row>
    <row r="19" spans="1:16" x14ac:dyDescent="0.35">
      <c r="A19" s="90">
        <v>2</v>
      </c>
      <c r="B19" s="64" t="s">
        <v>140</v>
      </c>
      <c r="C19" s="91">
        <v>33500</v>
      </c>
      <c r="D19" s="91">
        <v>33500</v>
      </c>
      <c r="E19" s="98">
        <v>24043</v>
      </c>
      <c r="F19" s="94">
        <f t="shared" ref="F19:F106" si="1">C19-D19</f>
        <v>0</v>
      </c>
      <c r="G19" s="91">
        <v>33500</v>
      </c>
      <c r="H19" s="91"/>
      <c r="I19" s="92"/>
      <c r="J19" s="92"/>
      <c r="K19" s="117">
        <f t="shared" si="0"/>
        <v>0</v>
      </c>
      <c r="L19" s="117">
        <f t="shared" ref="L19:L106" si="2">G19+K19</f>
        <v>33500</v>
      </c>
      <c r="M19" s="118">
        <v>0</v>
      </c>
      <c r="N19" s="110"/>
      <c r="O19" s="96" t="s">
        <v>141</v>
      </c>
      <c r="P19" s="39"/>
    </row>
    <row r="20" spans="1:16" x14ac:dyDescent="0.35">
      <c r="A20" s="90"/>
      <c r="B20" s="64" t="s">
        <v>142</v>
      </c>
      <c r="C20" s="91"/>
      <c r="D20" s="91"/>
      <c r="E20" s="121"/>
      <c r="F20" s="94"/>
      <c r="G20" s="91"/>
      <c r="H20" s="91"/>
      <c r="I20" s="92"/>
      <c r="J20" s="92"/>
      <c r="K20" s="117"/>
      <c r="L20" s="117"/>
      <c r="M20" s="118"/>
      <c r="N20" s="110"/>
      <c r="O20" s="96"/>
      <c r="P20" s="39"/>
    </row>
    <row r="21" spans="1:16" x14ac:dyDescent="0.35">
      <c r="A21" s="90"/>
      <c r="B21" s="64" t="s">
        <v>144</v>
      </c>
      <c r="C21" s="91"/>
      <c r="D21" s="91"/>
      <c r="E21" s="121"/>
      <c r="F21" s="94"/>
      <c r="G21" s="91"/>
      <c r="H21" s="91"/>
      <c r="I21" s="92"/>
      <c r="J21" s="92"/>
      <c r="K21" s="117"/>
      <c r="L21" s="117"/>
      <c r="M21" s="118"/>
      <c r="N21" s="110"/>
      <c r="O21" s="96"/>
      <c r="P21" s="39"/>
    </row>
    <row r="22" spans="1:16" x14ac:dyDescent="0.35">
      <c r="A22" s="90"/>
      <c r="B22" s="64"/>
      <c r="C22" s="91"/>
      <c r="D22" s="91"/>
      <c r="E22" s="121"/>
      <c r="F22" s="94"/>
      <c r="G22" s="91"/>
      <c r="H22" s="91"/>
      <c r="I22" s="92"/>
      <c r="J22" s="92"/>
      <c r="K22" s="117"/>
      <c r="L22" s="117"/>
      <c r="M22" s="118"/>
      <c r="N22" s="110"/>
      <c r="O22" s="96"/>
      <c r="P22" s="39"/>
    </row>
    <row r="23" spans="1:16" x14ac:dyDescent="0.35">
      <c r="A23" s="90">
        <v>3</v>
      </c>
      <c r="B23" s="64" t="s">
        <v>140</v>
      </c>
      <c r="C23" s="91">
        <v>71000</v>
      </c>
      <c r="D23" s="91">
        <v>71000</v>
      </c>
      <c r="E23" s="98">
        <v>24043</v>
      </c>
      <c r="F23" s="94">
        <f t="shared" si="1"/>
        <v>0</v>
      </c>
      <c r="G23" s="91">
        <v>71000</v>
      </c>
      <c r="H23" s="91"/>
      <c r="I23" s="92"/>
      <c r="J23" s="92"/>
      <c r="K23" s="117">
        <f t="shared" si="0"/>
        <v>0</v>
      </c>
      <c r="L23" s="117">
        <f t="shared" si="2"/>
        <v>71000</v>
      </c>
      <c r="M23" s="118">
        <v>0</v>
      </c>
      <c r="N23" s="110"/>
      <c r="O23" s="96" t="s">
        <v>141</v>
      </c>
      <c r="P23" s="39"/>
    </row>
    <row r="24" spans="1:16" x14ac:dyDescent="0.35">
      <c r="A24" s="90"/>
      <c r="B24" s="64" t="s">
        <v>142</v>
      </c>
      <c r="C24" s="91"/>
      <c r="D24" s="91"/>
      <c r="E24" s="121"/>
      <c r="F24" s="94"/>
      <c r="G24" s="91"/>
      <c r="H24" s="91"/>
      <c r="I24" s="92"/>
      <c r="J24" s="92"/>
      <c r="K24" s="117"/>
      <c r="L24" s="117"/>
      <c r="M24" s="118"/>
      <c r="N24" s="110"/>
      <c r="O24" s="96"/>
      <c r="P24" s="39"/>
    </row>
    <row r="25" spans="1:16" x14ac:dyDescent="0.35">
      <c r="A25" s="90"/>
      <c r="B25" s="64" t="s">
        <v>145</v>
      </c>
      <c r="C25" s="91"/>
      <c r="D25" s="91"/>
      <c r="E25" s="121"/>
      <c r="F25" s="94"/>
      <c r="G25" s="91"/>
      <c r="H25" s="91"/>
      <c r="I25" s="92"/>
      <c r="J25" s="92"/>
      <c r="K25" s="117"/>
      <c r="L25" s="117"/>
      <c r="M25" s="118"/>
      <c r="N25" s="110"/>
      <c r="O25" s="96"/>
      <c r="P25" s="39"/>
    </row>
    <row r="26" spans="1:16" x14ac:dyDescent="0.35">
      <c r="A26" s="90"/>
      <c r="B26" s="64"/>
      <c r="C26" s="91"/>
      <c r="D26" s="91"/>
      <c r="E26" s="121"/>
      <c r="F26" s="94"/>
      <c r="G26" s="91"/>
      <c r="H26" s="91"/>
      <c r="I26" s="92"/>
      <c r="J26" s="92"/>
      <c r="K26" s="117"/>
      <c r="L26" s="117"/>
      <c r="M26" s="118"/>
      <c r="N26" s="110"/>
      <c r="O26" s="96"/>
      <c r="P26" s="39"/>
    </row>
    <row r="27" spans="1:16" x14ac:dyDescent="0.35">
      <c r="A27" s="90">
        <v>4</v>
      </c>
      <c r="B27" s="64" t="s">
        <v>140</v>
      </c>
      <c r="C27" s="91">
        <v>30900</v>
      </c>
      <c r="D27" s="91">
        <v>30900</v>
      </c>
      <c r="E27" s="98">
        <v>24043</v>
      </c>
      <c r="F27" s="94">
        <f t="shared" si="1"/>
        <v>0</v>
      </c>
      <c r="G27" s="91">
        <v>30900</v>
      </c>
      <c r="H27" s="91"/>
      <c r="I27" s="92"/>
      <c r="J27" s="92"/>
      <c r="K27" s="117">
        <f t="shared" si="0"/>
        <v>0</v>
      </c>
      <c r="L27" s="117">
        <f t="shared" si="2"/>
        <v>30900</v>
      </c>
      <c r="M27" s="118">
        <v>0</v>
      </c>
      <c r="N27" s="110"/>
      <c r="O27" s="96" t="s">
        <v>141</v>
      </c>
      <c r="P27" s="39"/>
    </row>
    <row r="28" spans="1:16" x14ac:dyDescent="0.35">
      <c r="A28" s="90"/>
      <c r="B28" s="64" t="s">
        <v>142</v>
      </c>
      <c r="C28" s="91"/>
      <c r="D28" s="91"/>
      <c r="E28" s="121"/>
      <c r="F28" s="94"/>
      <c r="G28" s="91"/>
      <c r="H28" s="91"/>
      <c r="I28" s="92"/>
      <c r="J28" s="92"/>
      <c r="K28" s="117"/>
      <c r="L28" s="117"/>
      <c r="M28" s="118"/>
      <c r="N28" s="110"/>
      <c r="O28" s="96"/>
      <c r="P28" s="39"/>
    </row>
    <row r="29" spans="1:16" x14ac:dyDescent="0.35">
      <c r="A29" s="90"/>
      <c r="B29" s="64" t="s">
        <v>146</v>
      </c>
      <c r="C29" s="91"/>
      <c r="D29" s="91"/>
      <c r="E29" s="121"/>
      <c r="F29" s="94"/>
      <c r="G29" s="91"/>
      <c r="H29" s="91"/>
      <c r="I29" s="92"/>
      <c r="J29" s="92"/>
      <c r="K29" s="117"/>
      <c r="L29" s="117"/>
      <c r="M29" s="118"/>
      <c r="N29" s="110"/>
      <c r="O29" s="96"/>
      <c r="P29" s="39"/>
    </row>
    <row r="30" spans="1:16" x14ac:dyDescent="0.35">
      <c r="A30" s="90"/>
      <c r="B30" s="64"/>
      <c r="C30" s="91"/>
      <c r="D30" s="91"/>
      <c r="E30" s="121"/>
      <c r="F30" s="94"/>
      <c r="G30" s="91"/>
      <c r="H30" s="91"/>
      <c r="I30" s="92"/>
      <c r="J30" s="92"/>
      <c r="K30" s="117"/>
      <c r="L30" s="117"/>
      <c r="M30" s="118"/>
      <c r="N30" s="110"/>
      <c r="O30" s="96"/>
      <c r="P30" s="39"/>
    </row>
    <row r="31" spans="1:16" x14ac:dyDescent="0.35">
      <c r="A31" s="90">
        <v>5</v>
      </c>
      <c r="B31" s="64" t="s">
        <v>147</v>
      </c>
      <c r="C31" s="91">
        <v>76530</v>
      </c>
      <c r="D31" s="91">
        <v>76530</v>
      </c>
      <c r="E31" s="98">
        <v>24043</v>
      </c>
      <c r="F31" s="94">
        <f t="shared" si="1"/>
        <v>0</v>
      </c>
      <c r="G31" s="91">
        <v>76530</v>
      </c>
      <c r="H31" s="91"/>
      <c r="I31" s="92"/>
      <c r="J31" s="92"/>
      <c r="K31" s="117">
        <f t="shared" si="0"/>
        <v>0</v>
      </c>
      <c r="L31" s="117">
        <f t="shared" si="2"/>
        <v>76530</v>
      </c>
      <c r="M31" s="118">
        <v>0</v>
      </c>
      <c r="N31" s="110"/>
      <c r="O31" s="96" t="s">
        <v>141</v>
      </c>
      <c r="P31" s="39"/>
    </row>
    <row r="32" spans="1:16" x14ac:dyDescent="0.35">
      <c r="A32" s="90"/>
      <c r="B32" s="64" t="s">
        <v>83</v>
      </c>
      <c r="C32" s="91"/>
      <c r="D32" s="91"/>
      <c r="E32" s="121"/>
      <c r="F32" s="94"/>
      <c r="G32" s="91"/>
      <c r="H32" s="91"/>
      <c r="I32" s="92"/>
      <c r="J32" s="92"/>
      <c r="K32" s="117"/>
      <c r="L32" s="117"/>
      <c r="M32" s="118"/>
      <c r="N32" s="110"/>
      <c r="O32" s="96"/>
      <c r="P32" s="39"/>
    </row>
    <row r="33" spans="1:16" x14ac:dyDescent="0.35">
      <c r="A33" s="90"/>
      <c r="B33" s="64" t="s">
        <v>148</v>
      </c>
      <c r="C33" s="91"/>
      <c r="D33" s="91"/>
      <c r="E33" s="121"/>
      <c r="F33" s="94"/>
      <c r="G33" s="91"/>
      <c r="H33" s="91"/>
      <c r="I33" s="92"/>
      <c r="J33" s="92"/>
      <c r="K33" s="117"/>
      <c r="L33" s="117"/>
      <c r="M33" s="118"/>
      <c r="N33" s="110"/>
      <c r="O33" s="96"/>
      <c r="P33" s="39"/>
    </row>
    <row r="34" spans="1:16" x14ac:dyDescent="0.35">
      <c r="A34" s="90"/>
      <c r="B34" s="64" t="s">
        <v>149</v>
      </c>
      <c r="C34" s="91"/>
      <c r="D34" s="91"/>
      <c r="E34" s="121"/>
      <c r="F34" s="94"/>
      <c r="G34" s="91"/>
      <c r="H34" s="91"/>
      <c r="I34" s="92"/>
      <c r="J34" s="92"/>
      <c r="K34" s="117"/>
      <c r="L34" s="117"/>
      <c r="M34" s="118"/>
      <c r="N34" s="110"/>
      <c r="O34" s="96"/>
      <c r="P34" s="39"/>
    </row>
    <row r="35" spans="1:16" x14ac:dyDescent="0.35">
      <c r="A35" s="90"/>
      <c r="B35" s="64"/>
      <c r="C35" s="91"/>
      <c r="D35" s="91"/>
      <c r="E35" s="121"/>
      <c r="F35" s="94"/>
      <c r="G35" s="91"/>
      <c r="H35" s="91"/>
      <c r="I35" s="92"/>
      <c r="J35" s="92"/>
      <c r="K35" s="117"/>
      <c r="L35" s="117"/>
      <c r="M35" s="118"/>
      <c r="N35" s="110"/>
      <c r="O35" s="96"/>
      <c r="P35" s="39"/>
    </row>
    <row r="36" spans="1:16" x14ac:dyDescent="0.35">
      <c r="A36" s="90">
        <v>6</v>
      </c>
      <c r="B36" s="64" t="s">
        <v>150</v>
      </c>
      <c r="C36" s="91">
        <v>19300</v>
      </c>
      <c r="D36" s="91">
        <v>19260</v>
      </c>
      <c r="E36" s="98">
        <v>24043</v>
      </c>
      <c r="F36" s="94">
        <f t="shared" si="1"/>
        <v>40</v>
      </c>
      <c r="G36" s="91">
        <v>19260</v>
      </c>
      <c r="H36" s="91"/>
      <c r="I36" s="92"/>
      <c r="J36" s="92"/>
      <c r="K36" s="117">
        <f t="shared" si="0"/>
        <v>0</v>
      </c>
      <c r="L36" s="117">
        <f t="shared" si="2"/>
        <v>19260</v>
      </c>
      <c r="M36" s="118">
        <v>0</v>
      </c>
      <c r="N36" s="110"/>
      <c r="O36" s="96" t="s">
        <v>141</v>
      </c>
      <c r="P36" s="39"/>
    </row>
    <row r="37" spans="1:16" x14ac:dyDescent="0.35">
      <c r="A37" s="90"/>
      <c r="B37" s="64" t="s">
        <v>151</v>
      </c>
      <c r="C37" s="91"/>
      <c r="D37" s="91"/>
      <c r="E37" s="121"/>
      <c r="F37" s="94"/>
      <c r="G37" s="91"/>
      <c r="H37" s="91"/>
      <c r="I37" s="92"/>
      <c r="J37" s="92"/>
      <c r="K37" s="117"/>
      <c r="L37" s="117"/>
      <c r="M37" s="118"/>
      <c r="N37" s="110"/>
      <c r="O37" s="96"/>
      <c r="P37" s="39"/>
    </row>
    <row r="38" spans="1:16" x14ac:dyDescent="0.35">
      <c r="A38" s="90"/>
      <c r="B38" s="64"/>
      <c r="C38" s="91"/>
      <c r="D38" s="91"/>
      <c r="E38" s="121"/>
      <c r="F38" s="94"/>
      <c r="G38" s="91"/>
      <c r="H38" s="91"/>
      <c r="I38" s="92"/>
      <c r="J38" s="92"/>
      <c r="K38" s="117"/>
      <c r="L38" s="117"/>
      <c r="M38" s="118"/>
      <c r="N38" s="110"/>
      <c r="O38" s="96"/>
      <c r="P38" s="39"/>
    </row>
    <row r="39" spans="1:16" x14ac:dyDescent="0.35">
      <c r="A39" s="90">
        <v>7</v>
      </c>
      <c r="B39" s="64" t="s">
        <v>152</v>
      </c>
      <c r="C39" s="91">
        <v>111000</v>
      </c>
      <c r="D39" s="91">
        <v>110210</v>
      </c>
      <c r="E39" s="98">
        <v>24043</v>
      </c>
      <c r="F39" s="94">
        <f t="shared" si="1"/>
        <v>790</v>
      </c>
      <c r="G39" s="91">
        <v>110210</v>
      </c>
      <c r="H39" s="91"/>
      <c r="I39" s="92"/>
      <c r="J39" s="92"/>
      <c r="K39" s="117">
        <f t="shared" si="0"/>
        <v>0</v>
      </c>
      <c r="L39" s="117">
        <f t="shared" si="2"/>
        <v>110210</v>
      </c>
      <c r="M39" s="118">
        <v>0</v>
      </c>
      <c r="N39" s="110"/>
      <c r="O39" s="96" t="s">
        <v>141</v>
      </c>
      <c r="P39" s="39"/>
    </row>
    <row r="40" spans="1:16" x14ac:dyDescent="0.35">
      <c r="A40" s="90"/>
      <c r="B40" s="64" t="s">
        <v>153</v>
      </c>
      <c r="C40" s="91"/>
      <c r="D40" s="91"/>
      <c r="E40" s="121"/>
      <c r="F40" s="94"/>
      <c r="G40" s="91"/>
      <c r="H40" s="91"/>
      <c r="I40" s="92"/>
      <c r="J40" s="92"/>
      <c r="K40" s="117"/>
      <c r="L40" s="117"/>
      <c r="M40" s="118"/>
      <c r="N40" s="110"/>
      <c r="O40" s="96"/>
      <c r="P40" s="39"/>
    </row>
    <row r="41" spans="1:16" x14ac:dyDescent="0.35">
      <c r="A41" s="90"/>
      <c r="B41" s="64"/>
      <c r="C41" s="91"/>
      <c r="D41" s="91"/>
      <c r="E41" s="121"/>
      <c r="F41" s="94"/>
      <c r="G41" s="91"/>
      <c r="H41" s="92"/>
      <c r="I41" s="92"/>
      <c r="J41" s="92"/>
      <c r="K41" s="117"/>
      <c r="L41" s="117"/>
      <c r="M41" s="118"/>
      <c r="N41" s="110"/>
      <c r="O41" s="96"/>
      <c r="P41" s="39"/>
    </row>
    <row r="42" spans="1:16" x14ac:dyDescent="0.35">
      <c r="A42" s="112"/>
      <c r="B42" s="69" t="s">
        <v>72</v>
      </c>
      <c r="C42" s="113"/>
      <c r="D42" s="113"/>
      <c r="E42" s="114"/>
      <c r="F42" s="115"/>
      <c r="G42" s="113"/>
      <c r="H42" s="116"/>
      <c r="I42" s="116"/>
      <c r="J42" s="116"/>
      <c r="K42" s="117"/>
      <c r="L42" s="117"/>
      <c r="M42" s="118"/>
      <c r="N42" s="119"/>
      <c r="O42" s="120"/>
      <c r="P42" s="39"/>
    </row>
    <row r="43" spans="1:16" x14ac:dyDescent="0.35">
      <c r="A43" s="90">
        <v>8</v>
      </c>
      <c r="B43" s="64" t="s">
        <v>147</v>
      </c>
      <c r="C43" s="91">
        <v>51020</v>
      </c>
      <c r="D43" s="91">
        <v>51020</v>
      </c>
      <c r="E43" s="98">
        <v>24043</v>
      </c>
      <c r="F43" s="94">
        <f t="shared" si="1"/>
        <v>0</v>
      </c>
      <c r="G43" s="91">
        <v>51020</v>
      </c>
      <c r="H43" s="91"/>
      <c r="I43" s="92"/>
      <c r="J43" s="92"/>
      <c r="K43" s="117">
        <f t="shared" si="0"/>
        <v>0</v>
      </c>
      <c r="L43" s="117">
        <f t="shared" si="2"/>
        <v>51020</v>
      </c>
      <c r="M43" s="118">
        <v>0</v>
      </c>
      <c r="N43" s="110"/>
      <c r="O43" s="96" t="s">
        <v>141</v>
      </c>
      <c r="P43" s="39"/>
    </row>
    <row r="44" spans="1:16" x14ac:dyDescent="0.35">
      <c r="A44" s="90"/>
      <c r="B44" s="64" t="s">
        <v>83</v>
      </c>
      <c r="C44" s="91"/>
      <c r="D44" s="91"/>
      <c r="E44" s="121"/>
      <c r="F44" s="94"/>
      <c r="G44" s="91"/>
      <c r="H44" s="91"/>
      <c r="I44" s="92"/>
      <c r="J44" s="92"/>
      <c r="K44" s="117"/>
      <c r="L44" s="117"/>
      <c r="M44" s="118"/>
      <c r="N44" s="110"/>
      <c r="O44" s="96"/>
      <c r="P44" s="39"/>
    </row>
    <row r="45" spans="1:16" x14ac:dyDescent="0.35">
      <c r="A45" s="90"/>
      <c r="B45" s="64" t="s">
        <v>148</v>
      </c>
      <c r="C45" s="91"/>
      <c r="D45" s="91"/>
      <c r="E45" s="121"/>
      <c r="F45" s="94"/>
      <c r="G45" s="91"/>
      <c r="H45" s="91"/>
      <c r="I45" s="92"/>
      <c r="J45" s="92"/>
      <c r="K45" s="117"/>
      <c r="L45" s="117"/>
      <c r="M45" s="118"/>
      <c r="N45" s="110"/>
      <c r="O45" s="96"/>
      <c r="P45" s="39"/>
    </row>
    <row r="46" spans="1:16" x14ac:dyDescent="0.35">
      <c r="A46" s="90"/>
      <c r="B46" s="64" t="s">
        <v>154</v>
      </c>
      <c r="C46" s="91"/>
      <c r="D46" s="91"/>
      <c r="E46" s="121"/>
      <c r="F46" s="94"/>
      <c r="G46" s="91"/>
      <c r="H46" s="91"/>
      <c r="I46" s="92"/>
      <c r="J46" s="92"/>
      <c r="K46" s="117"/>
      <c r="L46" s="117"/>
      <c r="M46" s="118"/>
      <c r="N46" s="110"/>
      <c r="O46" s="96"/>
      <c r="P46" s="39"/>
    </row>
    <row r="47" spans="1:16" x14ac:dyDescent="0.35">
      <c r="A47" s="90"/>
      <c r="B47" s="64"/>
      <c r="C47" s="91"/>
      <c r="D47" s="91"/>
      <c r="E47" s="121"/>
      <c r="F47" s="94"/>
      <c r="G47" s="91"/>
      <c r="H47" s="92"/>
      <c r="I47" s="92"/>
      <c r="J47" s="92"/>
      <c r="K47" s="117"/>
      <c r="L47" s="117"/>
      <c r="M47" s="118"/>
      <c r="N47" s="110"/>
      <c r="O47" s="96"/>
      <c r="P47" s="39"/>
    </row>
    <row r="48" spans="1:16" x14ac:dyDescent="0.35">
      <c r="A48" s="112"/>
      <c r="B48" s="69" t="s">
        <v>74</v>
      </c>
      <c r="C48" s="113"/>
      <c r="D48" s="113"/>
      <c r="E48" s="114"/>
      <c r="F48" s="115"/>
      <c r="G48" s="113"/>
      <c r="H48" s="116"/>
      <c r="I48" s="116"/>
      <c r="J48" s="116"/>
      <c r="K48" s="117"/>
      <c r="L48" s="117"/>
      <c r="M48" s="118"/>
      <c r="N48" s="119"/>
      <c r="O48" s="120"/>
      <c r="P48" s="39"/>
    </row>
    <row r="49" spans="1:16" x14ac:dyDescent="0.35">
      <c r="A49" s="90">
        <v>9</v>
      </c>
      <c r="B49" s="64" t="s">
        <v>155</v>
      </c>
      <c r="C49" s="91">
        <v>350000</v>
      </c>
      <c r="D49" s="91">
        <v>350000</v>
      </c>
      <c r="E49" s="98">
        <v>24043</v>
      </c>
      <c r="F49" s="94">
        <f t="shared" si="1"/>
        <v>0</v>
      </c>
      <c r="G49" s="91">
        <v>350000</v>
      </c>
      <c r="H49" s="91"/>
      <c r="I49" s="92"/>
      <c r="J49" s="92"/>
      <c r="K49" s="117">
        <f t="shared" si="0"/>
        <v>0</v>
      </c>
      <c r="L49" s="117">
        <f t="shared" si="2"/>
        <v>350000</v>
      </c>
      <c r="M49" s="118">
        <v>0</v>
      </c>
      <c r="N49" s="110"/>
      <c r="O49" s="96" t="s">
        <v>141</v>
      </c>
      <c r="P49" s="39"/>
    </row>
    <row r="50" spans="1:16" x14ac:dyDescent="0.35">
      <c r="A50" s="90"/>
      <c r="B50" s="64"/>
      <c r="C50" s="91"/>
      <c r="D50" s="91"/>
      <c r="E50" s="98"/>
      <c r="F50" s="94"/>
      <c r="G50" s="91"/>
      <c r="H50" s="92"/>
      <c r="I50" s="92"/>
      <c r="J50" s="92"/>
      <c r="K50" s="117"/>
      <c r="L50" s="117"/>
      <c r="M50" s="118"/>
      <c r="N50" s="110"/>
      <c r="O50" s="96"/>
      <c r="P50" s="39"/>
    </row>
    <row r="51" spans="1:16" x14ac:dyDescent="0.35">
      <c r="A51" s="112"/>
      <c r="B51" s="69" t="s">
        <v>156</v>
      </c>
      <c r="C51" s="113"/>
      <c r="D51" s="113"/>
      <c r="E51" s="114"/>
      <c r="F51" s="115"/>
      <c r="G51" s="113"/>
      <c r="H51" s="116"/>
      <c r="I51" s="116"/>
      <c r="J51" s="116"/>
      <c r="K51" s="117"/>
      <c r="L51" s="117"/>
      <c r="M51" s="118"/>
      <c r="N51" s="119"/>
      <c r="O51" s="120"/>
      <c r="P51" s="39"/>
    </row>
    <row r="52" spans="1:16" x14ac:dyDescent="0.35">
      <c r="A52" s="90">
        <v>10</v>
      </c>
      <c r="B52" s="64" t="s">
        <v>140</v>
      </c>
      <c r="C52" s="91">
        <v>30900</v>
      </c>
      <c r="D52" s="91">
        <v>30900</v>
      </c>
      <c r="E52" s="98">
        <v>24043</v>
      </c>
      <c r="F52" s="94">
        <f t="shared" si="1"/>
        <v>0</v>
      </c>
      <c r="G52" s="91">
        <v>30900</v>
      </c>
      <c r="H52" s="91"/>
      <c r="I52" s="92"/>
      <c r="J52" s="92"/>
      <c r="K52" s="117">
        <f t="shared" si="0"/>
        <v>0</v>
      </c>
      <c r="L52" s="117">
        <f t="shared" si="2"/>
        <v>30900</v>
      </c>
      <c r="M52" s="118">
        <v>0</v>
      </c>
      <c r="N52" s="110"/>
      <c r="O52" s="96" t="s">
        <v>141</v>
      </c>
      <c r="P52" s="39"/>
    </row>
    <row r="53" spans="1:16" x14ac:dyDescent="0.35">
      <c r="A53" s="90"/>
      <c r="B53" s="64" t="s">
        <v>142</v>
      </c>
      <c r="C53" s="91"/>
      <c r="D53" s="91"/>
      <c r="E53" s="121"/>
      <c r="F53" s="94"/>
      <c r="G53" s="91"/>
      <c r="H53" s="91"/>
      <c r="I53" s="92"/>
      <c r="J53" s="92"/>
      <c r="K53" s="117"/>
      <c r="L53" s="117"/>
      <c r="M53" s="118"/>
      <c r="N53" s="110"/>
      <c r="O53" s="96"/>
      <c r="P53" s="39"/>
    </row>
    <row r="54" spans="1:16" x14ac:dyDescent="0.35">
      <c r="A54" s="90"/>
      <c r="B54" s="64" t="s">
        <v>146</v>
      </c>
      <c r="C54" s="91"/>
      <c r="D54" s="91"/>
      <c r="E54" s="121"/>
      <c r="F54" s="94"/>
      <c r="G54" s="91"/>
      <c r="H54" s="91"/>
      <c r="I54" s="92"/>
      <c r="J54" s="92"/>
      <c r="K54" s="117"/>
      <c r="L54" s="117"/>
      <c r="M54" s="118"/>
      <c r="N54" s="110"/>
      <c r="O54" s="96"/>
      <c r="P54" s="39"/>
    </row>
    <row r="55" spans="1:16" x14ac:dyDescent="0.35">
      <c r="A55" s="90"/>
      <c r="B55" s="64"/>
      <c r="C55" s="91"/>
      <c r="D55" s="91"/>
      <c r="E55" s="121"/>
      <c r="F55" s="94"/>
      <c r="G55" s="91"/>
      <c r="H55" s="91"/>
      <c r="I55" s="92"/>
      <c r="J55" s="92"/>
      <c r="K55" s="117"/>
      <c r="L55" s="117"/>
      <c r="M55" s="118"/>
      <c r="N55" s="110"/>
      <c r="O55" s="96"/>
      <c r="P55" s="39"/>
    </row>
    <row r="56" spans="1:16" x14ac:dyDescent="0.35">
      <c r="A56" s="90">
        <v>11</v>
      </c>
      <c r="B56" s="64" t="s">
        <v>140</v>
      </c>
      <c r="C56" s="91">
        <v>35500</v>
      </c>
      <c r="D56" s="91">
        <v>35500</v>
      </c>
      <c r="E56" s="98">
        <v>24043</v>
      </c>
      <c r="F56" s="94">
        <f t="shared" si="1"/>
        <v>0</v>
      </c>
      <c r="G56" s="91">
        <v>35500</v>
      </c>
      <c r="H56" s="91"/>
      <c r="I56" s="92"/>
      <c r="J56" s="92"/>
      <c r="K56" s="117">
        <f t="shared" si="0"/>
        <v>0</v>
      </c>
      <c r="L56" s="117">
        <f t="shared" si="2"/>
        <v>35500</v>
      </c>
      <c r="M56" s="118">
        <v>0</v>
      </c>
      <c r="N56" s="110"/>
      <c r="O56" s="96" t="s">
        <v>141</v>
      </c>
      <c r="P56" s="39"/>
    </row>
    <row r="57" spans="1:16" x14ac:dyDescent="0.35">
      <c r="A57" s="90"/>
      <c r="B57" s="64" t="s">
        <v>142</v>
      </c>
      <c r="C57" s="91"/>
      <c r="D57" s="91"/>
      <c r="E57" s="121"/>
      <c r="F57" s="94"/>
      <c r="G57" s="91"/>
      <c r="H57" s="91"/>
      <c r="I57" s="92"/>
      <c r="J57" s="92"/>
      <c r="K57" s="117"/>
      <c r="L57" s="117"/>
      <c r="M57" s="118"/>
      <c r="N57" s="110"/>
      <c r="O57" s="96"/>
      <c r="P57" s="39"/>
    </row>
    <row r="58" spans="1:16" x14ac:dyDescent="0.35">
      <c r="A58" s="90"/>
      <c r="B58" s="64" t="s">
        <v>157</v>
      </c>
      <c r="C58" s="91"/>
      <c r="D58" s="91"/>
      <c r="E58" s="121"/>
      <c r="F58" s="94"/>
      <c r="G58" s="91"/>
      <c r="H58" s="91"/>
      <c r="I58" s="92"/>
      <c r="J58" s="92"/>
      <c r="K58" s="117"/>
      <c r="L58" s="117"/>
      <c r="M58" s="118"/>
      <c r="N58" s="110"/>
      <c r="O58" s="96"/>
      <c r="P58" s="39"/>
    </row>
    <row r="59" spans="1:16" x14ac:dyDescent="0.35">
      <c r="A59" s="90"/>
      <c r="B59" s="64"/>
      <c r="C59" s="91"/>
      <c r="D59" s="91"/>
      <c r="E59" s="121"/>
      <c r="F59" s="94"/>
      <c r="G59" s="91"/>
      <c r="H59" s="91"/>
      <c r="I59" s="92"/>
      <c r="J59" s="92"/>
      <c r="K59" s="117"/>
      <c r="L59" s="117"/>
      <c r="M59" s="118"/>
      <c r="N59" s="110"/>
      <c r="O59" s="96"/>
      <c r="P59" s="39"/>
    </row>
    <row r="60" spans="1:16" x14ac:dyDescent="0.35">
      <c r="A60" s="90">
        <v>12</v>
      </c>
      <c r="B60" s="64" t="s">
        <v>158</v>
      </c>
      <c r="C60" s="91">
        <v>25510</v>
      </c>
      <c r="D60" s="91">
        <v>25510</v>
      </c>
      <c r="E60" s="98">
        <v>24043</v>
      </c>
      <c r="F60" s="94">
        <f t="shared" si="1"/>
        <v>0</v>
      </c>
      <c r="G60" s="91">
        <v>25510</v>
      </c>
      <c r="H60" s="91"/>
      <c r="I60" s="92"/>
      <c r="J60" s="92"/>
      <c r="K60" s="117">
        <f t="shared" si="0"/>
        <v>0</v>
      </c>
      <c r="L60" s="117">
        <f t="shared" si="2"/>
        <v>25510</v>
      </c>
      <c r="M60" s="118">
        <v>0</v>
      </c>
      <c r="N60" s="110"/>
      <c r="O60" s="96" t="s">
        <v>141</v>
      </c>
      <c r="P60" s="39"/>
    </row>
    <row r="61" spans="1:16" x14ac:dyDescent="0.35">
      <c r="A61" s="90"/>
      <c r="B61" s="64" t="s">
        <v>83</v>
      </c>
      <c r="C61" s="91"/>
      <c r="D61" s="91"/>
      <c r="E61" s="121"/>
      <c r="F61" s="94"/>
      <c r="G61" s="91"/>
      <c r="H61" s="91"/>
      <c r="I61" s="92"/>
      <c r="J61" s="92"/>
      <c r="K61" s="117"/>
      <c r="L61" s="117"/>
      <c r="M61" s="118"/>
      <c r="N61" s="110"/>
      <c r="O61" s="96"/>
      <c r="P61" s="39"/>
    </row>
    <row r="62" spans="1:16" x14ac:dyDescent="0.35">
      <c r="A62" s="90"/>
      <c r="B62" s="64" t="s">
        <v>148</v>
      </c>
      <c r="C62" s="91"/>
      <c r="D62" s="91"/>
      <c r="E62" s="121"/>
      <c r="F62" s="94"/>
      <c r="G62" s="91"/>
      <c r="H62" s="91"/>
      <c r="I62" s="92"/>
      <c r="J62" s="92"/>
      <c r="K62" s="117"/>
      <c r="L62" s="117"/>
      <c r="M62" s="118"/>
      <c r="N62" s="110"/>
      <c r="O62" s="96"/>
      <c r="P62" s="39"/>
    </row>
    <row r="63" spans="1:16" x14ac:dyDescent="0.35">
      <c r="A63" s="90"/>
      <c r="B63" s="64" t="s">
        <v>159</v>
      </c>
      <c r="C63" s="91"/>
      <c r="D63" s="91"/>
      <c r="E63" s="121"/>
      <c r="F63" s="94"/>
      <c r="G63" s="91"/>
      <c r="H63" s="91"/>
      <c r="I63" s="92"/>
      <c r="J63" s="92"/>
      <c r="K63" s="117"/>
      <c r="L63" s="117"/>
      <c r="M63" s="118"/>
      <c r="N63" s="110"/>
      <c r="O63" s="96"/>
      <c r="P63" s="78"/>
    </row>
    <row r="64" spans="1:16" x14ac:dyDescent="0.35">
      <c r="A64" s="90"/>
      <c r="B64" s="64"/>
      <c r="C64" s="91"/>
      <c r="D64" s="91"/>
      <c r="E64" s="121"/>
      <c r="F64" s="94"/>
      <c r="G64" s="91"/>
      <c r="H64" s="92"/>
      <c r="I64" s="92"/>
      <c r="J64" s="92"/>
      <c r="K64" s="117"/>
      <c r="L64" s="117"/>
      <c r="M64" s="118"/>
      <c r="N64" s="110"/>
      <c r="O64" s="96"/>
      <c r="P64" s="102"/>
    </row>
    <row r="65" spans="1:16" x14ac:dyDescent="0.35">
      <c r="A65" s="112"/>
      <c r="B65" s="69" t="s">
        <v>160</v>
      </c>
      <c r="C65" s="113"/>
      <c r="D65" s="113"/>
      <c r="E65" s="114"/>
      <c r="F65" s="115"/>
      <c r="G65" s="113"/>
      <c r="H65" s="116"/>
      <c r="I65" s="116"/>
      <c r="J65" s="116"/>
      <c r="K65" s="117"/>
      <c r="L65" s="117"/>
      <c r="M65" s="118"/>
      <c r="N65" s="119"/>
      <c r="O65" s="120"/>
      <c r="P65" s="38"/>
    </row>
    <row r="66" spans="1:16" x14ac:dyDescent="0.35">
      <c r="A66" s="90">
        <v>13</v>
      </c>
      <c r="B66" s="64" t="s">
        <v>161</v>
      </c>
      <c r="C66" s="91">
        <v>33500</v>
      </c>
      <c r="D66" s="91">
        <v>33500</v>
      </c>
      <c r="E66" s="98">
        <v>24043</v>
      </c>
      <c r="F66" s="94">
        <f t="shared" si="1"/>
        <v>0</v>
      </c>
      <c r="G66" s="91">
        <v>33500</v>
      </c>
      <c r="H66" s="91"/>
      <c r="I66" s="92"/>
      <c r="J66" s="92"/>
      <c r="K66" s="117">
        <f t="shared" si="0"/>
        <v>0</v>
      </c>
      <c r="L66" s="117">
        <f t="shared" si="2"/>
        <v>33500</v>
      </c>
      <c r="M66" s="118">
        <v>0</v>
      </c>
      <c r="N66" s="110"/>
      <c r="O66" s="96" t="s">
        <v>141</v>
      </c>
      <c r="P66" s="39"/>
    </row>
    <row r="67" spans="1:16" x14ac:dyDescent="0.35">
      <c r="A67" s="90"/>
      <c r="B67" s="64" t="s">
        <v>162</v>
      </c>
      <c r="C67" s="91"/>
      <c r="D67" s="91"/>
      <c r="E67" s="121"/>
      <c r="F67" s="94"/>
      <c r="G67" s="91"/>
      <c r="H67" s="91"/>
      <c r="I67" s="92"/>
      <c r="J67" s="92"/>
      <c r="K67" s="117"/>
      <c r="L67" s="117"/>
      <c r="M67" s="118"/>
      <c r="N67" s="110"/>
      <c r="O67" s="96"/>
      <c r="P67" s="39"/>
    </row>
    <row r="68" spans="1:16" x14ac:dyDescent="0.35">
      <c r="A68" s="90"/>
      <c r="B68" s="64" t="s">
        <v>144</v>
      </c>
      <c r="C68" s="91"/>
      <c r="D68" s="91"/>
      <c r="E68" s="121"/>
      <c r="F68" s="94"/>
      <c r="G68" s="91"/>
      <c r="H68" s="91"/>
      <c r="I68" s="92"/>
      <c r="J68" s="92"/>
      <c r="K68" s="117"/>
      <c r="L68" s="117"/>
      <c r="M68" s="118"/>
      <c r="N68" s="110"/>
      <c r="O68" s="96"/>
      <c r="P68" s="39"/>
    </row>
    <row r="69" spans="1:16" x14ac:dyDescent="0.35">
      <c r="A69" s="90"/>
      <c r="B69" s="64"/>
      <c r="C69" s="91"/>
      <c r="D69" s="91"/>
      <c r="E69" s="121"/>
      <c r="F69" s="94"/>
      <c r="G69" s="91"/>
      <c r="H69" s="91"/>
      <c r="I69" s="92"/>
      <c r="J69" s="92"/>
      <c r="K69" s="117"/>
      <c r="L69" s="117"/>
      <c r="M69" s="118"/>
      <c r="N69" s="110"/>
      <c r="O69" s="96"/>
      <c r="P69" s="39"/>
    </row>
    <row r="70" spans="1:16" x14ac:dyDescent="0.35">
      <c r="A70" s="90">
        <v>14</v>
      </c>
      <c r="B70" s="64" t="s">
        <v>147</v>
      </c>
      <c r="C70" s="91">
        <v>76530</v>
      </c>
      <c r="D70" s="91">
        <v>76530</v>
      </c>
      <c r="E70" s="98">
        <v>24043</v>
      </c>
      <c r="F70" s="94">
        <f t="shared" si="1"/>
        <v>0</v>
      </c>
      <c r="G70" s="91">
        <v>76530</v>
      </c>
      <c r="H70" s="91"/>
      <c r="I70" s="92"/>
      <c r="J70" s="92"/>
      <c r="K70" s="117">
        <f t="shared" si="0"/>
        <v>0</v>
      </c>
      <c r="L70" s="117">
        <f t="shared" si="2"/>
        <v>76530</v>
      </c>
      <c r="M70" s="118">
        <v>0</v>
      </c>
      <c r="N70" s="110"/>
      <c r="O70" s="96" t="s">
        <v>141</v>
      </c>
      <c r="P70" s="39"/>
    </row>
    <row r="71" spans="1:16" x14ac:dyDescent="0.35">
      <c r="A71" s="90"/>
      <c r="B71" s="64" t="s">
        <v>83</v>
      </c>
      <c r="C71" s="91"/>
      <c r="D71" s="91"/>
      <c r="E71" s="121"/>
      <c r="F71" s="94"/>
      <c r="G71" s="91"/>
      <c r="H71" s="91"/>
      <c r="I71" s="92"/>
      <c r="J71" s="92"/>
      <c r="K71" s="117"/>
      <c r="L71" s="117"/>
      <c r="M71" s="118"/>
      <c r="N71" s="110"/>
      <c r="O71" s="96"/>
      <c r="P71" s="39"/>
    </row>
    <row r="72" spans="1:16" x14ac:dyDescent="0.35">
      <c r="A72" s="90"/>
      <c r="B72" s="64" t="s">
        <v>148</v>
      </c>
      <c r="C72" s="91"/>
      <c r="D72" s="91"/>
      <c r="E72" s="121"/>
      <c r="F72" s="94"/>
      <c r="G72" s="91"/>
      <c r="H72" s="91"/>
      <c r="I72" s="92"/>
      <c r="J72" s="92"/>
      <c r="K72" s="117"/>
      <c r="L72" s="117"/>
      <c r="M72" s="118"/>
      <c r="N72" s="110"/>
      <c r="O72" s="96"/>
      <c r="P72" s="39"/>
    </row>
    <row r="73" spans="1:16" x14ac:dyDescent="0.35">
      <c r="A73" s="90"/>
      <c r="B73" s="64" t="s">
        <v>68</v>
      </c>
      <c r="C73" s="91"/>
      <c r="D73" s="91"/>
      <c r="E73" s="121"/>
      <c r="F73" s="94"/>
      <c r="G73" s="91"/>
      <c r="H73" s="91"/>
      <c r="I73" s="92"/>
      <c r="J73" s="92"/>
      <c r="K73" s="117"/>
      <c r="L73" s="117"/>
      <c r="M73" s="118"/>
      <c r="N73" s="110"/>
      <c r="O73" s="96"/>
      <c r="P73" s="39"/>
    </row>
    <row r="74" spans="1:16" x14ac:dyDescent="0.35">
      <c r="A74" s="90"/>
      <c r="B74" s="64"/>
      <c r="C74" s="91"/>
      <c r="D74" s="91"/>
      <c r="E74" s="121"/>
      <c r="F74" s="94"/>
      <c r="G74" s="91"/>
      <c r="H74" s="92"/>
      <c r="I74" s="92"/>
      <c r="J74" s="92"/>
      <c r="K74" s="117"/>
      <c r="L74" s="117"/>
      <c r="M74" s="118"/>
      <c r="N74" s="110"/>
      <c r="O74" s="96"/>
      <c r="P74" s="39"/>
    </row>
    <row r="75" spans="1:16" x14ac:dyDescent="0.35">
      <c r="A75" s="112"/>
      <c r="B75" s="69" t="s">
        <v>163</v>
      </c>
      <c r="C75" s="113"/>
      <c r="D75" s="113"/>
      <c r="E75" s="114"/>
      <c r="F75" s="115"/>
      <c r="G75" s="113"/>
      <c r="H75" s="116"/>
      <c r="I75" s="116"/>
      <c r="J75" s="116"/>
      <c r="K75" s="117"/>
      <c r="L75" s="117"/>
      <c r="M75" s="118"/>
      <c r="N75" s="119"/>
      <c r="O75" s="120"/>
      <c r="P75" s="39"/>
    </row>
    <row r="76" spans="1:16" x14ac:dyDescent="0.35">
      <c r="A76" s="90">
        <v>15</v>
      </c>
      <c r="B76" s="64" t="s">
        <v>164</v>
      </c>
      <c r="C76" s="91">
        <v>48000</v>
      </c>
      <c r="D76" s="91">
        <v>48000</v>
      </c>
      <c r="E76" s="98">
        <v>24043</v>
      </c>
      <c r="F76" s="94">
        <f t="shared" si="1"/>
        <v>0</v>
      </c>
      <c r="G76" s="91">
        <v>48000</v>
      </c>
      <c r="H76" s="91"/>
      <c r="I76" s="92"/>
      <c r="J76" s="92"/>
      <c r="K76" s="117">
        <f t="shared" si="0"/>
        <v>0</v>
      </c>
      <c r="L76" s="117">
        <f t="shared" si="2"/>
        <v>48000</v>
      </c>
      <c r="M76" s="118">
        <v>0</v>
      </c>
      <c r="N76" s="110"/>
      <c r="O76" s="96" t="s">
        <v>141</v>
      </c>
      <c r="P76" s="39"/>
    </row>
    <row r="77" spans="1:16" x14ac:dyDescent="0.35">
      <c r="A77" s="90"/>
      <c r="B77" s="64" t="s">
        <v>165</v>
      </c>
      <c r="C77" s="91"/>
      <c r="D77" s="91"/>
      <c r="E77" s="121"/>
      <c r="F77" s="94"/>
      <c r="G77" s="91"/>
      <c r="H77" s="91"/>
      <c r="I77" s="92"/>
      <c r="J77" s="92"/>
      <c r="K77" s="117"/>
      <c r="L77" s="117"/>
      <c r="M77" s="118"/>
      <c r="N77" s="110"/>
      <c r="O77" s="96"/>
      <c r="P77" s="39"/>
    </row>
    <row r="78" spans="1:16" x14ac:dyDescent="0.35">
      <c r="A78" s="90"/>
      <c r="B78" s="64"/>
      <c r="C78" s="91"/>
      <c r="D78" s="91"/>
      <c r="E78" s="121"/>
      <c r="F78" s="94"/>
      <c r="G78" s="91"/>
      <c r="H78" s="91"/>
      <c r="I78" s="92"/>
      <c r="J78" s="92"/>
      <c r="K78" s="117"/>
      <c r="L78" s="117"/>
      <c r="M78" s="118"/>
      <c r="N78" s="110"/>
      <c r="O78" s="96"/>
      <c r="P78" s="39"/>
    </row>
    <row r="79" spans="1:16" x14ac:dyDescent="0.35">
      <c r="A79" s="90">
        <v>16</v>
      </c>
      <c r="B79" s="64" t="s">
        <v>166</v>
      </c>
      <c r="C79" s="91">
        <v>21000</v>
      </c>
      <c r="D79" s="91">
        <v>21000</v>
      </c>
      <c r="E79" s="98">
        <v>24043</v>
      </c>
      <c r="F79" s="94">
        <f t="shared" si="1"/>
        <v>0</v>
      </c>
      <c r="G79" s="91">
        <v>21000</v>
      </c>
      <c r="H79" s="91"/>
      <c r="I79" s="92"/>
      <c r="J79" s="92"/>
      <c r="K79" s="117">
        <f t="shared" si="0"/>
        <v>0</v>
      </c>
      <c r="L79" s="117">
        <f t="shared" si="2"/>
        <v>21000</v>
      </c>
      <c r="M79" s="118">
        <v>0</v>
      </c>
      <c r="N79" s="110"/>
      <c r="O79" s="96" t="s">
        <v>141</v>
      </c>
      <c r="P79" s="39"/>
    </row>
    <row r="80" spans="1:16" x14ac:dyDescent="0.35">
      <c r="A80" s="90"/>
      <c r="B80" s="64"/>
      <c r="C80" s="91"/>
      <c r="D80" s="91"/>
      <c r="E80" s="98"/>
      <c r="F80" s="94"/>
      <c r="G80" s="91"/>
      <c r="H80" s="91"/>
      <c r="I80" s="92"/>
      <c r="J80" s="92"/>
      <c r="K80" s="117"/>
      <c r="L80" s="117"/>
      <c r="M80" s="118"/>
      <c r="N80" s="110"/>
      <c r="O80" s="96"/>
      <c r="P80" s="39"/>
    </row>
    <row r="81" spans="1:16" x14ac:dyDescent="0.35">
      <c r="A81" s="90">
        <v>17</v>
      </c>
      <c r="B81" s="64" t="s">
        <v>167</v>
      </c>
      <c r="C81" s="91">
        <v>155000</v>
      </c>
      <c r="D81" s="91">
        <v>155000</v>
      </c>
      <c r="E81" s="98">
        <v>24043</v>
      </c>
      <c r="F81" s="94">
        <f t="shared" si="1"/>
        <v>0</v>
      </c>
      <c r="G81" s="91">
        <v>155000</v>
      </c>
      <c r="H81" s="91"/>
      <c r="I81" s="92"/>
      <c r="J81" s="92"/>
      <c r="K81" s="117">
        <f t="shared" si="0"/>
        <v>0</v>
      </c>
      <c r="L81" s="117">
        <f t="shared" si="2"/>
        <v>155000</v>
      </c>
      <c r="M81" s="118">
        <v>0</v>
      </c>
      <c r="N81" s="110"/>
      <c r="O81" s="96" t="s">
        <v>141</v>
      </c>
      <c r="P81" s="39"/>
    </row>
    <row r="82" spans="1:16" x14ac:dyDescent="0.35">
      <c r="A82" s="90"/>
      <c r="B82" s="64"/>
      <c r="C82" s="91"/>
      <c r="D82" s="91"/>
      <c r="E82" s="98"/>
      <c r="F82" s="94"/>
      <c r="G82" s="91"/>
      <c r="H82" s="91"/>
      <c r="I82" s="92"/>
      <c r="J82" s="92"/>
      <c r="K82" s="117"/>
      <c r="L82" s="117"/>
      <c r="M82" s="118"/>
      <c r="N82" s="110"/>
      <c r="O82" s="96"/>
      <c r="P82" s="39"/>
    </row>
    <row r="83" spans="1:16" x14ac:dyDescent="0.35">
      <c r="A83" s="112"/>
      <c r="B83" s="69" t="s">
        <v>89</v>
      </c>
      <c r="C83" s="113"/>
      <c r="D83" s="113"/>
      <c r="E83" s="114"/>
      <c r="F83" s="115"/>
      <c r="G83" s="113"/>
      <c r="H83" s="113"/>
      <c r="I83" s="116"/>
      <c r="J83" s="116"/>
      <c r="K83" s="117"/>
      <c r="L83" s="117"/>
      <c r="M83" s="118"/>
      <c r="N83" s="119"/>
      <c r="O83" s="120"/>
      <c r="P83" s="39"/>
    </row>
    <row r="84" spans="1:16" x14ac:dyDescent="0.35">
      <c r="A84" s="90">
        <v>18</v>
      </c>
      <c r="B84" s="64" t="s">
        <v>168</v>
      </c>
      <c r="C84" s="91">
        <v>360000</v>
      </c>
      <c r="D84" s="91">
        <v>346680</v>
      </c>
      <c r="E84" s="99">
        <v>24042</v>
      </c>
      <c r="F84" s="94">
        <f t="shared" si="1"/>
        <v>13320</v>
      </c>
      <c r="G84" s="91">
        <v>346680</v>
      </c>
      <c r="H84" s="91"/>
      <c r="I84" s="92">
        <v>13320</v>
      </c>
      <c r="J84" s="92"/>
      <c r="K84" s="117">
        <f t="shared" si="0"/>
        <v>13320</v>
      </c>
      <c r="L84" s="117">
        <f t="shared" si="2"/>
        <v>360000</v>
      </c>
      <c r="M84" s="118">
        <v>0</v>
      </c>
      <c r="N84" s="110"/>
      <c r="O84" s="122" t="s">
        <v>141</v>
      </c>
      <c r="P84" s="39"/>
    </row>
    <row r="85" spans="1:16" x14ac:dyDescent="0.35">
      <c r="A85" s="90"/>
      <c r="B85" s="64"/>
      <c r="C85" s="91"/>
      <c r="D85" s="91"/>
      <c r="E85" s="98"/>
      <c r="F85" s="94"/>
      <c r="G85" s="91"/>
      <c r="H85" s="92"/>
      <c r="I85" s="92"/>
      <c r="J85" s="92"/>
      <c r="K85" s="117"/>
      <c r="L85" s="117"/>
      <c r="M85" s="118"/>
      <c r="N85" s="110"/>
      <c r="O85" s="122"/>
      <c r="P85" s="39"/>
    </row>
    <row r="86" spans="1:16" x14ac:dyDescent="0.35">
      <c r="A86" s="112"/>
      <c r="B86" s="69" t="s">
        <v>90</v>
      </c>
      <c r="C86" s="113"/>
      <c r="D86" s="113"/>
      <c r="E86" s="114"/>
      <c r="F86" s="115"/>
      <c r="G86" s="113"/>
      <c r="H86" s="116"/>
      <c r="I86" s="116"/>
      <c r="J86" s="116"/>
      <c r="K86" s="117"/>
      <c r="L86" s="117"/>
      <c r="M86" s="118"/>
      <c r="N86" s="119"/>
      <c r="O86" s="122"/>
      <c r="P86" s="39"/>
    </row>
    <row r="87" spans="1:16" x14ac:dyDescent="0.35">
      <c r="A87" s="90">
        <v>19</v>
      </c>
      <c r="B87" s="64" t="s">
        <v>140</v>
      </c>
      <c r="C87" s="91">
        <v>33500</v>
      </c>
      <c r="D87" s="91">
        <v>33500</v>
      </c>
      <c r="E87" s="99">
        <v>24043</v>
      </c>
      <c r="F87" s="94">
        <f t="shared" si="1"/>
        <v>0</v>
      </c>
      <c r="G87" s="91">
        <v>33500</v>
      </c>
      <c r="H87" s="91"/>
      <c r="I87" s="92"/>
      <c r="J87" s="92"/>
      <c r="K87" s="117">
        <f t="shared" si="0"/>
        <v>0</v>
      </c>
      <c r="L87" s="117">
        <f t="shared" si="2"/>
        <v>33500</v>
      </c>
      <c r="M87" s="118">
        <v>0</v>
      </c>
      <c r="N87" s="110"/>
      <c r="O87" s="96" t="s">
        <v>141</v>
      </c>
      <c r="P87" s="39"/>
    </row>
    <row r="88" spans="1:16" x14ac:dyDescent="0.35">
      <c r="A88" s="90"/>
      <c r="B88" s="64" t="s">
        <v>169</v>
      </c>
      <c r="C88" s="91"/>
      <c r="D88" s="91"/>
      <c r="E88" s="121"/>
      <c r="F88" s="94"/>
      <c r="G88" s="91"/>
      <c r="H88" s="91"/>
      <c r="I88" s="92"/>
      <c r="J88" s="92"/>
      <c r="K88" s="117"/>
      <c r="L88" s="117"/>
      <c r="M88" s="118"/>
      <c r="N88" s="110"/>
      <c r="O88" s="96"/>
      <c r="P88" s="39"/>
    </row>
    <row r="89" spans="1:16" x14ac:dyDescent="0.35">
      <c r="A89" s="90"/>
      <c r="B89" s="64" t="s">
        <v>144</v>
      </c>
      <c r="C89" s="91"/>
      <c r="D89" s="91"/>
      <c r="E89" s="121"/>
      <c r="F89" s="94"/>
      <c r="G89" s="91"/>
      <c r="H89" s="91"/>
      <c r="I89" s="92"/>
      <c r="J89" s="92"/>
      <c r="K89" s="117"/>
      <c r="L89" s="117"/>
      <c r="M89" s="118"/>
      <c r="N89" s="110"/>
      <c r="O89" s="96"/>
      <c r="P89" s="39"/>
    </row>
    <row r="90" spans="1:16" x14ac:dyDescent="0.35">
      <c r="A90" s="90"/>
      <c r="B90" s="64"/>
      <c r="C90" s="91"/>
      <c r="D90" s="91"/>
      <c r="E90" s="121"/>
      <c r="F90" s="94"/>
      <c r="G90" s="91"/>
      <c r="H90" s="91"/>
      <c r="I90" s="92"/>
      <c r="J90" s="92"/>
      <c r="K90" s="117"/>
      <c r="L90" s="117"/>
      <c r="M90" s="118"/>
      <c r="N90" s="110"/>
      <c r="O90" s="96"/>
      <c r="P90" s="39"/>
    </row>
    <row r="91" spans="1:16" x14ac:dyDescent="0.35">
      <c r="A91" s="90">
        <v>20</v>
      </c>
      <c r="B91" s="64" t="s">
        <v>158</v>
      </c>
      <c r="C91" s="91">
        <v>229590</v>
      </c>
      <c r="D91" s="91">
        <v>229590</v>
      </c>
      <c r="E91" s="98">
        <v>24043</v>
      </c>
      <c r="F91" s="94">
        <f t="shared" si="1"/>
        <v>0</v>
      </c>
      <c r="G91" s="91">
        <v>229590</v>
      </c>
      <c r="H91" s="91"/>
      <c r="I91" s="92"/>
      <c r="J91" s="92"/>
      <c r="K91" s="117">
        <f t="shared" si="0"/>
        <v>0</v>
      </c>
      <c r="L91" s="117">
        <f t="shared" si="2"/>
        <v>229590</v>
      </c>
      <c r="M91" s="118">
        <v>0</v>
      </c>
      <c r="N91" s="110"/>
      <c r="O91" s="96" t="s">
        <v>141</v>
      </c>
      <c r="P91" s="39"/>
    </row>
    <row r="92" spans="1:16" x14ac:dyDescent="0.35">
      <c r="A92" s="90"/>
      <c r="B92" s="64" t="s">
        <v>83</v>
      </c>
      <c r="C92" s="91"/>
      <c r="D92" s="91"/>
      <c r="E92" s="121"/>
      <c r="F92" s="94"/>
      <c r="G92" s="91"/>
      <c r="H92" s="91"/>
      <c r="I92" s="92"/>
      <c r="J92" s="92"/>
      <c r="K92" s="117"/>
      <c r="L92" s="117"/>
      <c r="M92" s="118"/>
      <c r="N92" s="110"/>
      <c r="O92" s="96"/>
      <c r="P92" s="39"/>
    </row>
    <row r="93" spans="1:16" x14ac:dyDescent="0.35">
      <c r="A93" s="90"/>
      <c r="B93" s="64" t="s">
        <v>148</v>
      </c>
      <c r="C93" s="91"/>
      <c r="D93" s="91"/>
      <c r="E93" s="121"/>
      <c r="F93" s="94"/>
      <c r="G93" s="91"/>
      <c r="H93" s="91"/>
      <c r="I93" s="92"/>
      <c r="J93" s="92"/>
      <c r="K93" s="117"/>
      <c r="L93" s="117"/>
      <c r="M93" s="118"/>
      <c r="N93" s="110"/>
      <c r="O93" s="96"/>
      <c r="P93" s="39"/>
    </row>
    <row r="94" spans="1:16" x14ac:dyDescent="0.35">
      <c r="A94" s="90"/>
      <c r="B94" s="64" t="s">
        <v>170</v>
      </c>
      <c r="C94" s="91"/>
      <c r="D94" s="91"/>
      <c r="E94" s="121"/>
      <c r="F94" s="94"/>
      <c r="G94" s="91"/>
      <c r="H94" s="91"/>
      <c r="I94" s="92"/>
      <c r="J94" s="92"/>
      <c r="K94" s="117"/>
      <c r="L94" s="117"/>
      <c r="M94" s="118"/>
      <c r="N94" s="110"/>
      <c r="O94" s="96"/>
      <c r="P94" s="39"/>
    </row>
    <row r="95" spans="1:16" x14ac:dyDescent="0.35">
      <c r="A95" s="90"/>
      <c r="B95" s="64"/>
      <c r="C95" s="91"/>
      <c r="D95" s="91"/>
      <c r="E95" s="121"/>
      <c r="F95" s="94"/>
      <c r="G95" s="91"/>
      <c r="H95" s="92"/>
      <c r="I95" s="92"/>
      <c r="J95" s="92"/>
      <c r="K95" s="117"/>
      <c r="L95" s="117"/>
      <c r="M95" s="118"/>
      <c r="N95" s="110"/>
      <c r="O95" s="96"/>
      <c r="P95" s="39"/>
    </row>
    <row r="96" spans="1:16" x14ac:dyDescent="0.35">
      <c r="A96" s="112"/>
      <c r="B96" s="69" t="s">
        <v>171</v>
      </c>
      <c r="C96" s="113"/>
      <c r="D96" s="113"/>
      <c r="E96" s="114"/>
      <c r="F96" s="115"/>
      <c r="G96" s="113"/>
      <c r="H96" s="116"/>
      <c r="I96" s="116"/>
      <c r="J96" s="116"/>
      <c r="K96" s="117"/>
      <c r="L96" s="117"/>
      <c r="M96" s="118"/>
      <c r="N96" s="119"/>
      <c r="O96" s="120"/>
      <c r="P96" s="39"/>
    </row>
    <row r="97" spans="1:16" x14ac:dyDescent="0.35">
      <c r="A97" s="90">
        <v>21</v>
      </c>
      <c r="B97" s="64" t="s">
        <v>140</v>
      </c>
      <c r="C97" s="91">
        <v>47200</v>
      </c>
      <c r="D97" s="91">
        <v>47200</v>
      </c>
      <c r="E97" s="98">
        <v>24042</v>
      </c>
      <c r="F97" s="94">
        <f t="shared" si="1"/>
        <v>0</v>
      </c>
      <c r="G97" s="91">
        <v>47200</v>
      </c>
      <c r="H97" s="91"/>
      <c r="I97" s="92"/>
      <c r="J97" s="92"/>
      <c r="K97" s="117">
        <f t="shared" si="0"/>
        <v>0</v>
      </c>
      <c r="L97" s="117">
        <f t="shared" si="2"/>
        <v>47200</v>
      </c>
      <c r="M97" s="118">
        <v>0</v>
      </c>
      <c r="N97" s="110"/>
      <c r="O97" s="96" t="s">
        <v>141</v>
      </c>
      <c r="P97" s="39"/>
    </row>
    <row r="98" spans="1:16" x14ac:dyDescent="0.35">
      <c r="A98" s="90"/>
      <c r="B98" s="64" t="s">
        <v>104</v>
      </c>
      <c r="C98" s="91"/>
      <c r="D98" s="91"/>
      <c r="E98" s="121"/>
      <c r="F98" s="94"/>
      <c r="G98" s="91"/>
      <c r="H98" s="91"/>
      <c r="I98" s="92"/>
      <c r="J98" s="92"/>
      <c r="K98" s="117"/>
      <c r="L98" s="117"/>
      <c r="M98" s="118"/>
      <c r="N98" s="110"/>
      <c r="O98" s="96"/>
      <c r="P98" s="39"/>
    </row>
    <row r="99" spans="1:16" x14ac:dyDescent="0.35">
      <c r="A99" s="90"/>
      <c r="B99" s="64" t="s">
        <v>172</v>
      </c>
      <c r="C99" s="91"/>
      <c r="D99" s="91"/>
      <c r="E99" s="121"/>
      <c r="F99" s="94"/>
      <c r="G99" s="91"/>
      <c r="H99" s="91"/>
      <c r="I99" s="92"/>
      <c r="J99" s="92"/>
      <c r="K99" s="117"/>
      <c r="L99" s="117"/>
      <c r="M99" s="118"/>
      <c r="N99" s="110"/>
      <c r="O99" s="96"/>
      <c r="P99" s="39"/>
    </row>
    <row r="100" spans="1:16" x14ac:dyDescent="0.35">
      <c r="A100" s="90"/>
      <c r="B100" s="64"/>
      <c r="C100" s="91"/>
      <c r="D100" s="91"/>
      <c r="E100" s="121"/>
      <c r="F100" s="94"/>
      <c r="G100" s="91"/>
      <c r="H100" s="91"/>
      <c r="I100" s="92"/>
      <c r="J100" s="92"/>
      <c r="K100" s="117"/>
      <c r="L100" s="117"/>
      <c r="M100" s="118"/>
      <c r="N100" s="110"/>
      <c r="O100" s="96"/>
      <c r="P100" s="39"/>
    </row>
    <row r="101" spans="1:16" x14ac:dyDescent="0.35">
      <c r="A101" s="90">
        <v>22</v>
      </c>
      <c r="B101" s="64" t="s">
        <v>158</v>
      </c>
      <c r="C101" s="91">
        <v>102040</v>
      </c>
      <c r="D101" s="91">
        <v>102040</v>
      </c>
      <c r="E101" s="98">
        <v>24043</v>
      </c>
      <c r="F101" s="94">
        <f t="shared" si="1"/>
        <v>0</v>
      </c>
      <c r="G101" s="91">
        <v>102040</v>
      </c>
      <c r="H101" s="91"/>
      <c r="I101" s="92"/>
      <c r="J101" s="92"/>
      <c r="K101" s="117">
        <f t="shared" si="0"/>
        <v>0</v>
      </c>
      <c r="L101" s="117">
        <f t="shared" si="2"/>
        <v>102040</v>
      </c>
      <c r="M101" s="118">
        <v>0</v>
      </c>
      <c r="N101" s="110"/>
      <c r="O101" s="96" t="s">
        <v>141</v>
      </c>
      <c r="P101" s="39"/>
    </row>
    <row r="102" spans="1:16" x14ac:dyDescent="0.35">
      <c r="A102" s="90"/>
      <c r="B102" s="64" t="s">
        <v>83</v>
      </c>
      <c r="C102" s="91"/>
      <c r="D102" s="91"/>
      <c r="E102" s="121"/>
      <c r="F102" s="94"/>
      <c r="G102" s="91"/>
      <c r="H102" s="91"/>
      <c r="I102" s="92"/>
      <c r="J102" s="92"/>
      <c r="K102" s="117"/>
      <c r="L102" s="117"/>
      <c r="M102" s="118"/>
      <c r="N102" s="110"/>
      <c r="O102" s="96"/>
      <c r="P102" s="39"/>
    </row>
    <row r="103" spans="1:16" x14ac:dyDescent="0.35">
      <c r="A103" s="90"/>
      <c r="B103" s="64" t="s">
        <v>148</v>
      </c>
      <c r="C103" s="91"/>
      <c r="D103" s="91"/>
      <c r="E103" s="121"/>
      <c r="F103" s="94"/>
      <c r="G103" s="91"/>
      <c r="H103" s="91"/>
      <c r="I103" s="92"/>
      <c r="J103" s="92"/>
      <c r="K103" s="117"/>
      <c r="L103" s="117"/>
      <c r="M103" s="118"/>
      <c r="N103" s="110"/>
      <c r="O103" s="96"/>
      <c r="P103" s="39"/>
    </row>
    <row r="104" spans="1:16" x14ac:dyDescent="0.35">
      <c r="A104" s="90"/>
      <c r="B104" s="64" t="s">
        <v>173</v>
      </c>
      <c r="C104" s="91"/>
      <c r="D104" s="91"/>
      <c r="E104" s="121"/>
      <c r="F104" s="94"/>
      <c r="G104" s="91"/>
      <c r="H104" s="91"/>
      <c r="I104" s="92"/>
      <c r="J104" s="92"/>
      <c r="K104" s="117"/>
      <c r="L104" s="117"/>
      <c r="M104" s="118"/>
      <c r="N104" s="110"/>
      <c r="O104" s="96"/>
      <c r="P104" s="39"/>
    </row>
    <row r="105" spans="1:16" x14ac:dyDescent="0.35">
      <c r="A105" s="90"/>
      <c r="B105" s="64" t="s">
        <v>174</v>
      </c>
      <c r="C105" s="91"/>
      <c r="D105" s="91"/>
      <c r="E105" s="121"/>
      <c r="F105" s="94"/>
      <c r="G105" s="91"/>
      <c r="H105" s="91"/>
      <c r="I105" s="92"/>
      <c r="J105" s="92"/>
      <c r="K105" s="117"/>
      <c r="L105" s="117"/>
      <c r="M105" s="118"/>
      <c r="N105" s="110"/>
      <c r="O105" s="96"/>
      <c r="P105" s="39"/>
    </row>
    <row r="106" spans="1:16" x14ac:dyDescent="0.35">
      <c r="A106" s="90">
        <v>23</v>
      </c>
      <c r="B106" s="64" t="s">
        <v>158</v>
      </c>
      <c r="C106" s="91">
        <v>127550</v>
      </c>
      <c r="D106" s="91">
        <v>127550</v>
      </c>
      <c r="E106" s="98">
        <v>24043</v>
      </c>
      <c r="F106" s="94">
        <f t="shared" si="1"/>
        <v>0</v>
      </c>
      <c r="G106" s="91">
        <v>127550</v>
      </c>
      <c r="H106" s="91"/>
      <c r="I106" s="92"/>
      <c r="J106" s="92"/>
      <c r="K106" s="117">
        <f t="shared" si="0"/>
        <v>0</v>
      </c>
      <c r="L106" s="117">
        <f t="shared" si="2"/>
        <v>127550</v>
      </c>
      <c r="M106" s="118">
        <v>0</v>
      </c>
      <c r="N106" s="110"/>
      <c r="O106" s="96" t="s">
        <v>141</v>
      </c>
      <c r="P106" s="39"/>
    </row>
    <row r="107" spans="1:16" x14ac:dyDescent="0.35">
      <c r="A107" s="90"/>
      <c r="B107" s="64" t="s">
        <v>83</v>
      </c>
      <c r="C107" s="91"/>
      <c r="D107" s="91"/>
      <c r="E107" s="121"/>
      <c r="F107" s="94"/>
      <c r="G107" s="91"/>
      <c r="H107" s="91"/>
      <c r="I107" s="92"/>
      <c r="J107" s="92"/>
      <c r="K107" s="117"/>
      <c r="L107" s="117"/>
      <c r="M107" s="118"/>
      <c r="N107" s="110"/>
      <c r="O107" s="96"/>
      <c r="P107" s="39"/>
    </row>
    <row r="108" spans="1:16" x14ac:dyDescent="0.35">
      <c r="A108" s="90"/>
      <c r="B108" s="64" t="s">
        <v>175</v>
      </c>
      <c r="C108" s="91"/>
      <c r="D108" s="91"/>
      <c r="E108" s="121"/>
      <c r="F108" s="94"/>
      <c r="G108" s="91"/>
      <c r="H108" s="91"/>
      <c r="I108" s="92"/>
      <c r="J108" s="92"/>
      <c r="K108" s="117"/>
      <c r="L108" s="117"/>
      <c r="M108" s="118"/>
      <c r="N108" s="110"/>
      <c r="O108" s="96"/>
      <c r="P108" s="39"/>
    </row>
    <row r="109" spans="1:16" x14ac:dyDescent="0.35">
      <c r="A109" s="90"/>
      <c r="B109" s="64" t="s">
        <v>176</v>
      </c>
      <c r="C109" s="91"/>
      <c r="D109" s="91"/>
      <c r="E109" s="121"/>
      <c r="F109" s="94"/>
      <c r="G109" s="91"/>
      <c r="H109" s="91"/>
      <c r="I109" s="92"/>
      <c r="J109" s="92"/>
      <c r="K109" s="117"/>
      <c r="L109" s="117"/>
      <c r="M109" s="118"/>
      <c r="N109" s="110"/>
      <c r="O109" s="96"/>
      <c r="P109" s="39"/>
    </row>
    <row r="110" spans="1:16" x14ac:dyDescent="0.35">
      <c r="A110" s="90"/>
      <c r="B110" s="64" t="s">
        <v>177</v>
      </c>
      <c r="C110" s="91"/>
      <c r="D110" s="91"/>
      <c r="E110" s="121"/>
      <c r="F110" s="94"/>
      <c r="G110" s="91"/>
      <c r="H110" s="91"/>
      <c r="I110" s="92"/>
      <c r="J110" s="92"/>
      <c r="K110" s="117"/>
      <c r="L110" s="117"/>
      <c r="M110" s="118"/>
      <c r="N110" s="110"/>
      <c r="O110" s="96"/>
      <c r="P110" s="78"/>
    </row>
    <row r="111" spans="1:16" x14ac:dyDescent="0.35">
      <c r="A111" s="90"/>
      <c r="B111" s="64"/>
      <c r="C111" s="91"/>
      <c r="D111" s="91"/>
      <c r="E111" s="121"/>
      <c r="F111" s="94"/>
      <c r="G111" s="91"/>
      <c r="H111" s="91"/>
      <c r="I111" s="92"/>
      <c r="J111" s="92"/>
      <c r="K111" s="117"/>
      <c r="L111" s="117"/>
      <c r="M111" s="118"/>
      <c r="N111" s="110"/>
      <c r="O111" s="96"/>
      <c r="P111" s="102"/>
    </row>
    <row r="112" spans="1:16" x14ac:dyDescent="0.35">
      <c r="A112" s="90">
        <v>24</v>
      </c>
      <c r="B112" s="64" t="s">
        <v>178</v>
      </c>
      <c r="C112" s="91">
        <v>116920</v>
      </c>
      <c r="D112" s="91">
        <v>116920</v>
      </c>
      <c r="E112" s="98">
        <v>24043</v>
      </c>
      <c r="F112" s="94">
        <f t="shared" ref="F112:F120" si="3">C112-D112</f>
        <v>0</v>
      </c>
      <c r="G112" s="91">
        <v>116920</v>
      </c>
      <c r="H112" s="91"/>
      <c r="I112" s="92"/>
      <c r="J112" s="92"/>
      <c r="K112" s="117">
        <f t="shared" ref="K112:K120" si="4">H112+I112+J112</f>
        <v>0</v>
      </c>
      <c r="L112" s="117">
        <f t="shared" ref="L112:L120" si="5">G112+K112</f>
        <v>116920</v>
      </c>
      <c r="M112" s="118">
        <v>0</v>
      </c>
      <c r="N112" s="110"/>
      <c r="O112" s="96" t="s">
        <v>179</v>
      </c>
      <c r="P112" s="101"/>
    </row>
    <row r="113" spans="1:16" x14ac:dyDescent="0.35">
      <c r="A113" s="90"/>
      <c r="B113" s="64"/>
      <c r="C113" s="91"/>
      <c r="D113" s="91"/>
      <c r="E113" s="98"/>
      <c r="F113" s="94"/>
      <c r="G113" s="91"/>
      <c r="H113" s="91"/>
      <c r="I113" s="92"/>
      <c r="J113" s="92"/>
      <c r="K113" s="117"/>
      <c r="L113" s="117"/>
      <c r="M113" s="118"/>
      <c r="N113" s="110"/>
      <c r="O113" s="96"/>
      <c r="P113" s="38"/>
    </row>
    <row r="114" spans="1:16" x14ac:dyDescent="0.35">
      <c r="A114" s="90">
        <v>25</v>
      </c>
      <c r="B114" s="64" t="s">
        <v>180</v>
      </c>
      <c r="C114" s="91">
        <v>55440</v>
      </c>
      <c r="D114" s="91">
        <v>55440</v>
      </c>
      <c r="E114" s="98">
        <v>24043</v>
      </c>
      <c r="F114" s="94">
        <f t="shared" si="3"/>
        <v>0</v>
      </c>
      <c r="G114" s="91">
        <v>55440</v>
      </c>
      <c r="H114" s="91"/>
      <c r="I114" s="92"/>
      <c r="J114" s="92"/>
      <c r="K114" s="117">
        <f t="shared" si="4"/>
        <v>0</v>
      </c>
      <c r="L114" s="117">
        <f t="shared" si="5"/>
        <v>55440</v>
      </c>
      <c r="M114" s="118">
        <v>0</v>
      </c>
      <c r="N114" s="110"/>
      <c r="O114" s="122" t="s">
        <v>141</v>
      </c>
      <c r="P114" s="39"/>
    </row>
    <row r="115" spans="1:16" x14ac:dyDescent="0.35">
      <c r="A115" s="90"/>
      <c r="B115" s="64"/>
      <c r="C115" s="91"/>
      <c r="D115" s="91"/>
      <c r="E115" s="98"/>
      <c r="F115" s="94"/>
      <c r="G115" s="91"/>
      <c r="H115" s="91"/>
      <c r="I115" s="92"/>
      <c r="J115" s="92"/>
      <c r="K115" s="117"/>
      <c r="L115" s="117"/>
      <c r="M115" s="118"/>
      <c r="N115" s="110"/>
      <c r="O115" s="122"/>
      <c r="P115" s="39"/>
    </row>
    <row r="116" spans="1:16" x14ac:dyDescent="0.35">
      <c r="A116" s="90">
        <v>26</v>
      </c>
      <c r="B116" s="64" t="s">
        <v>181</v>
      </c>
      <c r="C116" s="91">
        <v>408200</v>
      </c>
      <c r="D116" s="97">
        <v>173940</v>
      </c>
      <c r="E116" s="98">
        <v>24067</v>
      </c>
      <c r="F116" s="94">
        <f t="shared" si="3"/>
        <v>234260</v>
      </c>
      <c r="G116" s="97">
        <v>173940</v>
      </c>
      <c r="H116" s="97"/>
      <c r="I116" s="92">
        <v>234260</v>
      </c>
      <c r="J116" s="92"/>
      <c r="K116" s="117">
        <f t="shared" si="4"/>
        <v>234260</v>
      </c>
      <c r="L116" s="117">
        <f t="shared" si="5"/>
        <v>408200</v>
      </c>
      <c r="M116" s="118">
        <v>0</v>
      </c>
      <c r="N116" s="110"/>
      <c r="O116" s="122" t="s">
        <v>179</v>
      </c>
      <c r="P116" s="39"/>
    </row>
    <row r="117" spans="1:16" x14ac:dyDescent="0.35">
      <c r="A117" s="90"/>
      <c r="B117" s="64"/>
      <c r="C117" s="91"/>
      <c r="D117" s="97"/>
      <c r="E117" s="98"/>
      <c r="F117" s="94"/>
      <c r="G117" s="97"/>
      <c r="H117" s="97"/>
      <c r="I117" s="92"/>
      <c r="J117" s="92"/>
      <c r="K117" s="117"/>
      <c r="L117" s="117"/>
      <c r="M117" s="118"/>
      <c r="N117" s="110"/>
      <c r="O117" s="122"/>
      <c r="P117" s="39"/>
    </row>
    <row r="118" spans="1:16" x14ac:dyDescent="0.35">
      <c r="A118" s="90">
        <v>27</v>
      </c>
      <c r="B118" s="64" t="s">
        <v>182</v>
      </c>
      <c r="C118" s="91">
        <v>235500</v>
      </c>
      <c r="D118" s="97">
        <v>100350</v>
      </c>
      <c r="E118" s="98">
        <v>24067</v>
      </c>
      <c r="F118" s="94">
        <f t="shared" si="3"/>
        <v>135150</v>
      </c>
      <c r="G118" s="97">
        <v>100350</v>
      </c>
      <c r="H118" s="97"/>
      <c r="I118" s="92">
        <v>135150</v>
      </c>
      <c r="J118" s="92"/>
      <c r="K118" s="117">
        <f t="shared" si="4"/>
        <v>135150</v>
      </c>
      <c r="L118" s="117">
        <f t="shared" si="5"/>
        <v>235500</v>
      </c>
      <c r="M118" s="118">
        <v>0</v>
      </c>
      <c r="N118" s="110"/>
      <c r="O118" s="122" t="s">
        <v>179</v>
      </c>
      <c r="P118" s="39"/>
    </row>
    <row r="119" spans="1:16" x14ac:dyDescent="0.35">
      <c r="A119" s="90"/>
      <c r="B119" s="64"/>
      <c r="C119" s="91"/>
      <c r="D119" s="97"/>
      <c r="E119" s="98"/>
      <c r="F119" s="94"/>
      <c r="G119" s="97"/>
      <c r="H119" s="97"/>
      <c r="I119" s="92"/>
      <c r="J119" s="92"/>
      <c r="K119" s="117"/>
      <c r="L119" s="117"/>
      <c r="M119" s="118"/>
      <c r="N119" s="110"/>
      <c r="O119" s="122"/>
      <c r="P119" s="39"/>
    </row>
    <row r="120" spans="1:16" x14ac:dyDescent="0.35">
      <c r="A120" s="90">
        <v>28</v>
      </c>
      <c r="B120" s="64" t="s">
        <v>183</v>
      </c>
      <c r="C120" s="91">
        <v>282600</v>
      </c>
      <c r="D120" s="97">
        <v>120420</v>
      </c>
      <c r="E120" s="98">
        <v>24067</v>
      </c>
      <c r="F120" s="94">
        <f t="shared" si="3"/>
        <v>162180</v>
      </c>
      <c r="G120" s="97">
        <v>120420</v>
      </c>
      <c r="H120" s="97"/>
      <c r="I120" s="92">
        <v>162180</v>
      </c>
      <c r="J120" s="92"/>
      <c r="K120" s="117">
        <f t="shared" si="4"/>
        <v>162180</v>
      </c>
      <c r="L120" s="117">
        <f t="shared" si="5"/>
        <v>282600</v>
      </c>
      <c r="M120" s="118">
        <v>0</v>
      </c>
      <c r="N120" s="110"/>
      <c r="O120" s="122" t="s">
        <v>179</v>
      </c>
      <c r="P120" s="39"/>
    </row>
    <row r="121" spans="1:16" x14ac:dyDescent="0.35">
      <c r="A121" s="90"/>
      <c r="B121" s="64"/>
      <c r="C121" s="91"/>
      <c r="D121" s="97"/>
      <c r="E121" s="98"/>
      <c r="F121" s="94"/>
      <c r="G121" s="97"/>
      <c r="H121" s="97"/>
      <c r="I121" s="92"/>
      <c r="J121" s="92"/>
      <c r="K121" s="117"/>
      <c r="L121" s="117"/>
      <c r="M121" s="118"/>
      <c r="N121" s="110"/>
      <c r="O121" s="122"/>
      <c r="P121" s="37"/>
    </row>
    <row r="122" spans="1:16" x14ac:dyDescent="0.35">
      <c r="A122" s="132"/>
      <c r="B122" s="163"/>
      <c r="C122" s="136"/>
      <c r="D122" s="164"/>
      <c r="E122" s="165"/>
      <c r="F122" s="160"/>
      <c r="G122" s="164"/>
      <c r="H122" s="164"/>
      <c r="I122" s="137"/>
      <c r="J122" s="137"/>
      <c r="K122" s="166"/>
      <c r="L122" s="166"/>
      <c r="M122" s="167"/>
      <c r="N122" s="161"/>
      <c r="O122" s="168"/>
      <c r="P122" s="102"/>
    </row>
    <row r="123" spans="1:16" x14ac:dyDescent="0.35">
      <c r="A123" s="132"/>
      <c r="B123" s="163"/>
      <c r="C123" s="136"/>
      <c r="D123" s="164"/>
      <c r="E123" s="165"/>
      <c r="F123" s="160"/>
      <c r="G123" s="164"/>
      <c r="H123" s="164"/>
      <c r="I123" s="137"/>
      <c r="J123" s="137"/>
      <c r="K123" s="166"/>
      <c r="L123" s="166"/>
      <c r="M123" s="167"/>
      <c r="N123" s="161"/>
      <c r="O123" s="168"/>
      <c r="P123" s="102"/>
    </row>
    <row r="124" spans="1:16" x14ac:dyDescent="0.35">
      <c r="A124" s="132"/>
      <c r="B124" s="163"/>
      <c r="C124" s="136"/>
      <c r="D124" s="164"/>
      <c r="E124" s="165"/>
      <c r="F124" s="160"/>
      <c r="G124" s="164"/>
      <c r="H124" s="164"/>
      <c r="I124" s="137"/>
      <c r="J124" s="137"/>
      <c r="K124" s="166"/>
      <c r="L124" s="166"/>
      <c r="M124" s="167"/>
      <c r="N124" s="161"/>
      <c r="O124" s="168"/>
      <c r="P124" s="102"/>
    </row>
    <row r="125" spans="1:16" x14ac:dyDescent="0.35">
      <c r="A125" s="132"/>
      <c r="B125" s="163"/>
      <c r="C125" s="136"/>
      <c r="D125" s="164"/>
      <c r="E125" s="165"/>
      <c r="F125" s="160"/>
      <c r="G125" s="164"/>
      <c r="H125" s="164"/>
      <c r="I125" s="137"/>
      <c r="J125" s="137"/>
      <c r="K125" s="166"/>
      <c r="L125" s="166"/>
      <c r="M125" s="167"/>
      <c r="N125" s="161"/>
      <c r="O125" s="168"/>
      <c r="P125" s="102"/>
    </row>
    <row r="126" spans="1:16" x14ac:dyDescent="0.35">
      <c r="A126" s="132"/>
      <c r="B126" s="163"/>
      <c r="C126" s="136"/>
      <c r="D126" s="164"/>
      <c r="E126" s="165"/>
      <c r="F126" s="160"/>
      <c r="G126" s="164"/>
      <c r="H126" s="164"/>
      <c r="I126" s="137"/>
      <c r="J126" s="137"/>
      <c r="K126" s="166"/>
      <c r="L126" s="166"/>
      <c r="M126" s="167"/>
      <c r="N126" s="161"/>
      <c r="O126" s="168"/>
      <c r="P126" s="102"/>
    </row>
    <row r="127" spans="1:16" x14ac:dyDescent="0.35">
      <c r="A127" s="132"/>
      <c r="B127" s="163"/>
      <c r="C127" s="136"/>
      <c r="D127" s="164"/>
      <c r="E127" s="165"/>
      <c r="F127" s="160"/>
      <c r="G127" s="164"/>
      <c r="H127" s="164"/>
      <c r="I127" s="137"/>
      <c r="J127" s="137"/>
      <c r="K127" s="166"/>
      <c r="L127" s="166"/>
      <c r="M127" s="167"/>
      <c r="N127" s="161"/>
      <c r="O127" s="168"/>
      <c r="P127" s="102"/>
    </row>
    <row r="128" spans="1:16" x14ac:dyDescent="0.35">
      <c r="A128" s="132"/>
      <c r="B128" s="163"/>
      <c r="C128" s="136"/>
      <c r="D128" s="164"/>
      <c r="E128" s="165"/>
      <c r="F128" s="160"/>
      <c r="G128" s="164"/>
      <c r="H128" s="164"/>
      <c r="I128" s="137"/>
      <c r="J128" s="137"/>
      <c r="K128" s="166"/>
      <c r="L128" s="166"/>
      <c r="M128" s="167"/>
      <c r="N128" s="161"/>
      <c r="O128" s="168"/>
      <c r="P128" s="102"/>
    </row>
    <row r="129" spans="1:16" x14ac:dyDescent="0.35">
      <c r="A129" s="132"/>
      <c r="B129" s="163"/>
      <c r="C129" s="136"/>
      <c r="D129" s="164"/>
      <c r="E129" s="165"/>
      <c r="F129" s="160"/>
      <c r="G129" s="164"/>
      <c r="H129" s="164"/>
      <c r="I129" s="137"/>
      <c r="J129" s="137"/>
      <c r="K129" s="166"/>
      <c r="L129" s="166"/>
      <c r="M129" s="167"/>
      <c r="N129" s="161"/>
      <c r="O129" s="168"/>
      <c r="P129" s="102"/>
    </row>
    <row r="130" spans="1:16" x14ac:dyDescent="0.35">
      <c r="A130" s="132"/>
      <c r="B130" s="163"/>
      <c r="C130" s="136"/>
      <c r="D130" s="164"/>
      <c r="E130" s="165"/>
      <c r="F130" s="160"/>
      <c r="G130" s="164"/>
      <c r="H130" s="164"/>
      <c r="I130" s="137"/>
      <c r="J130" s="137"/>
      <c r="K130" s="166"/>
      <c r="L130" s="166"/>
      <c r="M130" s="167"/>
      <c r="N130" s="161"/>
      <c r="O130" s="168"/>
      <c r="P130" s="102"/>
    </row>
    <row r="131" spans="1:16" x14ac:dyDescent="0.35">
      <c r="A131" s="132"/>
      <c r="B131" s="163"/>
      <c r="C131" s="136"/>
      <c r="D131" s="164"/>
      <c r="E131" s="165"/>
      <c r="F131" s="160"/>
      <c r="G131" s="164"/>
      <c r="H131" s="164"/>
      <c r="I131" s="137"/>
      <c r="J131" s="137"/>
      <c r="K131" s="166"/>
      <c r="L131" s="166"/>
      <c r="M131" s="167"/>
      <c r="N131" s="161"/>
      <c r="O131" s="168"/>
      <c r="P131" s="102"/>
    </row>
    <row r="132" spans="1:16" x14ac:dyDescent="0.35">
      <c r="A132" s="132"/>
      <c r="B132" s="159" t="s">
        <v>184</v>
      </c>
      <c r="C132" s="136"/>
      <c r="D132" s="136"/>
      <c r="E132" s="136"/>
      <c r="F132" s="160"/>
      <c r="G132" s="136"/>
      <c r="H132" s="136"/>
      <c r="I132" s="136"/>
      <c r="J132" s="136"/>
      <c r="K132" s="160"/>
      <c r="L132" s="160"/>
      <c r="M132" s="160"/>
      <c r="N132" s="161"/>
      <c r="O132" s="162"/>
      <c r="P132" s="101"/>
    </row>
    <row r="133" spans="1:16" x14ac:dyDescent="0.35">
      <c r="A133" s="90"/>
      <c r="B133" s="69" t="s">
        <v>171</v>
      </c>
      <c r="C133" s="91"/>
      <c r="D133" s="91"/>
      <c r="E133" s="91"/>
      <c r="F133" s="94"/>
      <c r="G133" s="91"/>
      <c r="H133" s="91"/>
      <c r="I133" s="91"/>
      <c r="J133" s="91"/>
      <c r="K133" s="94"/>
      <c r="L133" s="94"/>
      <c r="M133" s="94"/>
      <c r="N133" s="110"/>
      <c r="O133" s="96"/>
      <c r="P133" s="39"/>
    </row>
    <row r="134" spans="1:16" x14ac:dyDescent="0.35">
      <c r="A134" s="90">
        <v>1</v>
      </c>
      <c r="B134" s="64" t="s">
        <v>185</v>
      </c>
      <c r="C134" s="91">
        <v>1167000</v>
      </c>
      <c r="D134" s="91">
        <v>920000</v>
      </c>
      <c r="E134" s="98">
        <v>24123</v>
      </c>
      <c r="F134" s="94">
        <f>C134-D134</f>
        <v>247000</v>
      </c>
      <c r="G134" s="97">
        <v>920000</v>
      </c>
      <c r="H134" s="97">
        <v>0</v>
      </c>
      <c r="I134" s="97">
        <v>247000</v>
      </c>
      <c r="J134" s="125">
        <v>0</v>
      </c>
      <c r="K134" s="117">
        <f>H134+I134+J134</f>
        <v>247000</v>
      </c>
      <c r="L134" s="117">
        <f t="shared" ref="L134" si="6">G134+K134</f>
        <v>1167000</v>
      </c>
      <c r="M134" s="118">
        <v>0</v>
      </c>
      <c r="N134" s="98">
        <v>24032</v>
      </c>
      <c r="O134" s="126" t="s">
        <v>186</v>
      </c>
      <c r="P134" s="39"/>
    </row>
    <row r="135" spans="1:16" x14ac:dyDescent="0.35">
      <c r="A135" s="90"/>
      <c r="B135" s="64" t="s">
        <v>187</v>
      </c>
      <c r="C135" s="91"/>
      <c r="D135" s="91"/>
      <c r="E135" s="98"/>
      <c r="F135" s="94"/>
      <c r="G135" s="97"/>
      <c r="H135" s="97"/>
      <c r="I135" s="97"/>
      <c r="J135" s="125"/>
      <c r="K135" s="117"/>
      <c r="L135" s="117"/>
      <c r="M135" s="118"/>
      <c r="N135" s="98">
        <v>24049</v>
      </c>
      <c r="O135" s="126" t="s">
        <v>188</v>
      </c>
      <c r="P135" s="39"/>
    </row>
    <row r="136" spans="1:16" x14ac:dyDescent="0.35">
      <c r="A136" s="90"/>
      <c r="B136" s="64" t="s">
        <v>189</v>
      </c>
      <c r="C136" s="91"/>
      <c r="D136" s="91"/>
      <c r="E136" s="98"/>
      <c r="F136" s="94"/>
      <c r="G136" s="97"/>
      <c r="H136" s="97"/>
      <c r="I136" s="97"/>
      <c r="J136" s="125"/>
      <c r="K136" s="117"/>
      <c r="L136" s="117"/>
      <c r="M136" s="118"/>
      <c r="N136" s="98">
        <v>24053</v>
      </c>
      <c r="O136" s="126" t="s">
        <v>190</v>
      </c>
      <c r="P136" s="39"/>
    </row>
    <row r="137" spans="1:16" x14ac:dyDescent="0.35">
      <c r="A137" s="90"/>
      <c r="B137" s="64" t="s">
        <v>1023</v>
      </c>
      <c r="C137" s="91"/>
      <c r="D137" s="91"/>
      <c r="E137" s="98"/>
      <c r="F137" s="94"/>
      <c r="G137" s="97"/>
      <c r="H137" s="97"/>
      <c r="I137" s="97"/>
      <c r="J137" s="125"/>
      <c r="K137" s="117"/>
      <c r="L137" s="117"/>
      <c r="M137" s="118"/>
      <c r="N137" s="98">
        <v>24053</v>
      </c>
      <c r="O137" s="126" t="s">
        <v>191</v>
      </c>
      <c r="P137" s="39"/>
    </row>
    <row r="138" spans="1:16" x14ac:dyDescent="0.35">
      <c r="A138" s="90"/>
      <c r="B138" s="64"/>
      <c r="C138" s="91"/>
      <c r="D138" s="91"/>
      <c r="E138" s="98"/>
      <c r="F138" s="94"/>
      <c r="G138" s="97"/>
      <c r="H138" s="97"/>
      <c r="I138" s="97"/>
      <c r="J138" s="125"/>
      <c r="K138" s="117"/>
      <c r="L138" s="117"/>
      <c r="M138" s="118"/>
      <c r="N138" s="98">
        <v>24061</v>
      </c>
      <c r="O138" s="126" t="s">
        <v>192</v>
      </c>
      <c r="P138" s="39"/>
    </row>
    <row r="139" spans="1:16" x14ac:dyDescent="0.35">
      <c r="A139" s="90"/>
      <c r="B139" s="64"/>
      <c r="C139" s="91"/>
      <c r="D139" s="91"/>
      <c r="E139" s="98"/>
      <c r="F139" s="94"/>
      <c r="G139" s="97"/>
      <c r="H139" s="97"/>
      <c r="I139" s="97"/>
      <c r="J139" s="125"/>
      <c r="K139" s="117"/>
      <c r="L139" s="117"/>
      <c r="M139" s="118"/>
      <c r="N139" s="98">
        <v>24069</v>
      </c>
      <c r="O139" s="126" t="s">
        <v>193</v>
      </c>
      <c r="P139" s="39"/>
    </row>
    <row r="140" spans="1:16" x14ac:dyDescent="0.35">
      <c r="A140" s="90"/>
      <c r="B140" s="64"/>
      <c r="C140" s="91"/>
      <c r="D140" s="91"/>
      <c r="E140" s="98"/>
      <c r="F140" s="94"/>
      <c r="G140" s="97"/>
      <c r="H140" s="97"/>
      <c r="I140" s="97"/>
      <c r="J140" s="125"/>
      <c r="K140" s="117"/>
      <c r="L140" s="117"/>
      <c r="M140" s="118"/>
      <c r="N140" s="98">
        <v>24069</v>
      </c>
      <c r="O140" s="126" t="s">
        <v>194</v>
      </c>
      <c r="P140" s="39"/>
    </row>
    <row r="141" spans="1:16" x14ac:dyDescent="0.35">
      <c r="A141" s="90"/>
      <c r="B141" s="64"/>
      <c r="C141" s="91"/>
      <c r="D141" s="91"/>
      <c r="E141" s="98"/>
      <c r="F141" s="94"/>
      <c r="G141" s="97"/>
      <c r="H141" s="97"/>
      <c r="I141" s="97"/>
      <c r="J141" s="125"/>
      <c r="K141" s="117"/>
      <c r="L141" s="117"/>
      <c r="M141" s="118"/>
      <c r="N141" s="98">
        <v>24083</v>
      </c>
      <c r="O141" s="126" t="s">
        <v>195</v>
      </c>
      <c r="P141" s="39"/>
    </row>
    <row r="142" spans="1:16" x14ac:dyDescent="0.35">
      <c r="A142" s="90"/>
      <c r="B142" s="64"/>
      <c r="C142" s="91"/>
      <c r="D142" s="91"/>
      <c r="E142" s="98"/>
      <c r="F142" s="94"/>
      <c r="G142" s="97"/>
      <c r="H142" s="97"/>
      <c r="I142" s="97"/>
      <c r="J142" s="125"/>
      <c r="K142" s="117"/>
      <c r="L142" s="117"/>
      <c r="M142" s="118"/>
      <c r="N142" s="98">
        <v>24090</v>
      </c>
      <c r="O142" s="126" t="s">
        <v>196</v>
      </c>
      <c r="P142" s="39"/>
    </row>
    <row r="143" spans="1:16" x14ac:dyDescent="0.35">
      <c r="A143" s="90"/>
      <c r="B143" s="64"/>
      <c r="C143" s="91"/>
      <c r="D143" s="91"/>
      <c r="E143" s="98"/>
      <c r="F143" s="94"/>
      <c r="G143" s="97"/>
      <c r="H143" s="97"/>
      <c r="I143" s="97"/>
      <c r="J143" s="125"/>
      <c r="K143" s="117"/>
      <c r="L143" s="117"/>
      <c r="M143" s="118"/>
      <c r="N143" s="98">
        <v>24097</v>
      </c>
      <c r="O143" s="126" t="s">
        <v>197</v>
      </c>
      <c r="P143" s="39"/>
    </row>
    <row r="144" spans="1:16" x14ac:dyDescent="0.35">
      <c r="A144" s="90"/>
      <c r="B144" s="64"/>
      <c r="C144" s="91"/>
      <c r="D144" s="91"/>
      <c r="E144" s="98"/>
      <c r="F144" s="94"/>
      <c r="G144" s="97"/>
      <c r="H144" s="97"/>
      <c r="I144" s="97"/>
      <c r="J144" s="125"/>
      <c r="K144" s="117"/>
      <c r="L144" s="117"/>
      <c r="M144" s="118"/>
      <c r="N144" s="98">
        <v>24124</v>
      </c>
      <c r="O144" s="126" t="s">
        <v>198</v>
      </c>
      <c r="P144" s="39"/>
    </row>
    <row r="145" spans="1:16" x14ac:dyDescent="0.35">
      <c r="A145" s="90"/>
      <c r="B145" s="64"/>
      <c r="C145" s="91"/>
      <c r="D145" s="91"/>
      <c r="E145" s="98"/>
      <c r="F145" s="94"/>
      <c r="G145" s="97"/>
      <c r="H145" s="97"/>
      <c r="I145" s="97"/>
      <c r="J145" s="125"/>
      <c r="K145" s="117"/>
      <c r="L145" s="117"/>
      <c r="M145" s="118"/>
      <c r="N145" s="98">
        <v>24134</v>
      </c>
      <c r="O145" s="122" t="s">
        <v>199</v>
      </c>
      <c r="P145" s="39"/>
    </row>
    <row r="146" spans="1:16" x14ac:dyDescent="0.35">
      <c r="A146" s="90"/>
      <c r="B146" s="64"/>
      <c r="C146" s="91"/>
      <c r="D146" s="91"/>
      <c r="E146" s="98"/>
      <c r="F146" s="94"/>
      <c r="G146" s="97"/>
      <c r="H146" s="97"/>
      <c r="I146" s="97"/>
      <c r="J146" s="125"/>
      <c r="K146" s="117"/>
      <c r="L146" s="117"/>
      <c r="M146" s="118"/>
      <c r="N146" s="98">
        <v>24140</v>
      </c>
      <c r="O146" s="126" t="s">
        <v>200</v>
      </c>
      <c r="P146" s="39"/>
    </row>
    <row r="147" spans="1:16" x14ac:dyDescent="0.35">
      <c r="A147" s="90"/>
      <c r="B147" s="64"/>
      <c r="C147" s="91"/>
      <c r="D147" s="91"/>
      <c r="E147" s="98"/>
      <c r="F147" s="94"/>
      <c r="G147" s="97"/>
      <c r="H147" s="97"/>
      <c r="I147" s="97"/>
      <c r="J147" s="125"/>
      <c r="K147" s="117"/>
      <c r="L147" s="117"/>
      <c r="M147" s="118"/>
      <c r="N147" s="98">
        <v>24161</v>
      </c>
      <c r="O147" s="122" t="s">
        <v>201</v>
      </c>
      <c r="P147" s="39"/>
    </row>
    <row r="148" spans="1:16" x14ac:dyDescent="0.35">
      <c r="A148" s="90"/>
      <c r="B148" s="64"/>
      <c r="C148" s="91"/>
      <c r="D148" s="91"/>
      <c r="E148" s="98"/>
      <c r="F148" s="94"/>
      <c r="G148" s="97"/>
      <c r="H148" s="97"/>
      <c r="I148" s="97"/>
      <c r="J148" s="125"/>
      <c r="K148" s="117"/>
      <c r="L148" s="117"/>
      <c r="M148" s="118"/>
      <c r="N148" s="98">
        <v>24166</v>
      </c>
      <c r="O148" s="122" t="s">
        <v>202</v>
      </c>
      <c r="P148" s="37"/>
    </row>
    <row r="149" spans="1:16" x14ac:dyDescent="0.35">
      <c r="A149" s="90"/>
      <c r="B149" s="64"/>
      <c r="C149" s="91"/>
      <c r="D149" s="91"/>
      <c r="E149" s="98"/>
      <c r="F149" s="94"/>
      <c r="G149" s="97"/>
      <c r="H149" s="97"/>
      <c r="I149" s="97"/>
      <c r="J149" s="125"/>
      <c r="K149" s="117"/>
      <c r="L149" s="117"/>
      <c r="M149" s="118"/>
      <c r="N149" s="98">
        <v>24186</v>
      </c>
      <c r="O149" s="122" t="s">
        <v>203</v>
      </c>
      <c r="P149" s="37"/>
    </row>
    <row r="150" spans="1:16" x14ac:dyDescent="0.35">
      <c r="A150" s="90"/>
      <c r="B150" s="64"/>
      <c r="C150" s="91"/>
      <c r="D150" s="91"/>
      <c r="E150" s="98"/>
      <c r="F150" s="94"/>
      <c r="G150" s="97"/>
      <c r="H150" s="97"/>
      <c r="I150" s="97"/>
      <c r="J150" s="125"/>
      <c r="K150" s="117"/>
      <c r="L150" s="117"/>
      <c r="M150" s="118"/>
      <c r="N150" s="98">
        <v>24197</v>
      </c>
      <c r="O150" s="122" t="s">
        <v>141</v>
      </c>
      <c r="P150" s="37"/>
    </row>
    <row r="151" spans="1:16" x14ac:dyDescent="0.35">
      <c r="A151" s="90"/>
      <c r="B151" s="64"/>
      <c r="C151" s="91"/>
      <c r="D151" s="91"/>
      <c r="E151" s="98"/>
      <c r="F151" s="94"/>
      <c r="G151" s="97"/>
      <c r="H151" s="97"/>
      <c r="I151" s="97"/>
      <c r="J151" s="125"/>
      <c r="K151" s="117"/>
      <c r="L151" s="117"/>
      <c r="M151" s="118"/>
      <c r="N151" s="98"/>
      <c r="O151" s="122"/>
      <c r="P151" s="37"/>
    </row>
    <row r="152" spans="1:16" x14ac:dyDescent="0.35">
      <c r="A152" s="90"/>
      <c r="B152" s="64"/>
      <c r="C152" s="91"/>
      <c r="D152" s="91"/>
      <c r="E152" s="98"/>
      <c r="F152" s="94"/>
      <c r="G152" s="97"/>
      <c r="H152" s="97"/>
      <c r="I152" s="97"/>
      <c r="J152" s="125"/>
      <c r="K152" s="117"/>
      <c r="L152" s="117"/>
      <c r="M152" s="118"/>
      <c r="N152" s="98"/>
      <c r="O152" s="122"/>
      <c r="P152" s="37"/>
    </row>
    <row r="153" spans="1:16" x14ac:dyDescent="0.35">
      <c r="A153" s="90">
        <v>2</v>
      </c>
      <c r="B153" s="64" t="s">
        <v>204</v>
      </c>
      <c r="C153" s="91">
        <v>397000</v>
      </c>
      <c r="D153" s="91">
        <v>397000</v>
      </c>
      <c r="E153" s="98">
        <v>23746</v>
      </c>
      <c r="F153" s="94">
        <f>C153-D153</f>
        <v>0</v>
      </c>
      <c r="G153" s="97">
        <v>397000</v>
      </c>
      <c r="H153" s="97">
        <v>0</v>
      </c>
      <c r="I153" s="97">
        <v>0</v>
      </c>
      <c r="J153" s="125">
        <v>0</v>
      </c>
      <c r="K153" s="117">
        <f>H153+I153+J153</f>
        <v>0</v>
      </c>
      <c r="L153" s="117">
        <f t="shared" ref="L153:L203" si="7">G153+K153</f>
        <v>397000</v>
      </c>
      <c r="M153" s="118">
        <v>0</v>
      </c>
      <c r="N153" s="98">
        <v>24032</v>
      </c>
      <c r="O153" s="126" t="s">
        <v>186</v>
      </c>
      <c r="P153" s="38"/>
    </row>
    <row r="154" spans="1:16" x14ac:dyDescent="0.35">
      <c r="A154" s="90"/>
      <c r="B154" s="64" t="s">
        <v>205</v>
      </c>
      <c r="C154" s="91"/>
      <c r="D154" s="91"/>
      <c r="E154" s="98"/>
      <c r="F154" s="94"/>
      <c r="G154" s="97"/>
      <c r="H154" s="97"/>
      <c r="I154" s="97"/>
      <c r="J154" s="125"/>
      <c r="K154" s="117"/>
      <c r="L154" s="117"/>
      <c r="M154" s="118"/>
      <c r="N154" s="98">
        <v>24047</v>
      </c>
      <c r="O154" s="126" t="s">
        <v>188</v>
      </c>
      <c r="P154" s="39"/>
    </row>
    <row r="155" spans="1:16" x14ac:dyDescent="0.35">
      <c r="A155" s="90"/>
      <c r="B155" s="64" t="s">
        <v>189</v>
      </c>
      <c r="C155" s="91"/>
      <c r="D155" s="91"/>
      <c r="E155" s="98"/>
      <c r="F155" s="94"/>
      <c r="G155" s="97"/>
      <c r="H155" s="97"/>
      <c r="I155" s="97"/>
      <c r="J155" s="125"/>
      <c r="K155" s="117"/>
      <c r="L155" s="117"/>
      <c r="M155" s="118"/>
      <c r="N155" s="98">
        <v>24048</v>
      </c>
      <c r="O155" s="126" t="s">
        <v>190</v>
      </c>
      <c r="P155" s="39"/>
    </row>
    <row r="156" spans="1:16" x14ac:dyDescent="0.35">
      <c r="A156" s="90"/>
      <c r="B156" s="64" t="s">
        <v>206</v>
      </c>
      <c r="C156" s="91"/>
      <c r="D156" s="91"/>
      <c r="E156" s="98"/>
      <c r="F156" s="94"/>
      <c r="G156" s="97"/>
      <c r="H156" s="97"/>
      <c r="I156" s="97"/>
      <c r="J156" s="125"/>
      <c r="K156" s="117"/>
      <c r="L156" s="117"/>
      <c r="M156" s="118"/>
      <c r="N156" s="98">
        <v>24053</v>
      </c>
      <c r="O156" s="126" t="s">
        <v>207</v>
      </c>
      <c r="P156" s="39"/>
    </row>
    <row r="157" spans="1:16" x14ac:dyDescent="0.35">
      <c r="A157" s="90"/>
      <c r="B157" s="64"/>
      <c r="C157" s="91"/>
      <c r="D157" s="91"/>
      <c r="E157" s="98"/>
      <c r="F157" s="94"/>
      <c r="G157" s="97"/>
      <c r="H157" s="97"/>
      <c r="I157" s="97"/>
      <c r="J157" s="125"/>
      <c r="K157" s="117"/>
      <c r="L157" s="117"/>
      <c r="M157" s="118"/>
      <c r="N157" s="98">
        <v>24054</v>
      </c>
      <c r="O157" s="126" t="s">
        <v>208</v>
      </c>
      <c r="P157" s="39"/>
    </row>
    <row r="158" spans="1:16" x14ac:dyDescent="0.35">
      <c r="A158" s="90"/>
      <c r="B158" s="64"/>
      <c r="C158" s="91"/>
      <c r="D158" s="91"/>
      <c r="E158" s="98"/>
      <c r="F158" s="94"/>
      <c r="G158" s="97"/>
      <c r="H158" s="97"/>
      <c r="I158" s="97"/>
      <c r="J158" s="125"/>
      <c r="K158" s="117"/>
      <c r="L158" s="117"/>
      <c r="M158" s="118"/>
      <c r="N158" s="98">
        <v>24060</v>
      </c>
      <c r="O158" s="126" t="s">
        <v>195</v>
      </c>
      <c r="P158" s="39"/>
    </row>
    <row r="159" spans="1:16" x14ac:dyDescent="0.35">
      <c r="A159" s="90"/>
      <c r="B159" s="64"/>
      <c r="C159" s="91"/>
      <c r="D159" s="91"/>
      <c r="E159" s="98"/>
      <c r="F159" s="94"/>
      <c r="G159" s="97"/>
      <c r="H159" s="97"/>
      <c r="I159" s="97"/>
      <c r="J159" s="125"/>
      <c r="K159" s="117"/>
      <c r="L159" s="117"/>
      <c r="M159" s="118"/>
      <c r="N159" s="98">
        <v>24075</v>
      </c>
      <c r="O159" s="126" t="s">
        <v>209</v>
      </c>
      <c r="P159" s="39"/>
    </row>
    <row r="160" spans="1:16" x14ac:dyDescent="0.35">
      <c r="A160" s="90"/>
      <c r="B160" s="64"/>
      <c r="C160" s="91"/>
      <c r="D160" s="91"/>
      <c r="E160" s="98"/>
      <c r="F160" s="94"/>
      <c r="G160" s="97"/>
      <c r="H160" s="97"/>
      <c r="I160" s="97"/>
      <c r="J160" s="125"/>
      <c r="K160" s="117"/>
      <c r="L160" s="117"/>
      <c r="M160" s="118"/>
      <c r="N160" s="98">
        <v>24090</v>
      </c>
      <c r="O160" s="126" t="s">
        <v>210</v>
      </c>
      <c r="P160" s="39"/>
    </row>
    <row r="161" spans="1:16" x14ac:dyDescent="0.35">
      <c r="A161" s="90"/>
      <c r="B161" s="64"/>
      <c r="C161" s="91"/>
      <c r="D161" s="91"/>
      <c r="E161" s="98"/>
      <c r="F161" s="94"/>
      <c r="G161" s="97"/>
      <c r="H161" s="97"/>
      <c r="I161" s="97"/>
      <c r="J161" s="125"/>
      <c r="K161" s="117"/>
      <c r="L161" s="117"/>
      <c r="M161" s="118"/>
      <c r="N161" s="98">
        <v>24097</v>
      </c>
      <c r="O161" s="126" t="s">
        <v>211</v>
      </c>
      <c r="P161" s="39"/>
    </row>
    <row r="162" spans="1:16" x14ac:dyDescent="0.35">
      <c r="A162" s="90"/>
      <c r="B162" s="64"/>
      <c r="C162" s="91"/>
      <c r="D162" s="91"/>
      <c r="E162" s="98"/>
      <c r="F162" s="94"/>
      <c r="G162" s="97"/>
      <c r="H162" s="97"/>
      <c r="I162" s="97"/>
      <c r="J162" s="125"/>
      <c r="K162" s="117"/>
      <c r="L162" s="117"/>
      <c r="M162" s="118"/>
      <c r="N162" s="98">
        <v>24112</v>
      </c>
      <c r="O162" s="126" t="s">
        <v>198</v>
      </c>
      <c r="P162" s="39"/>
    </row>
    <row r="163" spans="1:16" x14ac:dyDescent="0.35">
      <c r="A163" s="90"/>
      <c r="B163" s="64"/>
      <c r="C163" s="91"/>
      <c r="D163" s="91"/>
      <c r="E163" s="98"/>
      <c r="F163" s="94"/>
      <c r="G163" s="97"/>
      <c r="H163" s="97"/>
      <c r="I163" s="97"/>
      <c r="J163" s="125"/>
      <c r="K163" s="117"/>
      <c r="L163" s="117"/>
      <c r="M163" s="118"/>
      <c r="N163" s="98">
        <v>24134</v>
      </c>
      <c r="O163" s="126" t="s">
        <v>212</v>
      </c>
      <c r="P163" s="39"/>
    </row>
    <row r="164" spans="1:16" x14ac:dyDescent="0.35">
      <c r="A164" s="90"/>
      <c r="B164" s="64"/>
      <c r="C164" s="91"/>
      <c r="D164" s="91"/>
      <c r="E164" s="98"/>
      <c r="F164" s="94"/>
      <c r="G164" s="97"/>
      <c r="H164" s="97"/>
      <c r="I164" s="97"/>
      <c r="J164" s="125"/>
      <c r="K164" s="117"/>
      <c r="L164" s="117"/>
      <c r="M164" s="118"/>
      <c r="N164" s="98">
        <v>24140</v>
      </c>
      <c r="O164" s="126" t="s">
        <v>213</v>
      </c>
      <c r="P164" s="39"/>
    </row>
    <row r="165" spans="1:16" x14ac:dyDescent="0.35">
      <c r="A165" s="90"/>
      <c r="B165" s="64"/>
      <c r="C165" s="91"/>
      <c r="D165" s="91"/>
      <c r="E165" s="98"/>
      <c r="F165" s="94"/>
      <c r="G165" s="97"/>
      <c r="H165" s="97"/>
      <c r="I165" s="97"/>
      <c r="J165" s="125"/>
      <c r="K165" s="117"/>
      <c r="L165" s="117"/>
      <c r="M165" s="118"/>
      <c r="N165" s="98">
        <v>24165</v>
      </c>
      <c r="O165" s="122" t="s">
        <v>214</v>
      </c>
      <c r="P165" s="39"/>
    </row>
    <row r="166" spans="1:16" x14ac:dyDescent="0.35">
      <c r="A166" s="90"/>
      <c r="B166" s="64"/>
      <c r="C166" s="91"/>
      <c r="D166" s="91"/>
      <c r="E166" s="98"/>
      <c r="F166" s="94"/>
      <c r="G166" s="97"/>
      <c r="H166" s="97"/>
      <c r="I166" s="97"/>
      <c r="J166" s="125"/>
      <c r="K166" s="117"/>
      <c r="L166" s="117"/>
      <c r="M166" s="118"/>
      <c r="N166" s="98">
        <v>24186</v>
      </c>
      <c r="O166" s="122" t="s">
        <v>215</v>
      </c>
      <c r="P166" s="39"/>
    </row>
    <row r="167" spans="1:16" x14ac:dyDescent="0.35">
      <c r="A167" s="90"/>
      <c r="B167" s="64"/>
      <c r="C167" s="91"/>
      <c r="D167" s="91"/>
      <c r="E167" s="98"/>
      <c r="F167" s="94"/>
      <c r="G167" s="97"/>
      <c r="H167" s="97"/>
      <c r="I167" s="97"/>
      <c r="J167" s="125"/>
      <c r="K167" s="117"/>
      <c r="L167" s="117"/>
      <c r="M167" s="118"/>
      <c r="N167" s="98">
        <v>24197</v>
      </c>
      <c r="O167" s="122" t="s">
        <v>141</v>
      </c>
      <c r="P167" s="39"/>
    </row>
    <row r="168" spans="1:16" x14ac:dyDescent="0.35">
      <c r="A168" s="90"/>
      <c r="B168" s="64"/>
      <c r="C168" s="91"/>
      <c r="D168" s="91"/>
      <c r="E168" s="98"/>
      <c r="F168" s="94"/>
      <c r="G168" s="97"/>
      <c r="H168" s="97"/>
      <c r="I168" s="97"/>
      <c r="J168" s="125"/>
      <c r="K168" s="117"/>
      <c r="L168" s="117"/>
      <c r="M168" s="118"/>
      <c r="N168" s="98"/>
      <c r="O168" s="122"/>
      <c r="P168" s="39"/>
    </row>
    <row r="169" spans="1:16" x14ac:dyDescent="0.35">
      <c r="A169" s="90">
        <v>3</v>
      </c>
      <c r="B169" s="64" t="s">
        <v>216</v>
      </c>
      <c r="C169" s="91">
        <v>314000</v>
      </c>
      <c r="D169" s="91">
        <v>243800</v>
      </c>
      <c r="E169" s="98">
        <v>23746</v>
      </c>
      <c r="F169" s="94">
        <f t="shared" ref="F169:F203" si="8">C169-D169</f>
        <v>70200</v>
      </c>
      <c r="G169" s="97">
        <v>243800</v>
      </c>
      <c r="H169" s="97">
        <v>0</v>
      </c>
      <c r="I169" s="97">
        <v>70200</v>
      </c>
      <c r="J169" s="125">
        <v>0</v>
      </c>
      <c r="K169" s="117">
        <f t="shared" ref="K169:K203" si="9">H169+I169+J169</f>
        <v>70200</v>
      </c>
      <c r="L169" s="117">
        <f>G169+K169</f>
        <v>314000</v>
      </c>
      <c r="M169" s="118">
        <v>0</v>
      </c>
      <c r="N169" s="98">
        <v>24032</v>
      </c>
      <c r="O169" s="126" t="s">
        <v>186</v>
      </c>
      <c r="P169" s="39"/>
    </row>
    <row r="170" spans="1:16" x14ac:dyDescent="0.35">
      <c r="A170" s="90"/>
      <c r="B170" s="64" t="s">
        <v>205</v>
      </c>
      <c r="C170" s="91"/>
      <c r="D170" s="91"/>
      <c r="E170" s="98"/>
      <c r="F170" s="94"/>
      <c r="G170" s="97"/>
      <c r="H170" s="97"/>
      <c r="I170" s="97"/>
      <c r="J170" s="125"/>
      <c r="K170" s="117"/>
      <c r="L170" s="117"/>
      <c r="M170" s="118"/>
      <c r="N170" s="98">
        <v>24047</v>
      </c>
      <c r="O170" s="126" t="s">
        <v>188</v>
      </c>
      <c r="P170" s="39"/>
    </row>
    <row r="171" spans="1:16" x14ac:dyDescent="0.35">
      <c r="A171" s="90"/>
      <c r="B171" s="64" t="s">
        <v>189</v>
      </c>
      <c r="C171" s="91"/>
      <c r="D171" s="91"/>
      <c r="E171" s="98"/>
      <c r="F171" s="94"/>
      <c r="G171" s="97"/>
      <c r="H171" s="97"/>
      <c r="I171" s="97"/>
      <c r="J171" s="125"/>
      <c r="K171" s="117"/>
      <c r="L171" s="117"/>
      <c r="M171" s="118"/>
      <c r="N171" s="98">
        <v>24048</v>
      </c>
      <c r="O171" s="126" t="s">
        <v>190</v>
      </c>
      <c r="P171" s="38"/>
    </row>
    <row r="172" spans="1:16" x14ac:dyDescent="0.35">
      <c r="A172" s="90"/>
      <c r="B172" s="64" t="s">
        <v>206</v>
      </c>
      <c r="C172" s="91"/>
      <c r="D172" s="91"/>
      <c r="E172" s="98"/>
      <c r="F172" s="94"/>
      <c r="G172" s="97"/>
      <c r="H172" s="97"/>
      <c r="I172" s="97"/>
      <c r="J172" s="125"/>
      <c r="K172" s="117"/>
      <c r="L172" s="117"/>
      <c r="M172" s="118"/>
      <c r="N172" s="98">
        <v>24053</v>
      </c>
      <c r="O172" s="126" t="s">
        <v>207</v>
      </c>
      <c r="P172" s="39"/>
    </row>
    <row r="173" spans="1:16" x14ac:dyDescent="0.35">
      <c r="A173" s="90"/>
      <c r="B173" s="64"/>
      <c r="C173" s="91"/>
      <c r="D173" s="91"/>
      <c r="E173" s="98"/>
      <c r="F173" s="94"/>
      <c r="G173" s="97"/>
      <c r="H173" s="97"/>
      <c r="I173" s="97"/>
      <c r="J173" s="125"/>
      <c r="K173" s="117"/>
      <c r="L173" s="117"/>
      <c r="M173" s="118"/>
      <c r="N173" s="98">
        <v>24054</v>
      </c>
      <c r="O173" s="126" t="s">
        <v>208</v>
      </c>
      <c r="P173" s="39"/>
    </row>
    <row r="174" spans="1:16" x14ac:dyDescent="0.35">
      <c r="A174" s="90"/>
      <c r="B174" s="64"/>
      <c r="C174" s="91"/>
      <c r="D174" s="91"/>
      <c r="E174" s="98"/>
      <c r="F174" s="94"/>
      <c r="G174" s="97"/>
      <c r="H174" s="97"/>
      <c r="I174" s="97"/>
      <c r="J174" s="125"/>
      <c r="K174" s="117"/>
      <c r="L174" s="117"/>
      <c r="M174" s="118"/>
      <c r="N174" s="98">
        <v>24070</v>
      </c>
      <c r="O174" s="126" t="s">
        <v>195</v>
      </c>
      <c r="P174" s="39"/>
    </row>
    <row r="175" spans="1:16" x14ac:dyDescent="0.35">
      <c r="A175" s="90"/>
      <c r="B175" s="64"/>
      <c r="C175" s="91"/>
      <c r="D175" s="91"/>
      <c r="E175" s="98"/>
      <c r="F175" s="94"/>
      <c r="G175" s="97"/>
      <c r="H175" s="97"/>
      <c r="I175" s="97"/>
      <c r="J175" s="125"/>
      <c r="K175" s="117"/>
      <c r="L175" s="117"/>
      <c r="M175" s="118"/>
      <c r="N175" s="98">
        <v>24075</v>
      </c>
      <c r="O175" s="126" t="s">
        <v>209</v>
      </c>
      <c r="P175" s="39"/>
    </row>
    <row r="176" spans="1:16" x14ac:dyDescent="0.35">
      <c r="A176" s="90"/>
      <c r="B176" s="64"/>
      <c r="C176" s="91"/>
      <c r="D176" s="91"/>
      <c r="E176" s="98"/>
      <c r="F176" s="94"/>
      <c r="G176" s="97"/>
      <c r="H176" s="97"/>
      <c r="I176" s="97"/>
      <c r="J176" s="125"/>
      <c r="K176" s="117"/>
      <c r="L176" s="117"/>
      <c r="M176" s="118"/>
      <c r="N176" s="98">
        <v>24090</v>
      </c>
      <c r="O176" s="126" t="s">
        <v>210</v>
      </c>
      <c r="P176" s="39"/>
    </row>
    <row r="177" spans="1:16" x14ac:dyDescent="0.35">
      <c r="A177" s="90"/>
      <c r="B177" s="64"/>
      <c r="C177" s="91"/>
      <c r="D177" s="91"/>
      <c r="E177" s="98"/>
      <c r="F177" s="94"/>
      <c r="G177" s="97"/>
      <c r="H177" s="97"/>
      <c r="I177" s="97"/>
      <c r="J177" s="125"/>
      <c r="K177" s="117"/>
      <c r="L177" s="117"/>
      <c r="M177" s="118"/>
      <c r="N177" s="98">
        <v>24097</v>
      </c>
      <c r="O177" s="126" t="s">
        <v>211</v>
      </c>
      <c r="P177" s="39"/>
    </row>
    <row r="178" spans="1:16" x14ac:dyDescent="0.35">
      <c r="A178" s="90"/>
      <c r="B178" s="64"/>
      <c r="C178" s="91"/>
      <c r="D178" s="91"/>
      <c r="E178" s="98"/>
      <c r="F178" s="94"/>
      <c r="G178" s="97"/>
      <c r="H178" s="97"/>
      <c r="I178" s="97"/>
      <c r="J178" s="125"/>
      <c r="K178" s="117"/>
      <c r="L178" s="117"/>
      <c r="M178" s="118"/>
      <c r="N178" s="98">
        <v>24112</v>
      </c>
      <c r="O178" s="126" t="s">
        <v>198</v>
      </c>
      <c r="P178" s="39"/>
    </row>
    <row r="179" spans="1:16" x14ac:dyDescent="0.35">
      <c r="A179" s="90"/>
      <c r="B179" s="64"/>
      <c r="C179" s="91"/>
      <c r="D179" s="91"/>
      <c r="E179" s="98"/>
      <c r="F179" s="94"/>
      <c r="G179" s="97"/>
      <c r="H179" s="97"/>
      <c r="I179" s="97"/>
      <c r="J179" s="125"/>
      <c r="K179" s="117"/>
      <c r="L179" s="117"/>
      <c r="M179" s="118"/>
      <c r="N179" s="98">
        <v>24134</v>
      </c>
      <c r="O179" s="126" t="s">
        <v>217</v>
      </c>
      <c r="P179" s="39"/>
    </row>
    <row r="180" spans="1:16" x14ac:dyDescent="0.35">
      <c r="A180" s="90"/>
      <c r="B180" s="64"/>
      <c r="C180" s="91"/>
      <c r="D180" s="91"/>
      <c r="E180" s="98"/>
      <c r="F180" s="94"/>
      <c r="G180" s="97"/>
      <c r="H180" s="97"/>
      <c r="I180" s="97"/>
      <c r="J180" s="125"/>
      <c r="K180" s="117"/>
      <c r="L180" s="117"/>
      <c r="M180" s="118"/>
      <c r="N180" s="98">
        <v>24140</v>
      </c>
      <c r="O180" s="126" t="s">
        <v>218</v>
      </c>
      <c r="P180" s="37"/>
    </row>
    <row r="181" spans="1:16" x14ac:dyDescent="0.35">
      <c r="A181" s="90"/>
      <c r="B181" s="64"/>
      <c r="C181" s="91"/>
      <c r="D181" s="91"/>
      <c r="E181" s="98"/>
      <c r="F181" s="94"/>
      <c r="G181" s="97"/>
      <c r="H181" s="97"/>
      <c r="I181" s="97"/>
      <c r="J181" s="125"/>
      <c r="K181" s="117"/>
      <c r="L181" s="117"/>
      <c r="M181" s="118"/>
      <c r="N181" s="98">
        <v>24166</v>
      </c>
      <c r="O181" s="122" t="s">
        <v>219</v>
      </c>
      <c r="P181" s="39"/>
    </row>
    <row r="182" spans="1:16" x14ac:dyDescent="0.35">
      <c r="A182" s="90"/>
      <c r="B182" s="64"/>
      <c r="C182" s="91"/>
      <c r="D182" s="91"/>
      <c r="E182" s="98"/>
      <c r="F182" s="94"/>
      <c r="G182" s="97"/>
      <c r="H182" s="97"/>
      <c r="I182" s="97"/>
      <c r="J182" s="125"/>
      <c r="K182" s="117"/>
      <c r="L182" s="117"/>
      <c r="M182" s="118"/>
      <c r="N182" s="98">
        <v>24169</v>
      </c>
      <c r="O182" s="122" t="s">
        <v>214</v>
      </c>
      <c r="P182" s="39"/>
    </row>
    <row r="183" spans="1:16" x14ac:dyDescent="0.35">
      <c r="A183" s="90"/>
      <c r="B183" s="64"/>
      <c r="C183" s="91"/>
      <c r="D183" s="91"/>
      <c r="E183" s="98"/>
      <c r="F183" s="94"/>
      <c r="G183" s="97"/>
      <c r="H183" s="97"/>
      <c r="I183" s="97"/>
      <c r="J183" s="125"/>
      <c r="K183" s="117"/>
      <c r="L183" s="117"/>
      <c r="M183" s="118"/>
      <c r="N183" s="98">
        <v>24186</v>
      </c>
      <c r="O183" s="122" t="s">
        <v>215</v>
      </c>
      <c r="P183" s="38"/>
    </row>
    <row r="184" spans="1:16" x14ac:dyDescent="0.35">
      <c r="A184" s="90"/>
      <c r="B184" s="64"/>
      <c r="C184" s="91"/>
      <c r="D184" s="91"/>
      <c r="E184" s="98"/>
      <c r="F184" s="94"/>
      <c r="G184" s="97"/>
      <c r="H184" s="97"/>
      <c r="I184" s="97"/>
      <c r="J184" s="125"/>
      <c r="K184" s="117"/>
      <c r="L184" s="117"/>
      <c r="M184" s="118"/>
      <c r="N184" s="98">
        <v>24197</v>
      </c>
      <c r="O184" s="122" t="s">
        <v>8</v>
      </c>
      <c r="P184" s="38"/>
    </row>
    <row r="185" spans="1:16" x14ac:dyDescent="0.35">
      <c r="A185" s="90"/>
      <c r="B185" s="64"/>
      <c r="C185" s="91"/>
      <c r="D185" s="91"/>
      <c r="E185" s="98"/>
      <c r="F185" s="94"/>
      <c r="G185" s="97"/>
      <c r="H185" s="97"/>
      <c r="I185" s="97"/>
      <c r="J185" s="125"/>
      <c r="K185" s="117"/>
      <c r="L185" s="117"/>
      <c r="M185" s="118"/>
      <c r="N185" s="98"/>
      <c r="O185" s="126"/>
      <c r="P185" s="39"/>
    </row>
    <row r="186" spans="1:16" x14ac:dyDescent="0.35">
      <c r="A186" s="90">
        <v>4</v>
      </c>
      <c r="B186" s="64" t="s">
        <v>220</v>
      </c>
      <c r="C186" s="91">
        <v>438000</v>
      </c>
      <c r="D186" s="91">
        <v>431769.61</v>
      </c>
      <c r="E186" s="98">
        <v>23746</v>
      </c>
      <c r="F186" s="94">
        <f t="shared" si="8"/>
        <v>6230.390000000014</v>
      </c>
      <c r="G186" s="97">
        <v>431769.61</v>
      </c>
      <c r="H186" s="97">
        <v>0</v>
      </c>
      <c r="I186" s="97">
        <v>0</v>
      </c>
      <c r="J186" s="125">
        <v>0</v>
      </c>
      <c r="K186" s="117">
        <f t="shared" si="9"/>
        <v>0</v>
      </c>
      <c r="L186" s="117">
        <f>G186+K186</f>
        <v>431769.61</v>
      </c>
      <c r="M186" s="118">
        <f>D186-L186</f>
        <v>0</v>
      </c>
      <c r="N186" s="98">
        <v>24032</v>
      </c>
      <c r="O186" s="126" t="s">
        <v>186</v>
      </c>
      <c r="P186" s="38"/>
    </row>
    <row r="187" spans="1:16" x14ac:dyDescent="0.35">
      <c r="A187" s="90"/>
      <c r="B187" s="64" t="s">
        <v>205</v>
      </c>
      <c r="C187" s="91"/>
      <c r="D187" s="91"/>
      <c r="E187" s="98"/>
      <c r="F187" s="94"/>
      <c r="G187" s="97"/>
      <c r="H187" s="97"/>
      <c r="I187" s="97"/>
      <c r="J187" s="125"/>
      <c r="K187" s="117"/>
      <c r="L187" s="117"/>
      <c r="M187" s="118"/>
      <c r="N187" s="98">
        <v>24047</v>
      </c>
      <c r="O187" s="126" t="s">
        <v>188</v>
      </c>
      <c r="P187" s="39"/>
    </row>
    <row r="188" spans="1:16" x14ac:dyDescent="0.35">
      <c r="A188" s="90"/>
      <c r="B188" s="64" t="s">
        <v>221</v>
      </c>
      <c r="C188" s="91"/>
      <c r="D188" s="91"/>
      <c r="E188" s="98"/>
      <c r="F188" s="94"/>
      <c r="G188" s="97"/>
      <c r="H188" s="97"/>
      <c r="I188" s="97"/>
      <c r="J188" s="125"/>
      <c r="K188" s="117"/>
      <c r="L188" s="117"/>
      <c r="M188" s="118"/>
      <c r="N188" s="98">
        <v>24048</v>
      </c>
      <c r="O188" s="126" t="s">
        <v>190</v>
      </c>
      <c r="P188" s="39"/>
    </row>
    <row r="189" spans="1:16" x14ac:dyDescent="0.35">
      <c r="A189" s="90"/>
      <c r="B189" s="64" t="s">
        <v>206</v>
      </c>
      <c r="C189" s="91"/>
      <c r="D189" s="91"/>
      <c r="E189" s="98"/>
      <c r="F189" s="94"/>
      <c r="G189" s="97"/>
      <c r="H189" s="97"/>
      <c r="I189" s="97"/>
      <c r="J189" s="125"/>
      <c r="K189" s="117"/>
      <c r="L189" s="117"/>
      <c r="M189" s="118"/>
      <c r="N189" s="98">
        <v>24057</v>
      </c>
      <c r="O189" s="126" t="s">
        <v>207</v>
      </c>
      <c r="P189" s="39"/>
    </row>
    <row r="190" spans="1:16" x14ac:dyDescent="0.35">
      <c r="A190" s="90"/>
      <c r="B190" s="64"/>
      <c r="C190" s="91"/>
      <c r="D190" s="91"/>
      <c r="E190" s="98"/>
      <c r="F190" s="94"/>
      <c r="G190" s="97"/>
      <c r="H190" s="97"/>
      <c r="I190" s="97"/>
      <c r="J190" s="125"/>
      <c r="K190" s="117"/>
      <c r="L190" s="117"/>
      <c r="M190" s="118"/>
      <c r="N190" s="98">
        <v>24060</v>
      </c>
      <c r="O190" s="126" t="s">
        <v>208</v>
      </c>
      <c r="P190" s="39"/>
    </row>
    <row r="191" spans="1:16" x14ac:dyDescent="0.35">
      <c r="A191" s="90"/>
      <c r="B191" s="64"/>
      <c r="C191" s="91"/>
      <c r="D191" s="91"/>
      <c r="E191" s="98"/>
      <c r="F191" s="94"/>
      <c r="G191" s="97"/>
      <c r="H191" s="97"/>
      <c r="I191" s="97"/>
      <c r="J191" s="125"/>
      <c r="K191" s="117"/>
      <c r="L191" s="117"/>
      <c r="M191" s="118"/>
      <c r="N191" s="98">
        <v>24075</v>
      </c>
      <c r="O191" s="126" t="s">
        <v>209</v>
      </c>
      <c r="P191" s="39"/>
    </row>
    <row r="192" spans="1:16" x14ac:dyDescent="0.35">
      <c r="A192" s="90"/>
      <c r="B192" s="64"/>
      <c r="C192" s="91"/>
      <c r="D192" s="91"/>
      <c r="E192" s="98"/>
      <c r="F192" s="94"/>
      <c r="G192" s="97"/>
      <c r="H192" s="97"/>
      <c r="I192" s="97"/>
      <c r="J192" s="125"/>
      <c r="K192" s="117"/>
      <c r="L192" s="117"/>
      <c r="M192" s="118"/>
      <c r="N192" s="98">
        <v>24090</v>
      </c>
      <c r="O192" s="126" t="s">
        <v>210</v>
      </c>
      <c r="P192" s="39"/>
    </row>
    <row r="193" spans="1:16" x14ac:dyDescent="0.35">
      <c r="A193" s="90"/>
      <c r="B193" s="64"/>
      <c r="C193" s="91"/>
      <c r="D193" s="91"/>
      <c r="E193" s="98"/>
      <c r="F193" s="94"/>
      <c r="G193" s="97"/>
      <c r="H193" s="97"/>
      <c r="I193" s="97"/>
      <c r="J193" s="125"/>
      <c r="K193" s="117"/>
      <c r="L193" s="117"/>
      <c r="M193" s="118"/>
      <c r="N193" s="98">
        <v>24092</v>
      </c>
      <c r="O193" s="126" t="s">
        <v>195</v>
      </c>
      <c r="P193" s="39"/>
    </row>
    <row r="194" spans="1:16" x14ac:dyDescent="0.35">
      <c r="A194" s="90"/>
      <c r="B194" s="64"/>
      <c r="C194" s="91"/>
      <c r="D194" s="91"/>
      <c r="E194" s="98"/>
      <c r="F194" s="94"/>
      <c r="G194" s="97"/>
      <c r="H194" s="97"/>
      <c r="I194" s="97"/>
      <c r="J194" s="125"/>
      <c r="K194" s="117"/>
      <c r="L194" s="117"/>
      <c r="M194" s="118"/>
      <c r="N194" s="98">
        <v>24099</v>
      </c>
      <c r="O194" s="126" t="s">
        <v>211</v>
      </c>
      <c r="P194" s="39"/>
    </row>
    <row r="195" spans="1:16" x14ac:dyDescent="0.35">
      <c r="A195" s="90"/>
      <c r="B195" s="64"/>
      <c r="C195" s="91"/>
      <c r="D195" s="91"/>
      <c r="E195" s="98"/>
      <c r="F195" s="94"/>
      <c r="G195" s="97"/>
      <c r="H195" s="97"/>
      <c r="I195" s="97"/>
      <c r="J195" s="125"/>
      <c r="K195" s="117"/>
      <c r="L195" s="117"/>
      <c r="M195" s="118"/>
      <c r="N195" s="98">
        <v>24112</v>
      </c>
      <c r="O195" s="126" t="s">
        <v>198</v>
      </c>
      <c r="P195" s="39"/>
    </row>
    <row r="196" spans="1:16" x14ac:dyDescent="0.35">
      <c r="A196" s="90"/>
      <c r="B196" s="64"/>
      <c r="C196" s="91"/>
      <c r="D196" s="91"/>
      <c r="E196" s="98"/>
      <c r="F196" s="94"/>
      <c r="G196" s="97"/>
      <c r="H196" s="97"/>
      <c r="I196" s="97"/>
      <c r="J196" s="125"/>
      <c r="K196" s="117"/>
      <c r="L196" s="117"/>
      <c r="M196" s="118"/>
      <c r="N196" s="98">
        <v>24134</v>
      </c>
      <c r="O196" s="122" t="s">
        <v>199</v>
      </c>
      <c r="P196" s="39"/>
    </row>
    <row r="197" spans="1:16" x14ac:dyDescent="0.35">
      <c r="A197" s="90"/>
      <c r="B197" s="64"/>
      <c r="C197" s="91"/>
      <c r="D197" s="91"/>
      <c r="E197" s="98"/>
      <c r="F197" s="94"/>
      <c r="G197" s="97"/>
      <c r="H197" s="97"/>
      <c r="I197" s="97"/>
      <c r="J197" s="125"/>
      <c r="K197" s="117"/>
      <c r="L197" s="117"/>
      <c r="M197" s="118"/>
      <c r="N197" s="98">
        <v>24140</v>
      </c>
      <c r="O197" s="126" t="s">
        <v>222</v>
      </c>
      <c r="P197" s="39"/>
    </row>
    <row r="198" spans="1:16" x14ac:dyDescent="0.35">
      <c r="A198" s="90"/>
      <c r="B198" s="64"/>
      <c r="C198" s="91"/>
      <c r="D198" s="91"/>
      <c r="E198" s="98"/>
      <c r="F198" s="94"/>
      <c r="G198" s="97"/>
      <c r="H198" s="97"/>
      <c r="I198" s="97"/>
      <c r="J198" s="125"/>
      <c r="K198" s="117"/>
      <c r="L198" s="117"/>
      <c r="M198" s="118"/>
      <c r="N198" s="98">
        <v>24166</v>
      </c>
      <c r="O198" s="122" t="s">
        <v>223</v>
      </c>
      <c r="P198" s="39"/>
    </row>
    <row r="199" spans="1:16" x14ac:dyDescent="0.35">
      <c r="A199" s="90"/>
      <c r="B199" s="64"/>
      <c r="C199" s="91"/>
      <c r="D199" s="91"/>
      <c r="E199" s="98"/>
      <c r="F199" s="94"/>
      <c r="G199" s="97"/>
      <c r="H199" s="97"/>
      <c r="I199" s="97"/>
      <c r="J199" s="125"/>
      <c r="K199" s="117"/>
      <c r="L199" s="117"/>
      <c r="M199" s="118"/>
      <c r="N199" s="98">
        <v>24169</v>
      </c>
      <c r="O199" s="122" t="s">
        <v>214</v>
      </c>
      <c r="P199" s="39"/>
    </row>
    <row r="200" spans="1:16" x14ac:dyDescent="0.35">
      <c r="A200" s="90"/>
      <c r="B200" s="64"/>
      <c r="C200" s="91"/>
      <c r="D200" s="91"/>
      <c r="E200" s="98"/>
      <c r="F200" s="94"/>
      <c r="G200" s="97"/>
      <c r="H200" s="97"/>
      <c r="I200" s="97"/>
      <c r="J200" s="125"/>
      <c r="K200" s="117"/>
      <c r="L200" s="117"/>
      <c r="M200" s="118"/>
      <c r="N200" s="98">
        <v>24186</v>
      </c>
      <c r="O200" s="122" t="s">
        <v>215</v>
      </c>
      <c r="P200" s="39"/>
    </row>
    <row r="201" spans="1:16" x14ac:dyDescent="0.35">
      <c r="A201" s="90"/>
      <c r="B201" s="64"/>
      <c r="C201" s="91"/>
      <c r="D201" s="91"/>
      <c r="E201" s="98"/>
      <c r="F201" s="94"/>
      <c r="G201" s="97"/>
      <c r="H201" s="97"/>
      <c r="I201" s="97"/>
      <c r="J201" s="125"/>
      <c r="K201" s="117"/>
      <c r="L201" s="117"/>
      <c r="M201" s="118"/>
      <c r="N201" s="98">
        <v>24197</v>
      </c>
      <c r="O201" s="122" t="s">
        <v>141</v>
      </c>
      <c r="P201" s="39"/>
    </row>
    <row r="202" spans="1:16" x14ac:dyDescent="0.35">
      <c r="A202" s="90"/>
      <c r="B202" s="64"/>
      <c r="C202" s="91"/>
      <c r="D202" s="91"/>
      <c r="E202" s="98"/>
      <c r="F202" s="94"/>
      <c r="G202" s="97"/>
      <c r="H202" s="97"/>
      <c r="I202" s="97"/>
      <c r="J202" s="125"/>
      <c r="K202" s="117"/>
      <c r="L202" s="117"/>
      <c r="M202" s="118"/>
      <c r="N202" s="98"/>
      <c r="O202" s="127"/>
      <c r="P202" s="39"/>
    </row>
    <row r="203" spans="1:16" x14ac:dyDescent="0.35">
      <c r="A203" s="90">
        <v>5</v>
      </c>
      <c r="B203" s="64" t="s">
        <v>224</v>
      </c>
      <c r="C203" s="91">
        <v>293000</v>
      </c>
      <c r="D203" s="91">
        <v>292955.3</v>
      </c>
      <c r="E203" s="98">
        <v>23746</v>
      </c>
      <c r="F203" s="94">
        <f t="shared" si="8"/>
        <v>44.700000000011642</v>
      </c>
      <c r="G203" s="97">
        <v>292955.3</v>
      </c>
      <c r="H203" s="97">
        <v>0</v>
      </c>
      <c r="I203" s="97">
        <v>0</v>
      </c>
      <c r="J203" s="125">
        <v>0</v>
      </c>
      <c r="K203" s="117">
        <f t="shared" si="9"/>
        <v>0</v>
      </c>
      <c r="L203" s="117">
        <f t="shared" si="7"/>
        <v>292955.3</v>
      </c>
      <c r="M203" s="118">
        <v>0</v>
      </c>
      <c r="N203" s="98">
        <v>24032</v>
      </c>
      <c r="O203" s="126" t="s">
        <v>186</v>
      </c>
      <c r="P203" s="39"/>
    </row>
    <row r="204" spans="1:16" x14ac:dyDescent="0.35">
      <c r="A204" s="90"/>
      <c r="B204" s="64" t="s">
        <v>221</v>
      </c>
      <c r="C204" s="91"/>
      <c r="D204" s="91"/>
      <c r="E204" s="98"/>
      <c r="F204" s="94"/>
      <c r="G204" s="97"/>
      <c r="H204" s="97"/>
      <c r="I204" s="97"/>
      <c r="J204" s="125"/>
      <c r="K204" s="117"/>
      <c r="L204" s="117"/>
      <c r="M204" s="118"/>
      <c r="N204" s="98">
        <v>24047</v>
      </c>
      <c r="O204" s="126" t="s">
        <v>188</v>
      </c>
      <c r="P204" s="39"/>
    </row>
    <row r="205" spans="1:16" x14ac:dyDescent="0.35">
      <c r="A205" s="90"/>
      <c r="B205" s="64" t="s">
        <v>206</v>
      </c>
      <c r="C205" s="91"/>
      <c r="D205" s="91"/>
      <c r="E205" s="98"/>
      <c r="F205" s="94"/>
      <c r="G205" s="97"/>
      <c r="H205" s="97"/>
      <c r="I205" s="97"/>
      <c r="J205" s="125"/>
      <c r="K205" s="117"/>
      <c r="L205" s="117"/>
      <c r="M205" s="118"/>
      <c r="N205" s="98">
        <v>24048</v>
      </c>
      <c r="O205" s="126" t="s">
        <v>190</v>
      </c>
      <c r="P205" s="38"/>
    </row>
    <row r="206" spans="1:16" x14ac:dyDescent="0.35">
      <c r="A206" s="90"/>
      <c r="B206" s="64"/>
      <c r="C206" s="91"/>
      <c r="D206" s="91"/>
      <c r="E206" s="98"/>
      <c r="F206" s="94"/>
      <c r="G206" s="97"/>
      <c r="H206" s="97"/>
      <c r="I206" s="97"/>
      <c r="J206" s="125"/>
      <c r="K206" s="117"/>
      <c r="L206" s="117"/>
      <c r="M206" s="118"/>
      <c r="N206" s="98">
        <v>24057</v>
      </c>
      <c r="O206" s="126" t="s">
        <v>207</v>
      </c>
      <c r="P206" s="39"/>
    </row>
    <row r="207" spans="1:16" x14ac:dyDescent="0.35">
      <c r="A207" s="90"/>
      <c r="B207" s="64"/>
      <c r="C207" s="91"/>
      <c r="D207" s="91"/>
      <c r="E207" s="98"/>
      <c r="F207" s="94"/>
      <c r="G207" s="97"/>
      <c r="H207" s="97"/>
      <c r="I207" s="97"/>
      <c r="J207" s="125"/>
      <c r="K207" s="117"/>
      <c r="L207" s="117"/>
      <c r="M207" s="118"/>
      <c r="N207" s="98">
        <v>24060</v>
      </c>
      <c r="O207" s="126" t="s">
        <v>208</v>
      </c>
      <c r="P207" s="39"/>
    </row>
    <row r="208" spans="1:16" x14ac:dyDescent="0.35">
      <c r="A208" s="90"/>
      <c r="B208" s="64"/>
      <c r="C208" s="91"/>
      <c r="D208" s="91"/>
      <c r="E208" s="98"/>
      <c r="F208" s="94"/>
      <c r="G208" s="97"/>
      <c r="H208" s="97"/>
      <c r="I208" s="97"/>
      <c r="J208" s="125"/>
      <c r="K208" s="117"/>
      <c r="L208" s="117"/>
      <c r="M208" s="118"/>
      <c r="N208" s="98">
        <v>24075</v>
      </c>
      <c r="O208" s="126" t="s">
        <v>209</v>
      </c>
      <c r="P208" s="39"/>
    </row>
    <row r="209" spans="1:16" x14ac:dyDescent="0.35">
      <c r="A209" s="90"/>
      <c r="B209" s="64"/>
      <c r="C209" s="91"/>
      <c r="D209" s="91"/>
      <c r="E209" s="98"/>
      <c r="F209" s="94"/>
      <c r="G209" s="97"/>
      <c r="H209" s="97"/>
      <c r="I209" s="97"/>
      <c r="J209" s="125"/>
      <c r="K209" s="117"/>
      <c r="L209" s="117"/>
      <c r="M209" s="118"/>
      <c r="N209" s="98">
        <v>24090</v>
      </c>
      <c r="O209" s="126" t="s">
        <v>210</v>
      </c>
      <c r="P209" s="39"/>
    </row>
    <row r="210" spans="1:16" x14ac:dyDescent="0.35">
      <c r="A210" s="90"/>
      <c r="B210" s="64"/>
      <c r="C210" s="91"/>
      <c r="D210" s="91"/>
      <c r="E210" s="98"/>
      <c r="F210" s="94"/>
      <c r="G210" s="97"/>
      <c r="H210" s="97"/>
      <c r="I210" s="97"/>
      <c r="J210" s="125"/>
      <c r="K210" s="117"/>
      <c r="L210" s="117"/>
      <c r="M210" s="118"/>
      <c r="N210" s="98">
        <v>24092</v>
      </c>
      <c r="O210" s="126" t="s">
        <v>195</v>
      </c>
      <c r="P210" s="39"/>
    </row>
    <row r="211" spans="1:16" x14ac:dyDescent="0.35">
      <c r="A211" s="90"/>
      <c r="B211" s="64"/>
      <c r="C211" s="91"/>
      <c r="D211" s="91"/>
      <c r="E211" s="98"/>
      <c r="F211" s="94"/>
      <c r="G211" s="97"/>
      <c r="H211" s="97"/>
      <c r="I211" s="97"/>
      <c r="J211" s="125"/>
      <c r="K211" s="117"/>
      <c r="L211" s="117"/>
      <c r="M211" s="118"/>
      <c r="N211" s="98">
        <v>24099</v>
      </c>
      <c r="O211" s="126" t="s">
        <v>211</v>
      </c>
      <c r="P211" s="39"/>
    </row>
    <row r="212" spans="1:16" x14ac:dyDescent="0.35">
      <c r="A212" s="90"/>
      <c r="B212" s="64"/>
      <c r="C212" s="91"/>
      <c r="D212" s="91"/>
      <c r="E212" s="98"/>
      <c r="F212" s="94"/>
      <c r="G212" s="97"/>
      <c r="H212" s="97"/>
      <c r="I212" s="97"/>
      <c r="J212" s="125"/>
      <c r="K212" s="117"/>
      <c r="L212" s="117"/>
      <c r="M212" s="118"/>
      <c r="N212" s="98">
        <v>24112</v>
      </c>
      <c r="O212" s="126" t="s">
        <v>198</v>
      </c>
      <c r="P212" s="39"/>
    </row>
    <row r="213" spans="1:16" x14ac:dyDescent="0.35">
      <c r="A213" s="90"/>
      <c r="B213" s="64"/>
      <c r="C213" s="91"/>
      <c r="D213" s="91"/>
      <c r="E213" s="98"/>
      <c r="F213" s="94"/>
      <c r="G213" s="97"/>
      <c r="H213" s="97"/>
      <c r="I213" s="97"/>
      <c r="J213" s="125"/>
      <c r="K213" s="117"/>
      <c r="L213" s="117"/>
      <c r="M213" s="118"/>
      <c r="N213" s="98">
        <v>24134</v>
      </c>
      <c r="O213" s="122" t="s">
        <v>225</v>
      </c>
      <c r="P213" s="39"/>
    </row>
    <row r="214" spans="1:16" x14ac:dyDescent="0.35">
      <c r="A214" s="90"/>
      <c r="B214" s="64"/>
      <c r="C214" s="91"/>
      <c r="D214" s="91"/>
      <c r="E214" s="98"/>
      <c r="F214" s="94"/>
      <c r="G214" s="97"/>
      <c r="H214" s="97"/>
      <c r="I214" s="97"/>
      <c r="J214" s="125"/>
      <c r="K214" s="117"/>
      <c r="L214" s="117"/>
      <c r="M214" s="118"/>
      <c r="N214" s="98">
        <v>24140</v>
      </c>
      <c r="O214" s="126" t="s">
        <v>226</v>
      </c>
      <c r="P214" s="39"/>
    </row>
    <row r="215" spans="1:16" x14ac:dyDescent="0.35">
      <c r="A215" s="90"/>
      <c r="B215" s="64"/>
      <c r="C215" s="91"/>
      <c r="D215" s="91"/>
      <c r="E215" s="98"/>
      <c r="F215" s="94"/>
      <c r="G215" s="97"/>
      <c r="H215" s="97"/>
      <c r="I215" s="97"/>
      <c r="J215" s="125"/>
      <c r="K215" s="117"/>
      <c r="L215" s="117"/>
      <c r="M215" s="118"/>
      <c r="N215" s="128">
        <v>24166</v>
      </c>
      <c r="O215" s="126" t="s">
        <v>227</v>
      </c>
      <c r="P215" s="39"/>
    </row>
    <row r="216" spans="1:16" x14ac:dyDescent="0.35">
      <c r="A216" s="90"/>
      <c r="B216" s="64"/>
      <c r="C216" s="91"/>
      <c r="D216" s="91"/>
      <c r="E216" s="98"/>
      <c r="F216" s="94"/>
      <c r="G216" s="97"/>
      <c r="H216" s="97"/>
      <c r="I216" s="97"/>
      <c r="J216" s="125"/>
      <c r="K216" s="117"/>
      <c r="L216" s="117"/>
      <c r="M216" s="118"/>
      <c r="N216" s="98">
        <v>24169</v>
      </c>
      <c r="O216" s="122" t="s">
        <v>214</v>
      </c>
      <c r="P216" s="39"/>
    </row>
    <row r="217" spans="1:16" x14ac:dyDescent="0.35">
      <c r="A217" s="90"/>
      <c r="B217" s="64"/>
      <c r="C217" s="91"/>
      <c r="D217" s="91"/>
      <c r="E217" s="98"/>
      <c r="F217" s="94"/>
      <c r="G217" s="97"/>
      <c r="H217" s="97"/>
      <c r="I217" s="97"/>
      <c r="J217" s="125"/>
      <c r="K217" s="117"/>
      <c r="L217" s="117"/>
      <c r="M217" s="118"/>
      <c r="N217" s="98">
        <v>24186</v>
      </c>
      <c r="O217" s="122" t="s">
        <v>215</v>
      </c>
      <c r="P217" s="39"/>
    </row>
    <row r="218" spans="1:16" x14ac:dyDescent="0.35">
      <c r="A218" s="90"/>
      <c r="B218" s="64"/>
      <c r="C218" s="91"/>
      <c r="D218" s="91"/>
      <c r="E218" s="98"/>
      <c r="F218" s="94"/>
      <c r="G218" s="97"/>
      <c r="H218" s="97"/>
      <c r="I218" s="97"/>
      <c r="J218" s="125"/>
      <c r="K218" s="117"/>
      <c r="L218" s="117"/>
      <c r="M218" s="118"/>
      <c r="N218" s="98">
        <v>24197</v>
      </c>
      <c r="O218" s="122" t="s">
        <v>141</v>
      </c>
      <c r="P218" s="39"/>
    </row>
    <row r="219" spans="1:16" x14ac:dyDescent="0.35">
      <c r="A219" s="90"/>
      <c r="B219" s="64"/>
      <c r="C219" s="91"/>
      <c r="D219" s="91"/>
      <c r="E219" s="98"/>
      <c r="F219" s="94"/>
      <c r="G219" s="97"/>
      <c r="H219" s="97"/>
      <c r="I219" s="97"/>
      <c r="J219" s="125"/>
      <c r="K219" s="117"/>
      <c r="L219" s="117"/>
      <c r="M219" s="118"/>
      <c r="N219" s="98"/>
      <c r="O219" s="127"/>
      <c r="P219" s="39"/>
    </row>
    <row r="220" spans="1:16" x14ac:dyDescent="0.35">
      <c r="A220" s="90">
        <v>6</v>
      </c>
      <c r="B220" s="64" t="s">
        <v>228</v>
      </c>
      <c r="C220" s="91">
        <v>408000</v>
      </c>
      <c r="D220" s="91">
        <v>407000.18</v>
      </c>
      <c r="E220" s="98">
        <v>23746</v>
      </c>
      <c r="F220" s="94">
        <f t="shared" ref="F220" si="10">C220-D220</f>
        <v>999.82000000000698</v>
      </c>
      <c r="G220" s="97">
        <v>407000.18</v>
      </c>
      <c r="H220" s="97">
        <v>0</v>
      </c>
      <c r="I220" s="97">
        <v>0</v>
      </c>
      <c r="J220" s="125">
        <v>0</v>
      </c>
      <c r="K220" s="117">
        <f>H220+I220+J220</f>
        <v>0</v>
      </c>
      <c r="L220" s="117">
        <f t="shared" ref="L220" si="11">G220+K220</f>
        <v>407000.18</v>
      </c>
      <c r="M220" s="118">
        <v>0</v>
      </c>
      <c r="N220" s="98">
        <v>24032</v>
      </c>
      <c r="O220" s="126" t="s">
        <v>186</v>
      </c>
      <c r="P220" s="38"/>
    </row>
    <row r="221" spans="1:16" x14ac:dyDescent="0.35">
      <c r="A221" s="90"/>
      <c r="B221" s="64" t="s">
        <v>229</v>
      </c>
      <c r="C221" s="91"/>
      <c r="D221" s="91"/>
      <c r="E221" s="98"/>
      <c r="F221" s="94"/>
      <c r="G221" s="97"/>
      <c r="H221" s="97"/>
      <c r="I221" s="97"/>
      <c r="J221" s="125"/>
      <c r="K221" s="117"/>
      <c r="L221" s="117"/>
      <c r="M221" s="118"/>
      <c r="N221" s="98">
        <v>24047</v>
      </c>
      <c r="O221" s="126" t="s">
        <v>188</v>
      </c>
      <c r="P221" s="38"/>
    </row>
    <row r="222" spans="1:16" x14ac:dyDescent="0.35">
      <c r="A222" s="90"/>
      <c r="B222" s="64" t="s">
        <v>206</v>
      </c>
      <c r="C222" s="91"/>
      <c r="D222" s="91"/>
      <c r="E222" s="98"/>
      <c r="F222" s="94"/>
      <c r="G222" s="97"/>
      <c r="H222" s="97"/>
      <c r="I222" s="97"/>
      <c r="J222" s="125"/>
      <c r="K222" s="117"/>
      <c r="L222" s="117"/>
      <c r="M222" s="118"/>
      <c r="N222" s="98">
        <v>24048</v>
      </c>
      <c r="O222" s="126" t="s">
        <v>190</v>
      </c>
      <c r="P222" s="39"/>
    </row>
    <row r="223" spans="1:16" x14ac:dyDescent="0.35">
      <c r="A223" s="90"/>
      <c r="B223" s="64"/>
      <c r="C223" s="91"/>
      <c r="D223" s="91"/>
      <c r="E223" s="98"/>
      <c r="F223" s="94"/>
      <c r="G223" s="97"/>
      <c r="H223" s="97"/>
      <c r="I223" s="97"/>
      <c r="J223" s="125"/>
      <c r="K223" s="117"/>
      <c r="L223" s="117"/>
      <c r="M223" s="118"/>
      <c r="N223" s="98">
        <v>24057</v>
      </c>
      <c r="O223" s="126" t="s">
        <v>207</v>
      </c>
      <c r="P223" s="37"/>
    </row>
    <row r="224" spans="1:16" x14ac:dyDescent="0.35">
      <c r="A224" s="90"/>
      <c r="B224" s="64"/>
      <c r="C224" s="91"/>
      <c r="D224" s="91"/>
      <c r="E224" s="98"/>
      <c r="F224" s="94"/>
      <c r="G224" s="97"/>
      <c r="H224" s="97"/>
      <c r="I224" s="97"/>
      <c r="J224" s="125"/>
      <c r="K224" s="117"/>
      <c r="L224" s="117"/>
      <c r="M224" s="118"/>
      <c r="N224" s="98">
        <v>24060</v>
      </c>
      <c r="O224" s="126" t="s">
        <v>208</v>
      </c>
      <c r="P224" s="37"/>
    </row>
    <row r="225" spans="1:16" x14ac:dyDescent="0.35">
      <c r="A225" s="90"/>
      <c r="B225" s="64"/>
      <c r="C225" s="91"/>
      <c r="D225" s="91"/>
      <c r="E225" s="98"/>
      <c r="F225" s="94"/>
      <c r="G225" s="97"/>
      <c r="H225" s="97"/>
      <c r="I225" s="97"/>
      <c r="J225" s="125"/>
      <c r="K225" s="117"/>
      <c r="L225" s="117"/>
      <c r="M225" s="118"/>
      <c r="N225" s="98">
        <v>24075</v>
      </c>
      <c r="O225" s="126" t="s">
        <v>209</v>
      </c>
      <c r="P225" s="37"/>
    </row>
    <row r="226" spans="1:16" x14ac:dyDescent="0.35">
      <c r="A226" s="90"/>
      <c r="B226" s="64"/>
      <c r="C226" s="91"/>
      <c r="D226" s="91"/>
      <c r="E226" s="98"/>
      <c r="F226" s="94"/>
      <c r="G226" s="97"/>
      <c r="H226" s="97"/>
      <c r="I226" s="97"/>
      <c r="J226" s="125"/>
      <c r="K226" s="117"/>
      <c r="L226" s="117"/>
      <c r="M226" s="118"/>
      <c r="N226" s="98">
        <v>24090</v>
      </c>
      <c r="O226" s="126" t="s">
        <v>210</v>
      </c>
      <c r="P226" s="37"/>
    </row>
    <row r="227" spans="1:16" x14ac:dyDescent="0.35">
      <c r="A227" s="90"/>
      <c r="B227" s="64"/>
      <c r="C227" s="91"/>
      <c r="D227" s="91"/>
      <c r="E227" s="98"/>
      <c r="F227" s="94"/>
      <c r="G227" s="97"/>
      <c r="H227" s="97"/>
      <c r="I227" s="97"/>
      <c r="J227" s="125"/>
      <c r="K227" s="117"/>
      <c r="L227" s="117"/>
      <c r="M227" s="118"/>
      <c r="N227" s="98">
        <v>24092</v>
      </c>
      <c r="O227" s="126" t="s">
        <v>195</v>
      </c>
      <c r="P227" s="37"/>
    </row>
    <row r="228" spans="1:16" x14ac:dyDescent="0.35">
      <c r="A228" s="90"/>
      <c r="B228" s="64"/>
      <c r="C228" s="91"/>
      <c r="D228" s="91"/>
      <c r="E228" s="98"/>
      <c r="F228" s="94"/>
      <c r="G228" s="97"/>
      <c r="H228" s="97"/>
      <c r="I228" s="97"/>
      <c r="J228" s="125"/>
      <c r="K228" s="117"/>
      <c r="L228" s="117"/>
      <c r="M228" s="118"/>
      <c r="N228" s="98">
        <v>24099</v>
      </c>
      <c r="O228" s="126" t="s">
        <v>211</v>
      </c>
      <c r="P228" s="37"/>
    </row>
    <row r="229" spans="1:16" x14ac:dyDescent="0.35">
      <c r="A229" s="90"/>
      <c r="B229" s="64"/>
      <c r="C229" s="91"/>
      <c r="D229" s="91"/>
      <c r="E229" s="98"/>
      <c r="F229" s="94"/>
      <c r="G229" s="97"/>
      <c r="H229" s="97"/>
      <c r="I229" s="97"/>
      <c r="J229" s="125"/>
      <c r="K229" s="117"/>
      <c r="L229" s="117"/>
      <c r="M229" s="118"/>
      <c r="N229" s="98">
        <v>24112</v>
      </c>
      <c r="O229" s="126" t="s">
        <v>198</v>
      </c>
      <c r="P229" s="37"/>
    </row>
    <row r="230" spans="1:16" x14ac:dyDescent="0.35">
      <c r="A230" s="90"/>
      <c r="B230" s="64"/>
      <c r="C230" s="91"/>
      <c r="D230" s="91"/>
      <c r="E230" s="98"/>
      <c r="F230" s="94"/>
      <c r="G230" s="97"/>
      <c r="H230" s="97"/>
      <c r="I230" s="97"/>
      <c r="J230" s="125"/>
      <c r="K230" s="117"/>
      <c r="L230" s="117"/>
      <c r="M230" s="118"/>
      <c r="N230" s="98">
        <v>24134</v>
      </c>
      <c r="O230" s="122" t="s">
        <v>230</v>
      </c>
      <c r="P230" s="37"/>
    </row>
    <row r="231" spans="1:16" x14ac:dyDescent="0.35">
      <c r="A231" s="90"/>
      <c r="B231" s="64"/>
      <c r="C231" s="91"/>
      <c r="D231" s="91"/>
      <c r="E231" s="98"/>
      <c r="F231" s="94"/>
      <c r="G231" s="97"/>
      <c r="H231" s="97"/>
      <c r="I231" s="97"/>
      <c r="J231" s="125"/>
      <c r="K231" s="117"/>
      <c r="L231" s="117"/>
      <c r="M231" s="118"/>
      <c r="N231" s="98">
        <v>24140</v>
      </c>
      <c r="O231" s="126" t="s">
        <v>231</v>
      </c>
      <c r="P231" s="37"/>
    </row>
    <row r="232" spans="1:16" x14ac:dyDescent="0.35">
      <c r="A232" s="90"/>
      <c r="B232" s="64"/>
      <c r="C232" s="91"/>
      <c r="D232" s="91"/>
      <c r="E232" s="98"/>
      <c r="F232" s="94"/>
      <c r="G232" s="97"/>
      <c r="H232" s="97"/>
      <c r="I232" s="97"/>
      <c r="J232" s="125"/>
      <c r="K232" s="117"/>
      <c r="L232" s="117"/>
      <c r="M232" s="118"/>
      <c r="N232" s="98">
        <v>24166</v>
      </c>
      <c r="O232" s="126" t="s">
        <v>232</v>
      </c>
      <c r="P232" s="39"/>
    </row>
    <row r="233" spans="1:16" x14ac:dyDescent="0.35">
      <c r="A233" s="90"/>
      <c r="B233" s="64"/>
      <c r="C233" s="91"/>
      <c r="D233" s="91"/>
      <c r="E233" s="98"/>
      <c r="F233" s="94"/>
      <c r="G233" s="97"/>
      <c r="H233" s="97"/>
      <c r="I233" s="97"/>
      <c r="J233" s="125"/>
      <c r="K233" s="117"/>
      <c r="L233" s="117"/>
      <c r="M233" s="118"/>
      <c r="N233" s="98">
        <v>24169</v>
      </c>
      <c r="O233" s="122" t="s">
        <v>214</v>
      </c>
      <c r="P233" s="37"/>
    </row>
    <row r="234" spans="1:16" x14ac:dyDescent="0.35">
      <c r="A234" s="90"/>
      <c r="B234" s="64"/>
      <c r="C234" s="91"/>
      <c r="D234" s="91"/>
      <c r="E234" s="98"/>
      <c r="F234" s="94"/>
      <c r="G234" s="97"/>
      <c r="H234" s="97"/>
      <c r="I234" s="97"/>
      <c r="J234" s="125"/>
      <c r="K234" s="117"/>
      <c r="L234" s="117"/>
      <c r="M234" s="118"/>
      <c r="N234" s="98">
        <v>24186</v>
      </c>
      <c r="O234" s="122" t="s">
        <v>215</v>
      </c>
      <c r="P234" s="37"/>
    </row>
    <row r="235" spans="1:16" x14ac:dyDescent="0.35">
      <c r="A235" s="90"/>
      <c r="B235" s="64"/>
      <c r="C235" s="91"/>
      <c r="D235" s="91"/>
      <c r="E235" s="98"/>
      <c r="F235" s="94"/>
      <c r="G235" s="97"/>
      <c r="H235" s="97"/>
      <c r="I235" s="97"/>
      <c r="J235" s="125"/>
      <c r="K235" s="117"/>
      <c r="L235" s="117"/>
      <c r="M235" s="118"/>
      <c r="N235" s="98">
        <v>24197</v>
      </c>
      <c r="O235" s="122" t="s">
        <v>141</v>
      </c>
      <c r="P235" s="37"/>
    </row>
    <row r="236" spans="1:16" x14ac:dyDescent="0.35">
      <c r="A236" s="90"/>
      <c r="B236" s="64"/>
      <c r="C236" s="91"/>
      <c r="D236" s="91"/>
      <c r="E236" s="98"/>
      <c r="F236" s="94"/>
      <c r="G236" s="97"/>
      <c r="H236" s="97"/>
      <c r="I236" s="97"/>
      <c r="J236" s="125"/>
      <c r="K236" s="117"/>
      <c r="L236" s="117"/>
      <c r="M236" s="118"/>
      <c r="N236" s="98"/>
      <c r="O236" s="126"/>
      <c r="P236" s="37"/>
    </row>
    <row r="237" spans="1:16" x14ac:dyDescent="0.35">
      <c r="A237" s="18"/>
      <c r="B237" s="18" t="s">
        <v>233</v>
      </c>
      <c r="C237" s="33">
        <f>SUM(C15:C232)</f>
        <v>6266530</v>
      </c>
      <c r="D237" s="33">
        <f>SUM(D15:D232)</f>
        <v>5396315.0899999999</v>
      </c>
      <c r="E237" s="400">
        <f>SUM(E15:E232)</f>
        <v>816127</v>
      </c>
      <c r="F237" s="34">
        <f t="shared" ref="F237:M237" si="12">SUM(F15:F232)</f>
        <v>870214.91000000015</v>
      </c>
      <c r="G237" s="33">
        <f>SUM(G15:G232)</f>
        <v>5396315.0899999999</v>
      </c>
      <c r="H237" s="33">
        <f t="shared" si="12"/>
        <v>0</v>
      </c>
      <c r="I237" s="33">
        <f>SUM(I15:I232)</f>
        <v>862110</v>
      </c>
      <c r="J237" s="33">
        <f t="shared" si="12"/>
        <v>0</v>
      </c>
      <c r="K237" s="34">
        <f>SUM(K15:K232)</f>
        <v>862110</v>
      </c>
      <c r="L237" s="34">
        <f>SUM(L15:L232)</f>
        <v>6258425.0899999999</v>
      </c>
      <c r="M237" s="34">
        <f t="shared" si="12"/>
        <v>0</v>
      </c>
      <c r="N237" s="35"/>
      <c r="O237" s="36"/>
      <c r="P237" s="23"/>
    </row>
    <row r="238" spans="1:16" x14ac:dyDescent="0.35">
      <c r="E238" s="103"/>
    </row>
  </sheetData>
  <mergeCells count="15">
    <mergeCell ref="G6:G8"/>
    <mergeCell ref="H6:K6"/>
    <mergeCell ref="N6:N9"/>
    <mergeCell ref="O6:O9"/>
    <mergeCell ref="P6:P9"/>
    <mergeCell ref="A1:P1"/>
    <mergeCell ref="A2:P2"/>
    <mergeCell ref="A3:P3"/>
    <mergeCell ref="A4:P4"/>
    <mergeCell ref="A5:P5"/>
    <mergeCell ref="A6:A9"/>
    <mergeCell ref="B6:B9"/>
    <mergeCell ref="C6:C8"/>
    <mergeCell ref="D6:D8"/>
    <mergeCell ref="E6:E9"/>
  </mergeCells>
  <pageMargins left="0.51181102362204722" right="0.35433070866141736" top="0.62992125984251968" bottom="0.55118110236220474" header="0.31496062992125984" footer="0.31496062992125984"/>
  <pageSetup paperSize="9" scale="41" firstPageNumber="8" fitToHeight="0" orientation="landscape" useFirstPageNumber="1" r:id="rId1"/>
  <headerFooter>
    <oddHeader>&amp;R&amp;"TH SarabunPSK,ตัวหนา"&amp;18&amp;P</oddHeader>
  </headerFooter>
  <rowBreaks count="6" manualBreakCount="6">
    <brk id="41" max="16383" man="1"/>
    <brk id="74" max="16383" man="1"/>
    <brk id="111" max="16383" man="1"/>
    <brk id="131" max="16383" man="1"/>
    <brk id="168" max="16383" man="1"/>
    <brk id="20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79998168889431442"/>
    <pageSetUpPr fitToPage="1"/>
  </sheetPr>
  <dimension ref="A1:S72"/>
  <sheetViews>
    <sheetView view="pageBreakPreview" topLeftCell="A5" zoomScale="55" zoomScaleNormal="55" zoomScaleSheetLayoutView="55" workbookViewId="0">
      <selection activeCell="P65" sqref="P65"/>
    </sheetView>
  </sheetViews>
  <sheetFormatPr defaultColWidth="6.875" defaultRowHeight="21" x14ac:dyDescent="0.35"/>
  <cols>
    <col min="1" max="1" width="4.75" style="219" customWidth="1"/>
    <col min="2" max="2" width="8.875" style="169" customWidth="1"/>
    <col min="3" max="3" width="17" style="169" bestFit="1" customWidth="1"/>
    <col min="4" max="4" width="3" style="169" customWidth="1"/>
    <col min="5" max="5" width="27.625" style="169" customWidth="1"/>
    <col min="6" max="6" width="5.375" style="169" customWidth="1"/>
    <col min="7" max="7" width="16.875" style="218" bestFit="1" customWidth="1"/>
    <col min="8" max="8" width="12.25" style="218" customWidth="1"/>
    <col min="9" max="9" width="11" style="218" bestFit="1" customWidth="1"/>
    <col min="10" max="10" width="10.25" style="218" bestFit="1" customWidth="1"/>
    <col min="11" max="12" width="15.625" style="218" bestFit="1" customWidth="1"/>
    <col min="13" max="13" width="16.875" style="218" bestFit="1" customWidth="1"/>
    <col min="14" max="14" width="19.875" style="218" bestFit="1" customWidth="1"/>
    <col min="15" max="15" width="14.25" style="218" bestFit="1" customWidth="1"/>
    <col min="16" max="17" width="16.25" style="218" bestFit="1" customWidth="1"/>
    <col min="18" max="18" width="14.875" style="218" customWidth="1"/>
    <col min="19" max="19" width="85.25" style="169" customWidth="1"/>
    <col min="20" max="262" width="6.875" style="169"/>
    <col min="263" max="263" width="7.75" style="169" customWidth="1"/>
    <col min="264" max="264" width="33.125" style="169" bestFit="1" customWidth="1"/>
    <col min="265" max="265" width="14.125" style="169" customWidth="1"/>
    <col min="266" max="266" width="12" style="169" bestFit="1" customWidth="1"/>
    <col min="267" max="267" width="12.75" style="169" customWidth="1"/>
    <col min="268" max="268" width="17.375" style="169" bestFit="1" customWidth="1"/>
    <col min="269" max="269" width="12.125" style="169" customWidth="1"/>
    <col min="270" max="270" width="20.125" style="169" bestFit="1" customWidth="1"/>
    <col min="271" max="271" width="20.125" style="169" customWidth="1"/>
    <col min="272" max="272" width="19.375" style="169" bestFit="1" customWidth="1"/>
    <col min="273" max="273" width="8.625" style="169" customWidth="1"/>
    <col min="274" max="274" width="51.375" style="169" customWidth="1"/>
    <col min="275" max="275" width="13" style="169" customWidth="1"/>
    <col min="276" max="518" width="6.875" style="169"/>
    <col min="519" max="519" width="7.75" style="169" customWidth="1"/>
    <col min="520" max="520" width="33.125" style="169" bestFit="1" customWidth="1"/>
    <col min="521" max="521" width="14.125" style="169" customWidth="1"/>
    <col min="522" max="522" width="12" style="169" bestFit="1" customWidth="1"/>
    <col min="523" max="523" width="12.75" style="169" customWidth="1"/>
    <col min="524" max="524" width="17.375" style="169" bestFit="1" customWidth="1"/>
    <col min="525" max="525" width="12.125" style="169" customWidth="1"/>
    <col min="526" max="526" width="20.125" style="169" bestFit="1" customWidth="1"/>
    <col min="527" max="527" width="20.125" style="169" customWidth="1"/>
    <col min="528" max="528" width="19.375" style="169" bestFit="1" customWidth="1"/>
    <col min="529" max="529" width="8.625" style="169" customWidth="1"/>
    <col min="530" max="530" width="51.375" style="169" customWidth="1"/>
    <col min="531" max="531" width="13" style="169" customWidth="1"/>
    <col min="532" max="774" width="6.875" style="169"/>
    <col min="775" max="775" width="7.75" style="169" customWidth="1"/>
    <col min="776" max="776" width="33.125" style="169" bestFit="1" customWidth="1"/>
    <col min="777" max="777" width="14.125" style="169" customWidth="1"/>
    <col min="778" max="778" width="12" style="169" bestFit="1" customWidth="1"/>
    <col min="779" max="779" width="12.75" style="169" customWidth="1"/>
    <col min="780" max="780" width="17.375" style="169" bestFit="1" customWidth="1"/>
    <col min="781" max="781" width="12.125" style="169" customWidth="1"/>
    <col min="782" max="782" width="20.125" style="169" bestFit="1" customWidth="1"/>
    <col min="783" max="783" width="20.125" style="169" customWidth="1"/>
    <col min="784" max="784" width="19.375" style="169" bestFit="1" customWidth="1"/>
    <col min="785" max="785" width="8.625" style="169" customWidth="1"/>
    <col min="786" max="786" width="51.375" style="169" customWidth="1"/>
    <col min="787" max="787" width="13" style="169" customWidth="1"/>
    <col min="788" max="1030" width="6.875" style="169"/>
    <col min="1031" max="1031" width="7.75" style="169" customWidth="1"/>
    <col min="1032" max="1032" width="33.125" style="169" bestFit="1" customWidth="1"/>
    <col min="1033" max="1033" width="14.125" style="169" customWidth="1"/>
    <col min="1034" max="1034" width="12" style="169" bestFit="1" customWidth="1"/>
    <col min="1035" max="1035" width="12.75" style="169" customWidth="1"/>
    <col min="1036" max="1036" width="17.375" style="169" bestFit="1" customWidth="1"/>
    <col min="1037" max="1037" width="12.125" style="169" customWidth="1"/>
    <col min="1038" max="1038" width="20.125" style="169" bestFit="1" customWidth="1"/>
    <col min="1039" max="1039" width="20.125" style="169" customWidth="1"/>
    <col min="1040" max="1040" width="19.375" style="169" bestFit="1" customWidth="1"/>
    <col min="1041" max="1041" width="8.625" style="169" customWidth="1"/>
    <col min="1042" max="1042" width="51.375" style="169" customWidth="1"/>
    <col min="1043" max="1043" width="13" style="169" customWidth="1"/>
    <col min="1044" max="1286" width="6.875" style="169"/>
    <col min="1287" max="1287" width="7.75" style="169" customWidth="1"/>
    <col min="1288" max="1288" width="33.125" style="169" bestFit="1" customWidth="1"/>
    <col min="1289" max="1289" width="14.125" style="169" customWidth="1"/>
    <col min="1290" max="1290" width="12" style="169" bestFit="1" customWidth="1"/>
    <col min="1291" max="1291" width="12.75" style="169" customWidth="1"/>
    <col min="1292" max="1292" width="17.375" style="169" bestFit="1" customWidth="1"/>
    <col min="1293" max="1293" width="12.125" style="169" customWidth="1"/>
    <col min="1294" max="1294" width="20.125" style="169" bestFit="1" customWidth="1"/>
    <col min="1295" max="1295" width="20.125" style="169" customWidth="1"/>
    <col min="1296" max="1296" width="19.375" style="169" bestFit="1" customWidth="1"/>
    <col min="1297" max="1297" width="8.625" style="169" customWidth="1"/>
    <col min="1298" max="1298" width="51.375" style="169" customWidth="1"/>
    <col min="1299" max="1299" width="13" style="169" customWidth="1"/>
    <col min="1300" max="1542" width="6.875" style="169"/>
    <col min="1543" max="1543" width="7.75" style="169" customWidth="1"/>
    <col min="1544" max="1544" width="33.125" style="169" bestFit="1" customWidth="1"/>
    <col min="1545" max="1545" width="14.125" style="169" customWidth="1"/>
    <col min="1546" max="1546" width="12" style="169" bestFit="1" customWidth="1"/>
    <col min="1547" max="1547" width="12.75" style="169" customWidth="1"/>
    <col min="1548" max="1548" width="17.375" style="169" bestFit="1" customWidth="1"/>
    <col min="1549" max="1549" width="12.125" style="169" customWidth="1"/>
    <col min="1550" max="1550" width="20.125" style="169" bestFit="1" customWidth="1"/>
    <col min="1551" max="1551" width="20.125" style="169" customWidth="1"/>
    <col min="1552" max="1552" width="19.375" style="169" bestFit="1" customWidth="1"/>
    <col min="1553" max="1553" width="8.625" style="169" customWidth="1"/>
    <col min="1554" max="1554" width="51.375" style="169" customWidth="1"/>
    <col min="1555" max="1555" width="13" style="169" customWidth="1"/>
    <col min="1556" max="1798" width="6.875" style="169"/>
    <col min="1799" max="1799" width="7.75" style="169" customWidth="1"/>
    <col min="1800" max="1800" width="33.125" style="169" bestFit="1" customWidth="1"/>
    <col min="1801" max="1801" width="14.125" style="169" customWidth="1"/>
    <col min="1802" max="1802" width="12" style="169" bestFit="1" customWidth="1"/>
    <col min="1803" max="1803" width="12.75" style="169" customWidth="1"/>
    <col min="1804" max="1804" width="17.375" style="169" bestFit="1" customWidth="1"/>
    <col min="1805" max="1805" width="12.125" style="169" customWidth="1"/>
    <col min="1806" max="1806" width="20.125" style="169" bestFit="1" customWidth="1"/>
    <col min="1807" max="1807" width="20.125" style="169" customWidth="1"/>
    <col min="1808" max="1808" width="19.375" style="169" bestFit="1" customWidth="1"/>
    <col min="1809" max="1809" width="8.625" style="169" customWidth="1"/>
    <col min="1810" max="1810" width="51.375" style="169" customWidth="1"/>
    <col min="1811" max="1811" width="13" style="169" customWidth="1"/>
    <col min="1812" max="2054" width="6.875" style="169"/>
    <col min="2055" max="2055" width="7.75" style="169" customWidth="1"/>
    <col min="2056" max="2056" width="33.125" style="169" bestFit="1" customWidth="1"/>
    <col min="2057" max="2057" width="14.125" style="169" customWidth="1"/>
    <col min="2058" max="2058" width="12" style="169" bestFit="1" customWidth="1"/>
    <col min="2059" max="2059" width="12.75" style="169" customWidth="1"/>
    <col min="2060" max="2060" width="17.375" style="169" bestFit="1" customWidth="1"/>
    <col min="2061" max="2061" width="12.125" style="169" customWidth="1"/>
    <col min="2062" max="2062" width="20.125" style="169" bestFit="1" customWidth="1"/>
    <col min="2063" max="2063" width="20.125" style="169" customWidth="1"/>
    <col min="2064" max="2064" width="19.375" style="169" bestFit="1" customWidth="1"/>
    <col min="2065" max="2065" width="8.625" style="169" customWidth="1"/>
    <col min="2066" max="2066" width="51.375" style="169" customWidth="1"/>
    <col min="2067" max="2067" width="13" style="169" customWidth="1"/>
    <col min="2068" max="2310" width="6.875" style="169"/>
    <col min="2311" max="2311" width="7.75" style="169" customWidth="1"/>
    <col min="2312" max="2312" width="33.125" style="169" bestFit="1" customWidth="1"/>
    <col min="2313" max="2313" width="14.125" style="169" customWidth="1"/>
    <col min="2314" max="2314" width="12" style="169" bestFit="1" customWidth="1"/>
    <col min="2315" max="2315" width="12.75" style="169" customWidth="1"/>
    <col min="2316" max="2316" width="17.375" style="169" bestFit="1" customWidth="1"/>
    <col min="2317" max="2317" width="12.125" style="169" customWidth="1"/>
    <col min="2318" max="2318" width="20.125" style="169" bestFit="1" customWidth="1"/>
    <col min="2319" max="2319" width="20.125" style="169" customWidth="1"/>
    <col min="2320" max="2320" width="19.375" style="169" bestFit="1" customWidth="1"/>
    <col min="2321" max="2321" width="8.625" style="169" customWidth="1"/>
    <col min="2322" max="2322" width="51.375" style="169" customWidth="1"/>
    <col min="2323" max="2323" width="13" style="169" customWidth="1"/>
    <col min="2324" max="2566" width="6.875" style="169"/>
    <col min="2567" max="2567" width="7.75" style="169" customWidth="1"/>
    <col min="2568" max="2568" width="33.125" style="169" bestFit="1" customWidth="1"/>
    <col min="2569" max="2569" width="14.125" style="169" customWidth="1"/>
    <col min="2570" max="2570" width="12" style="169" bestFit="1" customWidth="1"/>
    <col min="2571" max="2571" width="12.75" style="169" customWidth="1"/>
    <col min="2572" max="2572" width="17.375" style="169" bestFit="1" customWidth="1"/>
    <col min="2573" max="2573" width="12.125" style="169" customWidth="1"/>
    <col min="2574" max="2574" width="20.125" style="169" bestFit="1" customWidth="1"/>
    <col min="2575" max="2575" width="20.125" style="169" customWidth="1"/>
    <col min="2576" max="2576" width="19.375" style="169" bestFit="1" customWidth="1"/>
    <col min="2577" max="2577" width="8.625" style="169" customWidth="1"/>
    <col min="2578" max="2578" width="51.375" style="169" customWidth="1"/>
    <col min="2579" max="2579" width="13" style="169" customWidth="1"/>
    <col min="2580" max="2822" width="6.875" style="169"/>
    <col min="2823" max="2823" width="7.75" style="169" customWidth="1"/>
    <col min="2824" max="2824" width="33.125" style="169" bestFit="1" customWidth="1"/>
    <col min="2825" max="2825" width="14.125" style="169" customWidth="1"/>
    <col min="2826" max="2826" width="12" style="169" bestFit="1" customWidth="1"/>
    <col min="2827" max="2827" width="12.75" style="169" customWidth="1"/>
    <col min="2828" max="2828" width="17.375" style="169" bestFit="1" customWidth="1"/>
    <col min="2829" max="2829" width="12.125" style="169" customWidth="1"/>
    <col min="2830" max="2830" width="20.125" style="169" bestFit="1" customWidth="1"/>
    <col min="2831" max="2831" width="20.125" style="169" customWidth="1"/>
    <col min="2832" max="2832" width="19.375" style="169" bestFit="1" customWidth="1"/>
    <col min="2833" max="2833" width="8.625" style="169" customWidth="1"/>
    <col min="2834" max="2834" width="51.375" style="169" customWidth="1"/>
    <col min="2835" max="2835" width="13" style="169" customWidth="1"/>
    <col min="2836" max="3078" width="6.875" style="169"/>
    <col min="3079" max="3079" width="7.75" style="169" customWidth="1"/>
    <col min="3080" max="3080" width="33.125" style="169" bestFit="1" customWidth="1"/>
    <col min="3081" max="3081" width="14.125" style="169" customWidth="1"/>
    <col min="3082" max="3082" width="12" style="169" bestFit="1" customWidth="1"/>
    <col min="3083" max="3083" width="12.75" style="169" customWidth="1"/>
    <col min="3084" max="3084" width="17.375" style="169" bestFit="1" customWidth="1"/>
    <col min="3085" max="3085" width="12.125" style="169" customWidth="1"/>
    <col min="3086" max="3086" width="20.125" style="169" bestFit="1" customWidth="1"/>
    <col min="3087" max="3087" width="20.125" style="169" customWidth="1"/>
    <col min="3088" max="3088" width="19.375" style="169" bestFit="1" customWidth="1"/>
    <col min="3089" max="3089" width="8.625" style="169" customWidth="1"/>
    <col min="3090" max="3090" width="51.375" style="169" customWidth="1"/>
    <col min="3091" max="3091" width="13" style="169" customWidth="1"/>
    <col min="3092" max="3334" width="6.875" style="169"/>
    <col min="3335" max="3335" width="7.75" style="169" customWidth="1"/>
    <col min="3336" max="3336" width="33.125" style="169" bestFit="1" customWidth="1"/>
    <col min="3337" max="3337" width="14.125" style="169" customWidth="1"/>
    <col min="3338" max="3338" width="12" style="169" bestFit="1" customWidth="1"/>
    <col min="3339" max="3339" width="12.75" style="169" customWidth="1"/>
    <col min="3340" max="3340" width="17.375" style="169" bestFit="1" customWidth="1"/>
    <col min="3341" max="3341" width="12.125" style="169" customWidth="1"/>
    <col min="3342" max="3342" width="20.125" style="169" bestFit="1" customWidth="1"/>
    <col min="3343" max="3343" width="20.125" style="169" customWidth="1"/>
    <col min="3344" max="3344" width="19.375" style="169" bestFit="1" customWidth="1"/>
    <col min="3345" max="3345" width="8.625" style="169" customWidth="1"/>
    <col min="3346" max="3346" width="51.375" style="169" customWidth="1"/>
    <col min="3347" max="3347" width="13" style="169" customWidth="1"/>
    <col min="3348" max="3590" width="6.875" style="169"/>
    <col min="3591" max="3591" width="7.75" style="169" customWidth="1"/>
    <col min="3592" max="3592" width="33.125" style="169" bestFit="1" customWidth="1"/>
    <col min="3593" max="3593" width="14.125" style="169" customWidth="1"/>
    <col min="3594" max="3594" width="12" style="169" bestFit="1" customWidth="1"/>
    <col min="3595" max="3595" width="12.75" style="169" customWidth="1"/>
    <col min="3596" max="3596" width="17.375" style="169" bestFit="1" customWidth="1"/>
    <col min="3597" max="3597" width="12.125" style="169" customWidth="1"/>
    <col min="3598" max="3598" width="20.125" style="169" bestFit="1" customWidth="1"/>
    <col min="3599" max="3599" width="20.125" style="169" customWidth="1"/>
    <col min="3600" max="3600" width="19.375" style="169" bestFit="1" customWidth="1"/>
    <col min="3601" max="3601" width="8.625" style="169" customWidth="1"/>
    <col min="3602" max="3602" width="51.375" style="169" customWidth="1"/>
    <col min="3603" max="3603" width="13" style="169" customWidth="1"/>
    <col min="3604" max="3846" width="6.875" style="169"/>
    <col min="3847" max="3847" width="7.75" style="169" customWidth="1"/>
    <col min="3848" max="3848" width="33.125" style="169" bestFit="1" customWidth="1"/>
    <col min="3849" max="3849" width="14.125" style="169" customWidth="1"/>
    <col min="3850" max="3850" width="12" style="169" bestFit="1" customWidth="1"/>
    <col min="3851" max="3851" width="12.75" style="169" customWidth="1"/>
    <col min="3852" max="3852" width="17.375" style="169" bestFit="1" customWidth="1"/>
    <col min="3853" max="3853" width="12.125" style="169" customWidth="1"/>
    <col min="3854" max="3854" width="20.125" style="169" bestFit="1" customWidth="1"/>
    <col min="3855" max="3855" width="20.125" style="169" customWidth="1"/>
    <col min="3856" max="3856" width="19.375" style="169" bestFit="1" customWidth="1"/>
    <col min="3857" max="3857" width="8.625" style="169" customWidth="1"/>
    <col min="3858" max="3858" width="51.375" style="169" customWidth="1"/>
    <col min="3859" max="3859" width="13" style="169" customWidth="1"/>
    <col min="3860" max="4102" width="6.875" style="169"/>
    <col min="4103" max="4103" width="7.75" style="169" customWidth="1"/>
    <col min="4104" max="4104" width="33.125" style="169" bestFit="1" customWidth="1"/>
    <col min="4105" max="4105" width="14.125" style="169" customWidth="1"/>
    <col min="4106" max="4106" width="12" style="169" bestFit="1" customWidth="1"/>
    <col min="4107" max="4107" width="12.75" style="169" customWidth="1"/>
    <col min="4108" max="4108" width="17.375" style="169" bestFit="1" customWidth="1"/>
    <col min="4109" max="4109" width="12.125" style="169" customWidth="1"/>
    <col min="4110" max="4110" width="20.125" style="169" bestFit="1" customWidth="1"/>
    <col min="4111" max="4111" width="20.125" style="169" customWidth="1"/>
    <col min="4112" max="4112" width="19.375" style="169" bestFit="1" customWidth="1"/>
    <col min="4113" max="4113" width="8.625" style="169" customWidth="1"/>
    <col min="4114" max="4114" width="51.375" style="169" customWidth="1"/>
    <col min="4115" max="4115" width="13" style="169" customWidth="1"/>
    <col min="4116" max="4358" width="6.875" style="169"/>
    <col min="4359" max="4359" width="7.75" style="169" customWidth="1"/>
    <col min="4360" max="4360" width="33.125" style="169" bestFit="1" customWidth="1"/>
    <col min="4361" max="4361" width="14.125" style="169" customWidth="1"/>
    <col min="4362" max="4362" width="12" style="169" bestFit="1" customWidth="1"/>
    <col min="4363" max="4363" width="12.75" style="169" customWidth="1"/>
    <col min="4364" max="4364" width="17.375" style="169" bestFit="1" customWidth="1"/>
    <col min="4365" max="4365" width="12.125" style="169" customWidth="1"/>
    <col min="4366" max="4366" width="20.125" style="169" bestFit="1" customWidth="1"/>
    <col min="4367" max="4367" width="20.125" style="169" customWidth="1"/>
    <col min="4368" max="4368" width="19.375" style="169" bestFit="1" customWidth="1"/>
    <col min="4369" max="4369" width="8.625" style="169" customWidth="1"/>
    <col min="4370" max="4370" width="51.375" style="169" customWidth="1"/>
    <col min="4371" max="4371" width="13" style="169" customWidth="1"/>
    <col min="4372" max="4614" width="6.875" style="169"/>
    <col min="4615" max="4615" width="7.75" style="169" customWidth="1"/>
    <col min="4616" max="4616" width="33.125" style="169" bestFit="1" customWidth="1"/>
    <col min="4617" max="4617" width="14.125" style="169" customWidth="1"/>
    <col min="4618" max="4618" width="12" style="169" bestFit="1" customWidth="1"/>
    <col min="4619" max="4619" width="12.75" style="169" customWidth="1"/>
    <col min="4620" max="4620" width="17.375" style="169" bestFit="1" customWidth="1"/>
    <col min="4621" max="4621" width="12.125" style="169" customWidth="1"/>
    <col min="4622" max="4622" width="20.125" style="169" bestFit="1" customWidth="1"/>
    <col min="4623" max="4623" width="20.125" style="169" customWidth="1"/>
    <col min="4624" max="4624" width="19.375" style="169" bestFit="1" customWidth="1"/>
    <col min="4625" max="4625" width="8.625" style="169" customWidth="1"/>
    <col min="4626" max="4626" width="51.375" style="169" customWidth="1"/>
    <col min="4627" max="4627" width="13" style="169" customWidth="1"/>
    <col min="4628" max="4870" width="6.875" style="169"/>
    <col min="4871" max="4871" width="7.75" style="169" customWidth="1"/>
    <col min="4872" max="4872" width="33.125" style="169" bestFit="1" customWidth="1"/>
    <col min="4873" max="4873" width="14.125" style="169" customWidth="1"/>
    <col min="4874" max="4874" width="12" style="169" bestFit="1" customWidth="1"/>
    <col min="4875" max="4875" width="12.75" style="169" customWidth="1"/>
    <col min="4876" max="4876" width="17.375" style="169" bestFit="1" customWidth="1"/>
    <col min="4877" max="4877" width="12.125" style="169" customWidth="1"/>
    <col min="4878" max="4878" width="20.125" style="169" bestFit="1" customWidth="1"/>
    <col min="4879" max="4879" width="20.125" style="169" customWidth="1"/>
    <col min="4880" max="4880" width="19.375" style="169" bestFit="1" customWidth="1"/>
    <col min="4881" max="4881" width="8.625" style="169" customWidth="1"/>
    <col min="4882" max="4882" width="51.375" style="169" customWidth="1"/>
    <col min="4883" max="4883" width="13" style="169" customWidth="1"/>
    <col min="4884" max="5126" width="6.875" style="169"/>
    <col min="5127" max="5127" width="7.75" style="169" customWidth="1"/>
    <col min="5128" max="5128" width="33.125" style="169" bestFit="1" customWidth="1"/>
    <col min="5129" max="5129" width="14.125" style="169" customWidth="1"/>
    <col min="5130" max="5130" width="12" style="169" bestFit="1" customWidth="1"/>
    <col min="5131" max="5131" width="12.75" style="169" customWidth="1"/>
    <col min="5132" max="5132" width="17.375" style="169" bestFit="1" customWidth="1"/>
    <col min="5133" max="5133" width="12.125" style="169" customWidth="1"/>
    <col min="5134" max="5134" width="20.125" style="169" bestFit="1" customWidth="1"/>
    <col min="5135" max="5135" width="20.125" style="169" customWidth="1"/>
    <col min="5136" max="5136" width="19.375" style="169" bestFit="1" customWidth="1"/>
    <col min="5137" max="5137" width="8.625" style="169" customWidth="1"/>
    <col min="5138" max="5138" width="51.375" style="169" customWidth="1"/>
    <col min="5139" max="5139" width="13" style="169" customWidth="1"/>
    <col min="5140" max="5382" width="6.875" style="169"/>
    <col min="5383" max="5383" width="7.75" style="169" customWidth="1"/>
    <col min="5384" max="5384" width="33.125" style="169" bestFit="1" customWidth="1"/>
    <col min="5385" max="5385" width="14.125" style="169" customWidth="1"/>
    <col min="5386" max="5386" width="12" style="169" bestFit="1" customWidth="1"/>
    <col min="5387" max="5387" width="12.75" style="169" customWidth="1"/>
    <col min="5388" max="5388" width="17.375" style="169" bestFit="1" customWidth="1"/>
    <col min="5389" max="5389" width="12.125" style="169" customWidth="1"/>
    <col min="5390" max="5390" width="20.125" style="169" bestFit="1" customWidth="1"/>
    <col min="5391" max="5391" width="20.125" style="169" customWidth="1"/>
    <col min="5392" max="5392" width="19.375" style="169" bestFit="1" customWidth="1"/>
    <col min="5393" max="5393" width="8.625" style="169" customWidth="1"/>
    <col min="5394" max="5394" width="51.375" style="169" customWidth="1"/>
    <col min="5395" max="5395" width="13" style="169" customWidth="1"/>
    <col min="5396" max="5638" width="6.875" style="169"/>
    <col min="5639" max="5639" width="7.75" style="169" customWidth="1"/>
    <col min="5640" max="5640" width="33.125" style="169" bestFit="1" customWidth="1"/>
    <col min="5641" max="5641" width="14.125" style="169" customWidth="1"/>
    <col min="5642" max="5642" width="12" style="169" bestFit="1" customWidth="1"/>
    <col min="5643" max="5643" width="12.75" style="169" customWidth="1"/>
    <col min="5644" max="5644" width="17.375" style="169" bestFit="1" customWidth="1"/>
    <col min="5645" max="5645" width="12.125" style="169" customWidth="1"/>
    <col min="5646" max="5646" width="20.125" style="169" bestFit="1" customWidth="1"/>
    <col min="5647" max="5647" width="20.125" style="169" customWidth="1"/>
    <col min="5648" max="5648" width="19.375" style="169" bestFit="1" customWidth="1"/>
    <col min="5649" max="5649" width="8.625" style="169" customWidth="1"/>
    <col min="5650" max="5650" width="51.375" style="169" customWidth="1"/>
    <col min="5651" max="5651" width="13" style="169" customWidth="1"/>
    <col min="5652" max="5894" width="6.875" style="169"/>
    <col min="5895" max="5895" width="7.75" style="169" customWidth="1"/>
    <col min="5896" max="5896" width="33.125" style="169" bestFit="1" customWidth="1"/>
    <col min="5897" max="5897" width="14.125" style="169" customWidth="1"/>
    <col min="5898" max="5898" width="12" style="169" bestFit="1" customWidth="1"/>
    <col min="5899" max="5899" width="12.75" style="169" customWidth="1"/>
    <col min="5900" max="5900" width="17.375" style="169" bestFit="1" customWidth="1"/>
    <col min="5901" max="5901" width="12.125" style="169" customWidth="1"/>
    <col min="5902" max="5902" width="20.125" style="169" bestFit="1" customWidth="1"/>
    <col min="5903" max="5903" width="20.125" style="169" customWidth="1"/>
    <col min="5904" max="5904" width="19.375" style="169" bestFit="1" customWidth="1"/>
    <col min="5905" max="5905" width="8.625" style="169" customWidth="1"/>
    <col min="5906" max="5906" width="51.375" style="169" customWidth="1"/>
    <col min="5907" max="5907" width="13" style="169" customWidth="1"/>
    <col min="5908" max="6150" width="6.875" style="169"/>
    <col min="6151" max="6151" width="7.75" style="169" customWidth="1"/>
    <col min="6152" max="6152" width="33.125" style="169" bestFit="1" customWidth="1"/>
    <col min="6153" max="6153" width="14.125" style="169" customWidth="1"/>
    <col min="6154" max="6154" width="12" style="169" bestFit="1" customWidth="1"/>
    <col min="6155" max="6155" width="12.75" style="169" customWidth="1"/>
    <col min="6156" max="6156" width="17.375" style="169" bestFit="1" customWidth="1"/>
    <col min="6157" max="6157" width="12.125" style="169" customWidth="1"/>
    <col min="6158" max="6158" width="20.125" style="169" bestFit="1" customWidth="1"/>
    <col min="6159" max="6159" width="20.125" style="169" customWidth="1"/>
    <col min="6160" max="6160" width="19.375" style="169" bestFit="1" customWidth="1"/>
    <col min="6161" max="6161" width="8.625" style="169" customWidth="1"/>
    <col min="6162" max="6162" width="51.375" style="169" customWidth="1"/>
    <col min="6163" max="6163" width="13" style="169" customWidth="1"/>
    <col min="6164" max="6406" width="6.875" style="169"/>
    <col min="6407" max="6407" width="7.75" style="169" customWidth="1"/>
    <col min="6408" max="6408" width="33.125" style="169" bestFit="1" customWidth="1"/>
    <col min="6409" max="6409" width="14.125" style="169" customWidth="1"/>
    <col min="6410" max="6410" width="12" style="169" bestFit="1" customWidth="1"/>
    <col min="6411" max="6411" width="12.75" style="169" customWidth="1"/>
    <col min="6412" max="6412" width="17.375" style="169" bestFit="1" customWidth="1"/>
    <col min="6413" max="6413" width="12.125" style="169" customWidth="1"/>
    <col min="6414" max="6414" width="20.125" style="169" bestFit="1" customWidth="1"/>
    <col min="6415" max="6415" width="20.125" style="169" customWidth="1"/>
    <col min="6416" max="6416" width="19.375" style="169" bestFit="1" customWidth="1"/>
    <col min="6417" max="6417" width="8.625" style="169" customWidth="1"/>
    <col min="6418" max="6418" width="51.375" style="169" customWidth="1"/>
    <col min="6419" max="6419" width="13" style="169" customWidth="1"/>
    <col min="6420" max="6662" width="6.875" style="169"/>
    <col min="6663" max="6663" width="7.75" style="169" customWidth="1"/>
    <col min="6664" max="6664" width="33.125" style="169" bestFit="1" customWidth="1"/>
    <col min="6665" max="6665" width="14.125" style="169" customWidth="1"/>
    <col min="6666" max="6666" width="12" style="169" bestFit="1" customWidth="1"/>
    <col min="6667" max="6667" width="12.75" style="169" customWidth="1"/>
    <col min="6668" max="6668" width="17.375" style="169" bestFit="1" customWidth="1"/>
    <col min="6669" max="6669" width="12.125" style="169" customWidth="1"/>
    <col min="6670" max="6670" width="20.125" style="169" bestFit="1" customWidth="1"/>
    <col min="6671" max="6671" width="20.125" style="169" customWidth="1"/>
    <col min="6672" max="6672" width="19.375" style="169" bestFit="1" customWidth="1"/>
    <col min="6673" max="6673" width="8.625" style="169" customWidth="1"/>
    <col min="6674" max="6674" width="51.375" style="169" customWidth="1"/>
    <col min="6675" max="6675" width="13" style="169" customWidth="1"/>
    <col min="6676" max="6918" width="6.875" style="169"/>
    <col min="6919" max="6919" width="7.75" style="169" customWidth="1"/>
    <col min="6920" max="6920" width="33.125" style="169" bestFit="1" customWidth="1"/>
    <col min="6921" max="6921" width="14.125" style="169" customWidth="1"/>
    <col min="6922" max="6922" width="12" style="169" bestFit="1" customWidth="1"/>
    <col min="6923" max="6923" width="12.75" style="169" customWidth="1"/>
    <col min="6924" max="6924" width="17.375" style="169" bestFit="1" customWidth="1"/>
    <col min="6925" max="6925" width="12.125" style="169" customWidth="1"/>
    <col min="6926" max="6926" width="20.125" style="169" bestFit="1" customWidth="1"/>
    <col min="6927" max="6927" width="20.125" style="169" customWidth="1"/>
    <col min="6928" max="6928" width="19.375" style="169" bestFit="1" customWidth="1"/>
    <col min="6929" max="6929" width="8.625" style="169" customWidth="1"/>
    <col min="6930" max="6930" width="51.375" style="169" customWidth="1"/>
    <col min="6931" max="6931" width="13" style="169" customWidth="1"/>
    <col min="6932" max="7174" width="6.875" style="169"/>
    <col min="7175" max="7175" width="7.75" style="169" customWidth="1"/>
    <col min="7176" max="7176" width="33.125" style="169" bestFit="1" customWidth="1"/>
    <col min="7177" max="7177" width="14.125" style="169" customWidth="1"/>
    <col min="7178" max="7178" width="12" style="169" bestFit="1" customWidth="1"/>
    <col min="7179" max="7179" width="12.75" style="169" customWidth="1"/>
    <col min="7180" max="7180" width="17.375" style="169" bestFit="1" customWidth="1"/>
    <col min="7181" max="7181" width="12.125" style="169" customWidth="1"/>
    <col min="7182" max="7182" width="20.125" style="169" bestFit="1" customWidth="1"/>
    <col min="7183" max="7183" width="20.125" style="169" customWidth="1"/>
    <col min="7184" max="7184" width="19.375" style="169" bestFit="1" customWidth="1"/>
    <col min="7185" max="7185" width="8.625" style="169" customWidth="1"/>
    <col min="7186" max="7186" width="51.375" style="169" customWidth="1"/>
    <col min="7187" max="7187" width="13" style="169" customWidth="1"/>
    <col min="7188" max="7430" width="6.875" style="169"/>
    <col min="7431" max="7431" width="7.75" style="169" customWidth="1"/>
    <col min="7432" max="7432" width="33.125" style="169" bestFit="1" customWidth="1"/>
    <col min="7433" max="7433" width="14.125" style="169" customWidth="1"/>
    <col min="7434" max="7434" width="12" style="169" bestFit="1" customWidth="1"/>
    <col min="7435" max="7435" width="12.75" style="169" customWidth="1"/>
    <col min="7436" max="7436" width="17.375" style="169" bestFit="1" customWidth="1"/>
    <col min="7437" max="7437" width="12.125" style="169" customWidth="1"/>
    <col min="7438" max="7438" width="20.125" style="169" bestFit="1" customWidth="1"/>
    <col min="7439" max="7439" width="20.125" style="169" customWidth="1"/>
    <col min="7440" max="7440" width="19.375" style="169" bestFit="1" customWidth="1"/>
    <col min="7441" max="7441" width="8.625" style="169" customWidth="1"/>
    <col min="7442" max="7442" width="51.375" style="169" customWidth="1"/>
    <col min="7443" max="7443" width="13" style="169" customWidth="1"/>
    <col min="7444" max="7686" width="6.875" style="169"/>
    <col min="7687" max="7687" width="7.75" style="169" customWidth="1"/>
    <col min="7688" max="7688" width="33.125" style="169" bestFit="1" customWidth="1"/>
    <col min="7689" max="7689" width="14.125" style="169" customWidth="1"/>
    <col min="7690" max="7690" width="12" style="169" bestFit="1" customWidth="1"/>
    <col min="7691" max="7691" width="12.75" style="169" customWidth="1"/>
    <col min="7692" max="7692" width="17.375" style="169" bestFit="1" customWidth="1"/>
    <col min="7693" max="7693" width="12.125" style="169" customWidth="1"/>
    <col min="7694" max="7694" width="20.125" style="169" bestFit="1" customWidth="1"/>
    <col min="7695" max="7695" width="20.125" style="169" customWidth="1"/>
    <col min="7696" max="7696" width="19.375" style="169" bestFit="1" customWidth="1"/>
    <col min="7697" max="7697" width="8.625" style="169" customWidth="1"/>
    <col min="7698" max="7698" width="51.375" style="169" customWidth="1"/>
    <col min="7699" max="7699" width="13" style="169" customWidth="1"/>
    <col min="7700" max="7942" width="6.875" style="169"/>
    <col min="7943" max="7943" width="7.75" style="169" customWidth="1"/>
    <col min="7944" max="7944" width="33.125" style="169" bestFit="1" customWidth="1"/>
    <col min="7945" max="7945" width="14.125" style="169" customWidth="1"/>
    <col min="7946" max="7946" width="12" style="169" bestFit="1" customWidth="1"/>
    <col min="7947" max="7947" width="12.75" style="169" customWidth="1"/>
    <col min="7948" max="7948" width="17.375" style="169" bestFit="1" customWidth="1"/>
    <col min="7949" max="7949" width="12.125" style="169" customWidth="1"/>
    <col min="7950" max="7950" width="20.125" style="169" bestFit="1" customWidth="1"/>
    <col min="7951" max="7951" width="20.125" style="169" customWidth="1"/>
    <col min="7952" max="7952" width="19.375" style="169" bestFit="1" customWidth="1"/>
    <col min="7953" max="7953" width="8.625" style="169" customWidth="1"/>
    <col min="7954" max="7954" width="51.375" style="169" customWidth="1"/>
    <col min="7955" max="7955" width="13" style="169" customWidth="1"/>
    <col min="7956" max="8198" width="6.875" style="169"/>
    <col min="8199" max="8199" width="7.75" style="169" customWidth="1"/>
    <col min="8200" max="8200" width="33.125" style="169" bestFit="1" customWidth="1"/>
    <col min="8201" max="8201" width="14.125" style="169" customWidth="1"/>
    <col min="8202" max="8202" width="12" style="169" bestFit="1" customWidth="1"/>
    <col min="8203" max="8203" width="12.75" style="169" customWidth="1"/>
    <col min="8204" max="8204" width="17.375" style="169" bestFit="1" customWidth="1"/>
    <col min="8205" max="8205" width="12.125" style="169" customWidth="1"/>
    <col min="8206" max="8206" width="20.125" style="169" bestFit="1" customWidth="1"/>
    <col min="8207" max="8207" width="20.125" style="169" customWidth="1"/>
    <col min="8208" max="8208" width="19.375" style="169" bestFit="1" customWidth="1"/>
    <col min="8209" max="8209" width="8.625" style="169" customWidth="1"/>
    <col min="8210" max="8210" width="51.375" style="169" customWidth="1"/>
    <col min="8211" max="8211" width="13" style="169" customWidth="1"/>
    <col min="8212" max="8454" width="6.875" style="169"/>
    <col min="8455" max="8455" width="7.75" style="169" customWidth="1"/>
    <col min="8456" max="8456" width="33.125" style="169" bestFit="1" customWidth="1"/>
    <col min="8457" max="8457" width="14.125" style="169" customWidth="1"/>
    <col min="8458" max="8458" width="12" style="169" bestFit="1" customWidth="1"/>
    <col min="8459" max="8459" width="12.75" style="169" customWidth="1"/>
    <col min="8460" max="8460" width="17.375" style="169" bestFit="1" customWidth="1"/>
    <col min="8461" max="8461" width="12.125" style="169" customWidth="1"/>
    <col min="8462" max="8462" width="20.125" style="169" bestFit="1" customWidth="1"/>
    <col min="8463" max="8463" width="20.125" style="169" customWidth="1"/>
    <col min="8464" max="8464" width="19.375" style="169" bestFit="1" customWidth="1"/>
    <col min="8465" max="8465" width="8.625" style="169" customWidth="1"/>
    <col min="8466" max="8466" width="51.375" style="169" customWidth="1"/>
    <col min="8467" max="8467" width="13" style="169" customWidth="1"/>
    <col min="8468" max="8710" width="6.875" style="169"/>
    <col min="8711" max="8711" width="7.75" style="169" customWidth="1"/>
    <col min="8712" max="8712" width="33.125" style="169" bestFit="1" customWidth="1"/>
    <col min="8713" max="8713" width="14.125" style="169" customWidth="1"/>
    <col min="8714" max="8714" width="12" style="169" bestFit="1" customWidth="1"/>
    <col min="8715" max="8715" width="12.75" style="169" customWidth="1"/>
    <col min="8716" max="8716" width="17.375" style="169" bestFit="1" customWidth="1"/>
    <col min="8717" max="8717" width="12.125" style="169" customWidth="1"/>
    <col min="8718" max="8718" width="20.125" style="169" bestFit="1" customWidth="1"/>
    <col min="8719" max="8719" width="20.125" style="169" customWidth="1"/>
    <col min="8720" max="8720" width="19.375" style="169" bestFit="1" customWidth="1"/>
    <col min="8721" max="8721" width="8.625" style="169" customWidth="1"/>
    <col min="8722" max="8722" width="51.375" style="169" customWidth="1"/>
    <col min="8723" max="8723" width="13" style="169" customWidth="1"/>
    <col min="8724" max="8966" width="6.875" style="169"/>
    <col min="8967" max="8967" width="7.75" style="169" customWidth="1"/>
    <col min="8968" max="8968" width="33.125" style="169" bestFit="1" customWidth="1"/>
    <col min="8969" max="8969" width="14.125" style="169" customWidth="1"/>
    <col min="8970" max="8970" width="12" style="169" bestFit="1" customWidth="1"/>
    <col min="8971" max="8971" width="12.75" style="169" customWidth="1"/>
    <col min="8972" max="8972" width="17.375" style="169" bestFit="1" customWidth="1"/>
    <col min="8973" max="8973" width="12.125" style="169" customWidth="1"/>
    <col min="8974" max="8974" width="20.125" style="169" bestFit="1" customWidth="1"/>
    <col min="8975" max="8975" width="20.125" style="169" customWidth="1"/>
    <col min="8976" max="8976" width="19.375" style="169" bestFit="1" customWidth="1"/>
    <col min="8977" max="8977" width="8.625" style="169" customWidth="1"/>
    <col min="8978" max="8978" width="51.375" style="169" customWidth="1"/>
    <col min="8979" max="8979" width="13" style="169" customWidth="1"/>
    <col min="8980" max="9222" width="6.875" style="169"/>
    <col min="9223" max="9223" width="7.75" style="169" customWidth="1"/>
    <col min="9224" max="9224" width="33.125" style="169" bestFit="1" customWidth="1"/>
    <col min="9225" max="9225" width="14.125" style="169" customWidth="1"/>
    <col min="9226" max="9226" width="12" style="169" bestFit="1" customWidth="1"/>
    <col min="9227" max="9227" width="12.75" style="169" customWidth="1"/>
    <col min="9228" max="9228" width="17.375" style="169" bestFit="1" customWidth="1"/>
    <col min="9229" max="9229" width="12.125" style="169" customWidth="1"/>
    <col min="9230" max="9230" width="20.125" style="169" bestFit="1" customWidth="1"/>
    <col min="9231" max="9231" width="20.125" style="169" customWidth="1"/>
    <col min="9232" max="9232" width="19.375" style="169" bestFit="1" customWidth="1"/>
    <col min="9233" max="9233" width="8.625" style="169" customWidth="1"/>
    <col min="9234" max="9234" width="51.375" style="169" customWidth="1"/>
    <col min="9235" max="9235" width="13" style="169" customWidth="1"/>
    <col min="9236" max="9478" width="6.875" style="169"/>
    <col min="9479" max="9479" width="7.75" style="169" customWidth="1"/>
    <col min="9480" max="9480" width="33.125" style="169" bestFit="1" customWidth="1"/>
    <col min="9481" max="9481" width="14.125" style="169" customWidth="1"/>
    <col min="9482" max="9482" width="12" style="169" bestFit="1" customWidth="1"/>
    <col min="9483" max="9483" width="12.75" style="169" customWidth="1"/>
    <col min="9484" max="9484" width="17.375" style="169" bestFit="1" customWidth="1"/>
    <col min="9485" max="9485" width="12.125" style="169" customWidth="1"/>
    <col min="9486" max="9486" width="20.125" style="169" bestFit="1" customWidth="1"/>
    <col min="9487" max="9487" width="20.125" style="169" customWidth="1"/>
    <col min="9488" max="9488" width="19.375" style="169" bestFit="1" customWidth="1"/>
    <col min="9489" max="9489" width="8.625" style="169" customWidth="1"/>
    <col min="9490" max="9490" width="51.375" style="169" customWidth="1"/>
    <col min="9491" max="9491" width="13" style="169" customWidth="1"/>
    <col min="9492" max="9734" width="6.875" style="169"/>
    <col min="9735" max="9735" width="7.75" style="169" customWidth="1"/>
    <col min="9736" max="9736" width="33.125" style="169" bestFit="1" customWidth="1"/>
    <col min="9737" max="9737" width="14.125" style="169" customWidth="1"/>
    <col min="9738" max="9738" width="12" style="169" bestFit="1" customWidth="1"/>
    <col min="9739" max="9739" width="12.75" style="169" customWidth="1"/>
    <col min="9740" max="9740" width="17.375" style="169" bestFit="1" customWidth="1"/>
    <col min="9741" max="9741" width="12.125" style="169" customWidth="1"/>
    <col min="9742" max="9742" width="20.125" style="169" bestFit="1" customWidth="1"/>
    <col min="9743" max="9743" width="20.125" style="169" customWidth="1"/>
    <col min="9744" max="9744" width="19.375" style="169" bestFit="1" customWidth="1"/>
    <col min="9745" max="9745" width="8.625" style="169" customWidth="1"/>
    <col min="9746" max="9746" width="51.375" style="169" customWidth="1"/>
    <col min="9747" max="9747" width="13" style="169" customWidth="1"/>
    <col min="9748" max="9990" width="6.875" style="169"/>
    <col min="9991" max="9991" width="7.75" style="169" customWidth="1"/>
    <col min="9992" max="9992" width="33.125" style="169" bestFit="1" customWidth="1"/>
    <col min="9993" max="9993" width="14.125" style="169" customWidth="1"/>
    <col min="9994" max="9994" width="12" style="169" bestFit="1" customWidth="1"/>
    <col min="9995" max="9995" width="12.75" style="169" customWidth="1"/>
    <col min="9996" max="9996" width="17.375" style="169" bestFit="1" customWidth="1"/>
    <col min="9997" max="9997" width="12.125" style="169" customWidth="1"/>
    <col min="9998" max="9998" width="20.125" style="169" bestFit="1" customWidth="1"/>
    <col min="9999" max="9999" width="20.125" style="169" customWidth="1"/>
    <col min="10000" max="10000" width="19.375" style="169" bestFit="1" customWidth="1"/>
    <col min="10001" max="10001" width="8.625" style="169" customWidth="1"/>
    <col min="10002" max="10002" width="51.375" style="169" customWidth="1"/>
    <col min="10003" max="10003" width="13" style="169" customWidth="1"/>
    <col min="10004" max="10246" width="6.875" style="169"/>
    <col min="10247" max="10247" width="7.75" style="169" customWidth="1"/>
    <col min="10248" max="10248" width="33.125" style="169" bestFit="1" customWidth="1"/>
    <col min="10249" max="10249" width="14.125" style="169" customWidth="1"/>
    <col min="10250" max="10250" width="12" style="169" bestFit="1" customWidth="1"/>
    <col min="10251" max="10251" width="12.75" style="169" customWidth="1"/>
    <col min="10252" max="10252" width="17.375" style="169" bestFit="1" customWidth="1"/>
    <col min="10253" max="10253" width="12.125" style="169" customWidth="1"/>
    <col min="10254" max="10254" width="20.125" style="169" bestFit="1" customWidth="1"/>
    <col min="10255" max="10255" width="20.125" style="169" customWidth="1"/>
    <col min="10256" max="10256" width="19.375" style="169" bestFit="1" customWidth="1"/>
    <col min="10257" max="10257" width="8.625" style="169" customWidth="1"/>
    <col min="10258" max="10258" width="51.375" style="169" customWidth="1"/>
    <col min="10259" max="10259" width="13" style="169" customWidth="1"/>
    <col min="10260" max="10502" width="6.875" style="169"/>
    <col min="10503" max="10503" width="7.75" style="169" customWidth="1"/>
    <col min="10504" max="10504" width="33.125" style="169" bestFit="1" customWidth="1"/>
    <col min="10505" max="10505" width="14.125" style="169" customWidth="1"/>
    <col min="10506" max="10506" width="12" style="169" bestFit="1" customWidth="1"/>
    <col min="10507" max="10507" width="12.75" style="169" customWidth="1"/>
    <col min="10508" max="10508" width="17.375" style="169" bestFit="1" customWidth="1"/>
    <col min="10509" max="10509" width="12.125" style="169" customWidth="1"/>
    <col min="10510" max="10510" width="20.125" style="169" bestFit="1" customWidth="1"/>
    <col min="10511" max="10511" width="20.125" style="169" customWidth="1"/>
    <col min="10512" max="10512" width="19.375" style="169" bestFit="1" customWidth="1"/>
    <col min="10513" max="10513" width="8.625" style="169" customWidth="1"/>
    <col min="10514" max="10514" width="51.375" style="169" customWidth="1"/>
    <col min="10515" max="10515" width="13" style="169" customWidth="1"/>
    <col min="10516" max="10758" width="6.875" style="169"/>
    <col min="10759" max="10759" width="7.75" style="169" customWidth="1"/>
    <col min="10760" max="10760" width="33.125" style="169" bestFit="1" customWidth="1"/>
    <col min="10761" max="10761" width="14.125" style="169" customWidth="1"/>
    <col min="10762" max="10762" width="12" style="169" bestFit="1" customWidth="1"/>
    <col min="10763" max="10763" width="12.75" style="169" customWidth="1"/>
    <col min="10764" max="10764" width="17.375" style="169" bestFit="1" customWidth="1"/>
    <col min="10765" max="10765" width="12.125" style="169" customWidth="1"/>
    <col min="10766" max="10766" width="20.125" style="169" bestFit="1" customWidth="1"/>
    <col min="10767" max="10767" width="20.125" style="169" customWidth="1"/>
    <col min="10768" max="10768" width="19.375" style="169" bestFit="1" customWidth="1"/>
    <col min="10769" max="10769" width="8.625" style="169" customWidth="1"/>
    <col min="10770" max="10770" width="51.375" style="169" customWidth="1"/>
    <col min="10771" max="10771" width="13" style="169" customWidth="1"/>
    <col min="10772" max="11014" width="6.875" style="169"/>
    <col min="11015" max="11015" width="7.75" style="169" customWidth="1"/>
    <col min="11016" max="11016" width="33.125" style="169" bestFit="1" customWidth="1"/>
    <col min="11017" max="11017" width="14.125" style="169" customWidth="1"/>
    <col min="11018" max="11018" width="12" style="169" bestFit="1" customWidth="1"/>
    <col min="11019" max="11019" width="12.75" style="169" customWidth="1"/>
    <col min="11020" max="11020" width="17.375" style="169" bestFit="1" customWidth="1"/>
    <col min="11021" max="11021" width="12.125" style="169" customWidth="1"/>
    <col min="11022" max="11022" width="20.125" style="169" bestFit="1" customWidth="1"/>
    <col min="11023" max="11023" width="20.125" style="169" customWidth="1"/>
    <col min="11024" max="11024" width="19.375" style="169" bestFit="1" customWidth="1"/>
    <col min="11025" max="11025" width="8.625" style="169" customWidth="1"/>
    <col min="11026" max="11026" width="51.375" style="169" customWidth="1"/>
    <col min="11027" max="11027" width="13" style="169" customWidth="1"/>
    <col min="11028" max="11270" width="6.875" style="169"/>
    <col min="11271" max="11271" width="7.75" style="169" customWidth="1"/>
    <col min="11272" max="11272" width="33.125" style="169" bestFit="1" customWidth="1"/>
    <col min="11273" max="11273" width="14.125" style="169" customWidth="1"/>
    <col min="11274" max="11274" width="12" style="169" bestFit="1" customWidth="1"/>
    <col min="11275" max="11275" width="12.75" style="169" customWidth="1"/>
    <col min="11276" max="11276" width="17.375" style="169" bestFit="1" customWidth="1"/>
    <col min="11277" max="11277" width="12.125" style="169" customWidth="1"/>
    <col min="11278" max="11278" width="20.125" style="169" bestFit="1" customWidth="1"/>
    <col min="11279" max="11279" width="20.125" style="169" customWidth="1"/>
    <col min="11280" max="11280" width="19.375" style="169" bestFit="1" customWidth="1"/>
    <col min="11281" max="11281" width="8.625" style="169" customWidth="1"/>
    <col min="11282" max="11282" width="51.375" style="169" customWidth="1"/>
    <col min="11283" max="11283" width="13" style="169" customWidth="1"/>
    <col min="11284" max="11526" width="6.875" style="169"/>
    <col min="11527" max="11527" width="7.75" style="169" customWidth="1"/>
    <col min="11528" max="11528" width="33.125" style="169" bestFit="1" customWidth="1"/>
    <col min="11529" max="11529" width="14.125" style="169" customWidth="1"/>
    <col min="11530" max="11530" width="12" style="169" bestFit="1" customWidth="1"/>
    <col min="11531" max="11531" width="12.75" style="169" customWidth="1"/>
    <col min="11532" max="11532" width="17.375" style="169" bestFit="1" customWidth="1"/>
    <col min="11533" max="11533" width="12.125" style="169" customWidth="1"/>
    <col min="11534" max="11534" width="20.125" style="169" bestFit="1" customWidth="1"/>
    <col min="11535" max="11535" width="20.125" style="169" customWidth="1"/>
    <col min="11536" max="11536" width="19.375" style="169" bestFit="1" customWidth="1"/>
    <col min="11537" max="11537" width="8.625" style="169" customWidth="1"/>
    <col min="11538" max="11538" width="51.375" style="169" customWidth="1"/>
    <col min="11539" max="11539" width="13" style="169" customWidth="1"/>
    <col min="11540" max="11782" width="6.875" style="169"/>
    <col min="11783" max="11783" width="7.75" style="169" customWidth="1"/>
    <col min="11784" max="11784" width="33.125" style="169" bestFit="1" customWidth="1"/>
    <col min="11785" max="11785" width="14.125" style="169" customWidth="1"/>
    <col min="11786" max="11786" width="12" style="169" bestFit="1" customWidth="1"/>
    <col min="11787" max="11787" width="12.75" style="169" customWidth="1"/>
    <col min="11788" max="11788" width="17.375" style="169" bestFit="1" customWidth="1"/>
    <col min="11789" max="11789" width="12.125" style="169" customWidth="1"/>
    <col min="11790" max="11790" width="20.125" style="169" bestFit="1" customWidth="1"/>
    <col min="11791" max="11791" width="20.125" style="169" customWidth="1"/>
    <col min="11792" max="11792" width="19.375" style="169" bestFit="1" customWidth="1"/>
    <col min="11793" max="11793" width="8.625" style="169" customWidth="1"/>
    <col min="11794" max="11794" width="51.375" style="169" customWidth="1"/>
    <col min="11795" max="11795" width="13" style="169" customWidth="1"/>
    <col min="11796" max="12038" width="6.875" style="169"/>
    <col min="12039" max="12039" width="7.75" style="169" customWidth="1"/>
    <col min="12040" max="12040" width="33.125" style="169" bestFit="1" customWidth="1"/>
    <col min="12041" max="12041" width="14.125" style="169" customWidth="1"/>
    <col min="12042" max="12042" width="12" style="169" bestFit="1" customWidth="1"/>
    <col min="12043" max="12043" width="12.75" style="169" customWidth="1"/>
    <col min="12044" max="12044" width="17.375" style="169" bestFit="1" customWidth="1"/>
    <col min="12045" max="12045" width="12.125" style="169" customWidth="1"/>
    <col min="12046" max="12046" width="20.125" style="169" bestFit="1" customWidth="1"/>
    <col min="12047" max="12047" width="20.125" style="169" customWidth="1"/>
    <col min="12048" max="12048" width="19.375" style="169" bestFit="1" customWidth="1"/>
    <col min="12049" max="12049" width="8.625" style="169" customWidth="1"/>
    <col min="12050" max="12050" width="51.375" style="169" customWidth="1"/>
    <col min="12051" max="12051" width="13" style="169" customWidth="1"/>
    <col min="12052" max="12294" width="6.875" style="169"/>
    <col min="12295" max="12295" width="7.75" style="169" customWidth="1"/>
    <col min="12296" max="12296" width="33.125" style="169" bestFit="1" customWidth="1"/>
    <col min="12297" max="12297" width="14.125" style="169" customWidth="1"/>
    <col min="12298" max="12298" width="12" style="169" bestFit="1" customWidth="1"/>
    <col min="12299" max="12299" width="12.75" style="169" customWidth="1"/>
    <col min="12300" max="12300" width="17.375" style="169" bestFit="1" customWidth="1"/>
    <col min="12301" max="12301" width="12.125" style="169" customWidth="1"/>
    <col min="12302" max="12302" width="20.125" style="169" bestFit="1" customWidth="1"/>
    <col min="12303" max="12303" width="20.125" style="169" customWidth="1"/>
    <col min="12304" max="12304" width="19.375" style="169" bestFit="1" customWidth="1"/>
    <col min="12305" max="12305" width="8.625" style="169" customWidth="1"/>
    <col min="12306" max="12306" width="51.375" style="169" customWidth="1"/>
    <col min="12307" max="12307" width="13" style="169" customWidth="1"/>
    <col min="12308" max="12550" width="6.875" style="169"/>
    <col min="12551" max="12551" width="7.75" style="169" customWidth="1"/>
    <col min="12552" max="12552" width="33.125" style="169" bestFit="1" customWidth="1"/>
    <col min="12553" max="12553" width="14.125" style="169" customWidth="1"/>
    <col min="12554" max="12554" width="12" style="169" bestFit="1" customWidth="1"/>
    <col min="12555" max="12555" width="12.75" style="169" customWidth="1"/>
    <col min="12556" max="12556" width="17.375" style="169" bestFit="1" customWidth="1"/>
    <col min="12557" max="12557" width="12.125" style="169" customWidth="1"/>
    <col min="12558" max="12558" width="20.125" style="169" bestFit="1" customWidth="1"/>
    <col min="12559" max="12559" width="20.125" style="169" customWidth="1"/>
    <col min="12560" max="12560" width="19.375" style="169" bestFit="1" customWidth="1"/>
    <col min="12561" max="12561" width="8.625" style="169" customWidth="1"/>
    <col min="12562" max="12562" width="51.375" style="169" customWidth="1"/>
    <col min="12563" max="12563" width="13" style="169" customWidth="1"/>
    <col min="12564" max="12806" width="6.875" style="169"/>
    <col min="12807" max="12807" width="7.75" style="169" customWidth="1"/>
    <col min="12808" max="12808" width="33.125" style="169" bestFit="1" customWidth="1"/>
    <col min="12809" max="12809" width="14.125" style="169" customWidth="1"/>
    <col min="12810" max="12810" width="12" style="169" bestFit="1" customWidth="1"/>
    <col min="12811" max="12811" width="12.75" style="169" customWidth="1"/>
    <col min="12812" max="12812" width="17.375" style="169" bestFit="1" customWidth="1"/>
    <col min="12813" max="12813" width="12.125" style="169" customWidth="1"/>
    <col min="12814" max="12814" width="20.125" style="169" bestFit="1" customWidth="1"/>
    <col min="12815" max="12815" width="20.125" style="169" customWidth="1"/>
    <col min="12816" max="12816" width="19.375" style="169" bestFit="1" customWidth="1"/>
    <col min="12817" max="12817" width="8.625" style="169" customWidth="1"/>
    <col min="12818" max="12818" width="51.375" style="169" customWidth="1"/>
    <col min="12819" max="12819" width="13" style="169" customWidth="1"/>
    <col min="12820" max="13062" width="6.875" style="169"/>
    <col min="13063" max="13063" width="7.75" style="169" customWidth="1"/>
    <col min="13064" max="13064" width="33.125" style="169" bestFit="1" customWidth="1"/>
    <col min="13065" max="13065" width="14.125" style="169" customWidth="1"/>
    <col min="13066" max="13066" width="12" style="169" bestFit="1" customWidth="1"/>
    <col min="13067" max="13067" width="12.75" style="169" customWidth="1"/>
    <col min="13068" max="13068" width="17.375" style="169" bestFit="1" customWidth="1"/>
    <col min="13069" max="13069" width="12.125" style="169" customWidth="1"/>
    <col min="13070" max="13070" width="20.125" style="169" bestFit="1" customWidth="1"/>
    <col min="13071" max="13071" width="20.125" style="169" customWidth="1"/>
    <col min="13072" max="13072" width="19.375" style="169" bestFit="1" customWidth="1"/>
    <col min="13073" max="13073" width="8.625" style="169" customWidth="1"/>
    <col min="13074" max="13074" width="51.375" style="169" customWidth="1"/>
    <col min="13075" max="13075" width="13" style="169" customWidth="1"/>
    <col min="13076" max="13318" width="6.875" style="169"/>
    <col min="13319" max="13319" width="7.75" style="169" customWidth="1"/>
    <col min="13320" max="13320" width="33.125" style="169" bestFit="1" customWidth="1"/>
    <col min="13321" max="13321" width="14.125" style="169" customWidth="1"/>
    <col min="13322" max="13322" width="12" style="169" bestFit="1" customWidth="1"/>
    <col min="13323" max="13323" width="12.75" style="169" customWidth="1"/>
    <col min="13324" max="13324" width="17.375" style="169" bestFit="1" customWidth="1"/>
    <col min="13325" max="13325" width="12.125" style="169" customWidth="1"/>
    <col min="13326" max="13326" width="20.125" style="169" bestFit="1" customWidth="1"/>
    <col min="13327" max="13327" width="20.125" style="169" customWidth="1"/>
    <col min="13328" max="13328" width="19.375" style="169" bestFit="1" customWidth="1"/>
    <col min="13329" max="13329" width="8.625" style="169" customWidth="1"/>
    <col min="13330" max="13330" width="51.375" style="169" customWidth="1"/>
    <col min="13331" max="13331" width="13" style="169" customWidth="1"/>
    <col min="13332" max="13574" width="6.875" style="169"/>
    <col min="13575" max="13575" width="7.75" style="169" customWidth="1"/>
    <col min="13576" max="13576" width="33.125" style="169" bestFit="1" customWidth="1"/>
    <col min="13577" max="13577" width="14.125" style="169" customWidth="1"/>
    <col min="13578" max="13578" width="12" style="169" bestFit="1" customWidth="1"/>
    <col min="13579" max="13579" width="12.75" style="169" customWidth="1"/>
    <col min="13580" max="13580" width="17.375" style="169" bestFit="1" customWidth="1"/>
    <col min="13581" max="13581" width="12.125" style="169" customWidth="1"/>
    <col min="13582" max="13582" width="20.125" style="169" bestFit="1" customWidth="1"/>
    <col min="13583" max="13583" width="20.125" style="169" customWidth="1"/>
    <col min="13584" max="13584" width="19.375" style="169" bestFit="1" customWidth="1"/>
    <col min="13585" max="13585" width="8.625" style="169" customWidth="1"/>
    <col min="13586" max="13586" width="51.375" style="169" customWidth="1"/>
    <col min="13587" max="13587" width="13" style="169" customWidth="1"/>
    <col min="13588" max="13830" width="6.875" style="169"/>
    <col min="13831" max="13831" width="7.75" style="169" customWidth="1"/>
    <col min="13832" max="13832" width="33.125" style="169" bestFit="1" customWidth="1"/>
    <col min="13833" max="13833" width="14.125" style="169" customWidth="1"/>
    <col min="13834" max="13834" width="12" style="169" bestFit="1" customWidth="1"/>
    <col min="13835" max="13835" width="12.75" style="169" customWidth="1"/>
    <col min="13836" max="13836" width="17.375" style="169" bestFit="1" customWidth="1"/>
    <col min="13837" max="13837" width="12.125" style="169" customWidth="1"/>
    <col min="13838" max="13838" width="20.125" style="169" bestFit="1" customWidth="1"/>
    <col min="13839" max="13839" width="20.125" style="169" customWidth="1"/>
    <col min="13840" max="13840" width="19.375" style="169" bestFit="1" customWidth="1"/>
    <col min="13841" max="13841" width="8.625" style="169" customWidth="1"/>
    <col min="13842" max="13842" width="51.375" style="169" customWidth="1"/>
    <col min="13843" max="13843" width="13" style="169" customWidth="1"/>
    <col min="13844" max="14086" width="6.875" style="169"/>
    <col min="14087" max="14087" width="7.75" style="169" customWidth="1"/>
    <col min="14088" max="14088" width="33.125" style="169" bestFit="1" customWidth="1"/>
    <col min="14089" max="14089" width="14.125" style="169" customWidth="1"/>
    <col min="14090" max="14090" width="12" style="169" bestFit="1" customWidth="1"/>
    <col min="14091" max="14091" width="12.75" style="169" customWidth="1"/>
    <col min="14092" max="14092" width="17.375" style="169" bestFit="1" customWidth="1"/>
    <col min="14093" max="14093" width="12.125" style="169" customWidth="1"/>
    <col min="14094" max="14094" width="20.125" style="169" bestFit="1" customWidth="1"/>
    <col min="14095" max="14095" width="20.125" style="169" customWidth="1"/>
    <col min="14096" max="14096" width="19.375" style="169" bestFit="1" customWidth="1"/>
    <col min="14097" max="14097" width="8.625" style="169" customWidth="1"/>
    <col min="14098" max="14098" width="51.375" style="169" customWidth="1"/>
    <col min="14099" max="14099" width="13" style="169" customWidth="1"/>
    <col min="14100" max="14342" width="6.875" style="169"/>
    <col min="14343" max="14343" width="7.75" style="169" customWidth="1"/>
    <col min="14344" max="14344" width="33.125" style="169" bestFit="1" customWidth="1"/>
    <col min="14345" max="14345" width="14.125" style="169" customWidth="1"/>
    <col min="14346" max="14346" width="12" style="169" bestFit="1" customWidth="1"/>
    <col min="14347" max="14347" width="12.75" style="169" customWidth="1"/>
    <col min="14348" max="14348" width="17.375" style="169" bestFit="1" customWidth="1"/>
    <col min="14349" max="14349" width="12.125" style="169" customWidth="1"/>
    <col min="14350" max="14350" width="20.125" style="169" bestFit="1" customWidth="1"/>
    <col min="14351" max="14351" width="20.125" style="169" customWidth="1"/>
    <col min="14352" max="14352" width="19.375" style="169" bestFit="1" customWidth="1"/>
    <col min="14353" max="14353" width="8.625" style="169" customWidth="1"/>
    <col min="14354" max="14354" width="51.375" style="169" customWidth="1"/>
    <col min="14355" max="14355" width="13" style="169" customWidth="1"/>
    <col min="14356" max="14598" width="6.875" style="169"/>
    <col min="14599" max="14599" width="7.75" style="169" customWidth="1"/>
    <col min="14600" max="14600" width="33.125" style="169" bestFit="1" customWidth="1"/>
    <col min="14601" max="14601" width="14.125" style="169" customWidth="1"/>
    <col min="14602" max="14602" width="12" style="169" bestFit="1" customWidth="1"/>
    <col min="14603" max="14603" width="12.75" style="169" customWidth="1"/>
    <col min="14604" max="14604" width="17.375" style="169" bestFit="1" customWidth="1"/>
    <col min="14605" max="14605" width="12.125" style="169" customWidth="1"/>
    <col min="14606" max="14606" width="20.125" style="169" bestFit="1" customWidth="1"/>
    <col min="14607" max="14607" width="20.125" style="169" customWidth="1"/>
    <col min="14608" max="14608" width="19.375" style="169" bestFit="1" customWidth="1"/>
    <col min="14609" max="14609" width="8.625" style="169" customWidth="1"/>
    <col min="14610" max="14610" width="51.375" style="169" customWidth="1"/>
    <col min="14611" max="14611" width="13" style="169" customWidth="1"/>
    <col min="14612" max="14854" width="6.875" style="169"/>
    <col min="14855" max="14855" width="7.75" style="169" customWidth="1"/>
    <col min="14856" max="14856" width="33.125" style="169" bestFit="1" customWidth="1"/>
    <col min="14857" max="14857" width="14.125" style="169" customWidth="1"/>
    <col min="14858" max="14858" width="12" style="169" bestFit="1" customWidth="1"/>
    <col min="14859" max="14859" width="12.75" style="169" customWidth="1"/>
    <col min="14860" max="14860" width="17.375" style="169" bestFit="1" customWidth="1"/>
    <col min="14861" max="14861" width="12.125" style="169" customWidth="1"/>
    <col min="14862" max="14862" width="20.125" style="169" bestFit="1" customWidth="1"/>
    <col min="14863" max="14863" width="20.125" style="169" customWidth="1"/>
    <col min="14864" max="14864" width="19.375" style="169" bestFit="1" customWidth="1"/>
    <col min="14865" max="14865" width="8.625" style="169" customWidth="1"/>
    <col min="14866" max="14866" width="51.375" style="169" customWidth="1"/>
    <col min="14867" max="14867" width="13" style="169" customWidth="1"/>
    <col min="14868" max="15110" width="6.875" style="169"/>
    <col min="15111" max="15111" width="7.75" style="169" customWidth="1"/>
    <col min="15112" max="15112" width="33.125" style="169" bestFit="1" customWidth="1"/>
    <col min="15113" max="15113" width="14.125" style="169" customWidth="1"/>
    <col min="15114" max="15114" width="12" style="169" bestFit="1" customWidth="1"/>
    <col min="15115" max="15115" width="12.75" style="169" customWidth="1"/>
    <col min="15116" max="15116" width="17.375" style="169" bestFit="1" customWidth="1"/>
    <col min="15117" max="15117" width="12.125" style="169" customWidth="1"/>
    <col min="15118" max="15118" width="20.125" style="169" bestFit="1" customWidth="1"/>
    <col min="15119" max="15119" width="20.125" style="169" customWidth="1"/>
    <col min="15120" max="15120" width="19.375" style="169" bestFit="1" customWidth="1"/>
    <col min="15121" max="15121" width="8.625" style="169" customWidth="1"/>
    <col min="15122" max="15122" width="51.375" style="169" customWidth="1"/>
    <col min="15123" max="15123" width="13" style="169" customWidth="1"/>
    <col min="15124" max="15366" width="6.875" style="169"/>
    <col min="15367" max="15367" width="7.75" style="169" customWidth="1"/>
    <col min="15368" max="15368" width="33.125" style="169" bestFit="1" customWidth="1"/>
    <col min="15369" max="15369" width="14.125" style="169" customWidth="1"/>
    <col min="15370" max="15370" width="12" style="169" bestFit="1" customWidth="1"/>
    <col min="15371" max="15371" width="12.75" style="169" customWidth="1"/>
    <col min="15372" max="15372" width="17.375" style="169" bestFit="1" customWidth="1"/>
    <col min="15373" max="15373" width="12.125" style="169" customWidth="1"/>
    <col min="15374" max="15374" width="20.125" style="169" bestFit="1" customWidth="1"/>
    <col min="15375" max="15375" width="20.125" style="169" customWidth="1"/>
    <col min="15376" max="15376" width="19.375" style="169" bestFit="1" customWidth="1"/>
    <col min="15377" max="15377" width="8.625" style="169" customWidth="1"/>
    <col min="15378" max="15378" width="51.375" style="169" customWidth="1"/>
    <col min="15379" max="15379" width="13" style="169" customWidth="1"/>
    <col min="15380" max="15622" width="6.875" style="169"/>
    <col min="15623" max="15623" width="7.75" style="169" customWidth="1"/>
    <col min="15624" max="15624" width="33.125" style="169" bestFit="1" customWidth="1"/>
    <col min="15625" max="15625" width="14.125" style="169" customWidth="1"/>
    <col min="15626" max="15626" width="12" style="169" bestFit="1" customWidth="1"/>
    <col min="15627" max="15627" width="12.75" style="169" customWidth="1"/>
    <col min="15628" max="15628" width="17.375" style="169" bestFit="1" customWidth="1"/>
    <col min="15629" max="15629" width="12.125" style="169" customWidth="1"/>
    <col min="15630" max="15630" width="20.125" style="169" bestFit="1" customWidth="1"/>
    <col min="15631" max="15631" width="20.125" style="169" customWidth="1"/>
    <col min="15632" max="15632" width="19.375" style="169" bestFit="1" customWidth="1"/>
    <col min="15633" max="15633" width="8.625" style="169" customWidth="1"/>
    <col min="15634" max="15634" width="51.375" style="169" customWidth="1"/>
    <col min="15635" max="15635" width="13" style="169" customWidth="1"/>
    <col min="15636" max="15878" width="6.875" style="169"/>
    <col min="15879" max="15879" width="7.75" style="169" customWidth="1"/>
    <col min="15880" max="15880" width="33.125" style="169" bestFit="1" customWidth="1"/>
    <col min="15881" max="15881" width="14.125" style="169" customWidth="1"/>
    <col min="15882" max="15882" width="12" style="169" bestFit="1" customWidth="1"/>
    <col min="15883" max="15883" width="12.75" style="169" customWidth="1"/>
    <col min="15884" max="15884" width="17.375" style="169" bestFit="1" customWidth="1"/>
    <col min="15885" max="15885" width="12.125" style="169" customWidth="1"/>
    <col min="15886" max="15886" width="20.125" style="169" bestFit="1" customWidth="1"/>
    <col min="15887" max="15887" width="20.125" style="169" customWidth="1"/>
    <col min="15888" max="15888" width="19.375" style="169" bestFit="1" customWidth="1"/>
    <col min="15889" max="15889" width="8.625" style="169" customWidth="1"/>
    <col min="15890" max="15890" width="51.375" style="169" customWidth="1"/>
    <col min="15891" max="15891" width="13" style="169" customWidth="1"/>
    <col min="15892" max="16134" width="6.875" style="169"/>
    <col min="16135" max="16135" width="7.75" style="169" customWidth="1"/>
    <col min="16136" max="16136" width="33.125" style="169" bestFit="1" customWidth="1"/>
    <col min="16137" max="16137" width="14.125" style="169" customWidth="1"/>
    <col min="16138" max="16138" width="12" style="169" bestFit="1" customWidth="1"/>
    <col min="16139" max="16139" width="12.75" style="169" customWidth="1"/>
    <col min="16140" max="16140" width="17.375" style="169" bestFit="1" customWidth="1"/>
    <col min="16141" max="16141" width="12.125" style="169" customWidth="1"/>
    <col min="16142" max="16142" width="20.125" style="169" bestFit="1" customWidth="1"/>
    <col min="16143" max="16143" width="20.125" style="169" customWidth="1"/>
    <col min="16144" max="16144" width="19.375" style="169" bestFit="1" customWidth="1"/>
    <col min="16145" max="16145" width="8.625" style="169" customWidth="1"/>
    <col min="16146" max="16146" width="51.375" style="169" customWidth="1"/>
    <col min="16147" max="16147" width="13" style="169" customWidth="1"/>
    <col min="16148" max="16384" width="6.875" style="169"/>
  </cols>
  <sheetData>
    <row r="1" spans="1:19" x14ac:dyDescent="0.2">
      <c r="A1" s="502" t="s">
        <v>234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</row>
    <row r="2" spans="1:19" x14ac:dyDescent="0.2">
      <c r="A2" s="502" t="s">
        <v>235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</row>
    <row r="3" spans="1:19" x14ac:dyDescent="0.2">
      <c r="A3" s="502" t="s">
        <v>1024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</row>
    <row r="4" spans="1:19" x14ac:dyDescent="0.2">
      <c r="A4" s="502" t="s">
        <v>1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</row>
    <row r="5" spans="1:19" x14ac:dyDescent="0.2">
      <c r="A5" s="531" t="s">
        <v>44</v>
      </c>
      <c r="B5" s="531"/>
      <c r="C5" s="531"/>
      <c r="D5" s="531"/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531"/>
      <c r="P5" s="531"/>
      <c r="Q5" s="531"/>
      <c r="R5" s="531"/>
      <c r="S5" s="531"/>
    </row>
    <row r="6" spans="1:19" ht="21.75" customHeight="1" x14ac:dyDescent="0.2">
      <c r="A6" s="532" t="s">
        <v>2</v>
      </c>
      <c r="B6" s="535" t="s">
        <v>3</v>
      </c>
      <c r="C6" s="536"/>
      <c r="D6" s="536"/>
      <c r="E6" s="536"/>
      <c r="F6" s="523"/>
      <c r="G6" s="541" t="s">
        <v>45</v>
      </c>
      <c r="H6" s="541" t="s">
        <v>236</v>
      </c>
      <c r="I6" s="541" t="s">
        <v>8</v>
      </c>
      <c r="J6" s="544" t="s">
        <v>237</v>
      </c>
      <c r="K6" s="545"/>
      <c r="L6" s="545"/>
      <c r="M6" s="546"/>
      <c r="N6" s="237" t="s">
        <v>10</v>
      </c>
      <c r="O6" s="237" t="s">
        <v>238</v>
      </c>
      <c r="P6" s="238" t="s">
        <v>239</v>
      </c>
      <c r="Q6" s="237" t="s">
        <v>239</v>
      </c>
      <c r="R6" s="547" t="s">
        <v>11</v>
      </c>
      <c r="S6" s="523" t="s">
        <v>49</v>
      </c>
    </row>
    <row r="7" spans="1:19" x14ac:dyDescent="0.2">
      <c r="A7" s="533"/>
      <c r="B7" s="537"/>
      <c r="C7" s="538"/>
      <c r="D7" s="538"/>
      <c r="E7" s="538"/>
      <c r="F7" s="524"/>
      <c r="G7" s="542"/>
      <c r="H7" s="542"/>
      <c r="I7" s="542"/>
      <c r="J7" s="171" t="s">
        <v>16</v>
      </c>
      <c r="K7" s="170" t="s">
        <v>17</v>
      </c>
      <c r="L7" s="171" t="s">
        <v>18</v>
      </c>
      <c r="M7" s="172" t="s">
        <v>19</v>
      </c>
      <c r="N7" s="239" t="s">
        <v>240</v>
      </c>
      <c r="O7" s="239" t="s">
        <v>241</v>
      </c>
      <c r="P7" s="240" t="s">
        <v>242</v>
      </c>
      <c r="Q7" s="239" t="s">
        <v>242</v>
      </c>
      <c r="R7" s="548"/>
      <c r="S7" s="524"/>
    </row>
    <row r="8" spans="1:19" x14ac:dyDescent="0.2">
      <c r="A8" s="533"/>
      <c r="B8" s="537"/>
      <c r="C8" s="538"/>
      <c r="D8" s="538"/>
      <c r="E8" s="538"/>
      <c r="F8" s="524"/>
      <c r="G8" s="542"/>
      <c r="H8" s="542"/>
      <c r="I8" s="542"/>
      <c r="J8" s="173" t="s">
        <v>22</v>
      </c>
      <c r="K8" s="170" t="s">
        <v>23</v>
      </c>
      <c r="L8" s="173" t="s">
        <v>24</v>
      </c>
      <c r="M8" s="174" t="s">
        <v>52</v>
      </c>
      <c r="N8" s="239" t="s">
        <v>26</v>
      </c>
      <c r="O8" s="239" t="s">
        <v>243</v>
      </c>
      <c r="P8" s="240" t="s">
        <v>244</v>
      </c>
      <c r="Q8" s="239" t="s">
        <v>245</v>
      </c>
      <c r="R8" s="548"/>
      <c r="S8" s="524"/>
    </row>
    <row r="9" spans="1:19" x14ac:dyDescent="0.2">
      <c r="A9" s="533"/>
      <c r="B9" s="537"/>
      <c r="C9" s="538"/>
      <c r="D9" s="538"/>
      <c r="E9" s="538"/>
      <c r="F9" s="524"/>
      <c r="G9" s="175" t="s">
        <v>28</v>
      </c>
      <c r="H9" s="542"/>
      <c r="I9" s="175" t="s">
        <v>29</v>
      </c>
      <c r="J9" s="175" t="s">
        <v>30</v>
      </c>
      <c r="K9" s="176" t="s">
        <v>53</v>
      </c>
      <c r="L9" s="175" t="s">
        <v>32</v>
      </c>
      <c r="M9" s="177" t="s">
        <v>54</v>
      </c>
      <c r="N9" s="241" t="s">
        <v>246</v>
      </c>
      <c r="O9" s="241" t="s">
        <v>247</v>
      </c>
      <c r="P9" s="242" t="s">
        <v>248</v>
      </c>
      <c r="Q9" s="241" t="s">
        <v>249</v>
      </c>
      <c r="R9" s="548"/>
      <c r="S9" s="524"/>
    </row>
    <row r="10" spans="1:19" x14ac:dyDescent="0.2">
      <c r="A10" s="534"/>
      <c r="B10" s="539"/>
      <c r="C10" s="540"/>
      <c r="D10" s="540"/>
      <c r="E10" s="540"/>
      <c r="F10" s="525"/>
      <c r="G10" s="178"/>
      <c r="H10" s="543"/>
      <c r="I10" s="178"/>
      <c r="J10" s="178"/>
      <c r="K10" s="179"/>
      <c r="L10" s="178"/>
      <c r="M10" s="180"/>
      <c r="N10" s="243"/>
      <c r="O10" s="243"/>
      <c r="P10" s="244" t="s">
        <v>250</v>
      </c>
      <c r="Q10" s="243" t="s">
        <v>251</v>
      </c>
      <c r="R10" s="549"/>
      <c r="S10" s="525"/>
    </row>
    <row r="11" spans="1:19" x14ac:dyDescent="0.35">
      <c r="A11" s="181"/>
      <c r="B11" s="182" t="s">
        <v>138</v>
      </c>
      <c r="C11" s="183"/>
      <c r="D11" s="183"/>
      <c r="E11" s="183"/>
      <c r="F11" s="184"/>
      <c r="G11" s="185"/>
      <c r="H11" s="186"/>
      <c r="I11" s="185"/>
      <c r="J11" s="185"/>
      <c r="K11" s="187"/>
      <c r="L11" s="185"/>
      <c r="M11" s="188"/>
      <c r="N11" s="188"/>
      <c r="O11" s="188"/>
      <c r="P11" s="189"/>
      <c r="Q11" s="188"/>
      <c r="R11" s="190"/>
      <c r="S11" s="184"/>
    </row>
    <row r="12" spans="1:19" ht="18.75" customHeight="1" x14ac:dyDescent="0.35">
      <c r="A12" s="191">
        <v>1</v>
      </c>
      <c r="B12" s="526" t="s">
        <v>252</v>
      </c>
      <c r="C12" s="527"/>
      <c r="D12" s="527"/>
      <c r="E12" s="527"/>
      <c r="F12" s="192"/>
      <c r="G12" s="193"/>
      <c r="H12" s="194"/>
      <c r="I12" s="193"/>
      <c r="J12" s="193"/>
      <c r="K12" s="193"/>
      <c r="L12" s="193"/>
      <c r="M12" s="195"/>
      <c r="N12" s="195"/>
      <c r="O12" s="195"/>
      <c r="P12" s="196"/>
      <c r="Q12" s="195"/>
      <c r="R12" s="197"/>
      <c r="S12" s="135"/>
    </row>
    <row r="13" spans="1:19" x14ac:dyDescent="0.35">
      <c r="A13" s="191"/>
      <c r="B13" s="528" t="s">
        <v>253</v>
      </c>
      <c r="C13" s="529"/>
      <c r="D13" s="529"/>
      <c r="E13" s="529"/>
      <c r="F13" s="192">
        <v>66</v>
      </c>
      <c r="G13" s="198">
        <v>16060800</v>
      </c>
      <c r="H13" s="142">
        <v>24197</v>
      </c>
      <c r="I13" s="198">
        <v>0</v>
      </c>
      <c r="J13" s="198"/>
      <c r="K13" s="199">
        <v>8030000</v>
      </c>
      <c r="L13" s="199">
        <v>8030800</v>
      </c>
      <c r="M13" s="200">
        <f>J13+K13+L13</f>
        <v>16060800</v>
      </c>
      <c r="N13" s="200">
        <f>I13+M13</f>
        <v>16060800</v>
      </c>
      <c r="O13" s="200">
        <f>G13-N13</f>
        <v>0</v>
      </c>
      <c r="P13" s="200">
        <f>G13-N13</f>
        <v>0</v>
      </c>
      <c r="Q13" s="201">
        <f>N13-G13</f>
        <v>0</v>
      </c>
      <c r="R13" s="202">
        <v>24035</v>
      </c>
      <c r="S13" s="203" t="s">
        <v>254</v>
      </c>
    </row>
    <row r="14" spans="1:19" ht="18.75" customHeight="1" thickBot="1" x14ac:dyDescent="0.4">
      <c r="A14" s="191"/>
      <c r="B14" s="526" t="s">
        <v>255</v>
      </c>
      <c r="C14" s="527"/>
      <c r="D14" s="527"/>
      <c r="E14" s="527"/>
      <c r="F14" s="220" t="s">
        <v>19</v>
      </c>
      <c r="G14" s="204">
        <f>G12+G13</f>
        <v>16060800</v>
      </c>
      <c r="H14" s="204"/>
      <c r="I14" s="204">
        <f>I12+I13</f>
        <v>0</v>
      </c>
      <c r="J14" s="204">
        <f>J12+J13</f>
        <v>0</v>
      </c>
      <c r="K14" s="205">
        <f t="shared" ref="K14:Q14" si="0">K12+K13</f>
        <v>8030000</v>
      </c>
      <c r="L14" s="205">
        <f t="shared" si="0"/>
        <v>8030800</v>
      </c>
      <c r="M14" s="206">
        <f t="shared" si="0"/>
        <v>16060800</v>
      </c>
      <c r="N14" s="206">
        <f t="shared" si="0"/>
        <v>16060800</v>
      </c>
      <c r="O14" s="206">
        <f t="shared" si="0"/>
        <v>0</v>
      </c>
      <c r="P14" s="206">
        <f t="shared" si="0"/>
        <v>0</v>
      </c>
      <c r="Q14" s="207">
        <f t="shared" si="0"/>
        <v>0</v>
      </c>
      <c r="R14" s="197"/>
      <c r="S14" s="203" t="s">
        <v>256</v>
      </c>
    </row>
    <row r="15" spans="1:19" ht="19.5" customHeight="1" thickTop="1" x14ac:dyDescent="0.35">
      <c r="A15" s="191"/>
      <c r="B15" s="526" t="s">
        <v>257</v>
      </c>
      <c r="C15" s="527"/>
      <c r="D15" s="527"/>
      <c r="E15" s="527"/>
      <c r="F15" s="527"/>
      <c r="G15" s="208"/>
      <c r="H15" s="208"/>
      <c r="I15" s="208"/>
      <c r="J15" s="208"/>
      <c r="K15" s="209"/>
      <c r="L15" s="209"/>
      <c r="M15" s="210"/>
      <c r="N15" s="210"/>
      <c r="O15" s="210"/>
      <c r="P15" s="210"/>
      <c r="Q15" s="211"/>
      <c r="R15" s="202">
        <v>24046</v>
      </c>
      <c r="S15" s="203" t="s">
        <v>258</v>
      </c>
    </row>
    <row r="16" spans="1:19" x14ac:dyDescent="0.35">
      <c r="A16" s="191"/>
      <c r="B16" s="221" t="s">
        <v>259</v>
      </c>
      <c r="C16" s="222">
        <v>16060800</v>
      </c>
      <c r="D16" s="223" t="s">
        <v>260</v>
      </c>
      <c r="E16" s="223"/>
      <c r="F16" s="223"/>
      <c r="G16" s="193"/>
      <c r="H16" s="193"/>
      <c r="I16" s="193"/>
      <c r="J16" s="193"/>
      <c r="K16" s="212"/>
      <c r="L16" s="212"/>
      <c r="M16" s="196"/>
      <c r="N16" s="196"/>
      <c r="O16" s="196"/>
      <c r="P16" s="196"/>
      <c r="Q16" s="195"/>
      <c r="R16" s="202">
        <v>24053</v>
      </c>
      <c r="S16" s="203" t="s">
        <v>261</v>
      </c>
    </row>
    <row r="17" spans="1:19" x14ac:dyDescent="0.35">
      <c r="A17" s="191"/>
      <c r="B17" s="221" t="s">
        <v>262</v>
      </c>
      <c r="C17" s="222">
        <v>6883200</v>
      </c>
      <c r="D17" s="223" t="s">
        <v>260</v>
      </c>
      <c r="E17" s="223"/>
      <c r="F17" s="223"/>
      <c r="G17" s="193"/>
      <c r="H17" s="193"/>
      <c r="I17" s="193"/>
      <c r="J17" s="193"/>
      <c r="K17" s="212"/>
      <c r="L17" s="212"/>
      <c r="M17" s="196"/>
      <c r="N17" s="196"/>
      <c r="O17" s="196"/>
      <c r="P17" s="196"/>
      <c r="Q17" s="195"/>
      <c r="R17" s="202">
        <v>24056</v>
      </c>
      <c r="S17" s="203" t="s">
        <v>263</v>
      </c>
    </row>
    <row r="18" spans="1:19" x14ac:dyDescent="0.35">
      <c r="A18" s="191"/>
      <c r="B18" s="221" t="s">
        <v>19</v>
      </c>
      <c r="C18" s="222">
        <f>SUM(C16:C17)</f>
        <v>22944000</v>
      </c>
      <c r="D18" s="223" t="s">
        <v>260</v>
      </c>
      <c r="E18" s="223"/>
      <c r="F18" s="223"/>
      <c r="G18" s="193"/>
      <c r="H18" s="193"/>
      <c r="I18" s="193"/>
      <c r="J18" s="193"/>
      <c r="K18" s="212"/>
      <c r="L18" s="212"/>
      <c r="M18" s="196"/>
      <c r="N18" s="196"/>
      <c r="O18" s="196"/>
      <c r="P18" s="196"/>
      <c r="Q18" s="195"/>
      <c r="R18" s="202">
        <v>24057</v>
      </c>
      <c r="S18" s="203" t="s">
        <v>264</v>
      </c>
    </row>
    <row r="19" spans="1:19" ht="24" customHeight="1" x14ac:dyDescent="0.35">
      <c r="A19" s="191"/>
      <c r="B19" s="526" t="s">
        <v>891</v>
      </c>
      <c r="C19" s="527"/>
      <c r="D19" s="527"/>
      <c r="E19" s="223"/>
      <c r="F19" s="223"/>
      <c r="G19" s="193"/>
      <c r="H19" s="193"/>
      <c r="I19" s="193"/>
      <c r="J19" s="193"/>
      <c r="K19" s="212"/>
      <c r="L19" s="212"/>
      <c r="M19" s="196"/>
      <c r="N19" s="196"/>
      <c r="O19" s="196"/>
      <c r="P19" s="196"/>
      <c r="Q19" s="195"/>
      <c r="R19" s="202">
        <v>24083</v>
      </c>
      <c r="S19" s="203" t="s">
        <v>265</v>
      </c>
    </row>
    <row r="20" spans="1:19" x14ac:dyDescent="0.35">
      <c r="A20" s="191"/>
      <c r="B20" s="526" t="s">
        <v>1019</v>
      </c>
      <c r="C20" s="527"/>
      <c r="D20" s="527"/>
      <c r="E20" s="527"/>
      <c r="F20" s="527"/>
      <c r="G20" s="193"/>
      <c r="H20" s="193"/>
      <c r="I20" s="193"/>
      <c r="J20" s="193"/>
      <c r="K20" s="212"/>
      <c r="L20" s="212"/>
      <c r="M20" s="196"/>
      <c r="N20" s="196"/>
      <c r="O20" s="196"/>
      <c r="P20" s="196"/>
      <c r="Q20" s="195"/>
      <c r="R20" s="202">
        <v>24084</v>
      </c>
      <c r="S20" s="203" t="s">
        <v>266</v>
      </c>
    </row>
    <row r="21" spans="1:19" x14ac:dyDescent="0.35">
      <c r="A21" s="191"/>
      <c r="B21" s="224" t="s">
        <v>1020</v>
      </c>
      <c r="C21" s="225"/>
      <c r="D21" s="225"/>
      <c r="E21" s="225"/>
      <c r="F21" s="225"/>
      <c r="G21" s="193"/>
      <c r="H21" s="193"/>
      <c r="I21" s="193"/>
      <c r="J21" s="193"/>
      <c r="K21" s="212"/>
      <c r="L21" s="212"/>
      <c r="M21" s="196"/>
      <c r="N21" s="196"/>
      <c r="O21" s="196"/>
      <c r="P21" s="196"/>
      <c r="Q21" s="195"/>
      <c r="R21" s="202">
        <v>24084</v>
      </c>
      <c r="S21" s="203" t="s">
        <v>267</v>
      </c>
    </row>
    <row r="22" spans="1:19" x14ac:dyDescent="0.35">
      <c r="A22" s="191"/>
      <c r="B22" s="526" t="s">
        <v>291</v>
      </c>
      <c r="C22" s="527"/>
      <c r="D22" s="527"/>
      <c r="E22" s="527"/>
      <c r="F22" s="527"/>
      <c r="G22" s="193"/>
      <c r="H22" s="193"/>
      <c r="I22" s="193"/>
      <c r="J22" s="193"/>
      <c r="K22" s="212"/>
      <c r="L22" s="212"/>
      <c r="M22" s="196"/>
      <c r="N22" s="196"/>
      <c r="O22" s="196"/>
      <c r="P22" s="196"/>
      <c r="Q22" s="195"/>
      <c r="R22" s="202" t="s">
        <v>268</v>
      </c>
      <c r="S22" s="203" t="s">
        <v>269</v>
      </c>
    </row>
    <row r="23" spans="1:19" x14ac:dyDescent="0.35">
      <c r="A23" s="191"/>
      <c r="B23" s="526" t="s">
        <v>1021</v>
      </c>
      <c r="C23" s="527"/>
      <c r="D23" s="527"/>
      <c r="E23" s="527"/>
      <c r="F23" s="530"/>
      <c r="G23" s="193"/>
      <c r="H23" s="193"/>
      <c r="I23" s="193"/>
      <c r="J23" s="193"/>
      <c r="K23" s="212"/>
      <c r="L23" s="212"/>
      <c r="M23" s="196"/>
      <c r="N23" s="196"/>
      <c r="O23" s="196"/>
      <c r="P23" s="196"/>
      <c r="Q23" s="195"/>
      <c r="R23" s="202">
        <v>24103</v>
      </c>
      <c r="S23" s="203" t="s">
        <v>270</v>
      </c>
    </row>
    <row r="24" spans="1:19" x14ac:dyDescent="0.35">
      <c r="A24" s="191"/>
      <c r="B24" s="526" t="s">
        <v>1022</v>
      </c>
      <c r="C24" s="527"/>
      <c r="D24" s="527"/>
      <c r="E24" s="527"/>
      <c r="F24" s="527"/>
      <c r="G24" s="193"/>
      <c r="H24" s="193"/>
      <c r="I24" s="193"/>
      <c r="J24" s="193"/>
      <c r="K24" s="212"/>
      <c r="L24" s="212"/>
      <c r="M24" s="196"/>
      <c r="N24" s="196"/>
      <c r="O24" s="196"/>
      <c r="P24" s="196"/>
      <c r="Q24" s="195"/>
      <c r="R24" s="202" t="s">
        <v>271</v>
      </c>
      <c r="S24" s="203" t="s">
        <v>267</v>
      </c>
    </row>
    <row r="25" spans="1:19" x14ac:dyDescent="0.35">
      <c r="A25" s="191"/>
      <c r="B25" s="221"/>
      <c r="C25" s="223"/>
      <c r="D25" s="223"/>
      <c r="E25" s="223"/>
      <c r="F25" s="223"/>
      <c r="G25" s="193"/>
      <c r="H25" s="193"/>
      <c r="I25" s="193"/>
      <c r="J25" s="193"/>
      <c r="K25" s="212"/>
      <c r="L25" s="212"/>
      <c r="M25" s="196"/>
      <c r="N25" s="196"/>
      <c r="O25" s="196"/>
      <c r="P25" s="196"/>
      <c r="Q25" s="195"/>
      <c r="R25" s="202" t="s">
        <v>272</v>
      </c>
      <c r="S25" s="203" t="s">
        <v>273</v>
      </c>
    </row>
    <row r="26" spans="1:19" x14ac:dyDescent="0.35">
      <c r="A26" s="191"/>
      <c r="B26" s="221"/>
      <c r="C26" s="223"/>
      <c r="D26" s="223"/>
      <c r="E26" s="223"/>
      <c r="F26" s="223"/>
      <c r="G26" s="193"/>
      <c r="H26" s="193"/>
      <c r="I26" s="193"/>
      <c r="J26" s="193"/>
      <c r="K26" s="212"/>
      <c r="L26" s="212"/>
      <c r="M26" s="196"/>
      <c r="N26" s="196"/>
      <c r="O26" s="196"/>
      <c r="P26" s="196"/>
      <c r="Q26" s="195"/>
      <c r="R26" s="202">
        <v>24130</v>
      </c>
      <c r="S26" s="203" t="s">
        <v>192</v>
      </c>
    </row>
    <row r="27" spans="1:19" x14ac:dyDescent="0.35">
      <c r="A27" s="191"/>
      <c r="B27" s="221"/>
      <c r="C27" s="223"/>
      <c r="D27" s="223"/>
      <c r="E27" s="223"/>
      <c r="F27" s="223"/>
      <c r="G27" s="193"/>
      <c r="H27" s="193"/>
      <c r="I27" s="193"/>
      <c r="J27" s="193"/>
      <c r="K27" s="212"/>
      <c r="L27" s="212"/>
      <c r="M27" s="196"/>
      <c r="N27" s="196"/>
      <c r="O27" s="196"/>
      <c r="P27" s="196"/>
      <c r="Q27" s="195"/>
      <c r="R27" s="202">
        <v>24131</v>
      </c>
      <c r="S27" s="203" t="s">
        <v>893</v>
      </c>
    </row>
    <row r="28" spans="1:19" x14ac:dyDescent="0.35">
      <c r="A28" s="191"/>
      <c r="B28" s="221"/>
      <c r="C28" s="223"/>
      <c r="D28" s="223"/>
      <c r="E28" s="223"/>
      <c r="F28" s="223"/>
      <c r="G28" s="193"/>
      <c r="H28" s="193"/>
      <c r="I28" s="193"/>
      <c r="J28" s="193"/>
      <c r="K28" s="212"/>
      <c r="L28" s="212"/>
      <c r="M28" s="196"/>
      <c r="N28" s="196"/>
      <c r="O28" s="196"/>
      <c r="P28" s="196"/>
      <c r="Q28" s="195"/>
      <c r="R28" s="202">
        <v>24134</v>
      </c>
      <c r="S28" s="203" t="s">
        <v>274</v>
      </c>
    </row>
    <row r="29" spans="1:19" x14ac:dyDescent="0.35">
      <c r="A29" s="191"/>
      <c r="B29" s="221"/>
      <c r="C29" s="223"/>
      <c r="D29" s="223"/>
      <c r="E29" s="223"/>
      <c r="F29" s="223"/>
      <c r="G29" s="193"/>
      <c r="H29" s="193"/>
      <c r="I29" s="193"/>
      <c r="J29" s="193"/>
      <c r="K29" s="212"/>
      <c r="L29" s="212"/>
      <c r="M29" s="196"/>
      <c r="N29" s="196"/>
      <c r="O29" s="196"/>
      <c r="P29" s="196"/>
      <c r="Q29" s="195"/>
      <c r="R29" s="202">
        <v>24141</v>
      </c>
      <c r="S29" s="135" t="s">
        <v>275</v>
      </c>
    </row>
    <row r="30" spans="1:19" x14ac:dyDescent="0.35">
      <c r="A30" s="191"/>
      <c r="B30" s="221"/>
      <c r="C30" s="223"/>
      <c r="D30" s="223"/>
      <c r="E30" s="223"/>
      <c r="F30" s="223"/>
      <c r="G30" s="193"/>
      <c r="H30" s="193"/>
      <c r="I30" s="193"/>
      <c r="J30" s="193"/>
      <c r="K30" s="212"/>
      <c r="L30" s="212"/>
      <c r="M30" s="196"/>
      <c r="N30" s="196"/>
      <c r="O30" s="196"/>
      <c r="P30" s="196"/>
      <c r="Q30" s="195"/>
      <c r="R30" s="202">
        <v>24145</v>
      </c>
      <c r="S30" s="135" t="s">
        <v>276</v>
      </c>
    </row>
    <row r="31" spans="1:19" x14ac:dyDescent="0.35">
      <c r="A31" s="191"/>
      <c r="B31" s="221"/>
      <c r="C31" s="223"/>
      <c r="D31" s="223"/>
      <c r="E31" s="223"/>
      <c r="F31" s="223"/>
      <c r="G31" s="193"/>
      <c r="H31" s="193"/>
      <c r="I31" s="193"/>
      <c r="J31" s="193"/>
      <c r="K31" s="212"/>
      <c r="L31" s="212"/>
      <c r="M31" s="196"/>
      <c r="N31" s="196"/>
      <c r="O31" s="196"/>
      <c r="P31" s="196"/>
      <c r="Q31" s="195"/>
      <c r="R31" s="202">
        <v>24148</v>
      </c>
      <c r="S31" s="135" t="s">
        <v>263</v>
      </c>
    </row>
    <row r="32" spans="1:19" x14ac:dyDescent="0.35">
      <c r="A32" s="191"/>
      <c r="B32" s="221"/>
      <c r="C32" s="223"/>
      <c r="D32" s="223"/>
      <c r="E32" s="223"/>
      <c r="F32" s="223"/>
      <c r="G32" s="193"/>
      <c r="H32" s="193"/>
      <c r="I32" s="193"/>
      <c r="J32" s="193"/>
      <c r="K32" s="212"/>
      <c r="L32" s="212"/>
      <c r="M32" s="196"/>
      <c r="N32" s="196"/>
      <c r="O32" s="196"/>
      <c r="P32" s="196"/>
      <c r="Q32" s="195"/>
      <c r="R32" s="202">
        <v>24151</v>
      </c>
      <c r="S32" s="135" t="s">
        <v>277</v>
      </c>
    </row>
    <row r="33" spans="1:19" x14ac:dyDescent="0.35">
      <c r="A33" s="191"/>
      <c r="B33" s="221"/>
      <c r="C33" s="223"/>
      <c r="D33" s="223"/>
      <c r="E33" s="223"/>
      <c r="F33" s="223"/>
      <c r="G33" s="193"/>
      <c r="H33" s="193"/>
      <c r="I33" s="193"/>
      <c r="J33" s="193"/>
      <c r="K33" s="212"/>
      <c r="L33" s="212"/>
      <c r="M33" s="196"/>
      <c r="N33" s="196"/>
      <c r="O33" s="196"/>
      <c r="P33" s="196"/>
      <c r="Q33" s="195"/>
      <c r="R33" s="202">
        <v>24154</v>
      </c>
      <c r="S33" s="135" t="s">
        <v>265</v>
      </c>
    </row>
    <row r="34" spans="1:19" x14ac:dyDescent="0.35">
      <c r="A34" s="191"/>
      <c r="B34" s="221"/>
      <c r="C34" s="223"/>
      <c r="D34" s="223"/>
      <c r="E34" s="223"/>
      <c r="F34" s="223"/>
      <c r="G34" s="193"/>
      <c r="H34" s="193"/>
      <c r="I34" s="193"/>
      <c r="J34" s="193"/>
      <c r="K34" s="212"/>
      <c r="L34" s="212"/>
      <c r="M34" s="196"/>
      <c r="N34" s="196"/>
      <c r="O34" s="196"/>
      <c r="P34" s="196"/>
      <c r="Q34" s="195"/>
      <c r="R34" s="202">
        <v>24155</v>
      </c>
      <c r="S34" s="135" t="s">
        <v>278</v>
      </c>
    </row>
    <row r="35" spans="1:19" x14ac:dyDescent="0.35">
      <c r="A35" s="191"/>
      <c r="B35" s="221"/>
      <c r="C35" s="223"/>
      <c r="D35" s="223"/>
      <c r="E35" s="223"/>
      <c r="F35" s="223"/>
      <c r="G35" s="193"/>
      <c r="H35" s="193"/>
      <c r="I35" s="193"/>
      <c r="J35" s="193"/>
      <c r="K35" s="212"/>
      <c r="L35" s="212"/>
      <c r="M35" s="196"/>
      <c r="N35" s="196"/>
      <c r="O35" s="196"/>
      <c r="P35" s="196"/>
      <c r="Q35" s="195"/>
      <c r="R35" s="202" t="s">
        <v>279</v>
      </c>
      <c r="S35" s="203" t="s">
        <v>273</v>
      </c>
    </row>
    <row r="36" spans="1:19" x14ac:dyDescent="0.35">
      <c r="A36" s="191"/>
      <c r="B36" s="221"/>
      <c r="C36" s="223"/>
      <c r="D36" s="223"/>
      <c r="E36" s="223"/>
      <c r="F36" s="223"/>
      <c r="G36" s="193"/>
      <c r="H36" s="193"/>
      <c r="I36" s="193"/>
      <c r="J36" s="193"/>
      <c r="K36" s="212"/>
      <c r="L36" s="212"/>
      <c r="M36" s="196"/>
      <c r="N36" s="196"/>
      <c r="O36" s="196"/>
      <c r="P36" s="196"/>
      <c r="Q36" s="195"/>
      <c r="R36" s="202">
        <v>24181</v>
      </c>
      <c r="S36" s="203" t="s">
        <v>1012</v>
      </c>
    </row>
    <row r="37" spans="1:19" x14ac:dyDescent="0.35">
      <c r="A37" s="191"/>
      <c r="B37" s="221"/>
      <c r="C37" s="223"/>
      <c r="D37" s="223"/>
      <c r="E37" s="223"/>
      <c r="F37" s="223"/>
      <c r="G37" s="193"/>
      <c r="H37" s="193"/>
      <c r="I37" s="193"/>
      <c r="J37" s="193"/>
      <c r="K37" s="212"/>
      <c r="L37" s="212"/>
      <c r="M37" s="196"/>
      <c r="N37" s="196"/>
      <c r="O37" s="196"/>
      <c r="P37" s="196"/>
      <c r="Q37" s="195"/>
      <c r="R37" s="202">
        <v>24183</v>
      </c>
      <c r="S37" s="203" t="s">
        <v>1026</v>
      </c>
    </row>
    <row r="38" spans="1:19" x14ac:dyDescent="0.35">
      <c r="A38" s="191"/>
      <c r="B38" s="221"/>
      <c r="C38" s="223"/>
      <c r="D38" s="223"/>
      <c r="E38" s="223"/>
      <c r="F38" s="223"/>
      <c r="G38" s="193"/>
      <c r="H38" s="193"/>
      <c r="I38" s="193"/>
      <c r="J38" s="193"/>
      <c r="K38" s="212"/>
      <c r="L38" s="212"/>
      <c r="M38" s="196"/>
      <c r="N38" s="196"/>
      <c r="O38" s="196"/>
      <c r="P38" s="196"/>
      <c r="Q38" s="195"/>
      <c r="R38" s="202" t="s">
        <v>1017</v>
      </c>
      <c r="S38" s="203" t="s">
        <v>456</v>
      </c>
    </row>
    <row r="39" spans="1:19" x14ac:dyDescent="0.35">
      <c r="A39" s="191"/>
      <c r="B39" s="221"/>
      <c r="C39" s="223"/>
      <c r="D39" s="223"/>
      <c r="E39" s="223"/>
      <c r="F39" s="223"/>
      <c r="G39" s="193"/>
      <c r="H39" s="193"/>
      <c r="I39" s="193"/>
      <c r="J39" s="193"/>
      <c r="K39" s="212"/>
      <c r="L39" s="212"/>
      <c r="M39" s="196"/>
      <c r="N39" s="196"/>
      <c r="O39" s="196"/>
      <c r="P39" s="196"/>
      <c r="Q39" s="195"/>
      <c r="R39" s="202">
        <v>24188</v>
      </c>
      <c r="S39" s="203" t="s">
        <v>1016</v>
      </c>
    </row>
    <row r="40" spans="1:19" x14ac:dyDescent="0.35">
      <c r="A40" s="191"/>
      <c r="B40" s="221"/>
      <c r="C40" s="223"/>
      <c r="D40" s="223"/>
      <c r="E40" s="223"/>
      <c r="F40" s="223"/>
      <c r="G40" s="193"/>
      <c r="H40" s="193"/>
      <c r="I40" s="193"/>
      <c r="J40" s="193"/>
      <c r="K40" s="212"/>
      <c r="L40" s="212"/>
      <c r="M40" s="196"/>
      <c r="N40" s="196"/>
      <c r="O40" s="196"/>
      <c r="P40" s="196"/>
      <c r="Q40" s="195"/>
      <c r="R40" s="202">
        <v>24196</v>
      </c>
      <c r="S40" s="203" t="s">
        <v>1018</v>
      </c>
    </row>
    <row r="41" spans="1:19" x14ac:dyDescent="0.35">
      <c r="A41" s="191"/>
      <c r="B41" s="221"/>
      <c r="C41" s="223"/>
      <c r="D41" s="223"/>
      <c r="E41" s="223"/>
      <c r="F41" s="223"/>
      <c r="G41" s="193"/>
      <c r="H41" s="193"/>
      <c r="I41" s="193"/>
      <c r="J41" s="193"/>
      <c r="K41" s="212"/>
      <c r="L41" s="212"/>
      <c r="M41" s="196"/>
      <c r="N41" s="196"/>
      <c r="O41" s="196"/>
      <c r="P41" s="196"/>
      <c r="Q41" s="195"/>
      <c r="R41" s="202">
        <v>24197</v>
      </c>
      <c r="S41" s="203" t="s">
        <v>1027</v>
      </c>
    </row>
    <row r="42" spans="1:19" x14ac:dyDescent="0.35">
      <c r="A42" s="191"/>
      <c r="B42" s="221"/>
      <c r="C42" s="223"/>
      <c r="D42" s="223"/>
      <c r="E42" s="223"/>
      <c r="F42" s="223"/>
      <c r="G42" s="193"/>
      <c r="H42" s="193"/>
      <c r="I42" s="193"/>
      <c r="J42" s="193"/>
      <c r="K42" s="212"/>
      <c r="L42" s="212"/>
      <c r="M42" s="196"/>
      <c r="N42" s="196"/>
      <c r="O42" s="196"/>
      <c r="P42" s="196"/>
      <c r="Q42" s="195"/>
      <c r="R42" s="202"/>
      <c r="S42" s="203"/>
    </row>
    <row r="43" spans="1:19" x14ac:dyDescent="0.35">
      <c r="A43" s="191"/>
      <c r="B43" s="221"/>
      <c r="C43" s="223"/>
      <c r="D43" s="223"/>
      <c r="E43" s="223"/>
      <c r="F43" s="223"/>
      <c r="G43" s="193"/>
      <c r="H43" s="193"/>
      <c r="I43" s="193"/>
      <c r="J43" s="193"/>
      <c r="K43" s="212"/>
      <c r="L43" s="212"/>
      <c r="M43" s="196"/>
      <c r="N43" s="196"/>
      <c r="O43" s="196"/>
      <c r="P43" s="196"/>
      <c r="Q43" s="195"/>
      <c r="R43" s="202"/>
      <c r="S43" s="203"/>
    </row>
    <row r="44" spans="1:19" x14ac:dyDescent="0.35">
      <c r="A44" s="191"/>
      <c r="B44" s="221"/>
      <c r="C44" s="223"/>
      <c r="D44" s="223"/>
      <c r="E44" s="223"/>
      <c r="F44" s="223"/>
      <c r="G44" s="193"/>
      <c r="H44" s="193"/>
      <c r="I44" s="193"/>
      <c r="J44" s="193"/>
      <c r="K44" s="212"/>
      <c r="L44" s="212"/>
      <c r="M44" s="196"/>
      <c r="N44" s="196"/>
      <c r="O44" s="196"/>
      <c r="P44" s="196"/>
      <c r="Q44" s="195"/>
      <c r="R44" s="202"/>
      <c r="S44" s="203"/>
    </row>
    <row r="45" spans="1:19" x14ac:dyDescent="0.35">
      <c r="A45" s="191"/>
      <c r="B45" s="221"/>
      <c r="C45" s="223"/>
      <c r="D45" s="223"/>
      <c r="E45" s="223"/>
      <c r="F45" s="223"/>
      <c r="G45" s="193"/>
      <c r="H45" s="193"/>
      <c r="I45" s="193"/>
      <c r="J45" s="193"/>
      <c r="K45" s="212"/>
      <c r="L45" s="212"/>
      <c r="M45" s="196"/>
      <c r="N45" s="196"/>
      <c r="O45" s="196"/>
      <c r="P45" s="196"/>
      <c r="Q45" s="195"/>
      <c r="R45" s="202"/>
      <c r="S45" s="203"/>
    </row>
    <row r="46" spans="1:19" x14ac:dyDescent="0.35">
      <c r="A46" s="191"/>
      <c r="B46" s="221"/>
      <c r="C46" s="223"/>
      <c r="D46" s="223"/>
      <c r="E46" s="223"/>
      <c r="F46" s="223"/>
      <c r="G46" s="193"/>
      <c r="H46" s="193"/>
      <c r="I46" s="193"/>
      <c r="J46" s="193"/>
      <c r="K46" s="212"/>
      <c r="L46" s="212"/>
      <c r="M46" s="196"/>
      <c r="N46" s="196"/>
      <c r="O46" s="196"/>
      <c r="P46" s="196"/>
      <c r="Q46" s="195"/>
      <c r="R46" s="202"/>
      <c r="S46" s="203"/>
    </row>
    <row r="47" spans="1:19" x14ac:dyDescent="0.35">
      <c r="A47" s="191"/>
      <c r="B47" s="551" t="s">
        <v>892</v>
      </c>
      <c r="C47" s="552"/>
      <c r="D47" s="223"/>
      <c r="E47" s="223"/>
      <c r="F47" s="223"/>
      <c r="G47" s="193"/>
      <c r="H47" s="193"/>
      <c r="I47" s="193"/>
      <c r="J47" s="193"/>
      <c r="K47" s="212"/>
      <c r="L47" s="212"/>
      <c r="M47" s="196"/>
      <c r="N47" s="196"/>
      <c r="O47" s="196"/>
      <c r="P47" s="196"/>
      <c r="Q47" s="195"/>
      <c r="R47" s="202"/>
      <c r="S47" s="203"/>
    </row>
    <row r="48" spans="1:19" ht="24.75" customHeight="1" x14ac:dyDescent="0.35">
      <c r="A48" s="191">
        <v>2</v>
      </c>
      <c r="B48" s="528" t="s">
        <v>281</v>
      </c>
      <c r="C48" s="529"/>
      <c r="D48" s="529"/>
      <c r="E48" s="529"/>
      <c r="F48" s="192"/>
      <c r="G48" s="193"/>
      <c r="H48" s="194"/>
      <c r="I48" s="193"/>
      <c r="J48" s="193"/>
      <c r="K48" s="193"/>
      <c r="L48" s="193"/>
      <c r="M48" s="195"/>
      <c r="N48" s="195"/>
      <c r="O48" s="195"/>
      <c r="P48" s="196"/>
      <c r="Q48" s="195"/>
      <c r="R48" s="197"/>
      <c r="S48" s="135"/>
    </row>
    <row r="49" spans="1:19" x14ac:dyDescent="0.35">
      <c r="A49" s="191"/>
      <c r="B49" s="528" t="s">
        <v>282</v>
      </c>
      <c r="C49" s="529"/>
      <c r="D49" s="529"/>
      <c r="E49" s="529"/>
      <c r="F49" s="192">
        <v>66</v>
      </c>
      <c r="G49" s="198">
        <v>16231600</v>
      </c>
      <c r="H49" s="142">
        <v>24144</v>
      </c>
      <c r="I49" s="198">
        <v>0</v>
      </c>
      <c r="J49" s="198"/>
      <c r="K49" s="199">
        <v>8115800</v>
      </c>
      <c r="L49" s="199">
        <v>8115800</v>
      </c>
      <c r="M49" s="200">
        <f>J49+K49+L49</f>
        <v>16231600</v>
      </c>
      <c r="N49" s="200">
        <f>I49+M49</f>
        <v>16231600</v>
      </c>
      <c r="O49" s="201">
        <f>G49-N49</f>
        <v>0</v>
      </c>
      <c r="P49" s="200">
        <f>G49-N49</f>
        <v>0</v>
      </c>
      <c r="Q49" s="201">
        <f>N49-G49</f>
        <v>0</v>
      </c>
      <c r="R49" s="202">
        <v>24111</v>
      </c>
      <c r="S49" s="203" t="s">
        <v>280</v>
      </c>
    </row>
    <row r="50" spans="1:19" ht="18.75" customHeight="1" thickBot="1" x14ac:dyDescent="0.4">
      <c r="A50" s="191"/>
      <c r="B50" s="526" t="s">
        <v>255</v>
      </c>
      <c r="C50" s="527"/>
      <c r="D50" s="527"/>
      <c r="E50" s="527"/>
      <c r="F50" s="220" t="s">
        <v>19</v>
      </c>
      <c r="G50" s="204">
        <f>G48+G49</f>
        <v>16231600</v>
      </c>
      <c r="H50" s="204"/>
      <c r="I50" s="204">
        <f>I48+I49</f>
        <v>0</v>
      </c>
      <c r="J50" s="204">
        <f>J48+J49</f>
        <v>0</v>
      </c>
      <c r="K50" s="205">
        <f t="shared" ref="K50:Q50" si="1">K48+K49</f>
        <v>8115800</v>
      </c>
      <c r="L50" s="205">
        <f t="shared" si="1"/>
        <v>8115800</v>
      </c>
      <c r="M50" s="206">
        <f t="shared" si="1"/>
        <v>16231600</v>
      </c>
      <c r="N50" s="206">
        <f t="shared" si="1"/>
        <v>16231600</v>
      </c>
      <c r="O50" s="206">
        <f t="shared" si="1"/>
        <v>0</v>
      </c>
      <c r="P50" s="206">
        <f t="shared" si="1"/>
        <v>0</v>
      </c>
      <c r="Q50" s="207">
        <f t="shared" si="1"/>
        <v>0</v>
      </c>
      <c r="R50" s="213" t="s">
        <v>283</v>
      </c>
      <c r="S50" s="135" t="s">
        <v>284</v>
      </c>
    </row>
    <row r="51" spans="1:19" ht="19.5" customHeight="1" thickTop="1" x14ac:dyDescent="0.35">
      <c r="A51" s="191"/>
      <c r="B51" s="526" t="s">
        <v>285</v>
      </c>
      <c r="C51" s="527"/>
      <c r="D51" s="527"/>
      <c r="E51" s="527"/>
      <c r="F51" s="527"/>
      <c r="G51" s="208"/>
      <c r="H51" s="208"/>
      <c r="I51" s="208"/>
      <c r="J51" s="208"/>
      <c r="K51" s="209"/>
      <c r="L51" s="209"/>
      <c r="M51" s="210"/>
      <c r="N51" s="210"/>
      <c r="O51" s="210"/>
      <c r="P51" s="210"/>
      <c r="Q51" s="211"/>
      <c r="R51" s="202">
        <v>24125</v>
      </c>
      <c r="S51" s="203" t="s">
        <v>286</v>
      </c>
    </row>
    <row r="52" spans="1:19" x14ac:dyDescent="0.35">
      <c r="A52" s="191"/>
      <c r="B52" s="221" t="s">
        <v>259</v>
      </c>
      <c r="C52" s="222">
        <v>16231600</v>
      </c>
      <c r="D52" s="223" t="s">
        <v>260</v>
      </c>
      <c r="E52" s="223"/>
      <c r="F52" s="223"/>
      <c r="G52" s="193"/>
      <c r="H52" s="193"/>
      <c r="I52" s="193"/>
      <c r="J52" s="193"/>
      <c r="K52" s="212"/>
      <c r="L52" s="212"/>
      <c r="M52" s="196"/>
      <c r="N52" s="196"/>
      <c r="O52" s="196"/>
      <c r="P52" s="195"/>
      <c r="Q52" s="196"/>
      <c r="R52" s="202">
        <v>24134</v>
      </c>
      <c r="S52" s="135" t="s">
        <v>195</v>
      </c>
    </row>
    <row r="53" spans="1:19" x14ac:dyDescent="0.35">
      <c r="A53" s="191"/>
      <c r="B53" s="221" t="s">
        <v>262</v>
      </c>
      <c r="C53" s="222">
        <v>6956400</v>
      </c>
      <c r="D53" s="223" t="s">
        <v>260</v>
      </c>
      <c r="E53" s="223"/>
      <c r="F53" s="223"/>
      <c r="G53" s="214"/>
      <c r="H53" s="214"/>
      <c r="I53" s="214"/>
      <c r="J53" s="214"/>
      <c r="K53" s="214"/>
      <c r="L53" s="214"/>
      <c r="M53" s="215"/>
      <c r="N53" s="215"/>
      <c r="O53" s="196"/>
      <c r="P53" s="195"/>
      <c r="Q53" s="196"/>
      <c r="R53" s="202">
        <v>24134</v>
      </c>
      <c r="S53" s="216" t="s">
        <v>287</v>
      </c>
    </row>
    <row r="54" spans="1:19" ht="21.75" customHeight="1" x14ac:dyDescent="0.35">
      <c r="A54" s="191"/>
      <c r="B54" s="221" t="s">
        <v>19</v>
      </c>
      <c r="C54" s="222">
        <f>SUM(C52:C53)</f>
        <v>23188000</v>
      </c>
      <c r="D54" s="223" t="s">
        <v>260</v>
      </c>
      <c r="E54" s="223"/>
      <c r="F54" s="192"/>
      <c r="G54" s="193"/>
      <c r="H54" s="194"/>
      <c r="I54" s="193"/>
      <c r="J54" s="193"/>
      <c r="K54" s="193"/>
      <c r="L54" s="193"/>
      <c r="M54" s="195"/>
      <c r="N54" s="195"/>
      <c r="O54" s="196"/>
      <c r="P54" s="195"/>
      <c r="Q54" s="196"/>
      <c r="R54" s="202">
        <v>24153</v>
      </c>
      <c r="S54" s="135" t="s">
        <v>198</v>
      </c>
    </row>
    <row r="55" spans="1:19" ht="21.75" customHeight="1" x14ac:dyDescent="0.35">
      <c r="A55" s="191"/>
      <c r="B55" s="526" t="s">
        <v>288</v>
      </c>
      <c r="C55" s="527"/>
      <c r="D55" s="527"/>
      <c r="E55" s="527"/>
      <c r="F55" s="527"/>
      <c r="G55" s="193"/>
      <c r="H55" s="193"/>
      <c r="I55" s="193"/>
      <c r="J55" s="193"/>
      <c r="K55" s="212"/>
      <c r="L55" s="212"/>
      <c r="M55" s="195"/>
      <c r="N55" s="195"/>
      <c r="O55" s="196"/>
      <c r="P55" s="195"/>
      <c r="Q55" s="196"/>
      <c r="R55" s="202">
        <v>24166</v>
      </c>
      <c r="S55" s="135" t="s">
        <v>289</v>
      </c>
    </row>
    <row r="56" spans="1:19" ht="21.75" customHeight="1" x14ac:dyDescent="0.35">
      <c r="A56" s="191"/>
      <c r="B56" s="224" t="s">
        <v>290</v>
      </c>
      <c r="C56" s="225"/>
      <c r="D56" s="225"/>
      <c r="E56" s="225"/>
      <c r="F56" s="225"/>
      <c r="G56" s="193"/>
      <c r="H56" s="193"/>
      <c r="I56" s="193"/>
      <c r="J56" s="193"/>
      <c r="K56" s="212"/>
      <c r="L56" s="212"/>
      <c r="M56" s="196"/>
      <c r="N56" s="196"/>
      <c r="O56" s="196"/>
      <c r="P56" s="196"/>
      <c r="Q56" s="196"/>
      <c r="R56" s="202">
        <v>24186</v>
      </c>
      <c r="S56" s="135" t="s">
        <v>1071</v>
      </c>
    </row>
    <row r="57" spans="1:19" ht="22.5" customHeight="1" x14ac:dyDescent="0.35">
      <c r="A57" s="191"/>
      <c r="B57" s="526" t="s">
        <v>291</v>
      </c>
      <c r="C57" s="527"/>
      <c r="D57" s="527"/>
      <c r="E57" s="527"/>
      <c r="F57" s="527"/>
      <c r="G57" s="193"/>
      <c r="H57" s="193"/>
      <c r="I57" s="193"/>
      <c r="J57" s="193"/>
      <c r="K57" s="212"/>
      <c r="L57" s="212"/>
      <c r="M57" s="196"/>
      <c r="N57" s="196"/>
      <c r="O57" s="196"/>
      <c r="P57" s="196"/>
      <c r="Q57" s="195"/>
      <c r="R57" s="217"/>
      <c r="S57" s="135"/>
    </row>
    <row r="58" spans="1:19" ht="21.75" customHeight="1" x14ac:dyDescent="0.35">
      <c r="A58" s="191"/>
      <c r="B58" s="526" t="s">
        <v>292</v>
      </c>
      <c r="C58" s="527"/>
      <c r="D58" s="527"/>
      <c r="E58" s="527"/>
      <c r="F58" s="530"/>
      <c r="G58" s="193"/>
      <c r="H58" s="193"/>
      <c r="I58" s="193"/>
      <c r="J58" s="193"/>
      <c r="K58" s="212"/>
      <c r="L58" s="212"/>
      <c r="M58" s="196"/>
      <c r="N58" s="196"/>
      <c r="O58" s="196"/>
      <c r="P58" s="196"/>
      <c r="Q58" s="196"/>
      <c r="R58" s="217"/>
      <c r="S58" s="135"/>
    </row>
    <row r="59" spans="1:19" ht="21.75" customHeight="1" x14ac:dyDescent="0.35">
      <c r="A59" s="191"/>
      <c r="B59" s="526" t="s">
        <v>293</v>
      </c>
      <c r="C59" s="527"/>
      <c r="D59" s="527"/>
      <c r="E59" s="527"/>
      <c r="F59" s="527"/>
      <c r="G59" s="193"/>
      <c r="H59" s="193"/>
      <c r="I59" s="193"/>
      <c r="J59" s="193"/>
      <c r="K59" s="212"/>
      <c r="L59" s="212"/>
      <c r="M59" s="196"/>
      <c r="N59" s="196"/>
      <c r="O59" s="196"/>
      <c r="P59" s="196"/>
      <c r="Q59" s="196"/>
      <c r="R59" s="217"/>
      <c r="S59" s="135"/>
    </row>
    <row r="60" spans="1:19" ht="21.75" customHeight="1" x14ac:dyDescent="0.35">
      <c r="A60" s="191"/>
      <c r="B60" s="399"/>
      <c r="C60" s="225"/>
      <c r="D60" s="225"/>
      <c r="E60" s="225"/>
      <c r="F60" s="225"/>
      <c r="G60" s="193"/>
      <c r="H60" s="193"/>
      <c r="I60" s="193"/>
      <c r="J60" s="193"/>
      <c r="K60" s="212"/>
      <c r="L60" s="212"/>
      <c r="M60" s="196"/>
      <c r="N60" s="196"/>
      <c r="O60" s="196"/>
      <c r="P60" s="196"/>
      <c r="Q60" s="196"/>
      <c r="R60" s="217"/>
      <c r="S60" s="135"/>
    </row>
    <row r="61" spans="1:19" ht="21.75" customHeight="1" x14ac:dyDescent="0.35">
      <c r="A61" s="191"/>
      <c r="B61" s="399"/>
      <c r="C61" s="225"/>
      <c r="D61" s="225"/>
      <c r="E61" s="225"/>
      <c r="F61" s="225"/>
      <c r="G61" s="193"/>
      <c r="H61" s="193"/>
      <c r="I61" s="193"/>
      <c r="J61" s="193"/>
      <c r="K61" s="212"/>
      <c r="L61" s="212"/>
      <c r="M61" s="196"/>
      <c r="N61" s="196"/>
      <c r="O61" s="196"/>
      <c r="P61" s="196"/>
      <c r="Q61" s="196"/>
      <c r="R61" s="217"/>
      <c r="S61" s="135"/>
    </row>
    <row r="62" spans="1:19" ht="21.75" customHeight="1" x14ac:dyDescent="0.35">
      <c r="A62" s="191"/>
      <c r="B62" s="399"/>
      <c r="C62" s="225"/>
      <c r="D62" s="225"/>
      <c r="E62" s="225"/>
      <c r="F62" s="225"/>
      <c r="G62" s="193"/>
      <c r="H62" s="193"/>
      <c r="I62" s="193"/>
      <c r="J62" s="193"/>
      <c r="K62" s="212"/>
      <c r="L62" s="212"/>
      <c r="M62" s="196"/>
      <c r="N62" s="196"/>
      <c r="O62" s="196"/>
      <c r="P62" s="196"/>
      <c r="Q62" s="196"/>
      <c r="R62" s="217"/>
      <c r="S62" s="135"/>
    </row>
    <row r="63" spans="1:19" ht="21.75" customHeight="1" x14ac:dyDescent="0.35">
      <c r="A63" s="191"/>
      <c r="B63" s="399"/>
      <c r="C63" s="225"/>
      <c r="D63" s="225"/>
      <c r="E63" s="225"/>
      <c r="F63" s="225"/>
      <c r="G63" s="193"/>
      <c r="H63" s="193"/>
      <c r="I63" s="193"/>
      <c r="J63" s="193"/>
      <c r="K63" s="212"/>
      <c r="L63" s="212"/>
      <c r="M63" s="196"/>
      <c r="N63" s="196"/>
      <c r="O63" s="196"/>
      <c r="P63" s="196"/>
      <c r="Q63" s="196"/>
      <c r="R63" s="217"/>
      <c r="S63" s="135"/>
    </row>
    <row r="64" spans="1:19" ht="21.75" customHeight="1" x14ac:dyDescent="0.35">
      <c r="A64" s="191"/>
      <c r="B64" s="399"/>
      <c r="C64" s="225"/>
      <c r="D64" s="225"/>
      <c r="E64" s="225"/>
      <c r="F64" s="225"/>
      <c r="G64" s="193"/>
      <c r="H64" s="193"/>
      <c r="I64" s="193"/>
      <c r="J64" s="193"/>
      <c r="K64" s="212"/>
      <c r="L64" s="212"/>
      <c r="M64" s="196"/>
      <c r="N64" s="196"/>
      <c r="O64" s="196"/>
      <c r="P64" s="196"/>
      <c r="Q64" s="196"/>
      <c r="R64" s="217"/>
      <c r="S64" s="135"/>
    </row>
    <row r="65" spans="1:19" ht="21.75" customHeight="1" x14ac:dyDescent="0.35">
      <c r="A65" s="191"/>
      <c r="B65" s="399"/>
      <c r="C65" s="225"/>
      <c r="D65" s="225"/>
      <c r="E65" s="225"/>
      <c r="F65" s="225"/>
      <c r="G65" s="193"/>
      <c r="H65" s="193"/>
      <c r="I65" s="193"/>
      <c r="J65" s="193"/>
      <c r="K65" s="212"/>
      <c r="L65" s="212"/>
      <c r="M65" s="196"/>
      <c r="N65" s="196"/>
      <c r="O65" s="196"/>
      <c r="P65" s="196"/>
      <c r="Q65" s="196"/>
      <c r="R65" s="217"/>
      <c r="S65" s="135"/>
    </row>
    <row r="66" spans="1:19" ht="21.75" customHeight="1" x14ac:dyDescent="0.35">
      <c r="A66" s="191"/>
      <c r="B66" s="399"/>
      <c r="C66" s="225"/>
      <c r="D66" s="225"/>
      <c r="E66" s="225"/>
      <c r="F66" s="225"/>
      <c r="G66" s="193"/>
      <c r="H66" s="193"/>
      <c r="I66" s="193"/>
      <c r="J66" s="193"/>
      <c r="K66" s="212"/>
      <c r="L66" s="212"/>
      <c r="M66" s="196"/>
      <c r="N66" s="196"/>
      <c r="O66" s="196"/>
      <c r="P66" s="196"/>
      <c r="Q66" s="196"/>
      <c r="R66" s="217"/>
      <c r="S66" s="135"/>
    </row>
    <row r="67" spans="1:19" ht="21.75" customHeight="1" x14ac:dyDescent="0.35">
      <c r="A67" s="191"/>
      <c r="B67" s="399"/>
      <c r="C67" s="225"/>
      <c r="D67" s="225"/>
      <c r="E67" s="225"/>
      <c r="F67" s="225"/>
      <c r="G67" s="193"/>
      <c r="H67" s="193"/>
      <c r="I67" s="193"/>
      <c r="J67" s="193"/>
      <c r="K67" s="212"/>
      <c r="L67" s="212"/>
      <c r="M67" s="196"/>
      <c r="N67" s="196"/>
      <c r="O67" s="196"/>
      <c r="P67" s="196"/>
      <c r="Q67" s="196"/>
      <c r="R67" s="217"/>
      <c r="S67" s="135"/>
    </row>
    <row r="68" spans="1:19" ht="21.75" customHeight="1" x14ac:dyDescent="0.35">
      <c r="A68" s="191"/>
      <c r="B68" s="399"/>
      <c r="C68" s="225"/>
      <c r="D68" s="225"/>
      <c r="E68" s="225"/>
      <c r="F68" s="225"/>
      <c r="G68" s="193"/>
      <c r="H68" s="193"/>
      <c r="I68" s="193"/>
      <c r="J68" s="193"/>
      <c r="K68" s="212"/>
      <c r="L68" s="212"/>
      <c r="M68" s="196"/>
      <c r="N68" s="196"/>
      <c r="O68" s="196"/>
      <c r="P68" s="196"/>
      <c r="Q68" s="196"/>
      <c r="R68" s="217"/>
      <c r="S68" s="135"/>
    </row>
    <row r="69" spans="1:19" ht="21.75" customHeight="1" x14ac:dyDescent="0.35">
      <c r="A69" s="191"/>
      <c r="B69" s="399"/>
      <c r="C69" s="225"/>
      <c r="D69" s="225"/>
      <c r="E69" s="225"/>
      <c r="F69" s="225"/>
      <c r="G69" s="193"/>
      <c r="H69" s="193"/>
      <c r="I69" s="193"/>
      <c r="J69" s="193"/>
      <c r="K69" s="212"/>
      <c r="L69" s="212"/>
      <c r="M69" s="196"/>
      <c r="N69" s="196"/>
      <c r="O69" s="196"/>
      <c r="P69" s="196"/>
      <c r="Q69" s="196"/>
      <c r="R69" s="217"/>
      <c r="S69" s="135"/>
    </row>
    <row r="70" spans="1:19" ht="21.75" customHeight="1" x14ac:dyDescent="0.35">
      <c r="A70" s="191"/>
      <c r="B70" s="526"/>
      <c r="C70" s="527"/>
      <c r="D70" s="527"/>
      <c r="E70" s="527"/>
      <c r="F70" s="527"/>
      <c r="G70" s="193"/>
      <c r="H70" s="193"/>
      <c r="I70" s="193"/>
      <c r="J70" s="193"/>
      <c r="K70" s="212"/>
      <c r="L70" s="212"/>
      <c r="M70" s="196"/>
      <c r="N70" s="196"/>
      <c r="O70" s="196"/>
      <c r="P70" s="196"/>
      <c r="Q70" s="196"/>
      <c r="R70" s="217"/>
      <c r="S70" s="135"/>
    </row>
    <row r="71" spans="1:19" x14ac:dyDescent="0.35">
      <c r="A71" s="226"/>
      <c r="B71" s="227"/>
      <c r="C71" s="228"/>
      <c r="D71" s="229"/>
      <c r="E71" s="229"/>
      <c r="F71" s="230"/>
      <c r="G71" s="231">
        <f>G49+G13</f>
        <v>32292400</v>
      </c>
      <c r="H71" s="231"/>
      <c r="I71" s="231"/>
      <c r="J71" s="231"/>
      <c r="K71" s="232"/>
      <c r="L71" s="232"/>
      <c r="M71" s="233"/>
      <c r="N71" s="233"/>
      <c r="O71" s="233"/>
      <c r="P71" s="233"/>
      <c r="Q71" s="234"/>
      <c r="R71" s="235"/>
      <c r="S71" s="236"/>
    </row>
    <row r="72" spans="1:19" x14ac:dyDescent="0.35">
      <c r="A72" s="550"/>
      <c r="B72" s="550"/>
      <c r="C72" s="550"/>
      <c r="D72" s="550"/>
      <c r="E72" s="550"/>
      <c r="F72" s="550"/>
      <c r="G72" s="550"/>
      <c r="H72" s="550"/>
      <c r="I72" s="550"/>
      <c r="J72" s="550"/>
    </row>
  </sheetData>
  <mergeCells count="33">
    <mergeCell ref="B70:F70"/>
    <mergeCell ref="A72:J72"/>
    <mergeCell ref="B15:F15"/>
    <mergeCell ref="B48:E48"/>
    <mergeCell ref="B49:E49"/>
    <mergeCell ref="B50:E50"/>
    <mergeCell ref="B51:F51"/>
    <mergeCell ref="B55:F55"/>
    <mergeCell ref="B47:C47"/>
    <mergeCell ref="B19:D19"/>
    <mergeCell ref="B59:F59"/>
    <mergeCell ref="B20:F20"/>
    <mergeCell ref="B22:F22"/>
    <mergeCell ref="B23:F23"/>
    <mergeCell ref="A6:A10"/>
    <mergeCell ref="B6:F10"/>
    <mergeCell ref="G6:G8"/>
    <mergeCell ref="H6:H10"/>
    <mergeCell ref="I6:I8"/>
    <mergeCell ref="A1:S1"/>
    <mergeCell ref="A2:S2"/>
    <mergeCell ref="A3:S3"/>
    <mergeCell ref="A4:S4"/>
    <mergeCell ref="A5:S5"/>
    <mergeCell ref="S6:S10"/>
    <mergeCell ref="B24:F24"/>
    <mergeCell ref="B13:E13"/>
    <mergeCell ref="B58:F58"/>
    <mergeCell ref="B14:E14"/>
    <mergeCell ref="J6:M6"/>
    <mergeCell ref="R6:R10"/>
    <mergeCell ref="B57:F57"/>
    <mergeCell ref="B12:E12"/>
  </mergeCells>
  <pageMargins left="0.31496062992125984" right="0.23622047244094491" top="0.47244094488188981" bottom="0.43307086614173229" header="0.31496062992125984" footer="0.19685039370078741"/>
  <pageSetup paperSize="9" scale="40" firstPageNumber="15" fitToHeight="0" orientation="landscape" useFirstPageNumber="1" r:id="rId1"/>
  <headerFooter>
    <oddHeader>&amp;R&amp;"TH SarabunPSK,ตัวหนา"&amp;18&amp;P</oddHeader>
  </headerFooter>
  <rowBreaks count="1" manualBreakCount="1">
    <brk id="47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79998168889431442"/>
    <pageSetUpPr fitToPage="1"/>
  </sheetPr>
  <dimension ref="A1:O109"/>
  <sheetViews>
    <sheetView view="pageBreakPreview" topLeftCell="A10" zoomScale="55" zoomScaleNormal="60" zoomScaleSheetLayoutView="55" workbookViewId="0">
      <selection activeCell="F31" sqref="F31"/>
    </sheetView>
  </sheetViews>
  <sheetFormatPr defaultColWidth="6.875" defaultRowHeight="21" x14ac:dyDescent="0.35"/>
  <cols>
    <col min="1" max="1" width="4.75" style="1" customWidth="1"/>
    <col min="2" max="2" width="82.625" style="5" customWidth="1"/>
    <col min="3" max="3" width="17" style="79" customWidth="1"/>
    <col min="4" max="4" width="14.625" style="79" customWidth="1"/>
    <col min="5" max="5" width="11.75" style="79" customWidth="1"/>
    <col min="6" max="6" width="13.375" style="79" bestFit="1" customWidth="1"/>
    <col min="7" max="7" width="15.75" style="79" bestFit="1" customWidth="1"/>
    <col min="8" max="8" width="13.875" style="79" bestFit="1" customWidth="1"/>
    <col min="9" max="9" width="15.75" style="79" bestFit="1" customWidth="1"/>
    <col min="10" max="10" width="20" style="79" customWidth="1"/>
    <col min="11" max="11" width="14" style="79" bestFit="1" customWidth="1"/>
    <col min="12" max="12" width="15.875" style="79" customWidth="1"/>
    <col min="13" max="13" width="69.375" style="5" customWidth="1"/>
    <col min="14" max="14" width="8.375" style="5" hidden="1" customWidth="1"/>
    <col min="15" max="235" width="6.875" style="5"/>
    <col min="236" max="236" width="7.75" style="5" customWidth="1"/>
    <col min="237" max="237" width="33.125" style="5" bestFit="1" customWidth="1"/>
    <col min="238" max="238" width="14.125" style="5" customWidth="1"/>
    <col min="239" max="239" width="12" style="5" bestFit="1" customWidth="1"/>
    <col min="240" max="240" width="12.75" style="5" customWidth="1"/>
    <col min="241" max="241" width="17.375" style="5" bestFit="1" customWidth="1"/>
    <col min="242" max="242" width="12.25" style="5" customWidth="1"/>
    <col min="243" max="243" width="20.125" style="5" bestFit="1" customWidth="1"/>
    <col min="244" max="244" width="20.125" style="5" customWidth="1"/>
    <col min="245" max="245" width="19.375" style="5" bestFit="1" customWidth="1"/>
    <col min="246" max="246" width="8.625" style="5" customWidth="1"/>
    <col min="247" max="247" width="51.25" style="5" customWidth="1"/>
    <col min="248" max="248" width="13" style="5" customWidth="1"/>
    <col min="249" max="491" width="6.875" style="5"/>
    <col min="492" max="492" width="7.75" style="5" customWidth="1"/>
    <col min="493" max="493" width="33.125" style="5" bestFit="1" customWidth="1"/>
    <col min="494" max="494" width="14.125" style="5" customWidth="1"/>
    <col min="495" max="495" width="12" style="5" bestFit="1" customWidth="1"/>
    <col min="496" max="496" width="12.75" style="5" customWidth="1"/>
    <col min="497" max="497" width="17.375" style="5" bestFit="1" customWidth="1"/>
    <col min="498" max="498" width="12.25" style="5" customWidth="1"/>
    <col min="499" max="499" width="20.125" style="5" bestFit="1" customWidth="1"/>
    <col min="500" max="500" width="20.125" style="5" customWidth="1"/>
    <col min="501" max="501" width="19.375" style="5" bestFit="1" customWidth="1"/>
    <col min="502" max="502" width="8.625" style="5" customWidth="1"/>
    <col min="503" max="503" width="51.25" style="5" customWidth="1"/>
    <col min="504" max="504" width="13" style="5" customWidth="1"/>
    <col min="505" max="747" width="6.875" style="5"/>
    <col min="748" max="748" width="7.75" style="5" customWidth="1"/>
    <col min="749" max="749" width="33.125" style="5" bestFit="1" customWidth="1"/>
    <col min="750" max="750" width="14.125" style="5" customWidth="1"/>
    <col min="751" max="751" width="12" style="5" bestFit="1" customWidth="1"/>
    <col min="752" max="752" width="12.75" style="5" customWidth="1"/>
    <col min="753" max="753" width="17.375" style="5" bestFit="1" customWidth="1"/>
    <col min="754" max="754" width="12.25" style="5" customWidth="1"/>
    <col min="755" max="755" width="20.125" style="5" bestFit="1" customWidth="1"/>
    <col min="756" max="756" width="20.125" style="5" customWidth="1"/>
    <col min="757" max="757" width="19.375" style="5" bestFit="1" customWidth="1"/>
    <col min="758" max="758" width="8.625" style="5" customWidth="1"/>
    <col min="759" max="759" width="51.25" style="5" customWidth="1"/>
    <col min="760" max="760" width="13" style="5" customWidth="1"/>
    <col min="761" max="1003" width="6.875" style="5"/>
    <col min="1004" max="1004" width="7.75" style="5" customWidth="1"/>
    <col min="1005" max="1005" width="33.125" style="5" bestFit="1" customWidth="1"/>
    <col min="1006" max="1006" width="14.125" style="5" customWidth="1"/>
    <col min="1007" max="1007" width="12" style="5" bestFit="1" customWidth="1"/>
    <col min="1008" max="1008" width="12.75" style="5" customWidth="1"/>
    <col min="1009" max="1009" width="17.375" style="5" bestFit="1" customWidth="1"/>
    <col min="1010" max="1010" width="12.25" style="5" customWidth="1"/>
    <col min="1011" max="1011" width="20.125" style="5" bestFit="1" customWidth="1"/>
    <col min="1012" max="1012" width="20.125" style="5" customWidth="1"/>
    <col min="1013" max="1013" width="19.375" style="5" bestFit="1" customWidth="1"/>
    <col min="1014" max="1014" width="8.625" style="5" customWidth="1"/>
    <col min="1015" max="1015" width="51.25" style="5" customWidth="1"/>
    <col min="1016" max="1016" width="13" style="5" customWidth="1"/>
    <col min="1017" max="1259" width="6.875" style="5"/>
    <col min="1260" max="1260" width="7.75" style="5" customWidth="1"/>
    <col min="1261" max="1261" width="33.125" style="5" bestFit="1" customWidth="1"/>
    <col min="1262" max="1262" width="14.125" style="5" customWidth="1"/>
    <col min="1263" max="1263" width="12" style="5" bestFit="1" customWidth="1"/>
    <col min="1264" max="1264" width="12.75" style="5" customWidth="1"/>
    <col min="1265" max="1265" width="17.375" style="5" bestFit="1" customWidth="1"/>
    <col min="1266" max="1266" width="12.25" style="5" customWidth="1"/>
    <col min="1267" max="1267" width="20.125" style="5" bestFit="1" customWidth="1"/>
    <col min="1268" max="1268" width="20.125" style="5" customWidth="1"/>
    <col min="1269" max="1269" width="19.375" style="5" bestFit="1" customWidth="1"/>
    <col min="1270" max="1270" width="8.625" style="5" customWidth="1"/>
    <col min="1271" max="1271" width="51.25" style="5" customWidth="1"/>
    <col min="1272" max="1272" width="13" style="5" customWidth="1"/>
    <col min="1273" max="1515" width="6.875" style="5"/>
    <col min="1516" max="1516" width="7.75" style="5" customWidth="1"/>
    <col min="1517" max="1517" width="33.125" style="5" bestFit="1" customWidth="1"/>
    <col min="1518" max="1518" width="14.125" style="5" customWidth="1"/>
    <col min="1519" max="1519" width="12" style="5" bestFit="1" customWidth="1"/>
    <col min="1520" max="1520" width="12.75" style="5" customWidth="1"/>
    <col min="1521" max="1521" width="17.375" style="5" bestFit="1" customWidth="1"/>
    <col min="1522" max="1522" width="12.25" style="5" customWidth="1"/>
    <col min="1523" max="1523" width="20.125" style="5" bestFit="1" customWidth="1"/>
    <col min="1524" max="1524" width="20.125" style="5" customWidth="1"/>
    <col min="1525" max="1525" width="19.375" style="5" bestFit="1" customWidth="1"/>
    <col min="1526" max="1526" width="8.625" style="5" customWidth="1"/>
    <col min="1527" max="1527" width="51.25" style="5" customWidth="1"/>
    <col min="1528" max="1528" width="13" style="5" customWidth="1"/>
    <col min="1529" max="1771" width="6.875" style="5"/>
    <col min="1772" max="1772" width="7.75" style="5" customWidth="1"/>
    <col min="1773" max="1773" width="33.125" style="5" bestFit="1" customWidth="1"/>
    <col min="1774" max="1774" width="14.125" style="5" customWidth="1"/>
    <col min="1775" max="1775" width="12" style="5" bestFit="1" customWidth="1"/>
    <col min="1776" max="1776" width="12.75" style="5" customWidth="1"/>
    <col min="1777" max="1777" width="17.375" style="5" bestFit="1" customWidth="1"/>
    <col min="1778" max="1778" width="12.25" style="5" customWidth="1"/>
    <col min="1779" max="1779" width="20.125" style="5" bestFit="1" customWidth="1"/>
    <col min="1780" max="1780" width="20.125" style="5" customWidth="1"/>
    <col min="1781" max="1781" width="19.375" style="5" bestFit="1" customWidth="1"/>
    <col min="1782" max="1782" width="8.625" style="5" customWidth="1"/>
    <col min="1783" max="1783" width="51.25" style="5" customWidth="1"/>
    <col min="1784" max="1784" width="13" style="5" customWidth="1"/>
    <col min="1785" max="2027" width="6.875" style="5"/>
    <col min="2028" max="2028" width="7.75" style="5" customWidth="1"/>
    <col min="2029" max="2029" width="33.125" style="5" bestFit="1" customWidth="1"/>
    <col min="2030" max="2030" width="14.125" style="5" customWidth="1"/>
    <col min="2031" max="2031" width="12" style="5" bestFit="1" customWidth="1"/>
    <col min="2032" max="2032" width="12.75" style="5" customWidth="1"/>
    <col min="2033" max="2033" width="17.375" style="5" bestFit="1" customWidth="1"/>
    <col min="2034" max="2034" width="12.25" style="5" customWidth="1"/>
    <col min="2035" max="2035" width="20.125" style="5" bestFit="1" customWidth="1"/>
    <col min="2036" max="2036" width="20.125" style="5" customWidth="1"/>
    <col min="2037" max="2037" width="19.375" style="5" bestFit="1" customWidth="1"/>
    <col min="2038" max="2038" width="8.625" style="5" customWidth="1"/>
    <col min="2039" max="2039" width="51.25" style="5" customWidth="1"/>
    <col min="2040" max="2040" width="13" style="5" customWidth="1"/>
    <col min="2041" max="2283" width="6.875" style="5"/>
    <col min="2284" max="2284" width="7.75" style="5" customWidth="1"/>
    <col min="2285" max="2285" width="33.125" style="5" bestFit="1" customWidth="1"/>
    <col min="2286" max="2286" width="14.125" style="5" customWidth="1"/>
    <col min="2287" max="2287" width="12" style="5" bestFit="1" customWidth="1"/>
    <col min="2288" max="2288" width="12.75" style="5" customWidth="1"/>
    <col min="2289" max="2289" width="17.375" style="5" bestFit="1" customWidth="1"/>
    <col min="2290" max="2290" width="12.25" style="5" customWidth="1"/>
    <col min="2291" max="2291" width="20.125" style="5" bestFit="1" customWidth="1"/>
    <col min="2292" max="2292" width="20.125" style="5" customWidth="1"/>
    <col min="2293" max="2293" width="19.375" style="5" bestFit="1" customWidth="1"/>
    <col min="2294" max="2294" width="8.625" style="5" customWidth="1"/>
    <col min="2295" max="2295" width="51.25" style="5" customWidth="1"/>
    <col min="2296" max="2296" width="13" style="5" customWidth="1"/>
    <col min="2297" max="2539" width="6.875" style="5"/>
    <col min="2540" max="2540" width="7.75" style="5" customWidth="1"/>
    <col min="2541" max="2541" width="33.125" style="5" bestFit="1" customWidth="1"/>
    <col min="2542" max="2542" width="14.125" style="5" customWidth="1"/>
    <col min="2543" max="2543" width="12" style="5" bestFit="1" customWidth="1"/>
    <col min="2544" max="2544" width="12.75" style="5" customWidth="1"/>
    <col min="2545" max="2545" width="17.375" style="5" bestFit="1" customWidth="1"/>
    <col min="2546" max="2546" width="12.25" style="5" customWidth="1"/>
    <col min="2547" max="2547" width="20.125" style="5" bestFit="1" customWidth="1"/>
    <col min="2548" max="2548" width="20.125" style="5" customWidth="1"/>
    <col min="2549" max="2549" width="19.375" style="5" bestFit="1" customWidth="1"/>
    <col min="2550" max="2550" width="8.625" style="5" customWidth="1"/>
    <col min="2551" max="2551" width="51.25" style="5" customWidth="1"/>
    <col min="2552" max="2552" width="13" style="5" customWidth="1"/>
    <col min="2553" max="2795" width="6.875" style="5"/>
    <col min="2796" max="2796" width="7.75" style="5" customWidth="1"/>
    <col min="2797" max="2797" width="33.125" style="5" bestFit="1" customWidth="1"/>
    <col min="2798" max="2798" width="14.125" style="5" customWidth="1"/>
    <col min="2799" max="2799" width="12" style="5" bestFit="1" customWidth="1"/>
    <col min="2800" max="2800" width="12.75" style="5" customWidth="1"/>
    <col min="2801" max="2801" width="17.375" style="5" bestFit="1" customWidth="1"/>
    <col min="2802" max="2802" width="12.25" style="5" customWidth="1"/>
    <col min="2803" max="2803" width="20.125" style="5" bestFit="1" customWidth="1"/>
    <col min="2804" max="2804" width="20.125" style="5" customWidth="1"/>
    <col min="2805" max="2805" width="19.375" style="5" bestFit="1" customWidth="1"/>
    <col min="2806" max="2806" width="8.625" style="5" customWidth="1"/>
    <col min="2807" max="2807" width="51.25" style="5" customWidth="1"/>
    <col min="2808" max="2808" width="13" style="5" customWidth="1"/>
    <col min="2809" max="3051" width="6.875" style="5"/>
    <col min="3052" max="3052" width="7.75" style="5" customWidth="1"/>
    <col min="3053" max="3053" width="33.125" style="5" bestFit="1" customWidth="1"/>
    <col min="3054" max="3054" width="14.125" style="5" customWidth="1"/>
    <col min="3055" max="3055" width="12" style="5" bestFit="1" customWidth="1"/>
    <col min="3056" max="3056" width="12.75" style="5" customWidth="1"/>
    <col min="3057" max="3057" width="17.375" style="5" bestFit="1" customWidth="1"/>
    <col min="3058" max="3058" width="12.25" style="5" customWidth="1"/>
    <col min="3059" max="3059" width="20.125" style="5" bestFit="1" customWidth="1"/>
    <col min="3060" max="3060" width="20.125" style="5" customWidth="1"/>
    <col min="3061" max="3061" width="19.375" style="5" bestFit="1" customWidth="1"/>
    <col min="3062" max="3062" width="8.625" style="5" customWidth="1"/>
    <col min="3063" max="3063" width="51.25" style="5" customWidth="1"/>
    <col min="3064" max="3064" width="13" style="5" customWidth="1"/>
    <col min="3065" max="3307" width="6.875" style="5"/>
    <col min="3308" max="3308" width="7.75" style="5" customWidth="1"/>
    <col min="3309" max="3309" width="33.125" style="5" bestFit="1" customWidth="1"/>
    <col min="3310" max="3310" width="14.125" style="5" customWidth="1"/>
    <col min="3311" max="3311" width="12" style="5" bestFit="1" customWidth="1"/>
    <col min="3312" max="3312" width="12.75" style="5" customWidth="1"/>
    <col min="3313" max="3313" width="17.375" style="5" bestFit="1" customWidth="1"/>
    <col min="3314" max="3314" width="12.25" style="5" customWidth="1"/>
    <col min="3315" max="3315" width="20.125" style="5" bestFit="1" customWidth="1"/>
    <col min="3316" max="3316" width="20.125" style="5" customWidth="1"/>
    <col min="3317" max="3317" width="19.375" style="5" bestFit="1" customWidth="1"/>
    <col min="3318" max="3318" width="8.625" style="5" customWidth="1"/>
    <col min="3319" max="3319" width="51.25" style="5" customWidth="1"/>
    <col min="3320" max="3320" width="13" style="5" customWidth="1"/>
    <col min="3321" max="3563" width="6.875" style="5"/>
    <col min="3564" max="3564" width="7.75" style="5" customWidth="1"/>
    <col min="3565" max="3565" width="33.125" style="5" bestFit="1" customWidth="1"/>
    <col min="3566" max="3566" width="14.125" style="5" customWidth="1"/>
    <col min="3567" max="3567" width="12" style="5" bestFit="1" customWidth="1"/>
    <col min="3568" max="3568" width="12.75" style="5" customWidth="1"/>
    <col min="3569" max="3569" width="17.375" style="5" bestFit="1" customWidth="1"/>
    <col min="3570" max="3570" width="12.25" style="5" customWidth="1"/>
    <col min="3571" max="3571" width="20.125" style="5" bestFit="1" customWidth="1"/>
    <col min="3572" max="3572" width="20.125" style="5" customWidth="1"/>
    <col min="3573" max="3573" width="19.375" style="5" bestFit="1" customWidth="1"/>
    <col min="3574" max="3574" width="8.625" style="5" customWidth="1"/>
    <col min="3575" max="3575" width="51.25" style="5" customWidth="1"/>
    <col min="3576" max="3576" width="13" style="5" customWidth="1"/>
    <col min="3577" max="3819" width="6.875" style="5"/>
    <col min="3820" max="3820" width="7.75" style="5" customWidth="1"/>
    <col min="3821" max="3821" width="33.125" style="5" bestFit="1" customWidth="1"/>
    <col min="3822" max="3822" width="14.125" style="5" customWidth="1"/>
    <col min="3823" max="3823" width="12" style="5" bestFit="1" customWidth="1"/>
    <col min="3824" max="3824" width="12.75" style="5" customWidth="1"/>
    <col min="3825" max="3825" width="17.375" style="5" bestFit="1" customWidth="1"/>
    <col min="3826" max="3826" width="12.25" style="5" customWidth="1"/>
    <col min="3827" max="3827" width="20.125" style="5" bestFit="1" customWidth="1"/>
    <col min="3828" max="3828" width="20.125" style="5" customWidth="1"/>
    <col min="3829" max="3829" width="19.375" style="5" bestFit="1" customWidth="1"/>
    <col min="3830" max="3830" width="8.625" style="5" customWidth="1"/>
    <col min="3831" max="3831" width="51.25" style="5" customWidth="1"/>
    <col min="3832" max="3832" width="13" style="5" customWidth="1"/>
    <col min="3833" max="4075" width="6.875" style="5"/>
    <col min="4076" max="4076" width="7.75" style="5" customWidth="1"/>
    <col min="4077" max="4077" width="33.125" style="5" bestFit="1" customWidth="1"/>
    <col min="4078" max="4078" width="14.125" style="5" customWidth="1"/>
    <col min="4079" max="4079" width="12" style="5" bestFit="1" customWidth="1"/>
    <col min="4080" max="4080" width="12.75" style="5" customWidth="1"/>
    <col min="4081" max="4081" width="17.375" style="5" bestFit="1" customWidth="1"/>
    <col min="4082" max="4082" width="12.25" style="5" customWidth="1"/>
    <col min="4083" max="4083" width="20.125" style="5" bestFit="1" customWidth="1"/>
    <col min="4084" max="4084" width="20.125" style="5" customWidth="1"/>
    <col min="4085" max="4085" width="19.375" style="5" bestFit="1" customWidth="1"/>
    <col min="4086" max="4086" width="8.625" style="5" customWidth="1"/>
    <col min="4087" max="4087" width="51.25" style="5" customWidth="1"/>
    <col min="4088" max="4088" width="13" style="5" customWidth="1"/>
    <col min="4089" max="4331" width="6.875" style="5"/>
    <col min="4332" max="4332" width="7.75" style="5" customWidth="1"/>
    <col min="4333" max="4333" width="33.125" style="5" bestFit="1" customWidth="1"/>
    <col min="4334" max="4334" width="14.125" style="5" customWidth="1"/>
    <col min="4335" max="4335" width="12" style="5" bestFit="1" customWidth="1"/>
    <col min="4336" max="4336" width="12.75" style="5" customWidth="1"/>
    <col min="4337" max="4337" width="17.375" style="5" bestFit="1" customWidth="1"/>
    <col min="4338" max="4338" width="12.25" style="5" customWidth="1"/>
    <col min="4339" max="4339" width="20.125" style="5" bestFit="1" customWidth="1"/>
    <col min="4340" max="4340" width="20.125" style="5" customWidth="1"/>
    <col min="4341" max="4341" width="19.375" style="5" bestFit="1" customWidth="1"/>
    <col min="4342" max="4342" width="8.625" style="5" customWidth="1"/>
    <col min="4343" max="4343" width="51.25" style="5" customWidth="1"/>
    <col min="4344" max="4344" width="13" style="5" customWidth="1"/>
    <col min="4345" max="4587" width="6.875" style="5"/>
    <col min="4588" max="4588" width="7.75" style="5" customWidth="1"/>
    <col min="4589" max="4589" width="33.125" style="5" bestFit="1" customWidth="1"/>
    <col min="4590" max="4590" width="14.125" style="5" customWidth="1"/>
    <col min="4591" max="4591" width="12" style="5" bestFit="1" customWidth="1"/>
    <col min="4592" max="4592" width="12.75" style="5" customWidth="1"/>
    <col min="4593" max="4593" width="17.375" style="5" bestFit="1" customWidth="1"/>
    <col min="4594" max="4594" width="12.25" style="5" customWidth="1"/>
    <col min="4595" max="4595" width="20.125" style="5" bestFit="1" customWidth="1"/>
    <col min="4596" max="4596" width="20.125" style="5" customWidth="1"/>
    <col min="4597" max="4597" width="19.375" style="5" bestFit="1" customWidth="1"/>
    <col min="4598" max="4598" width="8.625" style="5" customWidth="1"/>
    <col min="4599" max="4599" width="51.25" style="5" customWidth="1"/>
    <col min="4600" max="4600" width="13" style="5" customWidth="1"/>
    <col min="4601" max="4843" width="6.875" style="5"/>
    <col min="4844" max="4844" width="7.75" style="5" customWidth="1"/>
    <col min="4845" max="4845" width="33.125" style="5" bestFit="1" customWidth="1"/>
    <col min="4846" max="4846" width="14.125" style="5" customWidth="1"/>
    <col min="4847" max="4847" width="12" style="5" bestFit="1" customWidth="1"/>
    <col min="4848" max="4848" width="12.75" style="5" customWidth="1"/>
    <col min="4849" max="4849" width="17.375" style="5" bestFit="1" customWidth="1"/>
    <col min="4850" max="4850" width="12.25" style="5" customWidth="1"/>
    <col min="4851" max="4851" width="20.125" style="5" bestFit="1" customWidth="1"/>
    <col min="4852" max="4852" width="20.125" style="5" customWidth="1"/>
    <col min="4853" max="4853" width="19.375" style="5" bestFit="1" customWidth="1"/>
    <col min="4854" max="4854" width="8.625" style="5" customWidth="1"/>
    <col min="4855" max="4855" width="51.25" style="5" customWidth="1"/>
    <col min="4856" max="4856" width="13" style="5" customWidth="1"/>
    <col min="4857" max="5099" width="6.875" style="5"/>
    <col min="5100" max="5100" width="7.75" style="5" customWidth="1"/>
    <col min="5101" max="5101" width="33.125" style="5" bestFit="1" customWidth="1"/>
    <col min="5102" max="5102" width="14.125" style="5" customWidth="1"/>
    <col min="5103" max="5103" width="12" style="5" bestFit="1" customWidth="1"/>
    <col min="5104" max="5104" width="12.75" style="5" customWidth="1"/>
    <col min="5105" max="5105" width="17.375" style="5" bestFit="1" customWidth="1"/>
    <col min="5106" max="5106" width="12.25" style="5" customWidth="1"/>
    <col min="5107" max="5107" width="20.125" style="5" bestFit="1" customWidth="1"/>
    <col min="5108" max="5108" width="20.125" style="5" customWidth="1"/>
    <col min="5109" max="5109" width="19.375" style="5" bestFit="1" customWidth="1"/>
    <col min="5110" max="5110" width="8.625" style="5" customWidth="1"/>
    <col min="5111" max="5111" width="51.25" style="5" customWidth="1"/>
    <col min="5112" max="5112" width="13" style="5" customWidth="1"/>
    <col min="5113" max="5355" width="6.875" style="5"/>
    <col min="5356" max="5356" width="7.75" style="5" customWidth="1"/>
    <col min="5357" max="5357" width="33.125" style="5" bestFit="1" customWidth="1"/>
    <col min="5358" max="5358" width="14.125" style="5" customWidth="1"/>
    <col min="5359" max="5359" width="12" style="5" bestFit="1" customWidth="1"/>
    <col min="5360" max="5360" width="12.75" style="5" customWidth="1"/>
    <col min="5361" max="5361" width="17.375" style="5" bestFit="1" customWidth="1"/>
    <col min="5362" max="5362" width="12.25" style="5" customWidth="1"/>
    <col min="5363" max="5363" width="20.125" style="5" bestFit="1" customWidth="1"/>
    <col min="5364" max="5364" width="20.125" style="5" customWidth="1"/>
    <col min="5365" max="5365" width="19.375" style="5" bestFit="1" customWidth="1"/>
    <col min="5366" max="5366" width="8.625" style="5" customWidth="1"/>
    <col min="5367" max="5367" width="51.25" style="5" customWidth="1"/>
    <col min="5368" max="5368" width="13" style="5" customWidth="1"/>
    <col min="5369" max="5611" width="6.875" style="5"/>
    <col min="5612" max="5612" width="7.75" style="5" customWidth="1"/>
    <col min="5613" max="5613" width="33.125" style="5" bestFit="1" customWidth="1"/>
    <col min="5614" max="5614" width="14.125" style="5" customWidth="1"/>
    <col min="5615" max="5615" width="12" style="5" bestFit="1" customWidth="1"/>
    <col min="5616" max="5616" width="12.75" style="5" customWidth="1"/>
    <col min="5617" max="5617" width="17.375" style="5" bestFit="1" customWidth="1"/>
    <col min="5618" max="5618" width="12.25" style="5" customWidth="1"/>
    <col min="5619" max="5619" width="20.125" style="5" bestFit="1" customWidth="1"/>
    <col min="5620" max="5620" width="20.125" style="5" customWidth="1"/>
    <col min="5621" max="5621" width="19.375" style="5" bestFit="1" customWidth="1"/>
    <col min="5622" max="5622" width="8.625" style="5" customWidth="1"/>
    <col min="5623" max="5623" width="51.25" style="5" customWidth="1"/>
    <col min="5624" max="5624" width="13" style="5" customWidth="1"/>
    <col min="5625" max="5867" width="6.875" style="5"/>
    <col min="5868" max="5868" width="7.75" style="5" customWidth="1"/>
    <col min="5869" max="5869" width="33.125" style="5" bestFit="1" customWidth="1"/>
    <col min="5870" max="5870" width="14.125" style="5" customWidth="1"/>
    <col min="5871" max="5871" width="12" style="5" bestFit="1" customWidth="1"/>
    <col min="5872" max="5872" width="12.75" style="5" customWidth="1"/>
    <col min="5873" max="5873" width="17.375" style="5" bestFit="1" customWidth="1"/>
    <col min="5874" max="5874" width="12.25" style="5" customWidth="1"/>
    <col min="5875" max="5875" width="20.125" style="5" bestFit="1" customWidth="1"/>
    <col min="5876" max="5876" width="20.125" style="5" customWidth="1"/>
    <col min="5877" max="5877" width="19.375" style="5" bestFit="1" customWidth="1"/>
    <col min="5878" max="5878" width="8.625" style="5" customWidth="1"/>
    <col min="5879" max="5879" width="51.25" style="5" customWidth="1"/>
    <col min="5880" max="5880" width="13" style="5" customWidth="1"/>
    <col min="5881" max="6123" width="6.875" style="5"/>
    <col min="6124" max="6124" width="7.75" style="5" customWidth="1"/>
    <col min="6125" max="6125" width="33.125" style="5" bestFit="1" customWidth="1"/>
    <col min="6126" max="6126" width="14.125" style="5" customWidth="1"/>
    <col min="6127" max="6127" width="12" style="5" bestFit="1" customWidth="1"/>
    <col min="6128" max="6128" width="12.75" style="5" customWidth="1"/>
    <col min="6129" max="6129" width="17.375" style="5" bestFit="1" customWidth="1"/>
    <col min="6130" max="6130" width="12.25" style="5" customWidth="1"/>
    <col min="6131" max="6131" width="20.125" style="5" bestFit="1" customWidth="1"/>
    <col min="6132" max="6132" width="20.125" style="5" customWidth="1"/>
    <col min="6133" max="6133" width="19.375" style="5" bestFit="1" customWidth="1"/>
    <col min="6134" max="6134" width="8.625" style="5" customWidth="1"/>
    <col min="6135" max="6135" width="51.25" style="5" customWidth="1"/>
    <col min="6136" max="6136" width="13" style="5" customWidth="1"/>
    <col min="6137" max="6379" width="6.875" style="5"/>
    <col min="6380" max="6380" width="7.75" style="5" customWidth="1"/>
    <col min="6381" max="6381" width="33.125" style="5" bestFit="1" customWidth="1"/>
    <col min="6382" max="6382" width="14.125" style="5" customWidth="1"/>
    <col min="6383" max="6383" width="12" style="5" bestFit="1" customWidth="1"/>
    <col min="6384" max="6384" width="12.75" style="5" customWidth="1"/>
    <col min="6385" max="6385" width="17.375" style="5" bestFit="1" customWidth="1"/>
    <col min="6386" max="6386" width="12.25" style="5" customWidth="1"/>
    <col min="6387" max="6387" width="20.125" style="5" bestFit="1" customWidth="1"/>
    <col min="6388" max="6388" width="20.125" style="5" customWidth="1"/>
    <col min="6389" max="6389" width="19.375" style="5" bestFit="1" customWidth="1"/>
    <col min="6390" max="6390" width="8.625" style="5" customWidth="1"/>
    <col min="6391" max="6391" width="51.25" style="5" customWidth="1"/>
    <col min="6392" max="6392" width="13" style="5" customWidth="1"/>
    <col min="6393" max="6635" width="6.875" style="5"/>
    <col min="6636" max="6636" width="7.75" style="5" customWidth="1"/>
    <col min="6637" max="6637" width="33.125" style="5" bestFit="1" customWidth="1"/>
    <col min="6638" max="6638" width="14.125" style="5" customWidth="1"/>
    <col min="6639" max="6639" width="12" style="5" bestFit="1" customWidth="1"/>
    <col min="6640" max="6640" width="12.75" style="5" customWidth="1"/>
    <col min="6641" max="6641" width="17.375" style="5" bestFit="1" customWidth="1"/>
    <col min="6642" max="6642" width="12.25" style="5" customWidth="1"/>
    <col min="6643" max="6643" width="20.125" style="5" bestFit="1" customWidth="1"/>
    <col min="6644" max="6644" width="20.125" style="5" customWidth="1"/>
    <col min="6645" max="6645" width="19.375" style="5" bestFit="1" customWidth="1"/>
    <col min="6646" max="6646" width="8.625" style="5" customWidth="1"/>
    <col min="6647" max="6647" width="51.25" style="5" customWidth="1"/>
    <col min="6648" max="6648" width="13" style="5" customWidth="1"/>
    <col min="6649" max="6891" width="6.875" style="5"/>
    <col min="6892" max="6892" width="7.75" style="5" customWidth="1"/>
    <col min="6893" max="6893" width="33.125" style="5" bestFit="1" customWidth="1"/>
    <col min="6894" max="6894" width="14.125" style="5" customWidth="1"/>
    <col min="6895" max="6895" width="12" style="5" bestFit="1" customWidth="1"/>
    <col min="6896" max="6896" width="12.75" style="5" customWidth="1"/>
    <col min="6897" max="6897" width="17.375" style="5" bestFit="1" customWidth="1"/>
    <col min="6898" max="6898" width="12.25" style="5" customWidth="1"/>
    <col min="6899" max="6899" width="20.125" style="5" bestFit="1" customWidth="1"/>
    <col min="6900" max="6900" width="20.125" style="5" customWidth="1"/>
    <col min="6901" max="6901" width="19.375" style="5" bestFit="1" customWidth="1"/>
    <col min="6902" max="6902" width="8.625" style="5" customWidth="1"/>
    <col min="6903" max="6903" width="51.25" style="5" customWidth="1"/>
    <col min="6904" max="6904" width="13" style="5" customWidth="1"/>
    <col min="6905" max="7147" width="6.875" style="5"/>
    <col min="7148" max="7148" width="7.75" style="5" customWidth="1"/>
    <col min="7149" max="7149" width="33.125" style="5" bestFit="1" customWidth="1"/>
    <col min="7150" max="7150" width="14.125" style="5" customWidth="1"/>
    <col min="7151" max="7151" width="12" style="5" bestFit="1" customWidth="1"/>
    <col min="7152" max="7152" width="12.75" style="5" customWidth="1"/>
    <col min="7153" max="7153" width="17.375" style="5" bestFit="1" customWidth="1"/>
    <col min="7154" max="7154" width="12.25" style="5" customWidth="1"/>
    <col min="7155" max="7155" width="20.125" style="5" bestFit="1" customWidth="1"/>
    <col min="7156" max="7156" width="20.125" style="5" customWidth="1"/>
    <col min="7157" max="7157" width="19.375" style="5" bestFit="1" customWidth="1"/>
    <col min="7158" max="7158" width="8.625" style="5" customWidth="1"/>
    <col min="7159" max="7159" width="51.25" style="5" customWidth="1"/>
    <col min="7160" max="7160" width="13" style="5" customWidth="1"/>
    <col min="7161" max="7403" width="6.875" style="5"/>
    <col min="7404" max="7404" width="7.75" style="5" customWidth="1"/>
    <col min="7405" max="7405" width="33.125" style="5" bestFit="1" customWidth="1"/>
    <col min="7406" max="7406" width="14.125" style="5" customWidth="1"/>
    <col min="7407" max="7407" width="12" style="5" bestFit="1" customWidth="1"/>
    <col min="7408" max="7408" width="12.75" style="5" customWidth="1"/>
    <col min="7409" max="7409" width="17.375" style="5" bestFit="1" customWidth="1"/>
    <col min="7410" max="7410" width="12.25" style="5" customWidth="1"/>
    <col min="7411" max="7411" width="20.125" style="5" bestFit="1" customWidth="1"/>
    <col min="7412" max="7412" width="20.125" style="5" customWidth="1"/>
    <col min="7413" max="7413" width="19.375" style="5" bestFit="1" customWidth="1"/>
    <col min="7414" max="7414" width="8.625" style="5" customWidth="1"/>
    <col min="7415" max="7415" width="51.25" style="5" customWidth="1"/>
    <col min="7416" max="7416" width="13" style="5" customWidth="1"/>
    <col min="7417" max="7659" width="6.875" style="5"/>
    <col min="7660" max="7660" width="7.75" style="5" customWidth="1"/>
    <col min="7661" max="7661" width="33.125" style="5" bestFit="1" customWidth="1"/>
    <col min="7662" max="7662" width="14.125" style="5" customWidth="1"/>
    <col min="7663" max="7663" width="12" style="5" bestFit="1" customWidth="1"/>
    <col min="7664" max="7664" width="12.75" style="5" customWidth="1"/>
    <col min="7665" max="7665" width="17.375" style="5" bestFit="1" customWidth="1"/>
    <col min="7666" max="7666" width="12.25" style="5" customWidth="1"/>
    <col min="7667" max="7667" width="20.125" style="5" bestFit="1" customWidth="1"/>
    <col min="7668" max="7668" width="20.125" style="5" customWidth="1"/>
    <col min="7669" max="7669" width="19.375" style="5" bestFit="1" customWidth="1"/>
    <col min="7670" max="7670" width="8.625" style="5" customWidth="1"/>
    <col min="7671" max="7671" width="51.25" style="5" customWidth="1"/>
    <col min="7672" max="7672" width="13" style="5" customWidth="1"/>
    <col min="7673" max="7915" width="6.875" style="5"/>
    <col min="7916" max="7916" width="7.75" style="5" customWidth="1"/>
    <col min="7917" max="7917" width="33.125" style="5" bestFit="1" customWidth="1"/>
    <col min="7918" max="7918" width="14.125" style="5" customWidth="1"/>
    <col min="7919" max="7919" width="12" style="5" bestFit="1" customWidth="1"/>
    <col min="7920" max="7920" width="12.75" style="5" customWidth="1"/>
    <col min="7921" max="7921" width="17.375" style="5" bestFit="1" customWidth="1"/>
    <col min="7922" max="7922" width="12.25" style="5" customWidth="1"/>
    <col min="7923" max="7923" width="20.125" style="5" bestFit="1" customWidth="1"/>
    <col min="7924" max="7924" width="20.125" style="5" customWidth="1"/>
    <col min="7925" max="7925" width="19.375" style="5" bestFit="1" customWidth="1"/>
    <col min="7926" max="7926" width="8.625" style="5" customWidth="1"/>
    <col min="7927" max="7927" width="51.25" style="5" customWidth="1"/>
    <col min="7928" max="7928" width="13" style="5" customWidth="1"/>
    <col min="7929" max="8171" width="6.875" style="5"/>
    <col min="8172" max="8172" width="7.75" style="5" customWidth="1"/>
    <col min="8173" max="8173" width="33.125" style="5" bestFit="1" customWidth="1"/>
    <col min="8174" max="8174" width="14.125" style="5" customWidth="1"/>
    <col min="8175" max="8175" width="12" style="5" bestFit="1" customWidth="1"/>
    <col min="8176" max="8176" width="12.75" style="5" customWidth="1"/>
    <col min="8177" max="8177" width="17.375" style="5" bestFit="1" customWidth="1"/>
    <col min="8178" max="8178" width="12.25" style="5" customWidth="1"/>
    <col min="8179" max="8179" width="20.125" style="5" bestFit="1" customWidth="1"/>
    <col min="8180" max="8180" width="20.125" style="5" customWidth="1"/>
    <col min="8181" max="8181" width="19.375" style="5" bestFit="1" customWidth="1"/>
    <col min="8182" max="8182" width="8.625" style="5" customWidth="1"/>
    <col min="8183" max="8183" width="51.25" style="5" customWidth="1"/>
    <col min="8184" max="8184" width="13" style="5" customWidth="1"/>
    <col min="8185" max="8427" width="6.875" style="5"/>
    <col min="8428" max="8428" width="7.75" style="5" customWidth="1"/>
    <col min="8429" max="8429" width="33.125" style="5" bestFit="1" customWidth="1"/>
    <col min="8430" max="8430" width="14.125" style="5" customWidth="1"/>
    <col min="8431" max="8431" width="12" style="5" bestFit="1" customWidth="1"/>
    <col min="8432" max="8432" width="12.75" style="5" customWidth="1"/>
    <col min="8433" max="8433" width="17.375" style="5" bestFit="1" customWidth="1"/>
    <col min="8434" max="8434" width="12.25" style="5" customWidth="1"/>
    <col min="8435" max="8435" width="20.125" style="5" bestFit="1" customWidth="1"/>
    <col min="8436" max="8436" width="20.125" style="5" customWidth="1"/>
    <col min="8437" max="8437" width="19.375" style="5" bestFit="1" customWidth="1"/>
    <col min="8438" max="8438" width="8.625" style="5" customWidth="1"/>
    <col min="8439" max="8439" width="51.25" style="5" customWidth="1"/>
    <col min="8440" max="8440" width="13" style="5" customWidth="1"/>
    <col min="8441" max="8683" width="6.875" style="5"/>
    <col min="8684" max="8684" width="7.75" style="5" customWidth="1"/>
    <col min="8685" max="8685" width="33.125" style="5" bestFit="1" customWidth="1"/>
    <col min="8686" max="8686" width="14.125" style="5" customWidth="1"/>
    <col min="8687" max="8687" width="12" style="5" bestFit="1" customWidth="1"/>
    <col min="8688" max="8688" width="12.75" style="5" customWidth="1"/>
    <col min="8689" max="8689" width="17.375" style="5" bestFit="1" customWidth="1"/>
    <col min="8690" max="8690" width="12.25" style="5" customWidth="1"/>
    <col min="8691" max="8691" width="20.125" style="5" bestFit="1" customWidth="1"/>
    <col min="8692" max="8692" width="20.125" style="5" customWidth="1"/>
    <col min="8693" max="8693" width="19.375" style="5" bestFit="1" customWidth="1"/>
    <col min="8694" max="8694" width="8.625" style="5" customWidth="1"/>
    <col min="8695" max="8695" width="51.25" style="5" customWidth="1"/>
    <col min="8696" max="8696" width="13" style="5" customWidth="1"/>
    <col min="8697" max="8939" width="6.875" style="5"/>
    <col min="8940" max="8940" width="7.75" style="5" customWidth="1"/>
    <col min="8941" max="8941" width="33.125" style="5" bestFit="1" customWidth="1"/>
    <col min="8942" max="8942" width="14.125" style="5" customWidth="1"/>
    <col min="8943" max="8943" width="12" style="5" bestFit="1" customWidth="1"/>
    <col min="8944" max="8944" width="12.75" style="5" customWidth="1"/>
    <col min="8945" max="8945" width="17.375" style="5" bestFit="1" customWidth="1"/>
    <col min="8946" max="8946" width="12.25" style="5" customWidth="1"/>
    <col min="8947" max="8947" width="20.125" style="5" bestFit="1" customWidth="1"/>
    <col min="8948" max="8948" width="20.125" style="5" customWidth="1"/>
    <col min="8949" max="8949" width="19.375" style="5" bestFit="1" customWidth="1"/>
    <col min="8950" max="8950" width="8.625" style="5" customWidth="1"/>
    <col min="8951" max="8951" width="51.25" style="5" customWidth="1"/>
    <col min="8952" max="8952" width="13" style="5" customWidth="1"/>
    <col min="8953" max="9195" width="6.875" style="5"/>
    <col min="9196" max="9196" width="7.75" style="5" customWidth="1"/>
    <col min="9197" max="9197" width="33.125" style="5" bestFit="1" customWidth="1"/>
    <col min="9198" max="9198" width="14.125" style="5" customWidth="1"/>
    <col min="9199" max="9199" width="12" style="5" bestFit="1" customWidth="1"/>
    <col min="9200" max="9200" width="12.75" style="5" customWidth="1"/>
    <col min="9201" max="9201" width="17.375" style="5" bestFit="1" customWidth="1"/>
    <col min="9202" max="9202" width="12.25" style="5" customWidth="1"/>
    <col min="9203" max="9203" width="20.125" style="5" bestFit="1" customWidth="1"/>
    <col min="9204" max="9204" width="20.125" style="5" customWidth="1"/>
    <col min="9205" max="9205" width="19.375" style="5" bestFit="1" customWidth="1"/>
    <col min="9206" max="9206" width="8.625" style="5" customWidth="1"/>
    <col min="9207" max="9207" width="51.25" style="5" customWidth="1"/>
    <col min="9208" max="9208" width="13" style="5" customWidth="1"/>
    <col min="9209" max="9451" width="6.875" style="5"/>
    <col min="9452" max="9452" width="7.75" style="5" customWidth="1"/>
    <col min="9453" max="9453" width="33.125" style="5" bestFit="1" customWidth="1"/>
    <col min="9454" max="9454" width="14.125" style="5" customWidth="1"/>
    <col min="9455" max="9455" width="12" style="5" bestFit="1" customWidth="1"/>
    <col min="9456" max="9456" width="12.75" style="5" customWidth="1"/>
    <col min="9457" max="9457" width="17.375" style="5" bestFit="1" customWidth="1"/>
    <col min="9458" max="9458" width="12.25" style="5" customWidth="1"/>
    <col min="9459" max="9459" width="20.125" style="5" bestFit="1" customWidth="1"/>
    <col min="9460" max="9460" width="20.125" style="5" customWidth="1"/>
    <col min="9461" max="9461" width="19.375" style="5" bestFit="1" customWidth="1"/>
    <col min="9462" max="9462" width="8.625" style="5" customWidth="1"/>
    <col min="9463" max="9463" width="51.25" style="5" customWidth="1"/>
    <col min="9464" max="9464" width="13" style="5" customWidth="1"/>
    <col min="9465" max="9707" width="6.875" style="5"/>
    <col min="9708" max="9708" width="7.75" style="5" customWidth="1"/>
    <col min="9709" max="9709" width="33.125" style="5" bestFit="1" customWidth="1"/>
    <col min="9710" max="9710" width="14.125" style="5" customWidth="1"/>
    <col min="9711" max="9711" width="12" style="5" bestFit="1" customWidth="1"/>
    <col min="9712" max="9712" width="12.75" style="5" customWidth="1"/>
    <col min="9713" max="9713" width="17.375" style="5" bestFit="1" customWidth="1"/>
    <col min="9714" max="9714" width="12.25" style="5" customWidth="1"/>
    <col min="9715" max="9715" width="20.125" style="5" bestFit="1" customWidth="1"/>
    <col min="9716" max="9716" width="20.125" style="5" customWidth="1"/>
    <col min="9717" max="9717" width="19.375" style="5" bestFit="1" customWidth="1"/>
    <col min="9718" max="9718" width="8.625" style="5" customWidth="1"/>
    <col min="9719" max="9719" width="51.25" style="5" customWidth="1"/>
    <col min="9720" max="9720" width="13" style="5" customWidth="1"/>
    <col min="9721" max="9963" width="6.875" style="5"/>
    <col min="9964" max="9964" width="7.75" style="5" customWidth="1"/>
    <col min="9965" max="9965" width="33.125" style="5" bestFit="1" customWidth="1"/>
    <col min="9966" max="9966" width="14.125" style="5" customWidth="1"/>
    <col min="9967" max="9967" width="12" style="5" bestFit="1" customWidth="1"/>
    <col min="9968" max="9968" width="12.75" style="5" customWidth="1"/>
    <col min="9969" max="9969" width="17.375" style="5" bestFit="1" customWidth="1"/>
    <col min="9970" max="9970" width="12.25" style="5" customWidth="1"/>
    <col min="9971" max="9971" width="20.125" style="5" bestFit="1" customWidth="1"/>
    <col min="9972" max="9972" width="20.125" style="5" customWidth="1"/>
    <col min="9973" max="9973" width="19.375" style="5" bestFit="1" customWidth="1"/>
    <col min="9974" max="9974" width="8.625" style="5" customWidth="1"/>
    <col min="9975" max="9975" width="51.25" style="5" customWidth="1"/>
    <col min="9976" max="9976" width="13" style="5" customWidth="1"/>
    <col min="9977" max="10219" width="6.875" style="5"/>
    <col min="10220" max="10220" width="7.75" style="5" customWidth="1"/>
    <col min="10221" max="10221" width="33.125" style="5" bestFit="1" customWidth="1"/>
    <col min="10222" max="10222" width="14.125" style="5" customWidth="1"/>
    <col min="10223" max="10223" width="12" style="5" bestFit="1" customWidth="1"/>
    <col min="10224" max="10224" width="12.75" style="5" customWidth="1"/>
    <col min="10225" max="10225" width="17.375" style="5" bestFit="1" customWidth="1"/>
    <col min="10226" max="10226" width="12.25" style="5" customWidth="1"/>
    <col min="10227" max="10227" width="20.125" style="5" bestFit="1" customWidth="1"/>
    <col min="10228" max="10228" width="20.125" style="5" customWidth="1"/>
    <col min="10229" max="10229" width="19.375" style="5" bestFit="1" customWidth="1"/>
    <col min="10230" max="10230" width="8.625" style="5" customWidth="1"/>
    <col min="10231" max="10231" width="51.25" style="5" customWidth="1"/>
    <col min="10232" max="10232" width="13" style="5" customWidth="1"/>
    <col min="10233" max="10475" width="6.875" style="5"/>
    <col min="10476" max="10476" width="7.75" style="5" customWidth="1"/>
    <col min="10477" max="10477" width="33.125" style="5" bestFit="1" customWidth="1"/>
    <col min="10478" max="10478" width="14.125" style="5" customWidth="1"/>
    <col min="10479" max="10479" width="12" style="5" bestFit="1" customWidth="1"/>
    <col min="10480" max="10480" width="12.75" style="5" customWidth="1"/>
    <col min="10481" max="10481" width="17.375" style="5" bestFit="1" customWidth="1"/>
    <col min="10482" max="10482" width="12.25" style="5" customWidth="1"/>
    <col min="10483" max="10483" width="20.125" style="5" bestFit="1" customWidth="1"/>
    <col min="10484" max="10484" width="20.125" style="5" customWidth="1"/>
    <col min="10485" max="10485" width="19.375" style="5" bestFit="1" customWidth="1"/>
    <col min="10486" max="10486" width="8.625" style="5" customWidth="1"/>
    <col min="10487" max="10487" width="51.25" style="5" customWidth="1"/>
    <col min="10488" max="10488" width="13" style="5" customWidth="1"/>
    <col min="10489" max="10731" width="6.875" style="5"/>
    <col min="10732" max="10732" width="7.75" style="5" customWidth="1"/>
    <col min="10733" max="10733" width="33.125" style="5" bestFit="1" customWidth="1"/>
    <col min="10734" max="10734" width="14.125" style="5" customWidth="1"/>
    <col min="10735" max="10735" width="12" style="5" bestFit="1" customWidth="1"/>
    <col min="10736" max="10736" width="12.75" style="5" customWidth="1"/>
    <col min="10737" max="10737" width="17.375" style="5" bestFit="1" customWidth="1"/>
    <col min="10738" max="10738" width="12.25" style="5" customWidth="1"/>
    <col min="10739" max="10739" width="20.125" style="5" bestFit="1" customWidth="1"/>
    <col min="10740" max="10740" width="20.125" style="5" customWidth="1"/>
    <col min="10741" max="10741" width="19.375" style="5" bestFit="1" customWidth="1"/>
    <col min="10742" max="10742" width="8.625" style="5" customWidth="1"/>
    <col min="10743" max="10743" width="51.25" style="5" customWidth="1"/>
    <col min="10744" max="10744" width="13" style="5" customWidth="1"/>
    <col min="10745" max="10987" width="6.875" style="5"/>
    <col min="10988" max="10988" width="7.75" style="5" customWidth="1"/>
    <col min="10989" max="10989" width="33.125" style="5" bestFit="1" customWidth="1"/>
    <col min="10990" max="10990" width="14.125" style="5" customWidth="1"/>
    <col min="10991" max="10991" width="12" style="5" bestFit="1" customWidth="1"/>
    <col min="10992" max="10992" width="12.75" style="5" customWidth="1"/>
    <col min="10993" max="10993" width="17.375" style="5" bestFit="1" customWidth="1"/>
    <col min="10994" max="10994" width="12.25" style="5" customWidth="1"/>
    <col min="10995" max="10995" width="20.125" style="5" bestFit="1" customWidth="1"/>
    <col min="10996" max="10996" width="20.125" style="5" customWidth="1"/>
    <col min="10997" max="10997" width="19.375" style="5" bestFit="1" customWidth="1"/>
    <col min="10998" max="10998" width="8.625" style="5" customWidth="1"/>
    <col min="10999" max="10999" width="51.25" style="5" customWidth="1"/>
    <col min="11000" max="11000" width="13" style="5" customWidth="1"/>
    <col min="11001" max="11243" width="6.875" style="5"/>
    <col min="11244" max="11244" width="7.75" style="5" customWidth="1"/>
    <col min="11245" max="11245" width="33.125" style="5" bestFit="1" customWidth="1"/>
    <col min="11246" max="11246" width="14.125" style="5" customWidth="1"/>
    <col min="11247" max="11247" width="12" style="5" bestFit="1" customWidth="1"/>
    <col min="11248" max="11248" width="12.75" style="5" customWidth="1"/>
    <col min="11249" max="11249" width="17.375" style="5" bestFit="1" customWidth="1"/>
    <col min="11250" max="11250" width="12.25" style="5" customWidth="1"/>
    <col min="11251" max="11251" width="20.125" style="5" bestFit="1" customWidth="1"/>
    <col min="11252" max="11252" width="20.125" style="5" customWidth="1"/>
    <col min="11253" max="11253" width="19.375" style="5" bestFit="1" customWidth="1"/>
    <col min="11254" max="11254" width="8.625" style="5" customWidth="1"/>
    <col min="11255" max="11255" width="51.25" style="5" customWidth="1"/>
    <col min="11256" max="11256" width="13" style="5" customWidth="1"/>
    <col min="11257" max="11499" width="6.875" style="5"/>
    <col min="11500" max="11500" width="7.75" style="5" customWidth="1"/>
    <col min="11501" max="11501" width="33.125" style="5" bestFit="1" customWidth="1"/>
    <col min="11502" max="11502" width="14.125" style="5" customWidth="1"/>
    <col min="11503" max="11503" width="12" style="5" bestFit="1" customWidth="1"/>
    <col min="11504" max="11504" width="12.75" style="5" customWidth="1"/>
    <col min="11505" max="11505" width="17.375" style="5" bestFit="1" customWidth="1"/>
    <col min="11506" max="11506" width="12.25" style="5" customWidth="1"/>
    <col min="11507" max="11507" width="20.125" style="5" bestFit="1" customWidth="1"/>
    <col min="11508" max="11508" width="20.125" style="5" customWidth="1"/>
    <col min="11509" max="11509" width="19.375" style="5" bestFit="1" customWidth="1"/>
    <col min="11510" max="11510" width="8.625" style="5" customWidth="1"/>
    <col min="11511" max="11511" width="51.25" style="5" customWidth="1"/>
    <col min="11512" max="11512" width="13" style="5" customWidth="1"/>
    <col min="11513" max="11755" width="6.875" style="5"/>
    <col min="11756" max="11756" width="7.75" style="5" customWidth="1"/>
    <col min="11757" max="11757" width="33.125" style="5" bestFit="1" customWidth="1"/>
    <col min="11758" max="11758" width="14.125" style="5" customWidth="1"/>
    <col min="11759" max="11759" width="12" style="5" bestFit="1" customWidth="1"/>
    <col min="11760" max="11760" width="12.75" style="5" customWidth="1"/>
    <col min="11761" max="11761" width="17.375" style="5" bestFit="1" customWidth="1"/>
    <col min="11762" max="11762" width="12.25" style="5" customWidth="1"/>
    <col min="11763" max="11763" width="20.125" style="5" bestFit="1" customWidth="1"/>
    <col min="11764" max="11764" width="20.125" style="5" customWidth="1"/>
    <col min="11765" max="11765" width="19.375" style="5" bestFit="1" customWidth="1"/>
    <col min="11766" max="11766" width="8.625" style="5" customWidth="1"/>
    <col min="11767" max="11767" width="51.25" style="5" customWidth="1"/>
    <col min="11768" max="11768" width="13" style="5" customWidth="1"/>
    <col min="11769" max="12011" width="6.875" style="5"/>
    <col min="12012" max="12012" width="7.75" style="5" customWidth="1"/>
    <col min="12013" max="12013" width="33.125" style="5" bestFit="1" customWidth="1"/>
    <col min="12014" max="12014" width="14.125" style="5" customWidth="1"/>
    <col min="12015" max="12015" width="12" style="5" bestFit="1" customWidth="1"/>
    <col min="12016" max="12016" width="12.75" style="5" customWidth="1"/>
    <col min="12017" max="12017" width="17.375" style="5" bestFit="1" customWidth="1"/>
    <col min="12018" max="12018" width="12.25" style="5" customWidth="1"/>
    <col min="12019" max="12019" width="20.125" style="5" bestFit="1" customWidth="1"/>
    <col min="12020" max="12020" width="20.125" style="5" customWidth="1"/>
    <col min="12021" max="12021" width="19.375" style="5" bestFit="1" customWidth="1"/>
    <col min="12022" max="12022" width="8.625" style="5" customWidth="1"/>
    <col min="12023" max="12023" width="51.25" style="5" customWidth="1"/>
    <col min="12024" max="12024" width="13" style="5" customWidth="1"/>
    <col min="12025" max="12267" width="6.875" style="5"/>
    <col min="12268" max="12268" width="7.75" style="5" customWidth="1"/>
    <col min="12269" max="12269" width="33.125" style="5" bestFit="1" customWidth="1"/>
    <col min="12270" max="12270" width="14.125" style="5" customWidth="1"/>
    <col min="12271" max="12271" width="12" style="5" bestFit="1" customWidth="1"/>
    <col min="12272" max="12272" width="12.75" style="5" customWidth="1"/>
    <col min="12273" max="12273" width="17.375" style="5" bestFit="1" customWidth="1"/>
    <col min="12274" max="12274" width="12.25" style="5" customWidth="1"/>
    <col min="12275" max="12275" width="20.125" style="5" bestFit="1" customWidth="1"/>
    <col min="12276" max="12276" width="20.125" style="5" customWidth="1"/>
    <col min="12277" max="12277" width="19.375" style="5" bestFit="1" customWidth="1"/>
    <col min="12278" max="12278" width="8.625" style="5" customWidth="1"/>
    <col min="12279" max="12279" width="51.25" style="5" customWidth="1"/>
    <col min="12280" max="12280" width="13" style="5" customWidth="1"/>
    <col min="12281" max="12523" width="6.875" style="5"/>
    <col min="12524" max="12524" width="7.75" style="5" customWidth="1"/>
    <col min="12525" max="12525" width="33.125" style="5" bestFit="1" customWidth="1"/>
    <col min="12526" max="12526" width="14.125" style="5" customWidth="1"/>
    <col min="12527" max="12527" width="12" style="5" bestFit="1" customWidth="1"/>
    <col min="12528" max="12528" width="12.75" style="5" customWidth="1"/>
    <col min="12529" max="12529" width="17.375" style="5" bestFit="1" customWidth="1"/>
    <col min="12530" max="12530" width="12.25" style="5" customWidth="1"/>
    <col min="12531" max="12531" width="20.125" style="5" bestFit="1" customWidth="1"/>
    <col min="12532" max="12532" width="20.125" style="5" customWidth="1"/>
    <col min="12533" max="12533" width="19.375" style="5" bestFit="1" customWidth="1"/>
    <col min="12534" max="12534" width="8.625" style="5" customWidth="1"/>
    <col min="12535" max="12535" width="51.25" style="5" customWidth="1"/>
    <col min="12536" max="12536" width="13" style="5" customWidth="1"/>
    <col min="12537" max="12779" width="6.875" style="5"/>
    <col min="12780" max="12780" width="7.75" style="5" customWidth="1"/>
    <col min="12781" max="12781" width="33.125" style="5" bestFit="1" customWidth="1"/>
    <col min="12782" max="12782" width="14.125" style="5" customWidth="1"/>
    <col min="12783" max="12783" width="12" style="5" bestFit="1" customWidth="1"/>
    <col min="12784" max="12784" width="12.75" style="5" customWidth="1"/>
    <col min="12785" max="12785" width="17.375" style="5" bestFit="1" customWidth="1"/>
    <col min="12786" max="12786" width="12.25" style="5" customWidth="1"/>
    <col min="12787" max="12787" width="20.125" style="5" bestFit="1" customWidth="1"/>
    <col min="12788" max="12788" width="20.125" style="5" customWidth="1"/>
    <col min="12789" max="12789" width="19.375" style="5" bestFit="1" customWidth="1"/>
    <col min="12790" max="12790" width="8.625" style="5" customWidth="1"/>
    <col min="12791" max="12791" width="51.25" style="5" customWidth="1"/>
    <col min="12792" max="12792" width="13" style="5" customWidth="1"/>
    <col min="12793" max="13035" width="6.875" style="5"/>
    <col min="13036" max="13036" width="7.75" style="5" customWidth="1"/>
    <col min="13037" max="13037" width="33.125" style="5" bestFit="1" customWidth="1"/>
    <col min="13038" max="13038" width="14.125" style="5" customWidth="1"/>
    <col min="13039" max="13039" width="12" style="5" bestFit="1" customWidth="1"/>
    <col min="13040" max="13040" width="12.75" style="5" customWidth="1"/>
    <col min="13041" max="13041" width="17.375" style="5" bestFit="1" customWidth="1"/>
    <col min="13042" max="13042" width="12.25" style="5" customWidth="1"/>
    <col min="13043" max="13043" width="20.125" style="5" bestFit="1" customWidth="1"/>
    <col min="13044" max="13044" width="20.125" style="5" customWidth="1"/>
    <col min="13045" max="13045" width="19.375" style="5" bestFit="1" customWidth="1"/>
    <col min="13046" max="13046" width="8.625" style="5" customWidth="1"/>
    <col min="13047" max="13047" width="51.25" style="5" customWidth="1"/>
    <col min="13048" max="13048" width="13" style="5" customWidth="1"/>
    <col min="13049" max="13291" width="6.875" style="5"/>
    <col min="13292" max="13292" width="7.75" style="5" customWidth="1"/>
    <col min="13293" max="13293" width="33.125" style="5" bestFit="1" customWidth="1"/>
    <col min="13294" max="13294" width="14.125" style="5" customWidth="1"/>
    <col min="13295" max="13295" width="12" style="5" bestFit="1" customWidth="1"/>
    <col min="13296" max="13296" width="12.75" style="5" customWidth="1"/>
    <col min="13297" max="13297" width="17.375" style="5" bestFit="1" customWidth="1"/>
    <col min="13298" max="13298" width="12.25" style="5" customWidth="1"/>
    <col min="13299" max="13299" width="20.125" style="5" bestFit="1" customWidth="1"/>
    <col min="13300" max="13300" width="20.125" style="5" customWidth="1"/>
    <col min="13301" max="13301" width="19.375" style="5" bestFit="1" customWidth="1"/>
    <col min="13302" max="13302" width="8.625" style="5" customWidth="1"/>
    <col min="13303" max="13303" width="51.25" style="5" customWidth="1"/>
    <col min="13304" max="13304" width="13" style="5" customWidth="1"/>
    <col min="13305" max="13547" width="6.875" style="5"/>
    <col min="13548" max="13548" width="7.75" style="5" customWidth="1"/>
    <col min="13549" max="13549" width="33.125" style="5" bestFit="1" customWidth="1"/>
    <col min="13550" max="13550" width="14.125" style="5" customWidth="1"/>
    <col min="13551" max="13551" width="12" style="5" bestFit="1" customWidth="1"/>
    <col min="13552" max="13552" width="12.75" style="5" customWidth="1"/>
    <col min="13553" max="13553" width="17.375" style="5" bestFit="1" customWidth="1"/>
    <col min="13554" max="13554" width="12.25" style="5" customWidth="1"/>
    <col min="13555" max="13555" width="20.125" style="5" bestFit="1" customWidth="1"/>
    <col min="13556" max="13556" width="20.125" style="5" customWidth="1"/>
    <col min="13557" max="13557" width="19.375" style="5" bestFit="1" customWidth="1"/>
    <col min="13558" max="13558" width="8.625" style="5" customWidth="1"/>
    <col min="13559" max="13559" width="51.25" style="5" customWidth="1"/>
    <col min="13560" max="13560" width="13" style="5" customWidth="1"/>
    <col min="13561" max="13803" width="6.875" style="5"/>
    <col min="13804" max="13804" width="7.75" style="5" customWidth="1"/>
    <col min="13805" max="13805" width="33.125" style="5" bestFit="1" customWidth="1"/>
    <col min="13806" max="13806" width="14.125" style="5" customWidth="1"/>
    <col min="13807" max="13807" width="12" style="5" bestFit="1" customWidth="1"/>
    <col min="13808" max="13808" width="12.75" style="5" customWidth="1"/>
    <col min="13809" max="13809" width="17.375" style="5" bestFit="1" customWidth="1"/>
    <col min="13810" max="13810" width="12.25" style="5" customWidth="1"/>
    <col min="13811" max="13811" width="20.125" style="5" bestFit="1" customWidth="1"/>
    <col min="13812" max="13812" width="20.125" style="5" customWidth="1"/>
    <col min="13813" max="13813" width="19.375" style="5" bestFit="1" customWidth="1"/>
    <col min="13814" max="13814" width="8.625" style="5" customWidth="1"/>
    <col min="13815" max="13815" width="51.25" style="5" customWidth="1"/>
    <col min="13816" max="13816" width="13" style="5" customWidth="1"/>
    <col min="13817" max="14059" width="6.875" style="5"/>
    <col min="14060" max="14060" width="7.75" style="5" customWidth="1"/>
    <col min="14061" max="14061" width="33.125" style="5" bestFit="1" customWidth="1"/>
    <col min="14062" max="14062" width="14.125" style="5" customWidth="1"/>
    <col min="14063" max="14063" width="12" style="5" bestFit="1" customWidth="1"/>
    <col min="14064" max="14064" width="12.75" style="5" customWidth="1"/>
    <col min="14065" max="14065" width="17.375" style="5" bestFit="1" customWidth="1"/>
    <col min="14066" max="14066" width="12.25" style="5" customWidth="1"/>
    <col min="14067" max="14067" width="20.125" style="5" bestFit="1" customWidth="1"/>
    <col min="14068" max="14068" width="20.125" style="5" customWidth="1"/>
    <col min="14069" max="14069" width="19.375" style="5" bestFit="1" customWidth="1"/>
    <col min="14070" max="14070" width="8.625" style="5" customWidth="1"/>
    <col min="14071" max="14071" width="51.25" style="5" customWidth="1"/>
    <col min="14072" max="14072" width="13" style="5" customWidth="1"/>
    <col min="14073" max="14315" width="6.875" style="5"/>
    <col min="14316" max="14316" width="7.75" style="5" customWidth="1"/>
    <col min="14317" max="14317" width="33.125" style="5" bestFit="1" customWidth="1"/>
    <col min="14318" max="14318" width="14.125" style="5" customWidth="1"/>
    <col min="14319" max="14319" width="12" style="5" bestFit="1" customWidth="1"/>
    <col min="14320" max="14320" width="12.75" style="5" customWidth="1"/>
    <col min="14321" max="14321" width="17.375" style="5" bestFit="1" customWidth="1"/>
    <col min="14322" max="14322" width="12.25" style="5" customWidth="1"/>
    <col min="14323" max="14323" width="20.125" style="5" bestFit="1" customWidth="1"/>
    <col min="14324" max="14324" width="20.125" style="5" customWidth="1"/>
    <col min="14325" max="14325" width="19.375" style="5" bestFit="1" customWidth="1"/>
    <col min="14326" max="14326" width="8.625" style="5" customWidth="1"/>
    <col min="14327" max="14327" width="51.25" style="5" customWidth="1"/>
    <col min="14328" max="14328" width="13" style="5" customWidth="1"/>
    <col min="14329" max="14571" width="6.875" style="5"/>
    <col min="14572" max="14572" width="7.75" style="5" customWidth="1"/>
    <col min="14573" max="14573" width="33.125" style="5" bestFit="1" customWidth="1"/>
    <col min="14574" max="14574" width="14.125" style="5" customWidth="1"/>
    <col min="14575" max="14575" width="12" style="5" bestFit="1" customWidth="1"/>
    <col min="14576" max="14576" width="12.75" style="5" customWidth="1"/>
    <col min="14577" max="14577" width="17.375" style="5" bestFit="1" customWidth="1"/>
    <col min="14578" max="14578" width="12.25" style="5" customWidth="1"/>
    <col min="14579" max="14579" width="20.125" style="5" bestFit="1" customWidth="1"/>
    <col min="14580" max="14580" width="20.125" style="5" customWidth="1"/>
    <col min="14581" max="14581" width="19.375" style="5" bestFit="1" customWidth="1"/>
    <col min="14582" max="14582" width="8.625" style="5" customWidth="1"/>
    <col min="14583" max="14583" width="51.25" style="5" customWidth="1"/>
    <col min="14584" max="14584" width="13" style="5" customWidth="1"/>
    <col min="14585" max="14827" width="6.875" style="5"/>
    <col min="14828" max="14828" width="7.75" style="5" customWidth="1"/>
    <col min="14829" max="14829" width="33.125" style="5" bestFit="1" customWidth="1"/>
    <col min="14830" max="14830" width="14.125" style="5" customWidth="1"/>
    <col min="14831" max="14831" width="12" style="5" bestFit="1" customWidth="1"/>
    <col min="14832" max="14832" width="12.75" style="5" customWidth="1"/>
    <col min="14833" max="14833" width="17.375" style="5" bestFit="1" customWidth="1"/>
    <col min="14834" max="14834" width="12.25" style="5" customWidth="1"/>
    <col min="14835" max="14835" width="20.125" style="5" bestFit="1" customWidth="1"/>
    <col min="14836" max="14836" width="20.125" style="5" customWidth="1"/>
    <col min="14837" max="14837" width="19.375" style="5" bestFit="1" customWidth="1"/>
    <col min="14838" max="14838" width="8.625" style="5" customWidth="1"/>
    <col min="14839" max="14839" width="51.25" style="5" customWidth="1"/>
    <col min="14840" max="14840" width="13" style="5" customWidth="1"/>
    <col min="14841" max="15083" width="6.875" style="5"/>
    <col min="15084" max="15084" width="7.75" style="5" customWidth="1"/>
    <col min="15085" max="15085" width="33.125" style="5" bestFit="1" customWidth="1"/>
    <col min="15086" max="15086" width="14.125" style="5" customWidth="1"/>
    <col min="15087" max="15087" width="12" style="5" bestFit="1" customWidth="1"/>
    <col min="15088" max="15088" width="12.75" style="5" customWidth="1"/>
    <col min="15089" max="15089" width="17.375" style="5" bestFit="1" customWidth="1"/>
    <col min="15090" max="15090" width="12.25" style="5" customWidth="1"/>
    <col min="15091" max="15091" width="20.125" style="5" bestFit="1" customWidth="1"/>
    <col min="15092" max="15092" width="20.125" style="5" customWidth="1"/>
    <col min="15093" max="15093" width="19.375" style="5" bestFit="1" customWidth="1"/>
    <col min="15094" max="15094" width="8.625" style="5" customWidth="1"/>
    <col min="15095" max="15095" width="51.25" style="5" customWidth="1"/>
    <col min="15096" max="15096" width="13" style="5" customWidth="1"/>
    <col min="15097" max="15339" width="6.875" style="5"/>
    <col min="15340" max="15340" width="7.75" style="5" customWidth="1"/>
    <col min="15341" max="15341" width="33.125" style="5" bestFit="1" customWidth="1"/>
    <col min="15342" max="15342" width="14.125" style="5" customWidth="1"/>
    <col min="15343" max="15343" width="12" style="5" bestFit="1" customWidth="1"/>
    <col min="15344" max="15344" width="12.75" style="5" customWidth="1"/>
    <col min="15345" max="15345" width="17.375" style="5" bestFit="1" customWidth="1"/>
    <col min="15346" max="15346" width="12.25" style="5" customWidth="1"/>
    <col min="15347" max="15347" width="20.125" style="5" bestFit="1" customWidth="1"/>
    <col min="15348" max="15348" width="20.125" style="5" customWidth="1"/>
    <col min="15349" max="15349" width="19.375" style="5" bestFit="1" customWidth="1"/>
    <col min="15350" max="15350" width="8.625" style="5" customWidth="1"/>
    <col min="15351" max="15351" width="51.25" style="5" customWidth="1"/>
    <col min="15352" max="15352" width="13" style="5" customWidth="1"/>
    <col min="15353" max="15595" width="6.875" style="5"/>
    <col min="15596" max="15596" width="7.75" style="5" customWidth="1"/>
    <col min="15597" max="15597" width="33.125" style="5" bestFit="1" customWidth="1"/>
    <col min="15598" max="15598" width="14.125" style="5" customWidth="1"/>
    <col min="15599" max="15599" width="12" style="5" bestFit="1" customWidth="1"/>
    <col min="15600" max="15600" width="12.75" style="5" customWidth="1"/>
    <col min="15601" max="15601" width="17.375" style="5" bestFit="1" customWidth="1"/>
    <col min="15602" max="15602" width="12.25" style="5" customWidth="1"/>
    <col min="15603" max="15603" width="20.125" style="5" bestFit="1" customWidth="1"/>
    <col min="15604" max="15604" width="20.125" style="5" customWidth="1"/>
    <col min="15605" max="15605" width="19.375" style="5" bestFit="1" customWidth="1"/>
    <col min="15606" max="15606" width="8.625" style="5" customWidth="1"/>
    <col min="15607" max="15607" width="51.25" style="5" customWidth="1"/>
    <col min="15608" max="15608" width="13" style="5" customWidth="1"/>
    <col min="15609" max="15851" width="6.875" style="5"/>
    <col min="15852" max="15852" width="7.75" style="5" customWidth="1"/>
    <col min="15853" max="15853" width="33.125" style="5" bestFit="1" customWidth="1"/>
    <col min="15854" max="15854" width="14.125" style="5" customWidth="1"/>
    <col min="15855" max="15855" width="12" style="5" bestFit="1" customWidth="1"/>
    <col min="15856" max="15856" width="12.75" style="5" customWidth="1"/>
    <col min="15857" max="15857" width="17.375" style="5" bestFit="1" customWidth="1"/>
    <col min="15858" max="15858" width="12.25" style="5" customWidth="1"/>
    <col min="15859" max="15859" width="20.125" style="5" bestFit="1" customWidth="1"/>
    <col min="15860" max="15860" width="20.125" style="5" customWidth="1"/>
    <col min="15861" max="15861" width="19.375" style="5" bestFit="1" customWidth="1"/>
    <col min="15862" max="15862" width="8.625" style="5" customWidth="1"/>
    <col min="15863" max="15863" width="51.25" style="5" customWidth="1"/>
    <col min="15864" max="15864" width="13" style="5" customWidth="1"/>
    <col min="15865" max="16107" width="6.875" style="5"/>
    <col min="16108" max="16108" width="7.75" style="5" customWidth="1"/>
    <col min="16109" max="16109" width="33.125" style="5" bestFit="1" customWidth="1"/>
    <col min="16110" max="16110" width="14.125" style="5" customWidth="1"/>
    <col min="16111" max="16111" width="12" style="5" bestFit="1" customWidth="1"/>
    <col min="16112" max="16112" width="12.75" style="5" customWidth="1"/>
    <col min="16113" max="16113" width="17.375" style="5" bestFit="1" customWidth="1"/>
    <col min="16114" max="16114" width="12.25" style="5" customWidth="1"/>
    <col min="16115" max="16115" width="20.125" style="5" bestFit="1" customWidth="1"/>
    <col min="16116" max="16116" width="20.125" style="5" customWidth="1"/>
    <col min="16117" max="16117" width="19.375" style="5" bestFit="1" customWidth="1"/>
    <col min="16118" max="16118" width="8.625" style="5" customWidth="1"/>
    <col min="16119" max="16119" width="51.25" style="5" customWidth="1"/>
    <col min="16120" max="16120" width="13" style="5" customWidth="1"/>
    <col min="16121" max="16384" width="6.875" style="5"/>
  </cols>
  <sheetData>
    <row r="1" spans="1:15" x14ac:dyDescent="0.2">
      <c r="A1" s="501" t="s">
        <v>894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</row>
    <row r="2" spans="1:15" x14ac:dyDescent="0.2">
      <c r="A2" s="501" t="s">
        <v>235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</row>
    <row r="3" spans="1:15" x14ac:dyDescent="0.2">
      <c r="A3" s="502" t="s">
        <v>1024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169"/>
    </row>
    <row r="4" spans="1:15" x14ac:dyDescent="0.2">
      <c r="A4" s="501" t="s">
        <v>294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</row>
    <row r="5" spans="1:15" x14ac:dyDescent="0.2">
      <c r="A5" s="503" t="s">
        <v>44</v>
      </c>
      <c r="B5" s="503"/>
      <c r="C5" s="503"/>
      <c r="D5" s="503"/>
      <c r="E5" s="503"/>
      <c r="F5" s="503"/>
      <c r="G5" s="503"/>
      <c r="H5" s="503"/>
      <c r="I5" s="503"/>
      <c r="J5" s="503"/>
      <c r="K5" s="503"/>
      <c r="L5" s="503"/>
      <c r="M5" s="503"/>
      <c r="N5" s="503"/>
    </row>
    <row r="6" spans="1:15" x14ac:dyDescent="0.2">
      <c r="A6" s="504" t="s">
        <v>2</v>
      </c>
      <c r="B6" s="504" t="s">
        <v>3</v>
      </c>
      <c r="C6" s="507" t="s">
        <v>45</v>
      </c>
      <c r="D6" s="507" t="s">
        <v>295</v>
      </c>
      <c r="E6" s="509" t="s">
        <v>8</v>
      </c>
      <c r="F6" s="511" t="s">
        <v>9</v>
      </c>
      <c r="G6" s="512"/>
      <c r="H6" s="512"/>
      <c r="I6" s="513"/>
      <c r="J6" s="138" t="s">
        <v>10</v>
      </c>
      <c r="K6" s="138" t="s">
        <v>48</v>
      </c>
      <c r="L6" s="495" t="s">
        <v>11</v>
      </c>
      <c r="M6" s="514" t="s">
        <v>49</v>
      </c>
      <c r="N6" s="504" t="s">
        <v>42</v>
      </c>
    </row>
    <row r="7" spans="1:15" x14ac:dyDescent="0.2">
      <c r="A7" s="505"/>
      <c r="B7" s="505"/>
      <c r="C7" s="508"/>
      <c r="D7" s="508"/>
      <c r="E7" s="510"/>
      <c r="F7" s="81" t="s">
        <v>16</v>
      </c>
      <c r="G7" s="8" t="s">
        <v>17</v>
      </c>
      <c r="H7" s="8" t="s">
        <v>18</v>
      </c>
      <c r="I7" s="41" t="s">
        <v>19</v>
      </c>
      <c r="J7" s="139" t="s">
        <v>20</v>
      </c>
      <c r="K7" s="139" t="s">
        <v>296</v>
      </c>
      <c r="L7" s="496"/>
      <c r="M7" s="515"/>
      <c r="N7" s="505"/>
    </row>
    <row r="8" spans="1:15" x14ac:dyDescent="0.2">
      <c r="A8" s="505"/>
      <c r="B8" s="505"/>
      <c r="C8" s="508"/>
      <c r="D8" s="508"/>
      <c r="E8" s="510"/>
      <c r="F8" s="81" t="s">
        <v>22</v>
      </c>
      <c r="G8" s="8" t="s">
        <v>23</v>
      </c>
      <c r="H8" s="8" t="s">
        <v>24</v>
      </c>
      <c r="I8" s="41" t="s">
        <v>52</v>
      </c>
      <c r="J8" s="139" t="s">
        <v>26</v>
      </c>
      <c r="K8" s="139" t="s">
        <v>297</v>
      </c>
      <c r="L8" s="496"/>
      <c r="M8" s="515"/>
      <c r="N8" s="505"/>
    </row>
    <row r="9" spans="1:15" x14ac:dyDescent="0.2">
      <c r="A9" s="506"/>
      <c r="B9" s="506"/>
      <c r="C9" s="11" t="s">
        <v>28</v>
      </c>
      <c r="D9" s="517"/>
      <c r="E9" s="11" t="s">
        <v>29</v>
      </c>
      <c r="F9" s="129" t="s">
        <v>30</v>
      </c>
      <c r="G9" s="12" t="s">
        <v>53</v>
      </c>
      <c r="H9" s="12" t="s">
        <v>32</v>
      </c>
      <c r="I9" s="42" t="s">
        <v>54</v>
      </c>
      <c r="J9" s="140" t="s">
        <v>246</v>
      </c>
      <c r="K9" s="141" t="s">
        <v>247</v>
      </c>
      <c r="L9" s="497"/>
      <c r="M9" s="516"/>
      <c r="N9" s="506"/>
    </row>
    <row r="10" spans="1:15" x14ac:dyDescent="0.35">
      <c r="A10" s="82"/>
      <c r="B10" s="143" t="s">
        <v>298</v>
      </c>
      <c r="C10" s="83"/>
      <c r="D10" s="84"/>
      <c r="E10" s="83"/>
      <c r="F10" s="85"/>
      <c r="G10" s="85"/>
      <c r="H10" s="85"/>
      <c r="I10" s="144"/>
      <c r="J10" s="144"/>
      <c r="K10" s="145"/>
      <c r="L10" s="88"/>
      <c r="M10" s="89"/>
      <c r="N10" s="15"/>
    </row>
    <row r="11" spans="1:15" x14ac:dyDescent="0.35">
      <c r="A11" s="146"/>
      <c r="B11" s="147" t="s">
        <v>60</v>
      </c>
      <c r="C11" s="148"/>
      <c r="D11" s="149"/>
      <c r="E11" s="148"/>
      <c r="F11" s="150"/>
      <c r="G11" s="150"/>
      <c r="H11" s="150"/>
      <c r="I11" s="151"/>
      <c r="J11" s="151"/>
      <c r="K11" s="152"/>
      <c r="L11" s="153"/>
      <c r="M11" s="154"/>
      <c r="N11" s="43"/>
    </row>
    <row r="12" spans="1:15" x14ac:dyDescent="0.35">
      <c r="A12" s="146">
        <v>1</v>
      </c>
      <c r="B12" s="155" t="s">
        <v>299</v>
      </c>
      <c r="C12" s="245">
        <v>150000</v>
      </c>
      <c r="D12" s="98">
        <v>24242</v>
      </c>
      <c r="E12" s="245">
        <v>0</v>
      </c>
      <c r="F12" s="246"/>
      <c r="G12" s="246">
        <v>150000</v>
      </c>
      <c r="H12" s="150"/>
      <c r="I12" s="247">
        <f>F12+G12+H12</f>
        <v>150000</v>
      </c>
      <c r="J12" s="247">
        <f>E12+I12</f>
        <v>150000</v>
      </c>
      <c r="K12" s="248">
        <f>C12-I12</f>
        <v>0</v>
      </c>
      <c r="L12" s="128">
        <v>24197</v>
      </c>
      <c r="M12" s="253" t="s">
        <v>1072</v>
      </c>
      <c r="N12" s="43"/>
    </row>
    <row r="13" spans="1:15" x14ac:dyDescent="0.35">
      <c r="A13" s="146"/>
      <c r="B13" s="155" t="s">
        <v>300</v>
      </c>
      <c r="C13" s="148"/>
      <c r="D13" s="149"/>
      <c r="E13" s="148"/>
      <c r="F13" s="150"/>
      <c r="G13" s="150"/>
      <c r="H13" s="150"/>
      <c r="I13" s="151"/>
      <c r="J13" s="151"/>
      <c r="K13" s="152"/>
      <c r="L13" s="153"/>
      <c r="M13" s="156"/>
      <c r="N13" s="43"/>
    </row>
    <row r="14" spans="1:15" x14ac:dyDescent="0.35">
      <c r="A14" s="146"/>
      <c r="B14" s="249" t="s">
        <v>301</v>
      </c>
      <c r="C14" s="148"/>
      <c r="D14" s="149"/>
      <c r="E14" s="148"/>
      <c r="F14" s="150"/>
      <c r="G14" s="150"/>
      <c r="H14" s="150"/>
      <c r="I14" s="151"/>
      <c r="J14" s="151"/>
      <c r="K14" s="152"/>
      <c r="L14" s="153"/>
      <c r="M14" s="156"/>
      <c r="N14" s="43"/>
    </row>
    <row r="15" spans="1:15" x14ac:dyDescent="0.35">
      <c r="A15" s="146"/>
      <c r="B15" s="249" t="s">
        <v>887</v>
      </c>
      <c r="C15" s="148"/>
      <c r="D15" s="149"/>
      <c r="E15" s="148"/>
      <c r="F15" s="150"/>
      <c r="G15" s="150"/>
      <c r="H15" s="150"/>
      <c r="I15" s="151"/>
      <c r="J15" s="151"/>
      <c r="K15" s="152"/>
      <c r="L15" s="153"/>
      <c r="M15" s="156"/>
      <c r="N15" s="43"/>
    </row>
    <row r="16" spans="1:15" x14ac:dyDescent="0.35">
      <c r="A16" s="146"/>
      <c r="B16" s="249" t="s">
        <v>888</v>
      </c>
      <c r="C16" s="148"/>
      <c r="D16" s="149"/>
      <c r="E16" s="148"/>
      <c r="F16" s="150"/>
      <c r="G16" s="150"/>
      <c r="H16" s="150"/>
      <c r="I16" s="151"/>
      <c r="J16" s="151"/>
      <c r="K16" s="152"/>
      <c r="L16" s="153"/>
      <c r="M16" s="156"/>
      <c r="N16" s="43"/>
    </row>
    <row r="17" spans="1:14" x14ac:dyDescent="0.35">
      <c r="A17" s="146"/>
      <c r="B17" s="249" t="s">
        <v>889</v>
      </c>
      <c r="C17" s="148"/>
      <c r="D17" s="149"/>
      <c r="E17" s="148"/>
      <c r="F17" s="150"/>
      <c r="G17" s="150"/>
      <c r="H17" s="150"/>
      <c r="I17" s="151"/>
      <c r="J17" s="151"/>
      <c r="K17" s="152"/>
      <c r="L17" s="153"/>
      <c r="M17" s="156"/>
      <c r="N17" s="43"/>
    </row>
    <row r="18" spans="1:14" x14ac:dyDescent="0.35">
      <c r="A18" s="146"/>
      <c r="B18" s="249" t="s">
        <v>890</v>
      </c>
      <c r="C18" s="148"/>
      <c r="D18" s="149"/>
      <c r="E18" s="148"/>
      <c r="F18" s="150"/>
      <c r="G18" s="150"/>
      <c r="H18" s="150"/>
      <c r="I18" s="151"/>
      <c r="J18" s="151"/>
      <c r="K18" s="152"/>
      <c r="L18" s="153"/>
      <c r="M18" s="156"/>
      <c r="N18" s="43"/>
    </row>
    <row r="19" spans="1:14" x14ac:dyDescent="0.35">
      <c r="A19" s="146"/>
      <c r="B19" s="155"/>
      <c r="C19" s="148"/>
      <c r="D19" s="149"/>
      <c r="E19" s="148"/>
      <c r="F19" s="150"/>
      <c r="G19" s="150"/>
      <c r="H19" s="150"/>
      <c r="I19" s="151"/>
      <c r="J19" s="151"/>
      <c r="K19" s="152"/>
      <c r="L19" s="153"/>
      <c r="M19" s="156"/>
      <c r="N19" s="43"/>
    </row>
    <row r="20" spans="1:14" x14ac:dyDescent="0.35">
      <c r="A20" s="146">
        <v>2</v>
      </c>
      <c r="B20" s="155" t="s">
        <v>302</v>
      </c>
      <c r="C20" s="245">
        <v>198000</v>
      </c>
      <c r="D20" s="98">
        <v>24118</v>
      </c>
      <c r="E20" s="245">
        <v>0</v>
      </c>
      <c r="F20" s="250"/>
      <c r="G20" s="251">
        <v>198000</v>
      </c>
      <c r="H20" s="150"/>
      <c r="I20" s="247">
        <f>F20+G20+H20</f>
        <v>198000</v>
      </c>
      <c r="J20" s="247">
        <f>E20+I20</f>
        <v>198000</v>
      </c>
      <c r="K20" s="248">
        <f>C20-I20</f>
        <v>0</v>
      </c>
      <c r="L20" s="98">
        <v>24076</v>
      </c>
      <c r="M20" s="156" t="s">
        <v>303</v>
      </c>
      <c r="N20" s="43"/>
    </row>
    <row r="21" spans="1:14" x14ac:dyDescent="0.35">
      <c r="A21" s="146"/>
      <c r="B21" s="249" t="s">
        <v>304</v>
      </c>
      <c r="C21" s="148"/>
      <c r="D21" s="149"/>
      <c r="E21" s="148"/>
      <c r="F21" s="150"/>
      <c r="G21" s="150"/>
      <c r="H21" s="150"/>
      <c r="I21" s="151"/>
      <c r="J21" s="151"/>
      <c r="K21" s="152"/>
      <c r="L21" s="98">
        <v>24082</v>
      </c>
      <c r="M21" s="156" t="s">
        <v>190</v>
      </c>
      <c r="N21" s="43"/>
    </row>
    <row r="22" spans="1:14" x14ac:dyDescent="0.35">
      <c r="A22" s="146"/>
      <c r="B22" s="252" t="s">
        <v>305</v>
      </c>
      <c r="C22" s="148"/>
      <c r="D22" s="149"/>
      <c r="E22" s="148"/>
      <c r="F22" s="150"/>
      <c r="G22" s="150"/>
      <c r="H22" s="150"/>
      <c r="I22" s="151"/>
      <c r="J22" s="151"/>
      <c r="K22" s="152"/>
      <c r="L22" s="98">
        <v>24084</v>
      </c>
      <c r="M22" s="253" t="s">
        <v>306</v>
      </c>
      <c r="N22" s="43"/>
    </row>
    <row r="23" spans="1:14" x14ac:dyDescent="0.35">
      <c r="A23" s="146"/>
      <c r="B23" s="252" t="s">
        <v>307</v>
      </c>
      <c r="C23" s="148"/>
      <c r="D23" s="149"/>
      <c r="E23" s="148"/>
      <c r="F23" s="150"/>
      <c r="G23" s="150"/>
      <c r="H23" s="150"/>
      <c r="I23" s="151"/>
      <c r="J23" s="151"/>
      <c r="K23" s="152"/>
      <c r="L23" s="98">
        <v>24085</v>
      </c>
      <c r="M23" s="253" t="s">
        <v>308</v>
      </c>
      <c r="N23" s="43"/>
    </row>
    <row r="24" spans="1:14" x14ac:dyDescent="0.35">
      <c r="A24" s="146"/>
      <c r="B24" s="252" t="s">
        <v>309</v>
      </c>
      <c r="C24" s="148"/>
      <c r="D24" s="149"/>
      <c r="E24" s="148"/>
      <c r="F24" s="150"/>
      <c r="G24" s="150"/>
      <c r="H24" s="150"/>
      <c r="I24" s="151"/>
      <c r="J24" s="151"/>
      <c r="K24" s="152"/>
      <c r="L24" s="98">
        <v>24118</v>
      </c>
      <c r="M24" s="156" t="s">
        <v>1062</v>
      </c>
      <c r="N24" s="43"/>
    </row>
    <row r="25" spans="1:14" x14ac:dyDescent="0.35">
      <c r="A25" s="146"/>
      <c r="B25" s="252" t="s">
        <v>310</v>
      </c>
      <c r="C25" s="148"/>
      <c r="D25" s="149"/>
      <c r="E25" s="148"/>
      <c r="F25" s="150"/>
      <c r="G25" s="150"/>
      <c r="H25" s="150"/>
      <c r="I25" s="151"/>
      <c r="J25" s="151"/>
      <c r="K25" s="152"/>
      <c r="L25" s="98">
        <v>24161</v>
      </c>
      <c r="M25" s="253" t="s">
        <v>311</v>
      </c>
      <c r="N25" s="43"/>
    </row>
    <row r="26" spans="1:14" x14ac:dyDescent="0.35">
      <c r="A26" s="146"/>
      <c r="B26" s="252" t="s">
        <v>312</v>
      </c>
      <c r="C26" s="148"/>
      <c r="D26" s="149"/>
      <c r="E26" s="148"/>
      <c r="F26" s="150"/>
      <c r="G26" s="150"/>
      <c r="H26" s="150"/>
      <c r="I26" s="151"/>
      <c r="J26" s="151"/>
      <c r="K26" s="152"/>
      <c r="L26" s="98">
        <v>24166</v>
      </c>
      <c r="M26" s="253" t="s">
        <v>313</v>
      </c>
      <c r="N26" s="43"/>
    </row>
    <row r="27" spans="1:14" x14ac:dyDescent="0.35">
      <c r="A27" s="146"/>
      <c r="B27" s="252" t="s">
        <v>314</v>
      </c>
      <c r="C27" s="148"/>
      <c r="D27" s="149"/>
      <c r="E27" s="148"/>
      <c r="F27" s="150"/>
      <c r="G27" s="150"/>
      <c r="H27" s="150"/>
      <c r="I27" s="151"/>
      <c r="J27" s="151"/>
      <c r="K27" s="152"/>
      <c r="L27" s="98">
        <v>24186</v>
      </c>
      <c r="M27" s="253" t="s">
        <v>315</v>
      </c>
      <c r="N27" s="43"/>
    </row>
    <row r="28" spans="1:14" x14ac:dyDescent="0.35">
      <c r="A28" s="146"/>
      <c r="B28" s="252" t="s">
        <v>316</v>
      </c>
      <c r="C28" s="148"/>
      <c r="D28" s="149"/>
      <c r="E28" s="148"/>
      <c r="F28" s="150"/>
      <c r="G28" s="150"/>
      <c r="H28" s="150"/>
      <c r="I28" s="151"/>
      <c r="J28" s="151"/>
      <c r="K28" s="152"/>
      <c r="L28" s="98">
        <v>24194</v>
      </c>
      <c r="M28" s="253" t="s">
        <v>1063</v>
      </c>
      <c r="N28" s="43"/>
    </row>
    <row r="29" spans="1:14" x14ac:dyDescent="0.35">
      <c r="A29" s="146"/>
      <c r="B29" s="252" t="s">
        <v>317</v>
      </c>
      <c r="C29" s="148"/>
      <c r="D29" s="149"/>
      <c r="E29" s="148"/>
      <c r="F29" s="150"/>
      <c r="G29" s="150"/>
      <c r="H29" s="150"/>
      <c r="I29" s="151"/>
      <c r="J29" s="151"/>
      <c r="K29" s="152"/>
      <c r="L29" s="98">
        <v>24197</v>
      </c>
      <c r="M29" s="156" t="s">
        <v>1064</v>
      </c>
      <c r="N29" s="43"/>
    </row>
    <row r="30" spans="1:14" x14ac:dyDescent="0.35">
      <c r="A30" s="146"/>
      <c r="B30" s="252" t="s">
        <v>318</v>
      </c>
      <c r="C30" s="148"/>
      <c r="D30" s="149"/>
      <c r="E30" s="148"/>
      <c r="F30" s="150"/>
      <c r="G30" s="150"/>
      <c r="H30" s="150"/>
      <c r="I30" s="151"/>
      <c r="J30" s="151"/>
      <c r="K30" s="152"/>
      <c r="L30" s="153"/>
      <c r="M30" s="156"/>
      <c r="N30" s="43"/>
    </row>
    <row r="31" spans="1:14" x14ac:dyDescent="0.35">
      <c r="A31" s="146"/>
      <c r="B31" s="252" t="s">
        <v>319</v>
      </c>
      <c r="C31" s="148"/>
      <c r="D31" s="149"/>
      <c r="E31" s="148"/>
      <c r="F31" s="150"/>
      <c r="G31" s="150"/>
      <c r="H31" s="150"/>
      <c r="I31" s="151"/>
      <c r="J31" s="151"/>
      <c r="K31" s="152"/>
      <c r="L31" s="153"/>
      <c r="M31" s="156"/>
      <c r="N31" s="43"/>
    </row>
    <row r="32" spans="1:14" x14ac:dyDescent="0.35">
      <c r="A32" s="146"/>
      <c r="B32" s="252" t="s">
        <v>320</v>
      </c>
      <c r="C32" s="148"/>
      <c r="D32" s="149"/>
      <c r="E32" s="148"/>
      <c r="F32" s="150"/>
      <c r="G32" s="150"/>
      <c r="H32" s="150"/>
      <c r="I32" s="151"/>
      <c r="J32" s="151"/>
      <c r="K32" s="152"/>
      <c r="L32" s="153"/>
      <c r="M32" s="156"/>
      <c r="N32" s="43"/>
    </row>
    <row r="33" spans="1:14" x14ac:dyDescent="0.35">
      <c r="A33" s="146"/>
      <c r="B33" s="252" t="s">
        <v>321</v>
      </c>
      <c r="C33" s="148"/>
      <c r="D33" s="149"/>
      <c r="E33" s="148"/>
      <c r="F33" s="150"/>
      <c r="G33" s="150"/>
      <c r="H33" s="150"/>
      <c r="I33" s="151"/>
      <c r="J33" s="151"/>
      <c r="K33" s="152"/>
      <c r="L33" s="153"/>
      <c r="M33" s="156"/>
      <c r="N33" s="43"/>
    </row>
    <row r="34" spans="1:14" x14ac:dyDescent="0.35">
      <c r="A34" s="146"/>
      <c r="B34" s="252" t="s">
        <v>322</v>
      </c>
      <c r="C34" s="148"/>
      <c r="D34" s="149"/>
      <c r="E34" s="148"/>
      <c r="F34" s="150"/>
      <c r="G34" s="150"/>
      <c r="H34" s="150"/>
      <c r="I34" s="151"/>
      <c r="J34" s="151"/>
      <c r="K34" s="152"/>
      <c r="L34" s="153"/>
      <c r="M34" s="156"/>
      <c r="N34" s="43"/>
    </row>
    <row r="35" spans="1:14" x14ac:dyDescent="0.35">
      <c r="A35" s="146"/>
      <c r="B35" s="155"/>
      <c r="C35" s="148"/>
      <c r="D35" s="149"/>
      <c r="E35" s="148"/>
      <c r="F35" s="150"/>
      <c r="G35" s="150"/>
      <c r="H35" s="150"/>
      <c r="I35" s="151"/>
      <c r="J35" s="151"/>
      <c r="K35" s="152"/>
      <c r="L35" s="153"/>
      <c r="M35" s="156"/>
      <c r="N35" s="44"/>
    </row>
    <row r="36" spans="1:14" x14ac:dyDescent="0.35">
      <c r="A36" s="146"/>
      <c r="B36" s="155"/>
      <c r="C36" s="148"/>
      <c r="D36" s="149"/>
      <c r="E36" s="148"/>
      <c r="F36" s="150"/>
      <c r="G36" s="150"/>
      <c r="H36" s="150"/>
      <c r="I36" s="151"/>
      <c r="J36" s="151"/>
      <c r="K36" s="152"/>
      <c r="L36" s="153"/>
      <c r="M36" s="156"/>
      <c r="N36" s="133"/>
    </row>
    <row r="37" spans="1:14" x14ac:dyDescent="0.35">
      <c r="A37" s="146"/>
      <c r="B37" s="155"/>
      <c r="C37" s="148"/>
      <c r="D37" s="149"/>
      <c r="E37" s="148"/>
      <c r="F37" s="150"/>
      <c r="G37" s="150"/>
      <c r="H37" s="150"/>
      <c r="I37" s="151"/>
      <c r="J37" s="151"/>
      <c r="K37" s="152"/>
      <c r="L37" s="153"/>
      <c r="M37" s="156"/>
      <c r="N37" s="133"/>
    </row>
    <row r="38" spans="1:14" x14ac:dyDescent="0.35">
      <c r="A38" s="146"/>
      <c r="B38" s="155"/>
      <c r="C38" s="148"/>
      <c r="D38" s="149"/>
      <c r="E38" s="148"/>
      <c r="F38" s="150"/>
      <c r="G38" s="150"/>
      <c r="H38" s="150"/>
      <c r="I38" s="151"/>
      <c r="J38" s="151"/>
      <c r="K38" s="152"/>
      <c r="L38" s="153"/>
      <c r="M38" s="156"/>
      <c r="N38" s="133"/>
    </row>
    <row r="39" spans="1:14" x14ac:dyDescent="0.35">
      <c r="A39" s="146"/>
      <c r="B39" s="155"/>
      <c r="C39" s="148"/>
      <c r="D39" s="149"/>
      <c r="E39" s="148"/>
      <c r="F39" s="150"/>
      <c r="G39" s="150"/>
      <c r="H39" s="150"/>
      <c r="I39" s="151"/>
      <c r="J39" s="151"/>
      <c r="K39" s="152"/>
      <c r="L39" s="153"/>
      <c r="M39" s="156"/>
      <c r="N39" s="133"/>
    </row>
    <row r="40" spans="1:14" x14ac:dyDescent="0.35">
      <c r="A40" s="146"/>
      <c r="B40" s="155"/>
      <c r="C40" s="148"/>
      <c r="D40" s="149"/>
      <c r="E40" s="148"/>
      <c r="F40" s="150"/>
      <c r="G40" s="150"/>
      <c r="H40" s="150"/>
      <c r="I40" s="151"/>
      <c r="J40" s="151"/>
      <c r="K40" s="152"/>
      <c r="L40" s="153"/>
      <c r="M40" s="156"/>
      <c r="N40" s="133"/>
    </row>
    <row r="41" spans="1:14" x14ac:dyDescent="0.35">
      <c r="A41" s="146"/>
      <c r="B41" s="155"/>
      <c r="C41" s="148"/>
      <c r="D41" s="149"/>
      <c r="E41" s="148"/>
      <c r="F41" s="150"/>
      <c r="G41" s="150"/>
      <c r="H41" s="150"/>
      <c r="I41" s="151"/>
      <c r="J41" s="151"/>
      <c r="K41" s="152"/>
      <c r="L41" s="153"/>
      <c r="M41" s="156"/>
      <c r="N41" s="133"/>
    </row>
    <row r="42" spans="1:14" x14ac:dyDescent="0.35">
      <c r="A42" s="146"/>
      <c r="B42" s="155"/>
      <c r="C42" s="148"/>
      <c r="D42" s="149"/>
      <c r="E42" s="148"/>
      <c r="F42" s="150"/>
      <c r="G42" s="150"/>
      <c r="H42" s="150"/>
      <c r="I42" s="151"/>
      <c r="J42" s="151"/>
      <c r="K42" s="152"/>
      <c r="L42" s="153"/>
      <c r="M42" s="156"/>
      <c r="N42" s="133"/>
    </row>
    <row r="43" spans="1:14" x14ac:dyDescent="0.35">
      <c r="A43" s="146"/>
      <c r="B43" s="155"/>
      <c r="C43" s="148"/>
      <c r="D43" s="149"/>
      <c r="E43" s="148"/>
      <c r="F43" s="150"/>
      <c r="G43" s="150"/>
      <c r="H43" s="150"/>
      <c r="I43" s="151"/>
      <c r="J43" s="151"/>
      <c r="K43" s="152"/>
      <c r="L43" s="153"/>
      <c r="M43" s="156"/>
      <c r="N43" s="133"/>
    </row>
    <row r="44" spans="1:14" x14ac:dyDescent="0.35">
      <c r="A44" s="146"/>
      <c r="B44" s="157" t="s">
        <v>171</v>
      </c>
      <c r="C44" s="148"/>
      <c r="D44" s="149"/>
      <c r="E44" s="148"/>
      <c r="F44" s="150"/>
      <c r="G44" s="150"/>
      <c r="H44" s="150"/>
      <c r="I44" s="151"/>
      <c r="J44" s="151"/>
      <c r="K44" s="152"/>
      <c r="L44" s="460"/>
      <c r="M44" s="253"/>
      <c r="N44" s="45"/>
    </row>
    <row r="45" spans="1:14" x14ac:dyDescent="0.35">
      <c r="A45" s="146">
        <v>3</v>
      </c>
      <c r="B45" s="155" t="s">
        <v>323</v>
      </c>
      <c r="C45" s="245">
        <v>3000000</v>
      </c>
      <c r="D45" s="98">
        <v>24092</v>
      </c>
      <c r="E45" s="245">
        <v>0</v>
      </c>
      <c r="F45" s="246">
        <v>900000</v>
      </c>
      <c r="G45" s="246">
        <v>2000000</v>
      </c>
      <c r="H45" s="246">
        <v>100000</v>
      </c>
      <c r="I45" s="247">
        <f>F45+G45+H45</f>
        <v>3000000</v>
      </c>
      <c r="J45" s="247">
        <f>E45+I45</f>
        <v>3000000</v>
      </c>
      <c r="K45" s="248">
        <f>C45-I45</f>
        <v>0</v>
      </c>
      <c r="L45" s="158"/>
      <c r="M45" s="126"/>
      <c r="N45" s="43"/>
    </row>
    <row r="46" spans="1:14" x14ac:dyDescent="0.35">
      <c r="A46" s="146"/>
      <c r="B46" s="254" t="s">
        <v>324</v>
      </c>
      <c r="C46" s="245"/>
      <c r="D46" s="98"/>
      <c r="E46" s="245"/>
      <c r="F46" s="246"/>
      <c r="G46" s="246"/>
      <c r="H46" s="246"/>
      <c r="I46" s="247"/>
      <c r="J46" s="247"/>
      <c r="K46" s="247"/>
      <c r="L46" s="128"/>
      <c r="M46" s="126"/>
      <c r="N46" s="43"/>
    </row>
    <row r="47" spans="1:14" x14ac:dyDescent="0.35">
      <c r="A47" s="146"/>
      <c r="B47" s="158" t="s">
        <v>325</v>
      </c>
      <c r="C47" s="245"/>
      <c r="D47" s="98"/>
      <c r="E47" s="245"/>
      <c r="F47" s="246"/>
      <c r="G47" s="246"/>
      <c r="H47" s="246"/>
      <c r="I47" s="247"/>
      <c r="J47" s="247"/>
      <c r="K47" s="247"/>
      <c r="L47" s="158" t="s">
        <v>325</v>
      </c>
      <c r="M47" s="126"/>
      <c r="N47" s="43"/>
    </row>
    <row r="48" spans="1:14" x14ac:dyDescent="0.35">
      <c r="A48" s="146"/>
      <c r="B48" s="255" t="s">
        <v>326</v>
      </c>
      <c r="C48" s="256"/>
      <c r="D48" s="98"/>
      <c r="E48" s="245"/>
      <c r="F48" s="246"/>
      <c r="G48" s="246"/>
      <c r="H48" s="246"/>
      <c r="I48" s="247"/>
      <c r="J48" s="247"/>
      <c r="K48" s="247"/>
      <c r="L48" s="128">
        <v>243238</v>
      </c>
      <c r="M48" s="126" t="s">
        <v>327</v>
      </c>
      <c r="N48" s="43"/>
    </row>
    <row r="49" spans="1:14" x14ac:dyDescent="0.35">
      <c r="A49" s="146"/>
      <c r="B49" s="255" t="s">
        <v>328</v>
      </c>
      <c r="C49" s="256"/>
      <c r="D49" s="98"/>
      <c r="E49" s="245"/>
      <c r="F49" s="246"/>
      <c r="G49" s="246"/>
      <c r="H49" s="246"/>
      <c r="I49" s="247"/>
      <c r="J49" s="247"/>
      <c r="K49" s="247"/>
      <c r="L49" s="128">
        <v>243256</v>
      </c>
      <c r="M49" s="126" t="s">
        <v>329</v>
      </c>
      <c r="N49" s="43"/>
    </row>
    <row r="50" spans="1:14" x14ac:dyDescent="0.35">
      <c r="A50" s="146"/>
      <c r="B50" s="255" t="s">
        <v>330</v>
      </c>
      <c r="C50" s="256"/>
      <c r="D50" s="98"/>
      <c r="E50" s="245"/>
      <c r="F50" s="246"/>
      <c r="G50" s="246"/>
      <c r="H50" s="246"/>
      <c r="I50" s="247"/>
      <c r="J50" s="247"/>
      <c r="K50" s="247"/>
      <c r="L50" s="128">
        <v>243258</v>
      </c>
      <c r="M50" s="126" t="s">
        <v>215</v>
      </c>
      <c r="N50" s="43"/>
    </row>
    <row r="51" spans="1:14" x14ac:dyDescent="0.35">
      <c r="A51" s="146"/>
      <c r="B51" s="255" t="s">
        <v>331</v>
      </c>
      <c r="C51" s="256"/>
      <c r="D51" s="98"/>
      <c r="E51" s="245"/>
      <c r="F51" s="246"/>
      <c r="G51" s="246"/>
      <c r="H51" s="246"/>
      <c r="I51" s="247"/>
      <c r="J51" s="247"/>
      <c r="K51" s="247"/>
      <c r="L51" s="128">
        <v>243284</v>
      </c>
      <c r="M51" s="126" t="s">
        <v>141</v>
      </c>
      <c r="N51" s="43"/>
    </row>
    <row r="52" spans="1:14" x14ac:dyDescent="0.35">
      <c r="A52" s="146"/>
      <c r="B52" s="257" t="s">
        <v>332</v>
      </c>
      <c r="C52" s="256"/>
      <c r="D52" s="98"/>
      <c r="E52" s="245"/>
      <c r="F52" s="246"/>
      <c r="G52" s="246"/>
      <c r="H52" s="246"/>
      <c r="I52" s="247"/>
      <c r="J52" s="247"/>
      <c r="K52" s="247"/>
      <c r="L52" s="128">
        <v>243343</v>
      </c>
      <c r="M52" s="126" t="s">
        <v>1035</v>
      </c>
      <c r="N52" s="43"/>
    </row>
    <row r="53" spans="1:14" x14ac:dyDescent="0.35">
      <c r="A53" s="146"/>
      <c r="B53" s="257" t="s">
        <v>333</v>
      </c>
      <c r="C53" s="245"/>
      <c r="D53" s="98"/>
      <c r="E53" s="245"/>
      <c r="F53" s="246"/>
      <c r="G53" s="246"/>
      <c r="H53" s="246"/>
      <c r="I53" s="247"/>
      <c r="J53" s="247"/>
      <c r="K53" s="247"/>
      <c r="L53" s="128"/>
      <c r="M53" s="126"/>
      <c r="N53" s="43"/>
    </row>
    <row r="54" spans="1:14" x14ac:dyDescent="0.35">
      <c r="A54" s="146"/>
      <c r="B54" s="257" t="s">
        <v>334</v>
      </c>
      <c r="C54" s="245"/>
      <c r="D54" s="98"/>
      <c r="E54" s="245"/>
      <c r="F54" s="246"/>
      <c r="G54" s="246"/>
      <c r="H54" s="246"/>
      <c r="I54" s="247"/>
      <c r="J54" s="247"/>
      <c r="K54" s="247"/>
      <c r="L54" s="128"/>
      <c r="M54" s="126"/>
      <c r="N54" s="43"/>
    </row>
    <row r="55" spans="1:14" x14ac:dyDescent="0.35">
      <c r="A55" s="146"/>
      <c r="B55" s="257" t="s">
        <v>335</v>
      </c>
      <c r="C55" s="245"/>
      <c r="D55" s="98"/>
      <c r="E55" s="245"/>
      <c r="F55" s="246"/>
      <c r="G55" s="246"/>
      <c r="H55" s="246"/>
      <c r="I55" s="247"/>
      <c r="J55" s="247"/>
      <c r="K55" s="247"/>
      <c r="L55" s="128"/>
      <c r="M55" s="126"/>
      <c r="N55" s="43"/>
    </row>
    <row r="56" spans="1:14" x14ac:dyDescent="0.35">
      <c r="A56" s="146"/>
      <c r="B56" s="257" t="s">
        <v>336</v>
      </c>
      <c r="C56" s="245"/>
      <c r="D56" s="98"/>
      <c r="E56" s="245"/>
      <c r="F56" s="246"/>
      <c r="G56" s="246"/>
      <c r="H56" s="246"/>
      <c r="I56" s="247"/>
      <c r="J56" s="247"/>
      <c r="K56" s="247"/>
      <c r="L56" s="128"/>
      <c r="M56" s="126"/>
      <c r="N56" s="43"/>
    </row>
    <row r="57" spans="1:14" x14ac:dyDescent="0.35">
      <c r="A57" s="146"/>
      <c r="B57" s="257" t="s">
        <v>337</v>
      </c>
      <c r="C57" s="256"/>
      <c r="D57" s="98"/>
      <c r="E57" s="245"/>
      <c r="F57" s="246"/>
      <c r="G57" s="246"/>
      <c r="H57" s="246"/>
      <c r="I57" s="247"/>
      <c r="J57" s="247"/>
      <c r="K57" s="247"/>
      <c r="L57" s="128"/>
      <c r="M57" s="126"/>
      <c r="N57" s="43"/>
    </row>
    <row r="58" spans="1:14" x14ac:dyDescent="0.35">
      <c r="A58" s="146"/>
      <c r="B58" s="158" t="s">
        <v>338</v>
      </c>
      <c r="C58" s="245"/>
      <c r="D58" s="98"/>
      <c r="E58" s="245"/>
      <c r="F58" s="246"/>
      <c r="G58" s="246"/>
      <c r="H58" s="246"/>
      <c r="I58" s="247"/>
      <c r="J58" s="247"/>
      <c r="K58" s="247"/>
      <c r="L58" s="158" t="s">
        <v>338</v>
      </c>
      <c r="M58" s="126"/>
      <c r="N58" s="43"/>
    </row>
    <row r="59" spans="1:14" x14ac:dyDescent="0.35">
      <c r="A59" s="146"/>
      <c r="B59" s="255" t="s">
        <v>339</v>
      </c>
      <c r="C59" s="245"/>
      <c r="D59" s="98"/>
      <c r="E59" s="245"/>
      <c r="F59" s="246"/>
      <c r="G59" s="246"/>
      <c r="H59" s="246"/>
      <c r="I59" s="247"/>
      <c r="J59" s="247"/>
      <c r="K59" s="247"/>
      <c r="L59" s="128">
        <v>243237</v>
      </c>
      <c r="M59" s="126" t="s">
        <v>340</v>
      </c>
      <c r="N59" s="43"/>
    </row>
    <row r="60" spans="1:14" x14ac:dyDescent="0.35">
      <c r="A60" s="146"/>
      <c r="B60" s="255" t="s">
        <v>341</v>
      </c>
      <c r="C60" s="245"/>
      <c r="D60" s="98"/>
      <c r="E60" s="245"/>
      <c r="F60" s="246"/>
      <c r="G60" s="246"/>
      <c r="H60" s="246"/>
      <c r="I60" s="247"/>
      <c r="J60" s="247"/>
      <c r="K60" s="247"/>
      <c r="L60" s="128">
        <v>243250</v>
      </c>
      <c r="M60" s="126" t="s">
        <v>329</v>
      </c>
      <c r="N60" s="43"/>
    </row>
    <row r="61" spans="1:14" x14ac:dyDescent="0.35">
      <c r="A61" s="146"/>
      <c r="B61" s="258" t="s">
        <v>342</v>
      </c>
      <c r="C61" s="245"/>
      <c r="D61" s="98"/>
      <c r="E61" s="245"/>
      <c r="F61" s="246"/>
      <c r="G61" s="246"/>
      <c r="H61" s="246"/>
      <c r="I61" s="247"/>
      <c r="J61" s="247"/>
      <c r="K61" s="247"/>
      <c r="L61" s="128">
        <v>243258</v>
      </c>
      <c r="M61" s="126" t="s">
        <v>215</v>
      </c>
      <c r="N61" s="43"/>
    </row>
    <row r="62" spans="1:14" x14ac:dyDescent="0.35">
      <c r="A62" s="146"/>
      <c r="B62" s="258" t="s">
        <v>343</v>
      </c>
      <c r="C62" s="245"/>
      <c r="D62" s="98"/>
      <c r="E62" s="245"/>
      <c r="F62" s="246"/>
      <c r="G62" s="246"/>
      <c r="H62" s="246"/>
      <c r="I62" s="247"/>
      <c r="J62" s="247"/>
      <c r="K62" s="247"/>
      <c r="L62" s="128">
        <v>243284</v>
      </c>
      <c r="M62" s="126" t="s">
        <v>141</v>
      </c>
      <c r="N62" s="43"/>
    </row>
    <row r="63" spans="1:14" x14ac:dyDescent="0.35">
      <c r="A63" s="146"/>
      <c r="B63" s="258" t="s">
        <v>344</v>
      </c>
      <c r="C63" s="245"/>
      <c r="D63" s="98"/>
      <c r="E63" s="245"/>
      <c r="F63" s="246"/>
      <c r="G63" s="246"/>
      <c r="H63" s="246"/>
      <c r="I63" s="247"/>
      <c r="J63" s="247"/>
      <c r="K63" s="247"/>
      <c r="L63" s="128">
        <v>243343</v>
      </c>
      <c r="M63" s="126" t="s">
        <v>1035</v>
      </c>
      <c r="N63" s="43"/>
    </row>
    <row r="64" spans="1:14" x14ac:dyDescent="0.35">
      <c r="A64" s="146"/>
      <c r="B64" s="258" t="s">
        <v>345</v>
      </c>
      <c r="C64" s="245"/>
      <c r="D64" s="98"/>
      <c r="E64" s="245"/>
      <c r="F64" s="246"/>
      <c r="G64" s="246"/>
      <c r="H64" s="246"/>
      <c r="I64" s="247"/>
      <c r="J64" s="247"/>
      <c r="K64" s="247"/>
      <c r="L64" s="128"/>
      <c r="M64" s="126"/>
      <c r="N64" s="43"/>
    </row>
    <row r="65" spans="1:14" x14ac:dyDescent="0.35">
      <c r="A65" s="146"/>
      <c r="B65" s="258" t="s">
        <v>346</v>
      </c>
      <c r="C65" s="245"/>
      <c r="D65" s="98"/>
      <c r="E65" s="245"/>
      <c r="F65" s="246"/>
      <c r="G65" s="246"/>
      <c r="H65" s="246"/>
      <c r="I65" s="247"/>
      <c r="J65" s="247"/>
      <c r="K65" s="247"/>
      <c r="L65" s="128"/>
      <c r="M65" s="126"/>
      <c r="N65" s="43"/>
    </row>
    <row r="66" spans="1:14" x14ac:dyDescent="0.35">
      <c r="A66" s="146"/>
      <c r="B66" s="258" t="s">
        <v>347</v>
      </c>
      <c r="C66" s="245"/>
      <c r="D66" s="98"/>
      <c r="E66" s="245"/>
      <c r="F66" s="246"/>
      <c r="G66" s="246"/>
      <c r="H66" s="246"/>
      <c r="I66" s="247"/>
      <c r="J66" s="247"/>
      <c r="K66" s="247"/>
      <c r="L66" s="128"/>
      <c r="M66" s="126"/>
      <c r="N66" s="43"/>
    </row>
    <row r="67" spans="1:14" x14ac:dyDescent="0.35">
      <c r="A67" s="146"/>
      <c r="B67" s="258" t="s">
        <v>348</v>
      </c>
      <c r="C67" s="245"/>
      <c r="D67" s="98"/>
      <c r="E67" s="245"/>
      <c r="F67" s="246"/>
      <c r="G67" s="246"/>
      <c r="H67" s="246"/>
      <c r="I67" s="247"/>
      <c r="J67" s="247"/>
      <c r="K67" s="247"/>
      <c r="L67" s="128"/>
      <c r="M67" s="126"/>
      <c r="N67" s="43"/>
    </row>
    <row r="68" spans="1:14" x14ac:dyDescent="0.35">
      <c r="A68" s="146"/>
      <c r="B68" s="258" t="s">
        <v>349</v>
      </c>
      <c r="C68" s="245"/>
      <c r="D68" s="98"/>
      <c r="E68" s="245"/>
      <c r="F68" s="246"/>
      <c r="G68" s="246"/>
      <c r="H68" s="246"/>
      <c r="I68" s="247"/>
      <c r="J68" s="247"/>
      <c r="K68" s="247"/>
      <c r="L68" s="128"/>
      <c r="M68" s="126"/>
      <c r="N68" s="43"/>
    </row>
    <row r="69" spans="1:14" x14ac:dyDescent="0.35">
      <c r="A69" s="146"/>
      <c r="B69" s="258" t="s">
        <v>350</v>
      </c>
      <c r="C69" s="245"/>
      <c r="D69" s="98"/>
      <c r="E69" s="245"/>
      <c r="F69" s="246"/>
      <c r="G69" s="246"/>
      <c r="H69" s="246"/>
      <c r="I69" s="247"/>
      <c r="J69" s="247"/>
      <c r="K69" s="247"/>
      <c r="L69" s="128"/>
      <c r="M69" s="126"/>
      <c r="N69" s="43"/>
    </row>
    <row r="70" spans="1:14" x14ac:dyDescent="0.35">
      <c r="A70" s="146"/>
      <c r="B70" s="258"/>
      <c r="C70" s="245"/>
      <c r="D70" s="98"/>
      <c r="E70" s="245"/>
      <c r="F70" s="246"/>
      <c r="G70" s="246"/>
      <c r="H70" s="246"/>
      <c r="I70" s="247"/>
      <c r="J70" s="247"/>
      <c r="K70" s="247"/>
      <c r="L70" s="128"/>
      <c r="M70" s="126"/>
      <c r="N70" s="43"/>
    </row>
    <row r="71" spans="1:14" x14ac:dyDescent="0.35">
      <c r="A71" s="146"/>
      <c r="B71" s="258"/>
      <c r="C71" s="245"/>
      <c r="D71" s="98"/>
      <c r="E71" s="245"/>
      <c r="F71" s="246"/>
      <c r="G71" s="246"/>
      <c r="H71" s="246"/>
      <c r="I71" s="247"/>
      <c r="J71" s="247"/>
      <c r="K71" s="247"/>
      <c r="L71" s="128"/>
      <c r="M71" s="126"/>
      <c r="N71" s="43"/>
    </row>
    <row r="72" spans="1:14" x14ac:dyDescent="0.35">
      <c r="A72" s="146"/>
      <c r="B72" s="258"/>
      <c r="C72" s="245"/>
      <c r="D72" s="98"/>
      <c r="E72" s="245"/>
      <c r="F72" s="246"/>
      <c r="G72" s="246"/>
      <c r="H72" s="246"/>
      <c r="I72" s="247"/>
      <c r="J72" s="247"/>
      <c r="K72" s="247"/>
      <c r="L72" s="128"/>
      <c r="M72" s="126"/>
      <c r="N72" s="43"/>
    </row>
    <row r="73" spans="1:14" x14ac:dyDescent="0.35">
      <c r="A73" s="146"/>
      <c r="B73" s="258"/>
      <c r="C73" s="245"/>
      <c r="D73" s="98"/>
      <c r="E73" s="245"/>
      <c r="F73" s="246"/>
      <c r="G73" s="246"/>
      <c r="H73" s="246"/>
      <c r="I73" s="247"/>
      <c r="J73" s="247"/>
      <c r="K73" s="247"/>
      <c r="L73" s="128"/>
      <c r="M73" s="126"/>
      <c r="N73" s="43"/>
    </row>
    <row r="74" spans="1:14" x14ac:dyDescent="0.35">
      <c r="A74" s="146"/>
      <c r="B74" s="258"/>
      <c r="C74" s="245"/>
      <c r="D74" s="98"/>
      <c r="E74" s="245"/>
      <c r="F74" s="246"/>
      <c r="G74" s="246"/>
      <c r="H74" s="246"/>
      <c r="I74" s="247"/>
      <c r="J74" s="247"/>
      <c r="K74" s="247"/>
      <c r="L74" s="128"/>
      <c r="M74" s="126"/>
      <c r="N74" s="43"/>
    </row>
    <row r="75" spans="1:14" x14ac:dyDescent="0.35">
      <c r="A75" s="146"/>
      <c r="B75" s="258"/>
      <c r="C75" s="245"/>
      <c r="D75" s="98"/>
      <c r="E75" s="245"/>
      <c r="F75" s="246"/>
      <c r="G75" s="246"/>
      <c r="H75" s="246"/>
      <c r="I75" s="247"/>
      <c r="J75" s="247"/>
      <c r="K75" s="247"/>
      <c r="L75" s="128"/>
      <c r="M75" s="126"/>
      <c r="N75" s="43"/>
    </row>
    <row r="76" spans="1:14" x14ac:dyDescent="0.35">
      <c r="A76" s="146"/>
      <c r="B76" s="258"/>
      <c r="C76" s="245"/>
      <c r="D76" s="98"/>
      <c r="E76" s="245"/>
      <c r="F76" s="246"/>
      <c r="G76" s="246"/>
      <c r="H76" s="246"/>
      <c r="I76" s="247"/>
      <c r="J76" s="247"/>
      <c r="K76" s="247"/>
      <c r="L76" s="128"/>
      <c r="M76" s="126"/>
      <c r="N76" s="43"/>
    </row>
    <row r="77" spans="1:14" x14ac:dyDescent="0.35">
      <c r="A77" s="146"/>
      <c r="B77" s="158" t="s">
        <v>351</v>
      </c>
      <c r="C77" s="245"/>
      <c r="D77" s="98"/>
      <c r="E77" s="245"/>
      <c r="F77" s="246"/>
      <c r="G77" s="246"/>
      <c r="H77" s="246"/>
      <c r="I77" s="247"/>
      <c r="J77" s="247"/>
      <c r="K77" s="247"/>
      <c r="L77" s="158" t="s">
        <v>351</v>
      </c>
      <c r="M77" s="126"/>
      <c r="N77" s="43"/>
    </row>
    <row r="78" spans="1:14" x14ac:dyDescent="0.35">
      <c r="A78" s="146"/>
      <c r="B78" s="259" t="s">
        <v>352</v>
      </c>
      <c r="C78" s="245"/>
      <c r="D78" s="98"/>
      <c r="E78" s="245"/>
      <c r="F78" s="246"/>
      <c r="G78" s="246"/>
      <c r="H78" s="246"/>
      <c r="I78" s="247"/>
      <c r="J78" s="247"/>
      <c r="K78" s="247"/>
      <c r="L78" s="128">
        <v>243332</v>
      </c>
      <c r="M78" s="126" t="s">
        <v>353</v>
      </c>
      <c r="N78" s="43"/>
    </row>
    <row r="79" spans="1:14" x14ac:dyDescent="0.35">
      <c r="A79" s="146"/>
      <c r="B79" s="259" t="s">
        <v>354</v>
      </c>
      <c r="C79" s="245"/>
      <c r="D79" s="98"/>
      <c r="E79" s="245"/>
      <c r="F79" s="246"/>
      <c r="G79" s="246"/>
      <c r="H79" s="246"/>
      <c r="I79" s="247"/>
      <c r="J79" s="247"/>
      <c r="K79" s="247"/>
      <c r="L79" s="252"/>
      <c r="M79" s="126" t="s">
        <v>355</v>
      </c>
      <c r="N79" s="43"/>
    </row>
    <row r="80" spans="1:14" x14ac:dyDescent="0.35">
      <c r="A80" s="146"/>
      <c r="B80" s="259" t="s">
        <v>356</v>
      </c>
      <c r="C80" s="245"/>
      <c r="D80" s="98"/>
      <c r="E80" s="245"/>
      <c r="F80" s="246"/>
      <c r="G80" s="246"/>
      <c r="H80" s="246"/>
      <c r="I80" s="247"/>
      <c r="J80" s="247"/>
      <c r="K80" s="247"/>
      <c r="L80" s="128">
        <v>243343</v>
      </c>
      <c r="M80" s="126" t="s">
        <v>1035</v>
      </c>
      <c r="N80" s="43"/>
    </row>
    <row r="81" spans="1:14" x14ac:dyDescent="0.35">
      <c r="A81" s="146"/>
      <c r="B81" s="259" t="s">
        <v>357</v>
      </c>
      <c r="C81" s="245"/>
      <c r="D81" s="98"/>
      <c r="E81" s="245"/>
      <c r="F81" s="246"/>
      <c r="G81" s="246"/>
      <c r="H81" s="246"/>
      <c r="I81" s="247"/>
      <c r="J81" s="247"/>
      <c r="K81" s="247"/>
      <c r="L81" s="252"/>
      <c r="M81" s="126"/>
      <c r="N81" s="43"/>
    </row>
    <row r="82" spans="1:14" x14ac:dyDescent="0.35">
      <c r="A82" s="146"/>
      <c r="B82" s="259" t="s">
        <v>358</v>
      </c>
      <c r="C82" s="245"/>
      <c r="D82" s="98"/>
      <c r="E82" s="245"/>
      <c r="F82" s="246"/>
      <c r="G82" s="246"/>
      <c r="H82" s="246"/>
      <c r="I82" s="247"/>
      <c r="J82" s="247"/>
      <c r="K82" s="247"/>
      <c r="L82" s="252"/>
      <c r="M82" s="126"/>
      <c r="N82" s="43"/>
    </row>
    <row r="83" spans="1:14" x14ac:dyDescent="0.35">
      <c r="A83" s="146"/>
      <c r="B83" s="259" t="s">
        <v>359</v>
      </c>
      <c r="C83" s="245"/>
      <c r="D83" s="98"/>
      <c r="E83" s="245"/>
      <c r="F83" s="246"/>
      <c r="G83" s="246"/>
      <c r="H83" s="246"/>
      <c r="I83" s="247"/>
      <c r="J83" s="247"/>
      <c r="K83" s="247"/>
      <c r="L83" s="252"/>
      <c r="M83" s="126"/>
      <c r="N83" s="43"/>
    </row>
    <row r="84" spans="1:14" x14ac:dyDescent="0.35">
      <c r="A84" s="146"/>
      <c r="B84" s="259" t="s">
        <v>360</v>
      </c>
      <c r="C84" s="245"/>
      <c r="D84" s="98"/>
      <c r="E84" s="245"/>
      <c r="F84" s="246"/>
      <c r="G84" s="246"/>
      <c r="H84" s="246"/>
      <c r="I84" s="247"/>
      <c r="J84" s="247"/>
      <c r="K84" s="247"/>
      <c r="L84" s="252"/>
      <c r="M84" s="126"/>
      <c r="N84" s="43"/>
    </row>
    <row r="85" spans="1:14" x14ac:dyDescent="0.35">
      <c r="A85" s="146"/>
      <c r="B85" s="259" t="s">
        <v>361</v>
      </c>
      <c r="C85" s="245"/>
      <c r="D85" s="98"/>
      <c r="E85" s="245"/>
      <c r="F85" s="246"/>
      <c r="G85" s="246"/>
      <c r="H85" s="246"/>
      <c r="I85" s="247"/>
      <c r="J85" s="247"/>
      <c r="K85" s="247"/>
      <c r="L85" s="252"/>
      <c r="M85" s="126"/>
      <c r="N85" s="43"/>
    </row>
    <row r="86" spans="1:14" x14ac:dyDescent="0.35">
      <c r="A86" s="146"/>
      <c r="B86" s="158" t="s">
        <v>362</v>
      </c>
      <c r="C86" s="245"/>
      <c r="D86" s="98"/>
      <c r="E86" s="245"/>
      <c r="F86" s="246"/>
      <c r="G86" s="246"/>
      <c r="H86" s="246"/>
      <c r="I86" s="247"/>
      <c r="J86" s="247"/>
      <c r="K86" s="247"/>
      <c r="L86" s="158" t="s">
        <v>362</v>
      </c>
      <c r="M86" s="126"/>
      <c r="N86" s="45"/>
    </row>
    <row r="87" spans="1:14" x14ac:dyDescent="0.35">
      <c r="A87" s="146"/>
      <c r="B87" s="261" t="s">
        <v>363</v>
      </c>
      <c r="C87" s="245"/>
      <c r="D87" s="98"/>
      <c r="E87" s="245"/>
      <c r="F87" s="246"/>
      <c r="G87" s="246"/>
      <c r="H87" s="246"/>
      <c r="I87" s="247"/>
      <c r="J87" s="247"/>
      <c r="K87" s="247"/>
      <c r="L87" s="128">
        <v>243332</v>
      </c>
      <c r="M87" s="126" t="s">
        <v>946</v>
      </c>
      <c r="N87" s="43"/>
    </row>
    <row r="88" spans="1:14" x14ac:dyDescent="0.35">
      <c r="A88" s="146"/>
      <c r="B88" s="261" t="s">
        <v>364</v>
      </c>
      <c r="C88" s="245"/>
      <c r="D88" s="98"/>
      <c r="E88" s="245"/>
      <c r="F88" s="246"/>
      <c r="G88" s="246"/>
      <c r="H88" s="246"/>
      <c r="I88" s="247"/>
      <c r="J88" s="247"/>
      <c r="K88" s="247"/>
      <c r="L88" s="128">
        <v>243343</v>
      </c>
      <c r="M88" s="126" t="s">
        <v>1036</v>
      </c>
      <c r="N88" s="43"/>
    </row>
    <row r="89" spans="1:14" x14ac:dyDescent="0.35">
      <c r="A89" s="146"/>
      <c r="B89" s="261" t="s">
        <v>365</v>
      </c>
      <c r="C89" s="245"/>
      <c r="D89" s="98"/>
      <c r="E89" s="245"/>
      <c r="F89" s="246"/>
      <c r="G89" s="246"/>
      <c r="H89" s="246"/>
      <c r="I89" s="247"/>
      <c r="J89" s="247"/>
      <c r="K89" s="247"/>
      <c r="L89" s="252"/>
      <c r="M89" s="126"/>
      <c r="N89" s="43"/>
    </row>
    <row r="90" spans="1:14" x14ac:dyDescent="0.35">
      <c r="A90" s="146"/>
      <c r="B90" s="261" t="s">
        <v>366</v>
      </c>
      <c r="C90" s="245"/>
      <c r="D90" s="98"/>
      <c r="E90" s="245"/>
      <c r="F90" s="246"/>
      <c r="G90" s="246"/>
      <c r="H90" s="246"/>
      <c r="I90" s="247"/>
      <c r="J90" s="247"/>
      <c r="K90" s="247"/>
      <c r="L90" s="252"/>
      <c r="M90" s="126"/>
      <c r="N90" s="43"/>
    </row>
    <row r="91" spans="1:14" x14ac:dyDescent="0.35">
      <c r="A91" s="146"/>
      <c r="B91" s="261" t="s">
        <v>367</v>
      </c>
      <c r="C91" s="245"/>
      <c r="D91" s="98"/>
      <c r="E91" s="245"/>
      <c r="F91" s="246"/>
      <c r="G91" s="246"/>
      <c r="H91" s="246"/>
      <c r="I91" s="247"/>
      <c r="J91" s="247"/>
      <c r="K91" s="247"/>
      <c r="L91" s="252"/>
      <c r="M91" s="126"/>
      <c r="N91" s="43"/>
    </row>
    <row r="92" spans="1:14" x14ac:dyDescent="0.35">
      <c r="A92" s="146"/>
      <c r="B92" s="261" t="s">
        <v>368</v>
      </c>
      <c r="C92" s="245"/>
      <c r="D92" s="98"/>
      <c r="E92" s="245"/>
      <c r="F92" s="246"/>
      <c r="G92" s="246"/>
      <c r="H92" s="246"/>
      <c r="I92" s="247"/>
      <c r="J92" s="247"/>
      <c r="K92" s="247"/>
      <c r="L92" s="252"/>
      <c r="M92" s="126"/>
      <c r="N92" s="43"/>
    </row>
    <row r="93" spans="1:14" x14ac:dyDescent="0.35">
      <c r="A93" s="146"/>
      <c r="B93" s="158" t="s">
        <v>369</v>
      </c>
      <c r="C93" s="245"/>
      <c r="D93" s="98"/>
      <c r="E93" s="245"/>
      <c r="F93" s="246"/>
      <c r="G93" s="246"/>
      <c r="H93" s="246"/>
      <c r="I93" s="247"/>
      <c r="J93" s="247"/>
      <c r="K93" s="247"/>
      <c r="L93" s="158" t="s">
        <v>369</v>
      </c>
      <c r="M93" s="126"/>
      <c r="N93" s="43"/>
    </row>
    <row r="94" spans="1:14" x14ac:dyDescent="0.35">
      <c r="A94" s="146"/>
      <c r="B94" s="261" t="s">
        <v>370</v>
      </c>
      <c r="C94" s="245"/>
      <c r="D94" s="98"/>
      <c r="E94" s="245"/>
      <c r="F94" s="246"/>
      <c r="G94" s="246"/>
      <c r="H94" s="246"/>
      <c r="I94" s="247"/>
      <c r="J94" s="247"/>
      <c r="K94" s="247"/>
      <c r="L94" s="128">
        <v>243332</v>
      </c>
      <c r="M94" s="126" t="s">
        <v>947</v>
      </c>
      <c r="N94" s="43"/>
    </row>
    <row r="95" spans="1:14" x14ac:dyDescent="0.35">
      <c r="A95" s="146"/>
      <c r="B95" s="261" t="s">
        <v>371</v>
      </c>
      <c r="C95" s="245"/>
      <c r="D95" s="98"/>
      <c r="E95" s="245"/>
      <c r="F95" s="246"/>
      <c r="G95" s="246"/>
      <c r="H95" s="246"/>
      <c r="I95" s="247"/>
      <c r="J95" s="247"/>
      <c r="K95" s="247"/>
      <c r="L95" s="128">
        <v>243343</v>
      </c>
      <c r="M95" s="126" t="s">
        <v>1036</v>
      </c>
      <c r="N95" s="43"/>
    </row>
    <row r="96" spans="1:14" x14ac:dyDescent="0.35">
      <c r="A96" s="146"/>
      <c r="B96" s="261" t="s">
        <v>372</v>
      </c>
      <c r="C96" s="245"/>
      <c r="D96" s="98"/>
      <c r="E96" s="245"/>
      <c r="F96" s="246"/>
      <c r="G96" s="246"/>
      <c r="H96" s="246"/>
      <c r="I96" s="247"/>
      <c r="J96" s="247"/>
      <c r="K96" s="247"/>
      <c r="L96" s="252"/>
      <c r="M96" s="126"/>
      <c r="N96" s="43"/>
    </row>
    <row r="97" spans="1:14" x14ac:dyDescent="0.35">
      <c r="A97" s="146"/>
      <c r="B97" s="261" t="s">
        <v>373</v>
      </c>
      <c r="C97" s="245"/>
      <c r="D97" s="98"/>
      <c r="E97" s="245"/>
      <c r="F97" s="246"/>
      <c r="G97" s="246"/>
      <c r="H97" s="246"/>
      <c r="I97" s="247"/>
      <c r="J97" s="247"/>
      <c r="K97" s="247"/>
      <c r="L97" s="252"/>
      <c r="M97" s="126"/>
      <c r="N97" s="43"/>
    </row>
    <row r="98" spans="1:14" x14ac:dyDescent="0.35">
      <c r="A98" s="146"/>
      <c r="B98" s="261" t="s">
        <v>374</v>
      </c>
      <c r="C98" s="245"/>
      <c r="D98" s="98"/>
      <c r="E98" s="245"/>
      <c r="F98" s="246"/>
      <c r="G98" s="246"/>
      <c r="H98" s="246"/>
      <c r="I98" s="247"/>
      <c r="J98" s="247"/>
      <c r="K98" s="247"/>
      <c r="L98" s="252"/>
      <c r="M98" s="126"/>
      <c r="N98" s="43"/>
    </row>
    <row r="99" spans="1:14" x14ac:dyDescent="0.35">
      <c r="A99" s="146"/>
      <c r="B99" s="261" t="s">
        <v>375</v>
      </c>
      <c r="C99" s="245"/>
      <c r="D99" s="98"/>
      <c r="E99" s="245"/>
      <c r="F99" s="246"/>
      <c r="G99" s="246"/>
      <c r="H99" s="246"/>
      <c r="I99" s="247"/>
      <c r="J99" s="247"/>
      <c r="K99" s="247"/>
      <c r="L99" s="252"/>
      <c r="M99" s="126"/>
      <c r="N99" s="43"/>
    </row>
    <row r="100" spans="1:14" x14ac:dyDescent="0.35">
      <c r="A100" s="146"/>
      <c r="B100" s="158" t="s">
        <v>376</v>
      </c>
      <c r="C100" s="245"/>
      <c r="D100" s="98"/>
      <c r="E100" s="245"/>
      <c r="F100" s="246"/>
      <c r="G100" s="246"/>
      <c r="H100" s="246"/>
      <c r="I100" s="247"/>
      <c r="J100" s="247"/>
      <c r="K100" s="247"/>
      <c r="L100" s="158" t="s">
        <v>376</v>
      </c>
      <c r="M100" s="126"/>
      <c r="N100" s="43"/>
    </row>
    <row r="101" spans="1:14" x14ac:dyDescent="0.35">
      <c r="A101" s="146"/>
      <c r="B101" s="261" t="s">
        <v>377</v>
      </c>
      <c r="C101" s="245"/>
      <c r="D101" s="98"/>
      <c r="E101" s="245"/>
      <c r="F101" s="246"/>
      <c r="G101" s="246"/>
      <c r="H101" s="246"/>
      <c r="I101" s="247"/>
      <c r="J101" s="247"/>
      <c r="K101" s="247"/>
      <c r="L101" s="128">
        <v>243332</v>
      </c>
      <c r="M101" s="126" t="s">
        <v>948</v>
      </c>
      <c r="N101" s="43"/>
    </row>
    <row r="102" spans="1:14" x14ac:dyDescent="0.35">
      <c r="A102" s="146"/>
      <c r="B102" s="261" t="s">
        <v>378</v>
      </c>
      <c r="C102" s="245"/>
      <c r="D102" s="98"/>
      <c r="E102" s="245"/>
      <c r="F102" s="246"/>
      <c r="G102" s="246"/>
      <c r="H102" s="246"/>
      <c r="I102" s="247"/>
      <c r="J102" s="247"/>
      <c r="K102" s="247"/>
      <c r="L102" s="128">
        <v>243343</v>
      </c>
      <c r="M102" s="126" t="s">
        <v>1036</v>
      </c>
      <c r="N102" s="43"/>
    </row>
    <row r="103" spans="1:14" x14ac:dyDescent="0.35">
      <c r="A103" s="146"/>
      <c r="B103" s="261" t="s">
        <v>379</v>
      </c>
      <c r="C103" s="245"/>
      <c r="D103" s="98"/>
      <c r="E103" s="245"/>
      <c r="F103" s="246"/>
      <c r="G103" s="246"/>
      <c r="H103" s="246"/>
      <c r="I103" s="247"/>
      <c r="J103" s="247"/>
      <c r="K103" s="247"/>
      <c r="L103" s="252"/>
      <c r="M103" s="126"/>
      <c r="N103" s="43"/>
    </row>
    <row r="104" spans="1:14" x14ac:dyDescent="0.35">
      <c r="A104" s="146"/>
      <c r="B104" s="261" t="s">
        <v>380</v>
      </c>
      <c r="C104" s="245"/>
      <c r="D104" s="98"/>
      <c r="E104" s="245"/>
      <c r="F104" s="246"/>
      <c r="G104" s="246"/>
      <c r="H104" s="246"/>
      <c r="I104" s="247"/>
      <c r="J104" s="247"/>
      <c r="K104" s="247"/>
      <c r="L104" s="128"/>
      <c r="M104" s="253"/>
      <c r="N104" s="43"/>
    </row>
    <row r="105" spans="1:14" x14ac:dyDescent="0.35">
      <c r="A105" s="146"/>
      <c r="B105" s="261" t="s">
        <v>381</v>
      </c>
      <c r="C105" s="245"/>
      <c r="D105" s="98"/>
      <c r="E105" s="245"/>
      <c r="F105" s="246"/>
      <c r="G105" s="246"/>
      <c r="H105" s="246"/>
      <c r="I105" s="247"/>
      <c r="J105" s="247"/>
      <c r="K105" s="247"/>
      <c r="L105" s="128"/>
      <c r="M105" s="253"/>
      <c r="N105" s="264"/>
    </row>
    <row r="106" spans="1:14" x14ac:dyDescent="0.35">
      <c r="A106" s="146"/>
      <c r="B106" s="261" t="s">
        <v>382</v>
      </c>
      <c r="C106" s="245"/>
      <c r="D106" s="98"/>
      <c r="E106" s="245"/>
      <c r="F106" s="246"/>
      <c r="G106" s="246"/>
      <c r="H106" s="246"/>
      <c r="I106" s="247"/>
      <c r="J106" s="247"/>
      <c r="K106" s="247"/>
      <c r="L106" s="128"/>
      <c r="M106" s="253"/>
      <c r="N106" s="264"/>
    </row>
    <row r="107" spans="1:14" x14ac:dyDescent="0.35">
      <c r="A107" s="146"/>
      <c r="B107" s="261" t="s">
        <v>383</v>
      </c>
      <c r="C107" s="245"/>
      <c r="D107" s="98"/>
      <c r="E107" s="245"/>
      <c r="F107" s="246"/>
      <c r="G107" s="246"/>
      <c r="H107" s="246"/>
      <c r="I107" s="247"/>
      <c r="J107" s="247"/>
      <c r="K107" s="247"/>
      <c r="L107" s="128"/>
      <c r="M107" s="253"/>
      <c r="N107" s="264"/>
    </row>
    <row r="108" spans="1:14" x14ac:dyDescent="0.35">
      <c r="A108" s="146"/>
      <c r="B108" s="261" t="s">
        <v>384</v>
      </c>
      <c r="C108" s="245"/>
      <c r="D108" s="98"/>
      <c r="E108" s="245"/>
      <c r="F108" s="246"/>
      <c r="G108" s="246"/>
      <c r="H108" s="246"/>
      <c r="I108" s="247"/>
      <c r="J108" s="247"/>
      <c r="K108" s="247"/>
      <c r="L108" s="262"/>
      <c r="M108" s="263"/>
      <c r="N108" s="264"/>
    </row>
    <row r="109" spans="1:14" x14ac:dyDescent="0.35">
      <c r="A109" s="18"/>
      <c r="B109" s="18" t="s">
        <v>385</v>
      </c>
      <c r="C109" s="19">
        <f t="shared" ref="C109:H109" si="0">SUM(C12:C108)</f>
        <v>3348000</v>
      </c>
      <c r="D109" s="19">
        <f t="shared" si="0"/>
        <v>72452</v>
      </c>
      <c r="E109" s="19">
        <f t="shared" si="0"/>
        <v>0</v>
      </c>
      <c r="F109" s="19">
        <f t="shared" si="0"/>
        <v>900000</v>
      </c>
      <c r="G109" s="19">
        <f t="shared" si="0"/>
        <v>2348000</v>
      </c>
      <c r="H109" s="19">
        <f t="shared" si="0"/>
        <v>100000</v>
      </c>
      <c r="I109" s="265">
        <f>SUM(I10:I58)</f>
        <v>3348000</v>
      </c>
      <c r="J109" s="265">
        <f>SUM(J10:J58)</f>
        <v>3348000</v>
      </c>
      <c r="K109" s="265">
        <f>SUM(K10:K58)</f>
        <v>0</v>
      </c>
      <c r="L109" s="21"/>
      <c r="M109" s="22"/>
      <c r="N109" s="22"/>
    </row>
  </sheetData>
  <mergeCells count="14">
    <mergeCell ref="F6:I6"/>
    <mergeCell ref="L6:L9"/>
    <mergeCell ref="M6:M9"/>
    <mergeCell ref="N6:N9"/>
    <mergeCell ref="A1:N1"/>
    <mergeCell ref="A2:N2"/>
    <mergeCell ref="A3:N3"/>
    <mergeCell ref="A4:N4"/>
    <mergeCell ref="A5:N5"/>
    <mergeCell ref="A6:A9"/>
    <mergeCell ref="B6:B9"/>
    <mergeCell ref="C6:C8"/>
    <mergeCell ref="D6:D9"/>
    <mergeCell ref="E6:E8"/>
  </mergeCells>
  <pageMargins left="0.39370078740157483" right="0.35" top="0.74803149606299213" bottom="0.27559055118110237" header="0.31496062992125984" footer="0.19685039370078741"/>
  <pageSetup paperSize="9" scale="42" firstPageNumber="17" fitToHeight="0" orientation="landscape" useFirstPageNumber="1" r:id="rId1"/>
  <headerFooter>
    <oddHeader>&amp;R&amp;"TH SarabunPSK,ตัวหนา"&amp;18&amp;P</oddHeader>
  </headerFooter>
  <rowBreaks count="2" manualBreakCount="2">
    <brk id="43" max="16383" man="1"/>
    <brk id="7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79998168889431442"/>
    <pageSetUpPr fitToPage="1"/>
  </sheetPr>
  <dimension ref="A1:O730"/>
  <sheetViews>
    <sheetView tabSelected="1" view="pageBreakPreview" zoomScale="55" zoomScaleNormal="55" zoomScaleSheetLayoutView="55" workbookViewId="0">
      <pane xSplit="2" ySplit="9" topLeftCell="C711" activePane="bottomRight" state="frozen"/>
      <selection pane="topRight" activeCell="C1" sqref="C1"/>
      <selection pane="bottomLeft" activeCell="A10" sqref="A10"/>
      <selection pane="bottomRight" activeCell="K718" sqref="K718"/>
    </sheetView>
  </sheetViews>
  <sheetFormatPr defaultColWidth="6.875" defaultRowHeight="21" x14ac:dyDescent="0.35"/>
  <cols>
    <col min="1" max="1" width="4.75" style="1" customWidth="1"/>
    <col min="2" max="2" width="89.125" style="5" customWidth="1"/>
    <col min="3" max="3" width="17.125" style="79" customWidth="1"/>
    <col min="4" max="4" width="11.875" style="79" customWidth="1"/>
    <col min="5" max="5" width="15.75" style="79" bestFit="1" customWidth="1"/>
    <col min="6" max="6" width="13.875" style="79" bestFit="1" customWidth="1"/>
    <col min="7" max="8" width="15.75" style="79" bestFit="1" customWidth="1"/>
    <col min="9" max="9" width="16.875" style="79" bestFit="1" customWidth="1"/>
    <col min="10" max="10" width="18.25" style="79" customWidth="1"/>
    <col min="11" max="11" width="15" style="79" customWidth="1"/>
    <col min="12" max="12" width="13.625" style="79" customWidth="1"/>
    <col min="13" max="13" width="82.625" style="5" customWidth="1"/>
    <col min="14" max="14" width="8.375" style="5" hidden="1" customWidth="1"/>
    <col min="15" max="257" width="6.875" style="5"/>
    <col min="258" max="258" width="7.75" style="5" customWidth="1"/>
    <col min="259" max="259" width="33.125" style="5" bestFit="1" customWidth="1"/>
    <col min="260" max="260" width="14.125" style="5" customWidth="1"/>
    <col min="261" max="261" width="12" style="5" bestFit="1" customWidth="1"/>
    <col min="262" max="262" width="12.75" style="5" customWidth="1"/>
    <col min="263" max="263" width="17.375" style="5" bestFit="1" customWidth="1"/>
    <col min="264" max="264" width="12.25" style="5" customWidth="1"/>
    <col min="265" max="265" width="20.125" style="5" bestFit="1" customWidth="1"/>
    <col min="266" max="266" width="20.125" style="5" customWidth="1"/>
    <col min="267" max="267" width="19.375" style="5" bestFit="1" customWidth="1"/>
    <col min="268" max="268" width="8.625" style="5" customWidth="1"/>
    <col min="269" max="269" width="51.25" style="5" customWidth="1"/>
    <col min="270" max="270" width="13" style="5" customWidth="1"/>
    <col min="271" max="513" width="6.875" style="5"/>
    <col min="514" max="514" width="7.75" style="5" customWidth="1"/>
    <col min="515" max="515" width="33.125" style="5" bestFit="1" customWidth="1"/>
    <col min="516" max="516" width="14.125" style="5" customWidth="1"/>
    <col min="517" max="517" width="12" style="5" bestFit="1" customWidth="1"/>
    <col min="518" max="518" width="12.75" style="5" customWidth="1"/>
    <col min="519" max="519" width="17.375" style="5" bestFit="1" customWidth="1"/>
    <col min="520" max="520" width="12.25" style="5" customWidth="1"/>
    <col min="521" max="521" width="20.125" style="5" bestFit="1" customWidth="1"/>
    <col min="522" max="522" width="20.125" style="5" customWidth="1"/>
    <col min="523" max="523" width="19.375" style="5" bestFit="1" customWidth="1"/>
    <col min="524" max="524" width="8.625" style="5" customWidth="1"/>
    <col min="525" max="525" width="51.25" style="5" customWidth="1"/>
    <col min="526" max="526" width="13" style="5" customWidth="1"/>
    <col min="527" max="769" width="6.875" style="5"/>
    <col min="770" max="770" width="7.75" style="5" customWidth="1"/>
    <col min="771" max="771" width="33.125" style="5" bestFit="1" customWidth="1"/>
    <col min="772" max="772" width="14.125" style="5" customWidth="1"/>
    <col min="773" max="773" width="12" style="5" bestFit="1" customWidth="1"/>
    <col min="774" max="774" width="12.75" style="5" customWidth="1"/>
    <col min="775" max="775" width="17.375" style="5" bestFit="1" customWidth="1"/>
    <col min="776" max="776" width="12.25" style="5" customWidth="1"/>
    <col min="777" max="777" width="20.125" style="5" bestFit="1" customWidth="1"/>
    <col min="778" max="778" width="20.125" style="5" customWidth="1"/>
    <col min="779" max="779" width="19.375" style="5" bestFit="1" customWidth="1"/>
    <col min="780" max="780" width="8.625" style="5" customWidth="1"/>
    <col min="781" max="781" width="51.25" style="5" customWidth="1"/>
    <col min="782" max="782" width="13" style="5" customWidth="1"/>
    <col min="783" max="1025" width="6.875" style="5"/>
    <col min="1026" max="1026" width="7.75" style="5" customWidth="1"/>
    <col min="1027" max="1027" width="33.125" style="5" bestFit="1" customWidth="1"/>
    <col min="1028" max="1028" width="14.125" style="5" customWidth="1"/>
    <col min="1029" max="1029" width="12" style="5" bestFit="1" customWidth="1"/>
    <col min="1030" max="1030" width="12.75" style="5" customWidth="1"/>
    <col min="1031" max="1031" width="17.375" style="5" bestFit="1" customWidth="1"/>
    <col min="1032" max="1032" width="12.25" style="5" customWidth="1"/>
    <col min="1033" max="1033" width="20.125" style="5" bestFit="1" customWidth="1"/>
    <col min="1034" max="1034" width="20.125" style="5" customWidth="1"/>
    <col min="1035" max="1035" width="19.375" style="5" bestFit="1" customWidth="1"/>
    <col min="1036" max="1036" width="8.625" style="5" customWidth="1"/>
    <col min="1037" max="1037" width="51.25" style="5" customWidth="1"/>
    <col min="1038" max="1038" width="13" style="5" customWidth="1"/>
    <col min="1039" max="1281" width="6.875" style="5"/>
    <col min="1282" max="1282" width="7.75" style="5" customWidth="1"/>
    <col min="1283" max="1283" width="33.125" style="5" bestFit="1" customWidth="1"/>
    <col min="1284" max="1284" width="14.125" style="5" customWidth="1"/>
    <col min="1285" max="1285" width="12" style="5" bestFit="1" customWidth="1"/>
    <col min="1286" max="1286" width="12.75" style="5" customWidth="1"/>
    <col min="1287" max="1287" width="17.375" style="5" bestFit="1" customWidth="1"/>
    <col min="1288" max="1288" width="12.25" style="5" customWidth="1"/>
    <col min="1289" max="1289" width="20.125" style="5" bestFit="1" customWidth="1"/>
    <col min="1290" max="1290" width="20.125" style="5" customWidth="1"/>
    <col min="1291" max="1291" width="19.375" style="5" bestFit="1" customWidth="1"/>
    <col min="1292" max="1292" width="8.625" style="5" customWidth="1"/>
    <col min="1293" max="1293" width="51.25" style="5" customWidth="1"/>
    <col min="1294" max="1294" width="13" style="5" customWidth="1"/>
    <col min="1295" max="1537" width="6.875" style="5"/>
    <col min="1538" max="1538" width="7.75" style="5" customWidth="1"/>
    <col min="1539" max="1539" width="33.125" style="5" bestFit="1" customWidth="1"/>
    <col min="1540" max="1540" width="14.125" style="5" customWidth="1"/>
    <col min="1541" max="1541" width="12" style="5" bestFit="1" customWidth="1"/>
    <col min="1542" max="1542" width="12.75" style="5" customWidth="1"/>
    <col min="1543" max="1543" width="17.375" style="5" bestFit="1" customWidth="1"/>
    <col min="1544" max="1544" width="12.25" style="5" customWidth="1"/>
    <col min="1545" max="1545" width="20.125" style="5" bestFit="1" customWidth="1"/>
    <col min="1546" max="1546" width="20.125" style="5" customWidth="1"/>
    <col min="1547" max="1547" width="19.375" style="5" bestFit="1" customWidth="1"/>
    <col min="1548" max="1548" width="8.625" style="5" customWidth="1"/>
    <col min="1549" max="1549" width="51.25" style="5" customWidth="1"/>
    <col min="1550" max="1550" width="13" style="5" customWidth="1"/>
    <col min="1551" max="1793" width="6.875" style="5"/>
    <col min="1794" max="1794" width="7.75" style="5" customWidth="1"/>
    <col min="1795" max="1795" width="33.125" style="5" bestFit="1" customWidth="1"/>
    <col min="1796" max="1796" width="14.125" style="5" customWidth="1"/>
    <col min="1797" max="1797" width="12" style="5" bestFit="1" customWidth="1"/>
    <col min="1798" max="1798" width="12.75" style="5" customWidth="1"/>
    <col min="1799" max="1799" width="17.375" style="5" bestFit="1" customWidth="1"/>
    <col min="1800" max="1800" width="12.25" style="5" customWidth="1"/>
    <col min="1801" max="1801" width="20.125" style="5" bestFit="1" customWidth="1"/>
    <col min="1802" max="1802" width="20.125" style="5" customWidth="1"/>
    <col min="1803" max="1803" width="19.375" style="5" bestFit="1" customWidth="1"/>
    <col min="1804" max="1804" width="8.625" style="5" customWidth="1"/>
    <col min="1805" max="1805" width="51.25" style="5" customWidth="1"/>
    <col min="1806" max="1806" width="13" style="5" customWidth="1"/>
    <col min="1807" max="2049" width="6.875" style="5"/>
    <col min="2050" max="2050" width="7.75" style="5" customWidth="1"/>
    <col min="2051" max="2051" width="33.125" style="5" bestFit="1" customWidth="1"/>
    <col min="2052" max="2052" width="14.125" style="5" customWidth="1"/>
    <col min="2053" max="2053" width="12" style="5" bestFit="1" customWidth="1"/>
    <col min="2054" max="2054" width="12.75" style="5" customWidth="1"/>
    <col min="2055" max="2055" width="17.375" style="5" bestFit="1" customWidth="1"/>
    <col min="2056" max="2056" width="12.25" style="5" customWidth="1"/>
    <col min="2057" max="2057" width="20.125" style="5" bestFit="1" customWidth="1"/>
    <col min="2058" max="2058" width="20.125" style="5" customWidth="1"/>
    <col min="2059" max="2059" width="19.375" style="5" bestFit="1" customWidth="1"/>
    <col min="2060" max="2060" width="8.625" style="5" customWidth="1"/>
    <col min="2061" max="2061" width="51.25" style="5" customWidth="1"/>
    <col min="2062" max="2062" width="13" style="5" customWidth="1"/>
    <col min="2063" max="2305" width="6.875" style="5"/>
    <col min="2306" max="2306" width="7.75" style="5" customWidth="1"/>
    <col min="2307" max="2307" width="33.125" style="5" bestFit="1" customWidth="1"/>
    <col min="2308" max="2308" width="14.125" style="5" customWidth="1"/>
    <col min="2309" max="2309" width="12" style="5" bestFit="1" customWidth="1"/>
    <col min="2310" max="2310" width="12.75" style="5" customWidth="1"/>
    <col min="2311" max="2311" width="17.375" style="5" bestFit="1" customWidth="1"/>
    <col min="2312" max="2312" width="12.25" style="5" customWidth="1"/>
    <col min="2313" max="2313" width="20.125" style="5" bestFit="1" customWidth="1"/>
    <col min="2314" max="2314" width="20.125" style="5" customWidth="1"/>
    <col min="2315" max="2315" width="19.375" style="5" bestFit="1" customWidth="1"/>
    <col min="2316" max="2316" width="8.625" style="5" customWidth="1"/>
    <col min="2317" max="2317" width="51.25" style="5" customWidth="1"/>
    <col min="2318" max="2318" width="13" style="5" customWidth="1"/>
    <col min="2319" max="2561" width="6.875" style="5"/>
    <col min="2562" max="2562" width="7.75" style="5" customWidth="1"/>
    <col min="2563" max="2563" width="33.125" style="5" bestFit="1" customWidth="1"/>
    <col min="2564" max="2564" width="14.125" style="5" customWidth="1"/>
    <col min="2565" max="2565" width="12" style="5" bestFit="1" customWidth="1"/>
    <col min="2566" max="2566" width="12.75" style="5" customWidth="1"/>
    <col min="2567" max="2567" width="17.375" style="5" bestFit="1" customWidth="1"/>
    <col min="2568" max="2568" width="12.25" style="5" customWidth="1"/>
    <col min="2569" max="2569" width="20.125" style="5" bestFit="1" customWidth="1"/>
    <col min="2570" max="2570" width="20.125" style="5" customWidth="1"/>
    <col min="2571" max="2571" width="19.375" style="5" bestFit="1" customWidth="1"/>
    <col min="2572" max="2572" width="8.625" style="5" customWidth="1"/>
    <col min="2573" max="2573" width="51.25" style="5" customWidth="1"/>
    <col min="2574" max="2574" width="13" style="5" customWidth="1"/>
    <col min="2575" max="2817" width="6.875" style="5"/>
    <col min="2818" max="2818" width="7.75" style="5" customWidth="1"/>
    <col min="2819" max="2819" width="33.125" style="5" bestFit="1" customWidth="1"/>
    <col min="2820" max="2820" width="14.125" style="5" customWidth="1"/>
    <col min="2821" max="2821" width="12" style="5" bestFit="1" customWidth="1"/>
    <col min="2822" max="2822" width="12.75" style="5" customWidth="1"/>
    <col min="2823" max="2823" width="17.375" style="5" bestFit="1" customWidth="1"/>
    <col min="2824" max="2824" width="12.25" style="5" customWidth="1"/>
    <col min="2825" max="2825" width="20.125" style="5" bestFit="1" customWidth="1"/>
    <col min="2826" max="2826" width="20.125" style="5" customWidth="1"/>
    <col min="2827" max="2827" width="19.375" style="5" bestFit="1" customWidth="1"/>
    <col min="2828" max="2828" width="8.625" style="5" customWidth="1"/>
    <col min="2829" max="2829" width="51.25" style="5" customWidth="1"/>
    <col min="2830" max="2830" width="13" style="5" customWidth="1"/>
    <col min="2831" max="3073" width="6.875" style="5"/>
    <col min="3074" max="3074" width="7.75" style="5" customWidth="1"/>
    <col min="3075" max="3075" width="33.125" style="5" bestFit="1" customWidth="1"/>
    <col min="3076" max="3076" width="14.125" style="5" customWidth="1"/>
    <col min="3077" max="3077" width="12" style="5" bestFit="1" customWidth="1"/>
    <col min="3078" max="3078" width="12.75" style="5" customWidth="1"/>
    <col min="3079" max="3079" width="17.375" style="5" bestFit="1" customWidth="1"/>
    <col min="3080" max="3080" width="12.25" style="5" customWidth="1"/>
    <col min="3081" max="3081" width="20.125" style="5" bestFit="1" customWidth="1"/>
    <col min="3082" max="3082" width="20.125" style="5" customWidth="1"/>
    <col min="3083" max="3083" width="19.375" style="5" bestFit="1" customWidth="1"/>
    <col min="3084" max="3084" width="8.625" style="5" customWidth="1"/>
    <col min="3085" max="3085" width="51.25" style="5" customWidth="1"/>
    <col min="3086" max="3086" width="13" style="5" customWidth="1"/>
    <col min="3087" max="3329" width="6.875" style="5"/>
    <col min="3330" max="3330" width="7.75" style="5" customWidth="1"/>
    <col min="3331" max="3331" width="33.125" style="5" bestFit="1" customWidth="1"/>
    <col min="3332" max="3332" width="14.125" style="5" customWidth="1"/>
    <col min="3333" max="3333" width="12" style="5" bestFit="1" customWidth="1"/>
    <col min="3334" max="3334" width="12.75" style="5" customWidth="1"/>
    <col min="3335" max="3335" width="17.375" style="5" bestFit="1" customWidth="1"/>
    <col min="3336" max="3336" width="12.25" style="5" customWidth="1"/>
    <col min="3337" max="3337" width="20.125" style="5" bestFit="1" customWidth="1"/>
    <col min="3338" max="3338" width="20.125" style="5" customWidth="1"/>
    <col min="3339" max="3339" width="19.375" style="5" bestFit="1" customWidth="1"/>
    <col min="3340" max="3340" width="8.625" style="5" customWidth="1"/>
    <col min="3341" max="3341" width="51.25" style="5" customWidth="1"/>
    <col min="3342" max="3342" width="13" style="5" customWidth="1"/>
    <col min="3343" max="3585" width="6.875" style="5"/>
    <col min="3586" max="3586" width="7.75" style="5" customWidth="1"/>
    <col min="3587" max="3587" width="33.125" style="5" bestFit="1" customWidth="1"/>
    <col min="3588" max="3588" width="14.125" style="5" customWidth="1"/>
    <col min="3589" max="3589" width="12" style="5" bestFit="1" customWidth="1"/>
    <col min="3590" max="3590" width="12.75" style="5" customWidth="1"/>
    <col min="3591" max="3591" width="17.375" style="5" bestFit="1" customWidth="1"/>
    <col min="3592" max="3592" width="12.25" style="5" customWidth="1"/>
    <col min="3593" max="3593" width="20.125" style="5" bestFit="1" customWidth="1"/>
    <col min="3594" max="3594" width="20.125" style="5" customWidth="1"/>
    <col min="3595" max="3595" width="19.375" style="5" bestFit="1" customWidth="1"/>
    <col min="3596" max="3596" width="8.625" style="5" customWidth="1"/>
    <col min="3597" max="3597" width="51.25" style="5" customWidth="1"/>
    <col min="3598" max="3598" width="13" style="5" customWidth="1"/>
    <col min="3599" max="3841" width="6.875" style="5"/>
    <col min="3842" max="3842" width="7.75" style="5" customWidth="1"/>
    <col min="3843" max="3843" width="33.125" style="5" bestFit="1" customWidth="1"/>
    <col min="3844" max="3844" width="14.125" style="5" customWidth="1"/>
    <col min="3845" max="3845" width="12" style="5" bestFit="1" customWidth="1"/>
    <col min="3846" max="3846" width="12.75" style="5" customWidth="1"/>
    <col min="3847" max="3847" width="17.375" style="5" bestFit="1" customWidth="1"/>
    <col min="3848" max="3848" width="12.25" style="5" customWidth="1"/>
    <col min="3849" max="3849" width="20.125" style="5" bestFit="1" customWidth="1"/>
    <col min="3850" max="3850" width="20.125" style="5" customWidth="1"/>
    <col min="3851" max="3851" width="19.375" style="5" bestFit="1" customWidth="1"/>
    <col min="3852" max="3852" width="8.625" style="5" customWidth="1"/>
    <col min="3853" max="3853" width="51.25" style="5" customWidth="1"/>
    <col min="3854" max="3854" width="13" style="5" customWidth="1"/>
    <col min="3855" max="4097" width="6.875" style="5"/>
    <col min="4098" max="4098" width="7.75" style="5" customWidth="1"/>
    <col min="4099" max="4099" width="33.125" style="5" bestFit="1" customWidth="1"/>
    <col min="4100" max="4100" width="14.125" style="5" customWidth="1"/>
    <col min="4101" max="4101" width="12" style="5" bestFit="1" customWidth="1"/>
    <col min="4102" max="4102" width="12.75" style="5" customWidth="1"/>
    <col min="4103" max="4103" width="17.375" style="5" bestFit="1" customWidth="1"/>
    <col min="4104" max="4104" width="12.25" style="5" customWidth="1"/>
    <col min="4105" max="4105" width="20.125" style="5" bestFit="1" customWidth="1"/>
    <col min="4106" max="4106" width="20.125" style="5" customWidth="1"/>
    <col min="4107" max="4107" width="19.375" style="5" bestFit="1" customWidth="1"/>
    <col min="4108" max="4108" width="8.625" style="5" customWidth="1"/>
    <col min="4109" max="4109" width="51.25" style="5" customWidth="1"/>
    <col min="4110" max="4110" width="13" style="5" customWidth="1"/>
    <col min="4111" max="4353" width="6.875" style="5"/>
    <col min="4354" max="4354" width="7.75" style="5" customWidth="1"/>
    <col min="4355" max="4355" width="33.125" style="5" bestFit="1" customWidth="1"/>
    <col min="4356" max="4356" width="14.125" style="5" customWidth="1"/>
    <col min="4357" max="4357" width="12" style="5" bestFit="1" customWidth="1"/>
    <col min="4358" max="4358" width="12.75" style="5" customWidth="1"/>
    <col min="4359" max="4359" width="17.375" style="5" bestFit="1" customWidth="1"/>
    <col min="4360" max="4360" width="12.25" style="5" customWidth="1"/>
    <col min="4361" max="4361" width="20.125" style="5" bestFit="1" customWidth="1"/>
    <col min="4362" max="4362" width="20.125" style="5" customWidth="1"/>
    <col min="4363" max="4363" width="19.375" style="5" bestFit="1" customWidth="1"/>
    <col min="4364" max="4364" width="8.625" style="5" customWidth="1"/>
    <col min="4365" max="4365" width="51.25" style="5" customWidth="1"/>
    <col min="4366" max="4366" width="13" style="5" customWidth="1"/>
    <col min="4367" max="4609" width="6.875" style="5"/>
    <col min="4610" max="4610" width="7.75" style="5" customWidth="1"/>
    <col min="4611" max="4611" width="33.125" style="5" bestFit="1" customWidth="1"/>
    <col min="4612" max="4612" width="14.125" style="5" customWidth="1"/>
    <col min="4613" max="4613" width="12" style="5" bestFit="1" customWidth="1"/>
    <col min="4614" max="4614" width="12.75" style="5" customWidth="1"/>
    <col min="4615" max="4615" width="17.375" style="5" bestFit="1" customWidth="1"/>
    <col min="4616" max="4616" width="12.25" style="5" customWidth="1"/>
    <col min="4617" max="4617" width="20.125" style="5" bestFit="1" customWidth="1"/>
    <col min="4618" max="4618" width="20.125" style="5" customWidth="1"/>
    <col min="4619" max="4619" width="19.375" style="5" bestFit="1" customWidth="1"/>
    <col min="4620" max="4620" width="8.625" style="5" customWidth="1"/>
    <col min="4621" max="4621" width="51.25" style="5" customWidth="1"/>
    <col min="4622" max="4622" width="13" style="5" customWidth="1"/>
    <col min="4623" max="4865" width="6.875" style="5"/>
    <col min="4866" max="4866" width="7.75" style="5" customWidth="1"/>
    <col min="4867" max="4867" width="33.125" style="5" bestFit="1" customWidth="1"/>
    <col min="4868" max="4868" width="14.125" style="5" customWidth="1"/>
    <col min="4869" max="4869" width="12" style="5" bestFit="1" customWidth="1"/>
    <col min="4870" max="4870" width="12.75" style="5" customWidth="1"/>
    <col min="4871" max="4871" width="17.375" style="5" bestFit="1" customWidth="1"/>
    <col min="4872" max="4872" width="12.25" style="5" customWidth="1"/>
    <col min="4873" max="4873" width="20.125" style="5" bestFit="1" customWidth="1"/>
    <col min="4874" max="4874" width="20.125" style="5" customWidth="1"/>
    <col min="4875" max="4875" width="19.375" style="5" bestFit="1" customWidth="1"/>
    <col min="4876" max="4876" width="8.625" style="5" customWidth="1"/>
    <col min="4877" max="4877" width="51.25" style="5" customWidth="1"/>
    <col min="4878" max="4878" width="13" style="5" customWidth="1"/>
    <col min="4879" max="5121" width="6.875" style="5"/>
    <col min="5122" max="5122" width="7.75" style="5" customWidth="1"/>
    <col min="5123" max="5123" width="33.125" style="5" bestFit="1" customWidth="1"/>
    <col min="5124" max="5124" width="14.125" style="5" customWidth="1"/>
    <col min="5125" max="5125" width="12" style="5" bestFit="1" customWidth="1"/>
    <col min="5126" max="5126" width="12.75" style="5" customWidth="1"/>
    <col min="5127" max="5127" width="17.375" style="5" bestFit="1" customWidth="1"/>
    <col min="5128" max="5128" width="12.25" style="5" customWidth="1"/>
    <col min="5129" max="5129" width="20.125" style="5" bestFit="1" customWidth="1"/>
    <col min="5130" max="5130" width="20.125" style="5" customWidth="1"/>
    <col min="5131" max="5131" width="19.375" style="5" bestFit="1" customWidth="1"/>
    <col min="5132" max="5132" width="8.625" style="5" customWidth="1"/>
    <col min="5133" max="5133" width="51.25" style="5" customWidth="1"/>
    <col min="5134" max="5134" width="13" style="5" customWidth="1"/>
    <col min="5135" max="5377" width="6.875" style="5"/>
    <col min="5378" max="5378" width="7.75" style="5" customWidth="1"/>
    <col min="5379" max="5379" width="33.125" style="5" bestFit="1" customWidth="1"/>
    <col min="5380" max="5380" width="14.125" style="5" customWidth="1"/>
    <col min="5381" max="5381" width="12" style="5" bestFit="1" customWidth="1"/>
    <col min="5382" max="5382" width="12.75" style="5" customWidth="1"/>
    <col min="5383" max="5383" width="17.375" style="5" bestFit="1" customWidth="1"/>
    <col min="5384" max="5384" width="12.25" style="5" customWidth="1"/>
    <col min="5385" max="5385" width="20.125" style="5" bestFit="1" customWidth="1"/>
    <col min="5386" max="5386" width="20.125" style="5" customWidth="1"/>
    <col min="5387" max="5387" width="19.375" style="5" bestFit="1" customWidth="1"/>
    <col min="5388" max="5388" width="8.625" style="5" customWidth="1"/>
    <col min="5389" max="5389" width="51.25" style="5" customWidth="1"/>
    <col min="5390" max="5390" width="13" style="5" customWidth="1"/>
    <col min="5391" max="5633" width="6.875" style="5"/>
    <col min="5634" max="5634" width="7.75" style="5" customWidth="1"/>
    <col min="5635" max="5635" width="33.125" style="5" bestFit="1" customWidth="1"/>
    <col min="5636" max="5636" width="14.125" style="5" customWidth="1"/>
    <col min="5637" max="5637" width="12" style="5" bestFit="1" customWidth="1"/>
    <col min="5638" max="5638" width="12.75" style="5" customWidth="1"/>
    <col min="5639" max="5639" width="17.375" style="5" bestFit="1" customWidth="1"/>
    <col min="5640" max="5640" width="12.25" style="5" customWidth="1"/>
    <col min="5641" max="5641" width="20.125" style="5" bestFit="1" customWidth="1"/>
    <col min="5642" max="5642" width="20.125" style="5" customWidth="1"/>
    <col min="5643" max="5643" width="19.375" style="5" bestFit="1" customWidth="1"/>
    <col min="5644" max="5644" width="8.625" style="5" customWidth="1"/>
    <col min="5645" max="5645" width="51.25" style="5" customWidth="1"/>
    <col min="5646" max="5646" width="13" style="5" customWidth="1"/>
    <col min="5647" max="5889" width="6.875" style="5"/>
    <col min="5890" max="5890" width="7.75" style="5" customWidth="1"/>
    <col min="5891" max="5891" width="33.125" style="5" bestFit="1" customWidth="1"/>
    <col min="5892" max="5892" width="14.125" style="5" customWidth="1"/>
    <col min="5893" max="5893" width="12" style="5" bestFit="1" customWidth="1"/>
    <col min="5894" max="5894" width="12.75" style="5" customWidth="1"/>
    <col min="5895" max="5895" width="17.375" style="5" bestFit="1" customWidth="1"/>
    <col min="5896" max="5896" width="12.25" style="5" customWidth="1"/>
    <col min="5897" max="5897" width="20.125" style="5" bestFit="1" customWidth="1"/>
    <col min="5898" max="5898" width="20.125" style="5" customWidth="1"/>
    <col min="5899" max="5899" width="19.375" style="5" bestFit="1" customWidth="1"/>
    <col min="5900" max="5900" width="8.625" style="5" customWidth="1"/>
    <col min="5901" max="5901" width="51.25" style="5" customWidth="1"/>
    <col min="5902" max="5902" width="13" style="5" customWidth="1"/>
    <col min="5903" max="6145" width="6.875" style="5"/>
    <col min="6146" max="6146" width="7.75" style="5" customWidth="1"/>
    <col min="6147" max="6147" width="33.125" style="5" bestFit="1" customWidth="1"/>
    <col min="6148" max="6148" width="14.125" style="5" customWidth="1"/>
    <col min="6149" max="6149" width="12" style="5" bestFit="1" customWidth="1"/>
    <col min="6150" max="6150" width="12.75" style="5" customWidth="1"/>
    <col min="6151" max="6151" width="17.375" style="5" bestFit="1" customWidth="1"/>
    <col min="6152" max="6152" width="12.25" style="5" customWidth="1"/>
    <col min="6153" max="6153" width="20.125" style="5" bestFit="1" customWidth="1"/>
    <col min="6154" max="6154" width="20.125" style="5" customWidth="1"/>
    <col min="6155" max="6155" width="19.375" style="5" bestFit="1" customWidth="1"/>
    <col min="6156" max="6156" width="8.625" style="5" customWidth="1"/>
    <col min="6157" max="6157" width="51.25" style="5" customWidth="1"/>
    <col min="6158" max="6158" width="13" style="5" customWidth="1"/>
    <col min="6159" max="6401" width="6.875" style="5"/>
    <col min="6402" max="6402" width="7.75" style="5" customWidth="1"/>
    <col min="6403" max="6403" width="33.125" style="5" bestFit="1" customWidth="1"/>
    <col min="6404" max="6404" width="14.125" style="5" customWidth="1"/>
    <col min="6405" max="6405" width="12" style="5" bestFit="1" customWidth="1"/>
    <col min="6406" max="6406" width="12.75" style="5" customWidth="1"/>
    <col min="6407" max="6407" width="17.375" style="5" bestFit="1" customWidth="1"/>
    <col min="6408" max="6408" width="12.25" style="5" customWidth="1"/>
    <col min="6409" max="6409" width="20.125" style="5" bestFit="1" customWidth="1"/>
    <col min="6410" max="6410" width="20.125" style="5" customWidth="1"/>
    <col min="6411" max="6411" width="19.375" style="5" bestFit="1" customWidth="1"/>
    <col min="6412" max="6412" width="8.625" style="5" customWidth="1"/>
    <col min="6413" max="6413" width="51.25" style="5" customWidth="1"/>
    <col min="6414" max="6414" width="13" style="5" customWidth="1"/>
    <col min="6415" max="6657" width="6.875" style="5"/>
    <col min="6658" max="6658" width="7.75" style="5" customWidth="1"/>
    <col min="6659" max="6659" width="33.125" style="5" bestFit="1" customWidth="1"/>
    <col min="6660" max="6660" width="14.125" style="5" customWidth="1"/>
    <col min="6661" max="6661" width="12" style="5" bestFit="1" customWidth="1"/>
    <col min="6662" max="6662" width="12.75" style="5" customWidth="1"/>
    <col min="6663" max="6663" width="17.375" style="5" bestFit="1" customWidth="1"/>
    <col min="6664" max="6664" width="12.25" style="5" customWidth="1"/>
    <col min="6665" max="6665" width="20.125" style="5" bestFit="1" customWidth="1"/>
    <col min="6666" max="6666" width="20.125" style="5" customWidth="1"/>
    <col min="6667" max="6667" width="19.375" style="5" bestFit="1" customWidth="1"/>
    <col min="6668" max="6668" width="8.625" style="5" customWidth="1"/>
    <col min="6669" max="6669" width="51.25" style="5" customWidth="1"/>
    <col min="6670" max="6670" width="13" style="5" customWidth="1"/>
    <col min="6671" max="6913" width="6.875" style="5"/>
    <col min="6914" max="6914" width="7.75" style="5" customWidth="1"/>
    <col min="6915" max="6915" width="33.125" style="5" bestFit="1" customWidth="1"/>
    <col min="6916" max="6916" width="14.125" style="5" customWidth="1"/>
    <col min="6917" max="6917" width="12" style="5" bestFit="1" customWidth="1"/>
    <col min="6918" max="6918" width="12.75" style="5" customWidth="1"/>
    <col min="6919" max="6919" width="17.375" style="5" bestFit="1" customWidth="1"/>
    <col min="6920" max="6920" width="12.25" style="5" customWidth="1"/>
    <col min="6921" max="6921" width="20.125" style="5" bestFit="1" customWidth="1"/>
    <col min="6922" max="6922" width="20.125" style="5" customWidth="1"/>
    <col min="6923" max="6923" width="19.375" style="5" bestFit="1" customWidth="1"/>
    <col min="6924" max="6924" width="8.625" style="5" customWidth="1"/>
    <col min="6925" max="6925" width="51.25" style="5" customWidth="1"/>
    <col min="6926" max="6926" width="13" style="5" customWidth="1"/>
    <col min="6927" max="7169" width="6.875" style="5"/>
    <col min="7170" max="7170" width="7.75" style="5" customWidth="1"/>
    <col min="7171" max="7171" width="33.125" style="5" bestFit="1" customWidth="1"/>
    <col min="7172" max="7172" width="14.125" style="5" customWidth="1"/>
    <col min="7173" max="7173" width="12" style="5" bestFit="1" customWidth="1"/>
    <col min="7174" max="7174" width="12.75" style="5" customWidth="1"/>
    <col min="7175" max="7175" width="17.375" style="5" bestFit="1" customWidth="1"/>
    <col min="7176" max="7176" width="12.25" style="5" customWidth="1"/>
    <col min="7177" max="7177" width="20.125" style="5" bestFit="1" customWidth="1"/>
    <col min="7178" max="7178" width="20.125" style="5" customWidth="1"/>
    <col min="7179" max="7179" width="19.375" style="5" bestFit="1" customWidth="1"/>
    <col min="7180" max="7180" width="8.625" style="5" customWidth="1"/>
    <col min="7181" max="7181" width="51.25" style="5" customWidth="1"/>
    <col min="7182" max="7182" width="13" style="5" customWidth="1"/>
    <col min="7183" max="7425" width="6.875" style="5"/>
    <col min="7426" max="7426" width="7.75" style="5" customWidth="1"/>
    <col min="7427" max="7427" width="33.125" style="5" bestFit="1" customWidth="1"/>
    <col min="7428" max="7428" width="14.125" style="5" customWidth="1"/>
    <col min="7429" max="7429" width="12" style="5" bestFit="1" customWidth="1"/>
    <col min="7430" max="7430" width="12.75" style="5" customWidth="1"/>
    <col min="7431" max="7431" width="17.375" style="5" bestFit="1" customWidth="1"/>
    <col min="7432" max="7432" width="12.25" style="5" customWidth="1"/>
    <col min="7433" max="7433" width="20.125" style="5" bestFit="1" customWidth="1"/>
    <col min="7434" max="7434" width="20.125" style="5" customWidth="1"/>
    <col min="7435" max="7435" width="19.375" style="5" bestFit="1" customWidth="1"/>
    <col min="7436" max="7436" width="8.625" style="5" customWidth="1"/>
    <col min="7437" max="7437" width="51.25" style="5" customWidth="1"/>
    <col min="7438" max="7438" width="13" style="5" customWidth="1"/>
    <col min="7439" max="7681" width="6.875" style="5"/>
    <col min="7682" max="7682" width="7.75" style="5" customWidth="1"/>
    <col min="7683" max="7683" width="33.125" style="5" bestFit="1" customWidth="1"/>
    <col min="7684" max="7684" width="14.125" style="5" customWidth="1"/>
    <col min="7685" max="7685" width="12" style="5" bestFit="1" customWidth="1"/>
    <col min="7686" max="7686" width="12.75" style="5" customWidth="1"/>
    <col min="7687" max="7687" width="17.375" style="5" bestFit="1" customWidth="1"/>
    <col min="7688" max="7688" width="12.25" style="5" customWidth="1"/>
    <col min="7689" max="7689" width="20.125" style="5" bestFit="1" customWidth="1"/>
    <col min="7690" max="7690" width="20.125" style="5" customWidth="1"/>
    <col min="7691" max="7691" width="19.375" style="5" bestFit="1" customWidth="1"/>
    <col min="7692" max="7692" width="8.625" style="5" customWidth="1"/>
    <col min="7693" max="7693" width="51.25" style="5" customWidth="1"/>
    <col min="7694" max="7694" width="13" style="5" customWidth="1"/>
    <col min="7695" max="7937" width="6.875" style="5"/>
    <col min="7938" max="7938" width="7.75" style="5" customWidth="1"/>
    <col min="7939" max="7939" width="33.125" style="5" bestFit="1" customWidth="1"/>
    <col min="7940" max="7940" width="14.125" style="5" customWidth="1"/>
    <col min="7941" max="7941" width="12" style="5" bestFit="1" customWidth="1"/>
    <col min="7942" max="7942" width="12.75" style="5" customWidth="1"/>
    <col min="7943" max="7943" width="17.375" style="5" bestFit="1" customWidth="1"/>
    <col min="7944" max="7944" width="12.25" style="5" customWidth="1"/>
    <col min="7945" max="7945" width="20.125" style="5" bestFit="1" customWidth="1"/>
    <col min="7946" max="7946" width="20.125" style="5" customWidth="1"/>
    <col min="7947" max="7947" width="19.375" style="5" bestFit="1" customWidth="1"/>
    <col min="7948" max="7948" width="8.625" style="5" customWidth="1"/>
    <col min="7949" max="7949" width="51.25" style="5" customWidth="1"/>
    <col min="7950" max="7950" width="13" style="5" customWidth="1"/>
    <col min="7951" max="8193" width="6.875" style="5"/>
    <col min="8194" max="8194" width="7.75" style="5" customWidth="1"/>
    <col min="8195" max="8195" width="33.125" style="5" bestFit="1" customWidth="1"/>
    <col min="8196" max="8196" width="14.125" style="5" customWidth="1"/>
    <col min="8197" max="8197" width="12" style="5" bestFit="1" customWidth="1"/>
    <col min="8198" max="8198" width="12.75" style="5" customWidth="1"/>
    <col min="8199" max="8199" width="17.375" style="5" bestFit="1" customWidth="1"/>
    <col min="8200" max="8200" width="12.25" style="5" customWidth="1"/>
    <col min="8201" max="8201" width="20.125" style="5" bestFit="1" customWidth="1"/>
    <col min="8202" max="8202" width="20.125" style="5" customWidth="1"/>
    <col min="8203" max="8203" width="19.375" style="5" bestFit="1" customWidth="1"/>
    <col min="8204" max="8204" width="8.625" style="5" customWidth="1"/>
    <col min="8205" max="8205" width="51.25" style="5" customWidth="1"/>
    <col min="8206" max="8206" width="13" style="5" customWidth="1"/>
    <col min="8207" max="8449" width="6.875" style="5"/>
    <col min="8450" max="8450" width="7.75" style="5" customWidth="1"/>
    <col min="8451" max="8451" width="33.125" style="5" bestFit="1" customWidth="1"/>
    <col min="8452" max="8452" width="14.125" style="5" customWidth="1"/>
    <col min="8453" max="8453" width="12" style="5" bestFit="1" customWidth="1"/>
    <col min="8454" max="8454" width="12.75" style="5" customWidth="1"/>
    <col min="8455" max="8455" width="17.375" style="5" bestFit="1" customWidth="1"/>
    <col min="8456" max="8456" width="12.25" style="5" customWidth="1"/>
    <col min="8457" max="8457" width="20.125" style="5" bestFit="1" customWidth="1"/>
    <col min="8458" max="8458" width="20.125" style="5" customWidth="1"/>
    <col min="8459" max="8459" width="19.375" style="5" bestFit="1" customWidth="1"/>
    <col min="8460" max="8460" width="8.625" style="5" customWidth="1"/>
    <col min="8461" max="8461" width="51.25" style="5" customWidth="1"/>
    <col min="8462" max="8462" width="13" style="5" customWidth="1"/>
    <col min="8463" max="8705" width="6.875" style="5"/>
    <col min="8706" max="8706" width="7.75" style="5" customWidth="1"/>
    <col min="8707" max="8707" width="33.125" style="5" bestFit="1" customWidth="1"/>
    <col min="8708" max="8708" width="14.125" style="5" customWidth="1"/>
    <col min="8709" max="8709" width="12" style="5" bestFit="1" customWidth="1"/>
    <col min="8710" max="8710" width="12.75" style="5" customWidth="1"/>
    <col min="8711" max="8711" width="17.375" style="5" bestFit="1" customWidth="1"/>
    <col min="8712" max="8712" width="12.25" style="5" customWidth="1"/>
    <col min="8713" max="8713" width="20.125" style="5" bestFit="1" customWidth="1"/>
    <col min="8714" max="8714" width="20.125" style="5" customWidth="1"/>
    <col min="8715" max="8715" width="19.375" style="5" bestFit="1" customWidth="1"/>
    <col min="8716" max="8716" width="8.625" style="5" customWidth="1"/>
    <col min="8717" max="8717" width="51.25" style="5" customWidth="1"/>
    <col min="8718" max="8718" width="13" style="5" customWidth="1"/>
    <col min="8719" max="8961" width="6.875" style="5"/>
    <col min="8962" max="8962" width="7.75" style="5" customWidth="1"/>
    <col min="8963" max="8963" width="33.125" style="5" bestFit="1" customWidth="1"/>
    <col min="8964" max="8964" width="14.125" style="5" customWidth="1"/>
    <col min="8965" max="8965" width="12" style="5" bestFit="1" customWidth="1"/>
    <col min="8966" max="8966" width="12.75" style="5" customWidth="1"/>
    <col min="8967" max="8967" width="17.375" style="5" bestFit="1" customWidth="1"/>
    <col min="8968" max="8968" width="12.25" style="5" customWidth="1"/>
    <col min="8969" max="8969" width="20.125" style="5" bestFit="1" customWidth="1"/>
    <col min="8970" max="8970" width="20.125" style="5" customWidth="1"/>
    <col min="8971" max="8971" width="19.375" style="5" bestFit="1" customWidth="1"/>
    <col min="8972" max="8972" width="8.625" style="5" customWidth="1"/>
    <col min="8973" max="8973" width="51.25" style="5" customWidth="1"/>
    <col min="8974" max="8974" width="13" style="5" customWidth="1"/>
    <col min="8975" max="9217" width="6.875" style="5"/>
    <col min="9218" max="9218" width="7.75" style="5" customWidth="1"/>
    <col min="9219" max="9219" width="33.125" style="5" bestFit="1" customWidth="1"/>
    <col min="9220" max="9220" width="14.125" style="5" customWidth="1"/>
    <col min="9221" max="9221" width="12" style="5" bestFit="1" customWidth="1"/>
    <col min="9222" max="9222" width="12.75" style="5" customWidth="1"/>
    <col min="9223" max="9223" width="17.375" style="5" bestFit="1" customWidth="1"/>
    <col min="9224" max="9224" width="12.25" style="5" customWidth="1"/>
    <col min="9225" max="9225" width="20.125" style="5" bestFit="1" customWidth="1"/>
    <col min="9226" max="9226" width="20.125" style="5" customWidth="1"/>
    <col min="9227" max="9227" width="19.375" style="5" bestFit="1" customWidth="1"/>
    <col min="9228" max="9228" width="8.625" style="5" customWidth="1"/>
    <col min="9229" max="9229" width="51.25" style="5" customWidth="1"/>
    <col min="9230" max="9230" width="13" style="5" customWidth="1"/>
    <col min="9231" max="9473" width="6.875" style="5"/>
    <col min="9474" max="9474" width="7.75" style="5" customWidth="1"/>
    <col min="9475" max="9475" width="33.125" style="5" bestFit="1" customWidth="1"/>
    <col min="9476" max="9476" width="14.125" style="5" customWidth="1"/>
    <col min="9477" max="9477" width="12" style="5" bestFit="1" customWidth="1"/>
    <col min="9478" max="9478" width="12.75" style="5" customWidth="1"/>
    <col min="9479" max="9479" width="17.375" style="5" bestFit="1" customWidth="1"/>
    <col min="9480" max="9480" width="12.25" style="5" customWidth="1"/>
    <col min="9481" max="9481" width="20.125" style="5" bestFit="1" customWidth="1"/>
    <col min="9482" max="9482" width="20.125" style="5" customWidth="1"/>
    <col min="9483" max="9483" width="19.375" style="5" bestFit="1" customWidth="1"/>
    <col min="9484" max="9484" width="8.625" style="5" customWidth="1"/>
    <col min="9485" max="9485" width="51.25" style="5" customWidth="1"/>
    <col min="9486" max="9486" width="13" style="5" customWidth="1"/>
    <col min="9487" max="9729" width="6.875" style="5"/>
    <col min="9730" max="9730" width="7.75" style="5" customWidth="1"/>
    <col min="9731" max="9731" width="33.125" style="5" bestFit="1" customWidth="1"/>
    <col min="9732" max="9732" width="14.125" style="5" customWidth="1"/>
    <col min="9733" max="9733" width="12" style="5" bestFit="1" customWidth="1"/>
    <col min="9734" max="9734" width="12.75" style="5" customWidth="1"/>
    <col min="9735" max="9735" width="17.375" style="5" bestFit="1" customWidth="1"/>
    <col min="9736" max="9736" width="12.25" style="5" customWidth="1"/>
    <col min="9737" max="9737" width="20.125" style="5" bestFit="1" customWidth="1"/>
    <col min="9738" max="9738" width="20.125" style="5" customWidth="1"/>
    <col min="9739" max="9739" width="19.375" style="5" bestFit="1" customWidth="1"/>
    <col min="9740" max="9740" width="8.625" style="5" customWidth="1"/>
    <col min="9741" max="9741" width="51.25" style="5" customWidth="1"/>
    <col min="9742" max="9742" width="13" style="5" customWidth="1"/>
    <col min="9743" max="9985" width="6.875" style="5"/>
    <col min="9986" max="9986" width="7.75" style="5" customWidth="1"/>
    <col min="9987" max="9987" width="33.125" style="5" bestFit="1" customWidth="1"/>
    <col min="9988" max="9988" width="14.125" style="5" customWidth="1"/>
    <col min="9989" max="9989" width="12" style="5" bestFit="1" customWidth="1"/>
    <col min="9990" max="9990" width="12.75" style="5" customWidth="1"/>
    <col min="9991" max="9991" width="17.375" style="5" bestFit="1" customWidth="1"/>
    <col min="9992" max="9992" width="12.25" style="5" customWidth="1"/>
    <col min="9993" max="9993" width="20.125" style="5" bestFit="1" customWidth="1"/>
    <col min="9994" max="9994" width="20.125" style="5" customWidth="1"/>
    <col min="9995" max="9995" width="19.375" style="5" bestFit="1" customWidth="1"/>
    <col min="9996" max="9996" width="8.625" style="5" customWidth="1"/>
    <col min="9997" max="9997" width="51.25" style="5" customWidth="1"/>
    <col min="9998" max="9998" width="13" style="5" customWidth="1"/>
    <col min="9999" max="10241" width="6.875" style="5"/>
    <col min="10242" max="10242" width="7.75" style="5" customWidth="1"/>
    <col min="10243" max="10243" width="33.125" style="5" bestFit="1" customWidth="1"/>
    <col min="10244" max="10244" width="14.125" style="5" customWidth="1"/>
    <col min="10245" max="10245" width="12" style="5" bestFit="1" customWidth="1"/>
    <col min="10246" max="10246" width="12.75" style="5" customWidth="1"/>
    <col min="10247" max="10247" width="17.375" style="5" bestFit="1" customWidth="1"/>
    <col min="10248" max="10248" width="12.25" style="5" customWidth="1"/>
    <col min="10249" max="10249" width="20.125" style="5" bestFit="1" customWidth="1"/>
    <col min="10250" max="10250" width="20.125" style="5" customWidth="1"/>
    <col min="10251" max="10251" width="19.375" style="5" bestFit="1" customWidth="1"/>
    <col min="10252" max="10252" width="8.625" style="5" customWidth="1"/>
    <col min="10253" max="10253" width="51.25" style="5" customWidth="1"/>
    <col min="10254" max="10254" width="13" style="5" customWidth="1"/>
    <col min="10255" max="10497" width="6.875" style="5"/>
    <col min="10498" max="10498" width="7.75" style="5" customWidth="1"/>
    <col min="10499" max="10499" width="33.125" style="5" bestFit="1" customWidth="1"/>
    <col min="10500" max="10500" width="14.125" style="5" customWidth="1"/>
    <col min="10501" max="10501" width="12" style="5" bestFit="1" customWidth="1"/>
    <col min="10502" max="10502" width="12.75" style="5" customWidth="1"/>
    <col min="10503" max="10503" width="17.375" style="5" bestFit="1" customWidth="1"/>
    <col min="10504" max="10504" width="12.25" style="5" customWidth="1"/>
    <col min="10505" max="10505" width="20.125" style="5" bestFit="1" customWidth="1"/>
    <col min="10506" max="10506" width="20.125" style="5" customWidth="1"/>
    <col min="10507" max="10507" width="19.375" style="5" bestFit="1" customWidth="1"/>
    <col min="10508" max="10508" width="8.625" style="5" customWidth="1"/>
    <col min="10509" max="10509" width="51.25" style="5" customWidth="1"/>
    <col min="10510" max="10510" width="13" style="5" customWidth="1"/>
    <col min="10511" max="10753" width="6.875" style="5"/>
    <col min="10754" max="10754" width="7.75" style="5" customWidth="1"/>
    <col min="10755" max="10755" width="33.125" style="5" bestFit="1" customWidth="1"/>
    <col min="10756" max="10756" width="14.125" style="5" customWidth="1"/>
    <col min="10757" max="10757" width="12" style="5" bestFit="1" customWidth="1"/>
    <col min="10758" max="10758" width="12.75" style="5" customWidth="1"/>
    <col min="10759" max="10759" width="17.375" style="5" bestFit="1" customWidth="1"/>
    <col min="10760" max="10760" width="12.25" style="5" customWidth="1"/>
    <col min="10761" max="10761" width="20.125" style="5" bestFit="1" customWidth="1"/>
    <col min="10762" max="10762" width="20.125" style="5" customWidth="1"/>
    <col min="10763" max="10763" width="19.375" style="5" bestFit="1" customWidth="1"/>
    <col min="10764" max="10764" width="8.625" style="5" customWidth="1"/>
    <col min="10765" max="10765" width="51.25" style="5" customWidth="1"/>
    <col min="10766" max="10766" width="13" style="5" customWidth="1"/>
    <col min="10767" max="11009" width="6.875" style="5"/>
    <col min="11010" max="11010" width="7.75" style="5" customWidth="1"/>
    <col min="11011" max="11011" width="33.125" style="5" bestFit="1" customWidth="1"/>
    <col min="11012" max="11012" width="14.125" style="5" customWidth="1"/>
    <col min="11013" max="11013" width="12" style="5" bestFit="1" customWidth="1"/>
    <col min="11014" max="11014" width="12.75" style="5" customWidth="1"/>
    <col min="11015" max="11015" width="17.375" style="5" bestFit="1" customWidth="1"/>
    <col min="11016" max="11016" width="12.25" style="5" customWidth="1"/>
    <col min="11017" max="11017" width="20.125" style="5" bestFit="1" customWidth="1"/>
    <col min="11018" max="11018" width="20.125" style="5" customWidth="1"/>
    <col min="11019" max="11019" width="19.375" style="5" bestFit="1" customWidth="1"/>
    <col min="11020" max="11020" width="8.625" style="5" customWidth="1"/>
    <col min="11021" max="11021" width="51.25" style="5" customWidth="1"/>
    <col min="11022" max="11022" width="13" style="5" customWidth="1"/>
    <col min="11023" max="11265" width="6.875" style="5"/>
    <col min="11266" max="11266" width="7.75" style="5" customWidth="1"/>
    <col min="11267" max="11267" width="33.125" style="5" bestFit="1" customWidth="1"/>
    <col min="11268" max="11268" width="14.125" style="5" customWidth="1"/>
    <col min="11269" max="11269" width="12" style="5" bestFit="1" customWidth="1"/>
    <col min="11270" max="11270" width="12.75" style="5" customWidth="1"/>
    <col min="11271" max="11271" width="17.375" style="5" bestFit="1" customWidth="1"/>
    <col min="11272" max="11272" width="12.25" style="5" customWidth="1"/>
    <col min="11273" max="11273" width="20.125" style="5" bestFit="1" customWidth="1"/>
    <col min="11274" max="11274" width="20.125" style="5" customWidth="1"/>
    <col min="11275" max="11275" width="19.375" style="5" bestFit="1" customWidth="1"/>
    <col min="11276" max="11276" width="8.625" style="5" customWidth="1"/>
    <col min="11277" max="11277" width="51.25" style="5" customWidth="1"/>
    <col min="11278" max="11278" width="13" style="5" customWidth="1"/>
    <col min="11279" max="11521" width="6.875" style="5"/>
    <col min="11522" max="11522" width="7.75" style="5" customWidth="1"/>
    <col min="11523" max="11523" width="33.125" style="5" bestFit="1" customWidth="1"/>
    <col min="11524" max="11524" width="14.125" style="5" customWidth="1"/>
    <col min="11525" max="11525" width="12" style="5" bestFit="1" customWidth="1"/>
    <col min="11526" max="11526" width="12.75" style="5" customWidth="1"/>
    <col min="11527" max="11527" width="17.375" style="5" bestFit="1" customWidth="1"/>
    <col min="11528" max="11528" width="12.25" style="5" customWidth="1"/>
    <col min="11529" max="11529" width="20.125" style="5" bestFit="1" customWidth="1"/>
    <col min="11530" max="11530" width="20.125" style="5" customWidth="1"/>
    <col min="11531" max="11531" width="19.375" style="5" bestFit="1" customWidth="1"/>
    <col min="11532" max="11532" width="8.625" style="5" customWidth="1"/>
    <col min="11533" max="11533" width="51.25" style="5" customWidth="1"/>
    <col min="11534" max="11534" width="13" style="5" customWidth="1"/>
    <col min="11535" max="11777" width="6.875" style="5"/>
    <col min="11778" max="11778" width="7.75" style="5" customWidth="1"/>
    <col min="11779" max="11779" width="33.125" style="5" bestFit="1" customWidth="1"/>
    <col min="11780" max="11780" width="14.125" style="5" customWidth="1"/>
    <col min="11781" max="11781" width="12" style="5" bestFit="1" customWidth="1"/>
    <col min="11782" max="11782" width="12.75" style="5" customWidth="1"/>
    <col min="11783" max="11783" width="17.375" style="5" bestFit="1" customWidth="1"/>
    <col min="11784" max="11784" width="12.25" style="5" customWidth="1"/>
    <col min="11785" max="11785" width="20.125" style="5" bestFit="1" customWidth="1"/>
    <col min="11786" max="11786" width="20.125" style="5" customWidth="1"/>
    <col min="11787" max="11787" width="19.375" style="5" bestFit="1" customWidth="1"/>
    <col min="11788" max="11788" width="8.625" style="5" customWidth="1"/>
    <col min="11789" max="11789" width="51.25" style="5" customWidth="1"/>
    <col min="11790" max="11790" width="13" style="5" customWidth="1"/>
    <col min="11791" max="12033" width="6.875" style="5"/>
    <col min="12034" max="12034" width="7.75" style="5" customWidth="1"/>
    <col min="12035" max="12035" width="33.125" style="5" bestFit="1" customWidth="1"/>
    <col min="12036" max="12036" width="14.125" style="5" customWidth="1"/>
    <col min="12037" max="12037" width="12" style="5" bestFit="1" customWidth="1"/>
    <col min="12038" max="12038" width="12.75" style="5" customWidth="1"/>
    <col min="12039" max="12039" width="17.375" style="5" bestFit="1" customWidth="1"/>
    <col min="12040" max="12040" width="12.25" style="5" customWidth="1"/>
    <col min="12041" max="12041" width="20.125" style="5" bestFit="1" customWidth="1"/>
    <col min="12042" max="12042" width="20.125" style="5" customWidth="1"/>
    <col min="12043" max="12043" width="19.375" style="5" bestFit="1" customWidth="1"/>
    <col min="12044" max="12044" width="8.625" style="5" customWidth="1"/>
    <col min="12045" max="12045" width="51.25" style="5" customWidth="1"/>
    <col min="12046" max="12046" width="13" style="5" customWidth="1"/>
    <col min="12047" max="12289" width="6.875" style="5"/>
    <col min="12290" max="12290" width="7.75" style="5" customWidth="1"/>
    <col min="12291" max="12291" width="33.125" style="5" bestFit="1" customWidth="1"/>
    <col min="12292" max="12292" width="14.125" style="5" customWidth="1"/>
    <col min="12293" max="12293" width="12" style="5" bestFit="1" customWidth="1"/>
    <col min="12294" max="12294" width="12.75" style="5" customWidth="1"/>
    <col min="12295" max="12295" width="17.375" style="5" bestFit="1" customWidth="1"/>
    <col min="12296" max="12296" width="12.25" style="5" customWidth="1"/>
    <col min="12297" max="12297" width="20.125" style="5" bestFit="1" customWidth="1"/>
    <col min="12298" max="12298" width="20.125" style="5" customWidth="1"/>
    <col min="12299" max="12299" width="19.375" style="5" bestFit="1" customWidth="1"/>
    <col min="12300" max="12300" width="8.625" style="5" customWidth="1"/>
    <col min="12301" max="12301" width="51.25" style="5" customWidth="1"/>
    <col min="12302" max="12302" width="13" style="5" customWidth="1"/>
    <col min="12303" max="12545" width="6.875" style="5"/>
    <col min="12546" max="12546" width="7.75" style="5" customWidth="1"/>
    <col min="12547" max="12547" width="33.125" style="5" bestFit="1" customWidth="1"/>
    <col min="12548" max="12548" width="14.125" style="5" customWidth="1"/>
    <col min="12549" max="12549" width="12" style="5" bestFit="1" customWidth="1"/>
    <col min="12550" max="12550" width="12.75" style="5" customWidth="1"/>
    <col min="12551" max="12551" width="17.375" style="5" bestFit="1" customWidth="1"/>
    <col min="12552" max="12552" width="12.25" style="5" customWidth="1"/>
    <col min="12553" max="12553" width="20.125" style="5" bestFit="1" customWidth="1"/>
    <col min="12554" max="12554" width="20.125" style="5" customWidth="1"/>
    <col min="12555" max="12555" width="19.375" style="5" bestFit="1" customWidth="1"/>
    <col min="12556" max="12556" width="8.625" style="5" customWidth="1"/>
    <col min="12557" max="12557" width="51.25" style="5" customWidth="1"/>
    <col min="12558" max="12558" width="13" style="5" customWidth="1"/>
    <col min="12559" max="12801" width="6.875" style="5"/>
    <col min="12802" max="12802" width="7.75" style="5" customWidth="1"/>
    <col min="12803" max="12803" width="33.125" style="5" bestFit="1" customWidth="1"/>
    <col min="12804" max="12804" width="14.125" style="5" customWidth="1"/>
    <col min="12805" max="12805" width="12" style="5" bestFit="1" customWidth="1"/>
    <col min="12806" max="12806" width="12.75" style="5" customWidth="1"/>
    <col min="12807" max="12807" width="17.375" style="5" bestFit="1" customWidth="1"/>
    <col min="12808" max="12808" width="12.25" style="5" customWidth="1"/>
    <col min="12809" max="12809" width="20.125" style="5" bestFit="1" customWidth="1"/>
    <col min="12810" max="12810" width="20.125" style="5" customWidth="1"/>
    <col min="12811" max="12811" width="19.375" style="5" bestFit="1" customWidth="1"/>
    <col min="12812" max="12812" width="8.625" style="5" customWidth="1"/>
    <col min="12813" max="12813" width="51.25" style="5" customWidth="1"/>
    <col min="12814" max="12814" width="13" style="5" customWidth="1"/>
    <col min="12815" max="13057" width="6.875" style="5"/>
    <col min="13058" max="13058" width="7.75" style="5" customWidth="1"/>
    <col min="13059" max="13059" width="33.125" style="5" bestFit="1" customWidth="1"/>
    <col min="13060" max="13060" width="14.125" style="5" customWidth="1"/>
    <col min="13061" max="13061" width="12" style="5" bestFit="1" customWidth="1"/>
    <col min="13062" max="13062" width="12.75" style="5" customWidth="1"/>
    <col min="13063" max="13063" width="17.375" style="5" bestFit="1" customWidth="1"/>
    <col min="13064" max="13064" width="12.25" style="5" customWidth="1"/>
    <col min="13065" max="13065" width="20.125" style="5" bestFit="1" customWidth="1"/>
    <col min="13066" max="13066" width="20.125" style="5" customWidth="1"/>
    <col min="13067" max="13067" width="19.375" style="5" bestFit="1" customWidth="1"/>
    <col min="13068" max="13068" width="8.625" style="5" customWidth="1"/>
    <col min="13069" max="13069" width="51.25" style="5" customWidth="1"/>
    <col min="13070" max="13070" width="13" style="5" customWidth="1"/>
    <col min="13071" max="13313" width="6.875" style="5"/>
    <col min="13314" max="13314" width="7.75" style="5" customWidth="1"/>
    <col min="13315" max="13315" width="33.125" style="5" bestFit="1" customWidth="1"/>
    <col min="13316" max="13316" width="14.125" style="5" customWidth="1"/>
    <col min="13317" max="13317" width="12" style="5" bestFit="1" customWidth="1"/>
    <col min="13318" max="13318" width="12.75" style="5" customWidth="1"/>
    <col min="13319" max="13319" width="17.375" style="5" bestFit="1" customWidth="1"/>
    <col min="13320" max="13320" width="12.25" style="5" customWidth="1"/>
    <col min="13321" max="13321" width="20.125" style="5" bestFit="1" customWidth="1"/>
    <col min="13322" max="13322" width="20.125" style="5" customWidth="1"/>
    <col min="13323" max="13323" width="19.375" style="5" bestFit="1" customWidth="1"/>
    <col min="13324" max="13324" width="8.625" style="5" customWidth="1"/>
    <col min="13325" max="13325" width="51.25" style="5" customWidth="1"/>
    <col min="13326" max="13326" width="13" style="5" customWidth="1"/>
    <col min="13327" max="13569" width="6.875" style="5"/>
    <col min="13570" max="13570" width="7.75" style="5" customWidth="1"/>
    <col min="13571" max="13571" width="33.125" style="5" bestFit="1" customWidth="1"/>
    <col min="13572" max="13572" width="14.125" style="5" customWidth="1"/>
    <col min="13573" max="13573" width="12" style="5" bestFit="1" customWidth="1"/>
    <col min="13574" max="13574" width="12.75" style="5" customWidth="1"/>
    <col min="13575" max="13575" width="17.375" style="5" bestFit="1" customWidth="1"/>
    <col min="13576" max="13576" width="12.25" style="5" customWidth="1"/>
    <col min="13577" max="13577" width="20.125" style="5" bestFit="1" customWidth="1"/>
    <col min="13578" max="13578" width="20.125" style="5" customWidth="1"/>
    <col min="13579" max="13579" width="19.375" style="5" bestFit="1" customWidth="1"/>
    <col min="13580" max="13580" width="8.625" style="5" customWidth="1"/>
    <col min="13581" max="13581" width="51.25" style="5" customWidth="1"/>
    <col min="13582" max="13582" width="13" style="5" customWidth="1"/>
    <col min="13583" max="13825" width="6.875" style="5"/>
    <col min="13826" max="13826" width="7.75" style="5" customWidth="1"/>
    <col min="13827" max="13827" width="33.125" style="5" bestFit="1" customWidth="1"/>
    <col min="13828" max="13828" width="14.125" style="5" customWidth="1"/>
    <col min="13829" max="13829" width="12" style="5" bestFit="1" customWidth="1"/>
    <col min="13830" max="13830" width="12.75" style="5" customWidth="1"/>
    <col min="13831" max="13831" width="17.375" style="5" bestFit="1" customWidth="1"/>
    <col min="13832" max="13832" width="12.25" style="5" customWidth="1"/>
    <col min="13833" max="13833" width="20.125" style="5" bestFit="1" customWidth="1"/>
    <col min="13834" max="13834" width="20.125" style="5" customWidth="1"/>
    <col min="13835" max="13835" width="19.375" style="5" bestFit="1" customWidth="1"/>
    <col min="13836" max="13836" width="8.625" style="5" customWidth="1"/>
    <col min="13837" max="13837" width="51.25" style="5" customWidth="1"/>
    <col min="13838" max="13838" width="13" style="5" customWidth="1"/>
    <col min="13839" max="14081" width="6.875" style="5"/>
    <col min="14082" max="14082" width="7.75" style="5" customWidth="1"/>
    <col min="14083" max="14083" width="33.125" style="5" bestFit="1" customWidth="1"/>
    <col min="14084" max="14084" width="14.125" style="5" customWidth="1"/>
    <col min="14085" max="14085" width="12" style="5" bestFit="1" customWidth="1"/>
    <col min="14086" max="14086" width="12.75" style="5" customWidth="1"/>
    <col min="14087" max="14087" width="17.375" style="5" bestFit="1" customWidth="1"/>
    <col min="14088" max="14088" width="12.25" style="5" customWidth="1"/>
    <col min="14089" max="14089" width="20.125" style="5" bestFit="1" customWidth="1"/>
    <col min="14090" max="14090" width="20.125" style="5" customWidth="1"/>
    <col min="14091" max="14091" width="19.375" style="5" bestFit="1" customWidth="1"/>
    <col min="14092" max="14092" width="8.625" style="5" customWidth="1"/>
    <col min="14093" max="14093" width="51.25" style="5" customWidth="1"/>
    <col min="14094" max="14094" width="13" style="5" customWidth="1"/>
    <col min="14095" max="14337" width="6.875" style="5"/>
    <col min="14338" max="14338" width="7.75" style="5" customWidth="1"/>
    <col min="14339" max="14339" width="33.125" style="5" bestFit="1" customWidth="1"/>
    <col min="14340" max="14340" width="14.125" style="5" customWidth="1"/>
    <col min="14341" max="14341" width="12" style="5" bestFit="1" customWidth="1"/>
    <col min="14342" max="14342" width="12.75" style="5" customWidth="1"/>
    <col min="14343" max="14343" width="17.375" style="5" bestFit="1" customWidth="1"/>
    <col min="14344" max="14344" width="12.25" style="5" customWidth="1"/>
    <col min="14345" max="14345" width="20.125" style="5" bestFit="1" customWidth="1"/>
    <col min="14346" max="14346" width="20.125" style="5" customWidth="1"/>
    <col min="14347" max="14347" width="19.375" style="5" bestFit="1" customWidth="1"/>
    <col min="14348" max="14348" width="8.625" style="5" customWidth="1"/>
    <col min="14349" max="14349" width="51.25" style="5" customWidth="1"/>
    <col min="14350" max="14350" width="13" style="5" customWidth="1"/>
    <col min="14351" max="14593" width="6.875" style="5"/>
    <col min="14594" max="14594" width="7.75" style="5" customWidth="1"/>
    <col min="14595" max="14595" width="33.125" style="5" bestFit="1" customWidth="1"/>
    <col min="14596" max="14596" width="14.125" style="5" customWidth="1"/>
    <col min="14597" max="14597" width="12" style="5" bestFit="1" customWidth="1"/>
    <col min="14598" max="14598" width="12.75" style="5" customWidth="1"/>
    <col min="14599" max="14599" width="17.375" style="5" bestFit="1" customWidth="1"/>
    <col min="14600" max="14600" width="12.25" style="5" customWidth="1"/>
    <col min="14601" max="14601" width="20.125" style="5" bestFit="1" customWidth="1"/>
    <col min="14602" max="14602" width="20.125" style="5" customWidth="1"/>
    <col min="14603" max="14603" width="19.375" style="5" bestFit="1" customWidth="1"/>
    <col min="14604" max="14604" width="8.625" style="5" customWidth="1"/>
    <col min="14605" max="14605" width="51.25" style="5" customWidth="1"/>
    <col min="14606" max="14606" width="13" style="5" customWidth="1"/>
    <col min="14607" max="14849" width="6.875" style="5"/>
    <col min="14850" max="14850" width="7.75" style="5" customWidth="1"/>
    <col min="14851" max="14851" width="33.125" style="5" bestFit="1" customWidth="1"/>
    <col min="14852" max="14852" width="14.125" style="5" customWidth="1"/>
    <col min="14853" max="14853" width="12" style="5" bestFit="1" customWidth="1"/>
    <col min="14854" max="14854" width="12.75" style="5" customWidth="1"/>
    <col min="14855" max="14855" width="17.375" style="5" bestFit="1" customWidth="1"/>
    <col min="14856" max="14856" width="12.25" style="5" customWidth="1"/>
    <col min="14857" max="14857" width="20.125" style="5" bestFit="1" customWidth="1"/>
    <col min="14858" max="14858" width="20.125" style="5" customWidth="1"/>
    <col min="14859" max="14859" width="19.375" style="5" bestFit="1" customWidth="1"/>
    <col min="14860" max="14860" width="8.625" style="5" customWidth="1"/>
    <col min="14861" max="14861" width="51.25" style="5" customWidth="1"/>
    <col min="14862" max="14862" width="13" style="5" customWidth="1"/>
    <col min="14863" max="15105" width="6.875" style="5"/>
    <col min="15106" max="15106" width="7.75" style="5" customWidth="1"/>
    <col min="15107" max="15107" width="33.125" style="5" bestFit="1" customWidth="1"/>
    <col min="15108" max="15108" width="14.125" style="5" customWidth="1"/>
    <col min="15109" max="15109" width="12" style="5" bestFit="1" customWidth="1"/>
    <col min="15110" max="15110" width="12.75" style="5" customWidth="1"/>
    <col min="15111" max="15111" width="17.375" style="5" bestFit="1" customWidth="1"/>
    <col min="15112" max="15112" width="12.25" style="5" customWidth="1"/>
    <col min="15113" max="15113" width="20.125" style="5" bestFit="1" customWidth="1"/>
    <col min="15114" max="15114" width="20.125" style="5" customWidth="1"/>
    <col min="15115" max="15115" width="19.375" style="5" bestFit="1" customWidth="1"/>
    <col min="15116" max="15116" width="8.625" style="5" customWidth="1"/>
    <col min="15117" max="15117" width="51.25" style="5" customWidth="1"/>
    <col min="15118" max="15118" width="13" style="5" customWidth="1"/>
    <col min="15119" max="15361" width="6.875" style="5"/>
    <col min="15362" max="15362" width="7.75" style="5" customWidth="1"/>
    <col min="15363" max="15363" width="33.125" style="5" bestFit="1" customWidth="1"/>
    <col min="15364" max="15364" width="14.125" style="5" customWidth="1"/>
    <col min="15365" max="15365" width="12" style="5" bestFit="1" customWidth="1"/>
    <col min="15366" max="15366" width="12.75" style="5" customWidth="1"/>
    <col min="15367" max="15367" width="17.375" style="5" bestFit="1" customWidth="1"/>
    <col min="15368" max="15368" width="12.25" style="5" customWidth="1"/>
    <col min="15369" max="15369" width="20.125" style="5" bestFit="1" customWidth="1"/>
    <col min="15370" max="15370" width="20.125" style="5" customWidth="1"/>
    <col min="15371" max="15371" width="19.375" style="5" bestFit="1" customWidth="1"/>
    <col min="15372" max="15372" width="8.625" style="5" customWidth="1"/>
    <col min="15373" max="15373" width="51.25" style="5" customWidth="1"/>
    <col min="15374" max="15374" width="13" style="5" customWidth="1"/>
    <col min="15375" max="15617" width="6.875" style="5"/>
    <col min="15618" max="15618" width="7.75" style="5" customWidth="1"/>
    <col min="15619" max="15619" width="33.125" style="5" bestFit="1" customWidth="1"/>
    <col min="15620" max="15620" width="14.125" style="5" customWidth="1"/>
    <col min="15621" max="15621" width="12" style="5" bestFit="1" customWidth="1"/>
    <col min="15622" max="15622" width="12.75" style="5" customWidth="1"/>
    <col min="15623" max="15623" width="17.375" style="5" bestFit="1" customWidth="1"/>
    <col min="15624" max="15624" width="12.25" style="5" customWidth="1"/>
    <col min="15625" max="15625" width="20.125" style="5" bestFit="1" customWidth="1"/>
    <col min="15626" max="15626" width="20.125" style="5" customWidth="1"/>
    <col min="15627" max="15627" width="19.375" style="5" bestFit="1" customWidth="1"/>
    <col min="15628" max="15628" width="8.625" style="5" customWidth="1"/>
    <col min="15629" max="15629" width="51.25" style="5" customWidth="1"/>
    <col min="15630" max="15630" width="13" style="5" customWidth="1"/>
    <col min="15631" max="15873" width="6.875" style="5"/>
    <col min="15874" max="15874" width="7.75" style="5" customWidth="1"/>
    <col min="15875" max="15875" width="33.125" style="5" bestFit="1" customWidth="1"/>
    <col min="15876" max="15876" width="14.125" style="5" customWidth="1"/>
    <col min="15877" max="15877" width="12" style="5" bestFit="1" customWidth="1"/>
    <col min="15878" max="15878" width="12.75" style="5" customWidth="1"/>
    <col min="15879" max="15879" width="17.375" style="5" bestFit="1" customWidth="1"/>
    <col min="15880" max="15880" width="12.25" style="5" customWidth="1"/>
    <col min="15881" max="15881" width="20.125" style="5" bestFit="1" customWidth="1"/>
    <col min="15882" max="15882" width="20.125" style="5" customWidth="1"/>
    <col min="15883" max="15883" width="19.375" style="5" bestFit="1" customWidth="1"/>
    <col min="15884" max="15884" width="8.625" style="5" customWidth="1"/>
    <col min="15885" max="15885" width="51.25" style="5" customWidth="1"/>
    <col min="15886" max="15886" width="13" style="5" customWidth="1"/>
    <col min="15887" max="16129" width="6.875" style="5"/>
    <col min="16130" max="16130" width="7.75" style="5" customWidth="1"/>
    <col min="16131" max="16131" width="33.125" style="5" bestFit="1" customWidth="1"/>
    <col min="16132" max="16132" width="14.125" style="5" customWidth="1"/>
    <col min="16133" max="16133" width="12" style="5" bestFit="1" customWidth="1"/>
    <col min="16134" max="16134" width="12.75" style="5" customWidth="1"/>
    <col min="16135" max="16135" width="17.375" style="5" bestFit="1" customWidth="1"/>
    <col min="16136" max="16136" width="12.25" style="5" customWidth="1"/>
    <col min="16137" max="16137" width="20.125" style="5" bestFit="1" customWidth="1"/>
    <col min="16138" max="16138" width="20.125" style="5" customWidth="1"/>
    <col min="16139" max="16139" width="19.375" style="5" bestFit="1" customWidth="1"/>
    <col min="16140" max="16140" width="8.625" style="5" customWidth="1"/>
    <col min="16141" max="16141" width="51.25" style="5" customWidth="1"/>
    <col min="16142" max="16142" width="13" style="5" customWidth="1"/>
    <col min="16143" max="16384" width="6.875" style="5"/>
  </cols>
  <sheetData>
    <row r="1" spans="1:15" x14ac:dyDescent="0.2">
      <c r="A1" s="501" t="s">
        <v>944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</row>
    <row r="2" spans="1:15" x14ac:dyDescent="0.2">
      <c r="A2" s="501" t="s">
        <v>235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</row>
    <row r="3" spans="1:15" x14ac:dyDescent="0.2">
      <c r="A3" s="502" t="s">
        <v>1024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169"/>
    </row>
    <row r="4" spans="1:15" x14ac:dyDescent="0.2">
      <c r="A4" s="553" t="s">
        <v>1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</row>
    <row r="5" spans="1:15" x14ac:dyDescent="0.2">
      <c r="A5" s="554" t="s">
        <v>44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</row>
    <row r="6" spans="1:15" x14ac:dyDescent="0.2">
      <c r="A6" s="564" t="s">
        <v>2</v>
      </c>
      <c r="B6" s="564" t="s">
        <v>3</v>
      </c>
      <c r="C6" s="568" t="s">
        <v>45</v>
      </c>
      <c r="D6" s="568" t="s">
        <v>295</v>
      </c>
      <c r="E6" s="571" t="s">
        <v>8</v>
      </c>
      <c r="F6" s="555" t="s">
        <v>9</v>
      </c>
      <c r="G6" s="556"/>
      <c r="H6" s="556"/>
      <c r="I6" s="557"/>
      <c r="J6" s="266" t="s">
        <v>10</v>
      </c>
      <c r="K6" s="266" t="s">
        <v>48</v>
      </c>
      <c r="L6" s="558" t="s">
        <v>11</v>
      </c>
      <c r="M6" s="561" t="s">
        <v>49</v>
      </c>
      <c r="N6" s="564" t="s">
        <v>42</v>
      </c>
    </row>
    <row r="7" spans="1:15" x14ac:dyDescent="0.2">
      <c r="A7" s="565"/>
      <c r="B7" s="565"/>
      <c r="C7" s="569"/>
      <c r="D7" s="569"/>
      <c r="E7" s="572"/>
      <c r="F7" s="46" t="s">
        <v>16</v>
      </c>
      <c r="G7" s="47" t="s">
        <v>17</v>
      </c>
      <c r="H7" s="47" t="s">
        <v>18</v>
      </c>
      <c r="I7" s="48" t="s">
        <v>19</v>
      </c>
      <c r="J7" s="267" t="s">
        <v>9</v>
      </c>
      <c r="K7" s="267" t="s">
        <v>296</v>
      </c>
      <c r="L7" s="559"/>
      <c r="M7" s="562"/>
      <c r="N7" s="565"/>
    </row>
    <row r="8" spans="1:15" x14ac:dyDescent="0.2">
      <c r="A8" s="565"/>
      <c r="B8" s="565"/>
      <c r="C8" s="569"/>
      <c r="D8" s="569"/>
      <c r="E8" s="572"/>
      <c r="F8" s="46" t="s">
        <v>22</v>
      </c>
      <c r="G8" s="47" t="s">
        <v>23</v>
      </c>
      <c r="H8" s="47" t="s">
        <v>24</v>
      </c>
      <c r="I8" s="48" t="s">
        <v>52</v>
      </c>
      <c r="J8" s="267" t="s">
        <v>26</v>
      </c>
      <c r="K8" s="267" t="s">
        <v>297</v>
      </c>
      <c r="L8" s="559"/>
      <c r="M8" s="562"/>
      <c r="N8" s="565"/>
    </row>
    <row r="9" spans="1:15" x14ac:dyDescent="0.2">
      <c r="A9" s="566"/>
      <c r="B9" s="566"/>
      <c r="C9" s="49" t="s">
        <v>28</v>
      </c>
      <c r="D9" s="570"/>
      <c r="E9" s="49" t="s">
        <v>29</v>
      </c>
      <c r="F9" s="50" t="s">
        <v>30</v>
      </c>
      <c r="G9" s="50" t="s">
        <v>53</v>
      </c>
      <c r="H9" s="50" t="s">
        <v>32</v>
      </c>
      <c r="I9" s="51" t="s">
        <v>54</v>
      </c>
      <c r="J9" s="268" t="s">
        <v>246</v>
      </c>
      <c r="K9" s="269" t="s">
        <v>247</v>
      </c>
      <c r="L9" s="560"/>
      <c r="M9" s="563"/>
      <c r="N9" s="566"/>
    </row>
    <row r="10" spans="1:15" x14ac:dyDescent="0.35">
      <c r="A10" s="285"/>
      <c r="B10" s="286" t="s">
        <v>386</v>
      </c>
      <c r="C10" s="287"/>
      <c r="D10" s="287"/>
      <c r="E10" s="287"/>
      <c r="F10" s="288"/>
      <c r="G10" s="288"/>
      <c r="H10" s="288"/>
      <c r="I10" s="289"/>
      <c r="J10" s="289"/>
      <c r="K10" s="290"/>
      <c r="L10" s="291"/>
      <c r="M10" s="292"/>
      <c r="N10" s="52"/>
    </row>
    <row r="11" spans="1:15" x14ac:dyDescent="0.35">
      <c r="A11" s="293"/>
      <c r="B11" s="100" t="s">
        <v>72</v>
      </c>
      <c r="C11" s="97"/>
      <c r="D11" s="97"/>
      <c r="E11" s="97"/>
      <c r="F11" s="125"/>
      <c r="G11" s="125"/>
      <c r="H11" s="125"/>
      <c r="I11" s="294"/>
      <c r="J11" s="294"/>
      <c r="K11" s="295"/>
      <c r="L11" s="296"/>
      <c r="M11" s="122"/>
      <c r="N11" s="271"/>
    </row>
    <row r="12" spans="1:15" x14ac:dyDescent="0.35">
      <c r="A12" s="293">
        <v>1</v>
      </c>
      <c r="B12" s="297" t="s">
        <v>387</v>
      </c>
      <c r="C12" s="298">
        <v>64100</v>
      </c>
      <c r="D12" s="128" t="s">
        <v>388</v>
      </c>
      <c r="E12" s="299">
        <v>0</v>
      </c>
      <c r="F12" s="125"/>
      <c r="G12" s="125"/>
      <c r="H12" s="125">
        <v>64100</v>
      </c>
      <c r="I12" s="294">
        <f>F12+G12+H12</f>
        <v>64100</v>
      </c>
      <c r="J12" s="294">
        <f>E12+I12</f>
        <v>64100</v>
      </c>
      <c r="K12" s="295">
        <f>C12-J12</f>
        <v>0</v>
      </c>
      <c r="L12" s="128"/>
      <c r="M12" s="300" t="s">
        <v>389</v>
      </c>
      <c r="N12" s="271"/>
    </row>
    <row r="13" spans="1:15" x14ac:dyDescent="0.35">
      <c r="A13" s="293"/>
      <c r="B13" s="100" t="s">
        <v>390</v>
      </c>
      <c r="C13" s="298"/>
      <c r="D13" s="128"/>
      <c r="E13" s="299"/>
      <c r="F13" s="125"/>
      <c r="G13" s="125"/>
      <c r="H13" s="125"/>
      <c r="I13" s="294"/>
      <c r="J13" s="294"/>
      <c r="K13" s="295"/>
      <c r="L13" s="128"/>
      <c r="M13" s="300" t="s">
        <v>391</v>
      </c>
      <c r="N13" s="271"/>
    </row>
    <row r="14" spans="1:15" x14ac:dyDescent="0.35">
      <c r="A14" s="293"/>
      <c r="B14" s="100" t="s">
        <v>392</v>
      </c>
      <c r="C14" s="298"/>
      <c r="D14" s="128"/>
      <c r="E14" s="299"/>
      <c r="F14" s="125"/>
      <c r="G14" s="125"/>
      <c r="H14" s="125"/>
      <c r="I14" s="294"/>
      <c r="J14" s="294"/>
      <c r="K14" s="295"/>
      <c r="L14" s="128"/>
      <c r="M14" s="300"/>
      <c r="N14" s="271"/>
    </row>
    <row r="15" spans="1:15" x14ac:dyDescent="0.35">
      <c r="A15" s="293"/>
      <c r="B15" s="301" t="s">
        <v>897</v>
      </c>
      <c r="C15" s="298"/>
      <c r="D15" s="128"/>
      <c r="E15" s="302"/>
      <c r="F15" s="125"/>
      <c r="G15" s="125"/>
      <c r="H15" s="125"/>
      <c r="I15" s="294"/>
      <c r="J15" s="294"/>
      <c r="K15" s="295"/>
      <c r="L15" s="128"/>
      <c r="M15" s="300"/>
      <c r="N15" s="271"/>
    </row>
    <row r="16" spans="1:15" x14ac:dyDescent="0.35">
      <c r="A16" s="293"/>
      <c r="B16" s="303" t="s">
        <v>393</v>
      </c>
      <c r="C16" s="298"/>
      <c r="D16" s="128"/>
      <c r="E16" s="302"/>
      <c r="F16" s="125"/>
      <c r="G16" s="125"/>
      <c r="H16" s="125"/>
      <c r="I16" s="294"/>
      <c r="J16" s="294"/>
      <c r="K16" s="295"/>
      <c r="L16" s="128"/>
      <c r="M16" s="300"/>
      <c r="N16" s="271"/>
    </row>
    <row r="17" spans="1:14" x14ac:dyDescent="0.35">
      <c r="A17" s="293"/>
      <c r="B17" s="303" t="s">
        <v>394</v>
      </c>
      <c r="C17" s="298"/>
      <c r="D17" s="128"/>
      <c r="E17" s="302"/>
      <c r="F17" s="125"/>
      <c r="G17" s="125"/>
      <c r="H17" s="125"/>
      <c r="I17" s="294"/>
      <c r="J17" s="294"/>
      <c r="K17" s="295"/>
      <c r="L17" s="128"/>
      <c r="M17" s="300"/>
      <c r="N17" s="271"/>
    </row>
    <row r="18" spans="1:14" x14ac:dyDescent="0.35">
      <c r="A18" s="293"/>
      <c r="B18" s="303" t="s">
        <v>395</v>
      </c>
      <c r="C18" s="298"/>
      <c r="D18" s="128"/>
      <c r="E18" s="302"/>
      <c r="F18" s="125"/>
      <c r="G18" s="125"/>
      <c r="H18" s="125"/>
      <c r="I18" s="294"/>
      <c r="J18" s="294"/>
      <c r="K18" s="295"/>
      <c r="L18" s="128"/>
      <c r="M18" s="300"/>
      <c r="N18" s="271"/>
    </row>
    <row r="19" spans="1:14" x14ac:dyDescent="0.35">
      <c r="A19" s="293"/>
      <c r="B19" s="303" t="s">
        <v>396</v>
      </c>
      <c r="C19" s="298"/>
      <c r="D19" s="128"/>
      <c r="E19" s="302"/>
      <c r="F19" s="125"/>
      <c r="G19" s="125"/>
      <c r="H19" s="125"/>
      <c r="I19" s="294"/>
      <c r="J19" s="294"/>
      <c r="K19" s="295"/>
      <c r="L19" s="128"/>
      <c r="M19" s="300"/>
      <c r="N19" s="271"/>
    </row>
    <row r="20" spans="1:14" x14ac:dyDescent="0.35">
      <c r="A20" s="293"/>
      <c r="B20" s="303" t="s">
        <v>397</v>
      </c>
      <c r="C20" s="298"/>
      <c r="D20" s="128"/>
      <c r="E20" s="302"/>
      <c r="F20" s="125"/>
      <c r="G20" s="125"/>
      <c r="H20" s="125"/>
      <c r="I20" s="294"/>
      <c r="J20" s="294"/>
      <c r="K20" s="295"/>
      <c r="L20" s="128"/>
      <c r="M20" s="300"/>
      <c r="N20" s="271"/>
    </row>
    <row r="21" spans="1:14" x14ac:dyDescent="0.35">
      <c r="A21" s="293"/>
      <c r="B21" s="303" t="s">
        <v>398</v>
      </c>
      <c r="C21" s="298"/>
      <c r="D21" s="128"/>
      <c r="E21" s="302"/>
      <c r="F21" s="125"/>
      <c r="G21" s="125"/>
      <c r="H21" s="125"/>
      <c r="I21" s="294"/>
      <c r="J21" s="294"/>
      <c r="K21" s="295"/>
      <c r="L21" s="128"/>
      <c r="M21" s="300"/>
      <c r="N21" s="271"/>
    </row>
    <row r="22" spans="1:14" x14ac:dyDescent="0.35">
      <c r="A22" s="293"/>
      <c r="B22" s="303" t="s">
        <v>399</v>
      </c>
      <c r="C22" s="298"/>
      <c r="D22" s="128"/>
      <c r="E22" s="302"/>
      <c r="F22" s="125"/>
      <c r="G22" s="125"/>
      <c r="H22" s="125"/>
      <c r="I22" s="294"/>
      <c r="J22" s="294"/>
      <c r="K22" s="295"/>
      <c r="L22" s="128"/>
      <c r="M22" s="300"/>
      <c r="N22" s="271"/>
    </row>
    <row r="23" spans="1:14" x14ac:dyDescent="0.35">
      <c r="A23" s="293"/>
      <c r="B23" s="303"/>
      <c r="C23" s="298"/>
      <c r="D23" s="128"/>
      <c r="E23" s="302"/>
      <c r="F23" s="125"/>
      <c r="G23" s="125"/>
      <c r="H23" s="125"/>
      <c r="I23" s="294"/>
      <c r="J23" s="294"/>
      <c r="K23" s="295"/>
      <c r="L23" s="128"/>
      <c r="M23" s="300"/>
      <c r="N23" s="271"/>
    </row>
    <row r="24" spans="1:14" x14ac:dyDescent="0.35">
      <c r="A24" s="293">
        <v>2</v>
      </c>
      <c r="B24" s="297" t="s">
        <v>400</v>
      </c>
      <c r="C24" s="298">
        <v>352000</v>
      </c>
      <c r="D24" s="128">
        <v>24046</v>
      </c>
      <c r="E24" s="299">
        <v>120800</v>
      </c>
      <c r="F24" s="125"/>
      <c r="G24" s="125">
        <v>113600</v>
      </c>
      <c r="H24" s="125">
        <v>117600</v>
      </c>
      <c r="I24" s="294">
        <f>F24+G24+H24</f>
        <v>231200</v>
      </c>
      <c r="J24" s="294">
        <f>E24+I24</f>
        <v>352000</v>
      </c>
      <c r="K24" s="295">
        <f>C24-J24</f>
        <v>0</v>
      </c>
      <c r="L24" s="128">
        <v>24056</v>
      </c>
      <c r="M24" s="300" t="s">
        <v>401</v>
      </c>
      <c r="N24" s="271"/>
    </row>
    <row r="25" spans="1:14" x14ac:dyDescent="0.35">
      <c r="A25" s="293"/>
      <c r="B25" s="100" t="s">
        <v>390</v>
      </c>
      <c r="C25" s="298"/>
      <c r="D25" s="128"/>
      <c r="E25" s="299"/>
      <c r="F25" s="125"/>
      <c r="G25" s="125"/>
      <c r="H25" s="125"/>
      <c r="I25" s="294"/>
      <c r="J25" s="294"/>
      <c r="K25" s="295"/>
      <c r="L25" s="128">
        <v>24084</v>
      </c>
      <c r="M25" s="300" t="s">
        <v>402</v>
      </c>
      <c r="N25" s="271"/>
    </row>
    <row r="26" spans="1:14" x14ac:dyDescent="0.35">
      <c r="A26" s="293"/>
      <c r="B26" s="100" t="s">
        <v>403</v>
      </c>
      <c r="C26" s="298"/>
      <c r="D26" s="128"/>
      <c r="E26" s="299"/>
      <c r="F26" s="125"/>
      <c r="G26" s="125"/>
      <c r="H26" s="125"/>
      <c r="I26" s="294"/>
      <c r="J26" s="294"/>
      <c r="K26" s="295"/>
      <c r="L26" s="128">
        <v>24112</v>
      </c>
      <c r="M26" s="300" t="s">
        <v>404</v>
      </c>
      <c r="N26" s="271"/>
    </row>
    <row r="27" spans="1:14" x14ac:dyDescent="0.35">
      <c r="A27" s="293"/>
      <c r="B27" s="301" t="s">
        <v>898</v>
      </c>
      <c r="C27" s="298"/>
      <c r="D27" s="128"/>
      <c r="E27" s="302"/>
      <c r="F27" s="125"/>
      <c r="G27" s="125"/>
      <c r="H27" s="125"/>
      <c r="I27" s="294"/>
      <c r="J27" s="294"/>
      <c r="K27" s="295"/>
      <c r="L27" s="128">
        <v>24154</v>
      </c>
      <c r="M27" s="300" t="s">
        <v>405</v>
      </c>
      <c r="N27" s="271"/>
    </row>
    <row r="28" spans="1:14" x14ac:dyDescent="0.35">
      <c r="A28" s="293"/>
      <c r="B28" s="303" t="s">
        <v>406</v>
      </c>
      <c r="C28" s="298"/>
      <c r="D28" s="128"/>
      <c r="E28" s="302"/>
      <c r="F28" s="125"/>
      <c r="G28" s="125"/>
      <c r="H28" s="125"/>
      <c r="I28" s="294"/>
      <c r="J28" s="294"/>
      <c r="K28" s="295"/>
      <c r="L28" s="128">
        <v>24181</v>
      </c>
      <c r="M28" s="300" t="s">
        <v>949</v>
      </c>
      <c r="N28" s="271"/>
    </row>
    <row r="29" spans="1:14" x14ac:dyDescent="0.35">
      <c r="A29" s="293"/>
      <c r="B29" s="303" t="s">
        <v>407</v>
      </c>
      <c r="C29" s="298"/>
      <c r="D29" s="128"/>
      <c r="E29" s="302"/>
      <c r="F29" s="125"/>
      <c r="G29" s="125"/>
      <c r="H29" s="125"/>
      <c r="I29" s="294"/>
      <c r="J29" s="294"/>
      <c r="K29" s="295"/>
      <c r="L29" s="128"/>
      <c r="M29" s="300"/>
      <c r="N29" s="271"/>
    </row>
    <row r="30" spans="1:14" x14ac:dyDescent="0.35">
      <c r="A30" s="293"/>
      <c r="B30" s="303" t="s">
        <v>408</v>
      </c>
      <c r="C30" s="298"/>
      <c r="D30" s="128"/>
      <c r="E30" s="302"/>
      <c r="F30" s="125"/>
      <c r="G30" s="125"/>
      <c r="H30" s="125"/>
      <c r="I30" s="294"/>
      <c r="J30" s="294"/>
      <c r="K30" s="295"/>
      <c r="L30" s="128"/>
      <c r="M30" s="300"/>
      <c r="N30" s="271"/>
    </row>
    <row r="31" spans="1:14" x14ac:dyDescent="0.35">
      <c r="A31" s="293"/>
      <c r="B31" s="303" t="s">
        <v>409</v>
      </c>
      <c r="C31" s="298"/>
      <c r="D31" s="128"/>
      <c r="E31" s="302"/>
      <c r="F31" s="125"/>
      <c r="G31" s="125"/>
      <c r="H31" s="125"/>
      <c r="I31" s="294"/>
      <c r="J31" s="294"/>
      <c r="K31" s="295"/>
      <c r="L31" s="128"/>
      <c r="M31" s="300"/>
      <c r="N31" s="271"/>
    </row>
    <row r="32" spans="1:14" x14ac:dyDescent="0.35">
      <c r="A32" s="293"/>
      <c r="B32" s="303"/>
      <c r="C32" s="298"/>
      <c r="D32" s="128"/>
      <c r="E32" s="302"/>
      <c r="F32" s="125"/>
      <c r="G32" s="125"/>
      <c r="H32" s="125"/>
      <c r="I32" s="294"/>
      <c r="J32" s="294"/>
      <c r="K32" s="295"/>
      <c r="L32" s="128"/>
      <c r="M32" s="300"/>
      <c r="N32" s="271"/>
    </row>
    <row r="33" spans="1:14" ht="23.25" x14ac:dyDescent="0.5">
      <c r="A33" s="293">
        <v>3</v>
      </c>
      <c r="B33" s="297" t="s">
        <v>410</v>
      </c>
      <c r="C33" s="298">
        <v>49200</v>
      </c>
      <c r="D33" s="128">
        <v>24148</v>
      </c>
      <c r="E33" s="299">
        <v>33990</v>
      </c>
      <c r="F33" s="125"/>
      <c r="G33" s="125"/>
      <c r="H33" s="125"/>
      <c r="I33" s="294">
        <f>F33+G33+H33</f>
        <v>0</v>
      </c>
      <c r="J33" s="294">
        <f>E33+I33</f>
        <v>33990</v>
      </c>
      <c r="K33" s="295">
        <f>C33-J33</f>
        <v>15210</v>
      </c>
      <c r="L33" s="304" t="s">
        <v>411</v>
      </c>
      <c r="M33" s="304"/>
      <c r="N33" s="271"/>
    </row>
    <row r="34" spans="1:14" ht="23.25" x14ac:dyDescent="0.5">
      <c r="A34" s="293"/>
      <c r="B34" s="305" t="s">
        <v>412</v>
      </c>
      <c r="C34" s="298"/>
      <c r="D34" s="128"/>
      <c r="E34" s="302"/>
      <c r="F34" s="125"/>
      <c r="G34" s="125"/>
      <c r="H34" s="125"/>
      <c r="I34" s="294"/>
      <c r="J34" s="294"/>
      <c r="K34" s="295"/>
      <c r="L34" s="304" t="s">
        <v>413</v>
      </c>
      <c r="M34" s="300"/>
      <c r="N34" s="271"/>
    </row>
    <row r="35" spans="1:14" x14ac:dyDescent="0.35">
      <c r="A35" s="293"/>
      <c r="B35" s="100" t="s">
        <v>390</v>
      </c>
      <c r="C35" s="298"/>
      <c r="D35" s="128"/>
      <c r="E35" s="302"/>
      <c r="F35" s="125"/>
      <c r="G35" s="125"/>
      <c r="H35" s="125"/>
      <c r="I35" s="294"/>
      <c r="J35" s="294"/>
      <c r="K35" s="295"/>
      <c r="L35" s="128">
        <v>24148</v>
      </c>
      <c r="M35" s="300" t="s">
        <v>414</v>
      </c>
      <c r="N35" s="271"/>
    </row>
    <row r="36" spans="1:14" x14ac:dyDescent="0.35">
      <c r="A36" s="293"/>
      <c r="B36" s="100" t="s">
        <v>415</v>
      </c>
      <c r="C36" s="298"/>
      <c r="D36" s="128"/>
      <c r="E36" s="302"/>
      <c r="F36" s="125"/>
      <c r="G36" s="125"/>
      <c r="H36" s="125"/>
      <c r="I36" s="294"/>
      <c r="J36" s="294"/>
      <c r="K36" s="295"/>
      <c r="L36" s="128">
        <v>24158</v>
      </c>
      <c r="M36" s="300" t="s">
        <v>416</v>
      </c>
      <c r="N36" s="271"/>
    </row>
    <row r="37" spans="1:14" x14ac:dyDescent="0.35">
      <c r="A37" s="293"/>
      <c r="B37" s="306" t="s">
        <v>899</v>
      </c>
      <c r="C37" s="298"/>
      <c r="D37" s="128"/>
      <c r="E37" s="302"/>
      <c r="F37" s="125"/>
      <c r="G37" s="125"/>
      <c r="H37" s="125"/>
      <c r="I37" s="294"/>
      <c r="J37" s="294"/>
      <c r="K37" s="295"/>
      <c r="L37" s="128">
        <v>24154</v>
      </c>
      <c r="M37" s="300" t="s">
        <v>417</v>
      </c>
      <c r="N37" s="271"/>
    </row>
    <row r="38" spans="1:14" x14ac:dyDescent="0.35">
      <c r="A38" s="293"/>
      <c r="B38" s="307" t="s">
        <v>418</v>
      </c>
      <c r="C38" s="298"/>
      <c r="D38" s="128"/>
      <c r="E38" s="302"/>
      <c r="F38" s="125"/>
      <c r="G38" s="125"/>
      <c r="H38" s="125"/>
      <c r="I38" s="294"/>
      <c r="J38" s="294"/>
      <c r="K38" s="295"/>
      <c r="L38" s="128">
        <v>24186</v>
      </c>
      <c r="M38" s="300" t="s">
        <v>950</v>
      </c>
      <c r="N38" s="271"/>
    </row>
    <row r="39" spans="1:14" x14ac:dyDescent="0.35">
      <c r="A39" s="293"/>
      <c r="B39" s="306" t="s">
        <v>419</v>
      </c>
      <c r="C39" s="298"/>
      <c r="D39" s="128"/>
      <c r="E39" s="302"/>
      <c r="F39" s="125"/>
      <c r="G39" s="125"/>
      <c r="H39" s="125"/>
      <c r="I39" s="294"/>
      <c r="J39" s="294"/>
      <c r="K39" s="295"/>
      <c r="L39" s="128">
        <v>60721</v>
      </c>
      <c r="M39" s="300" t="s">
        <v>1068</v>
      </c>
      <c r="N39" s="271"/>
    </row>
    <row r="40" spans="1:14" x14ac:dyDescent="0.35">
      <c r="A40" s="293"/>
      <c r="B40" s="307" t="s">
        <v>420</v>
      </c>
      <c r="C40" s="298"/>
      <c r="D40" s="128"/>
      <c r="E40" s="302"/>
      <c r="F40" s="125"/>
      <c r="G40" s="125"/>
      <c r="H40" s="125"/>
      <c r="I40" s="294"/>
      <c r="J40" s="294"/>
      <c r="K40" s="295"/>
      <c r="L40" s="128">
        <v>24194</v>
      </c>
      <c r="M40" s="300" t="s">
        <v>1102</v>
      </c>
      <c r="N40" s="271"/>
    </row>
    <row r="41" spans="1:14" ht="23.25" x14ac:dyDescent="0.5">
      <c r="A41" s="293"/>
      <c r="B41" s="306" t="s">
        <v>900</v>
      </c>
      <c r="C41" s="298"/>
      <c r="D41" s="128"/>
      <c r="E41" s="302"/>
      <c r="F41" s="125"/>
      <c r="G41" s="125"/>
      <c r="H41" s="125"/>
      <c r="I41" s="294"/>
      <c r="J41" s="294"/>
      <c r="K41" s="295"/>
      <c r="L41" s="308"/>
      <c r="M41" s="300"/>
      <c r="N41" s="271"/>
    </row>
    <row r="42" spans="1:14" x14ac:dyDescent="0.35">
      <c r="A42" s="293"/>
      <c r="B42" s="307" t="s">
        <v>421</v>
      </c>
      <c r="C42" s="298"/>
      <c r="D42" s="128"/>
      <c r="E42" s="302"/>
      <c r="F42" s="125"/>
      <c r="G42" s="125"/>
      <c r="H42" s="125"/>
      <c r="I42" s="294"/>
      <c r="J42" s="294"/>
      <c r="K42" s="295"/>
      <c r="L42" s="128"/>
      <c r="M42" s="300"/>
      <c r="N42" s="271"/>
    </row>
    <row r="43" spans="1:14" x14ac:dyDescent="0.35">
      <c r="A43" s="293"/>
      <c r="B43" s="307" t="s">
        <v>422</v>
      </c>
      <c r="C43" s="298"/>
      <c r="D43" s="128"/>
      <c r="E43" s="302"/>
      <c r="F43" s="125"/>
      <c r="G43" s="125"/>
      <c r="H43" s="125"/>
      <c r="I43" s="294"/>
      <c r="J43" s="294"/>
      <c r="K43" s="295"/>
      <c r="L43" s="128"/>
      <c r="M43" s="300"/>
      <c r="N43" s="271"/>
    </row>
    <row r="44" spans="1:14" x14ac:dyDescent="0.35">
      <c r="A44" s="293"/>
      <c r="B44" s="306" t="s">
        <v>423</v>
      </c>
      <c r="C44" s="298"/>
      <c r="D44" s="128"/>
      <c r="E44" s="302"/>
      <c r="F44" s="125"/>
      <c r="G44" s="125"/>
      <c r="H44" s="125"/>
      <c r="I44" s="294"/>
      <c r="J44" s="294"/>
      <c r="K44" s="295"/>
      <c r="L44" s="128"/>
      <c r="M44" s="300"/>
      <c r="N44" s="271"/>
    </row>
    <row r="45" spans="1:14" x14ac:dyDescent="0.35">
      <c r="A45" s="293"/>
      <c r="B45" s="307" t="s">
        <v>424</v>
      </c>
      <c r="C45" s="298"/>
      <c r="D45" s="128"/>
      <c r="E45" s="302"/>
      <c r="F45" s="125"/>
      <c r="G45" s="125"/>
      <c r="H45" s="125"/>
      <c r="I45" s="294"/>
      <c r="J45" s="294"/>
      <c r="K45" s="295"/>
      <c r="L45" s="309"/>
      <c r="M45" s="300"/>
      <c r="N45" s="272"/>
    </row>
    <row r="46" spans="1:14" x14ac:dyDescent="0.35">
      <c r="A46" s="293"/>
      <c r="B46" s="307"/>
      <c r="C46" s="298"/>
      <c r="D46" s="128"/>
      <c r="E46" s="302"/>
      <c r="F46" s="125"/>
      <c r="G46" s="125"/>
      <c r="H46" s="125"/>
      <c r="I46" s="294"/>
      <c r="J46" s="294"/>
      <c r="K46" s="295"/>
      <c r="L46" s="309"/>
      <c r="M46" s="300"/>
      <c r="N46" s="361"/>
    </row>
    <row r="47" spans="1:14" x14ac:dyDescent="0.35">
      <c r="A47" s="293"/>
      <c r="B47" s="100" t="s">
        <v>1034</v>
      </c>
      <c r="C47" s="97"/>
      <c r="D47" s="97"/>
      <c r="E47" s="97"/>
      <c r="F47" s="125"/>
      <c r="G47" s="125"/>
      <c r="H47" s="125"/>
      <c r="I47" s="294"/>
      <c r="J47" s="294"/>
      <c r="K47" s="295"/>
      <c r="L47" s="296"/>
      <c r="M47" s="122"/>
      <c r="N47" s="270"/>
    </row>
    <row r="48" spans="1:14" x14ac:dyDescent="0.35">
      <c r="A48" s="293">
        <v>4</v>
      </c>
      <c r="B48" s="297" t="s">
        <v>1046</v>
      </c>
      <c r="C48" s="298">
        <v>12677600</v>
      </c>
      <c r="D48" s="310" t="s">
        <v>1050</v>
      </c>
      <c r="E48" s="299">
        <v>12677530.880000001</v>
      </c>
      <c r="F48" s="125">
        <v>0</v>
      </c>
      <c r="G48" s="125">
        <v>0</v>
      </c>
      <c r="H48" s="125">
        <v>0</v>
      </c>
      <c r="I48" s="294">
        <f>F48+G48+H48</f>
        <v>0</v>
      </c>
      <c r="J48" s="294">
        <f>E48+I48</f>
        <v>12677530.880000001</v>
      </c>
      <c r="K48" s="295">
        <f>C48-J48</f>
        <v>69.119999999180436</v>
      </c>
      <c r="L48" s="128">
        <v>24196</v>
      </c>
      <c r="M48" s="300" t="s">
        <v>1051</v>
      </c>
      <c r="N48" s="271"/>
    </row>
    <row r="49" spans="1:14" x14ac:dyDescent="0.35">
      <c r="A49" s="293"/>
      <c r="B49" s="297" t="s">
        <v>1047</v>
      </c>
      <c r="C49" s="298"/>
      <c r="D49" s="310"/>
      <c r="E49" s="299"/>
      <c r="F49" s="125"/>
      <c r="G49" s="125"/>
      <c r="H49" s="125"/>
      <c r="I49" s="294"/>
      <c r="J49" s="294"/>
      <c r="K49" s="295"/>
      <c r="L49" s="128"/>
      <c r="M49" s="300"/>
      <c r="N49" s="271"/>
    </row>
    <row r="50" spans="1:14" x14ac:dyDescent="0.35">
      <c r="A50" s="293"/>
      <c r="B50" s="100" t="s">
        <v>1048</v>
      </c>
      <c r="C50" s="298"/>
      <c r="D50" s="128"/>
      <c r="E50" s="302"/>
      <c r="F50" s="125"/>
      <c r="G50" s="125"/>
      <c r="H50" s="125"/>
      <c r="I50" s="294"/>
      <c r="J50" s="294"/>
      <c r="K50" s="295"/>
      <c r="L50" s="128"/>
      <c r="M50" s="300"/>
      <c r="N50" s="271"/>
    </row>
    <row r="51" spans="1:14" x14ac:dyDescent="0.35">
      <c r="A51" s="293"/>
      <c r="B51" s="100" t="s">
        <v>1049</v>
      </c>
      <c r="C51" s="298"/>
      <c r="D51" s="128"/>
      <c r="E51" s="302"/>
      <c r="F51" s="125"/>
      <c r="G51" s="125"/>
      <c r="H51" s="125"/>
      <c r="I51" s="294"/>
      <c r="J51" s="294"/>
      <c r="K51" s="295"/>
      <c r="L51" s="128"/>
      <c r="M51" s="122"/>
      <c r="N51" s="271"/>
    </row>
    <row r="52" spans="1:14" x14ac:dyDescent="0.35">
      <c r="A52" s="293"/>
      <c r="B52" s="311"/>
      <c r="C52" s="298"/>
      <c r="D52" s="312"/>
      <c r="E52" s="299"/>
      <c r="F52" s="125"/>
      <c r="G52" s="125"/>
      <c r="H52" s="125"/>
      <c r="I52" s="294"/>
      <c r="J52" s="294"/>
      <c r="K52" s="295"/>
      <c r="L52" s="128"/>
      <c r="M52" s="300"/>
      <c r="N52" s="271"/>
    </row>
    <row r="53" spans="1:14" x14ac:dyDescent="0.35">
      <c r="A53" s="293"/>
      <c r="B53" s="311"/>
      <c r="C53" s="298"/>
      <c r="D53" s="312"/>
      <c r="E53" s="299"/>
      <c r="F53" s="125"/>
      <c r="G53" s="125"/>
      <c r="H53" s="125"/>
      <c r="I53" s="294"/>
      <c r="J53" s="294"/>
      <c r="K53" s="295"/>
      <c r="L53" s="128"/>
      <c r="M53" s="122"/>
      <c r="N53" s="271"/>
    </row>
    <row r="54" spans="1:14" x14ac:dyDescent="0.35">
      <c r="A54" s="293"/>
      <c r="B54" s="313"/>
      <c r="C54" s="298"/>
      <c r="D54" s="312"/>
      <c r="E54" s="299"/>
      <c r="F54" s="125"/>
      <c r="G54" s="125"/>
      <c r="H54" s="125"/>
      <c r="I54" s="294"/>
      <c r="J54" s="294"/>
      <c r="K54" s="295"/>
      <c r="L54" s="128"/>
      <c r="M54" s="300"/>
      <c r="N54" s="271"/>
    </row>
    <row r="55" spans="1:14" x14ac:dyDescent="0.35">
      <c r="A55" s="293"/>
      <c r="B55" s="306"/>
      <c r="C55" s="298"/>
      <c r="D55" s="312"/>
      <c r="E55" s="299"/>
      <c r="F55" s="125"/>
      <c r="G55" s="125"/>
      <c r="H55" s="125"/>
      <c r="I55" s="294"/>
      <c r="J55" s="294"/>
      <c r="K55" s="295"/>
      <c r="L55" s="128"/>
      <c r="M55" s="300"/>
      <c r="N55" s="271"/>
    </row>
    <row r="56" spans="1:14" x14ac:dyDescent="0.35">
      <c r="A56" s="293"/>
      <c r="B56" s="306"/>
      <c r="C56" s="298"/>
      <c r="D56" s="312"/>
      <c r="E56" s="299"/>
      <c r="F56" s="125"/>
      <c r="G56" s="125"/>
      <c r="H56" s="125"/>
      <c r="I56" s="294"/>
      <c r="J56" s="294"/>
      <c r="K56" s="295"/>
      <c r="L56" s="314"/>
      <c r="M56" s="122"/>
      <c r="N56" s="271"/>
    </row>
    <row r="57" spans="1:14" x14ac:dyDescent="0.35">
      <c r="A57" s="293"/>
      <c r="B57" s="307"/>
      <c r="C57" s="298"/>
      <c r="D57" s="312"/>
      <c r="E57" s="299"/>
      <c r="F57" s="125"/>
      <c r="G57" s="125"/>
      <c r="H57" s="125"/>
      <c r="I57" s="294"/>
      <c r="J57" s="294"/>
      <c r="K57" s="295"/>
      <c r="L57" s="314"/>
      <c r="M57" s="122"/>
      <c r="N57" s="271"/>
    </row>
    <row r="58" spans="1:14" x14ac:dyDescent="0.35">
      <c r="A58" s="293"/>
      <c r="B58" s="307"/>
      <c r="C58" s="298"/>
      <c r="D58" s="312"/>
      <c r="E58" s="299"/>
      <c r="F58" s="125"/>
      <c r="G58" s="125"/>
      <c r="H58" s="125"/>
      <c r="I58" s="294"/>
      <c r="J58" s="294"/>
      <c r="K58" s="295"/>
      <c r="L58" s="314"/>
      <c r="M58" s="122"/>
      <c r="N58" s="271"/>
    </row>
    <row r="59" spans="1:14" x14ac:dyDescent="0.35">
      <c r="A59" s="293">
        <v>5</v>
      </c>
      <c r="B59" s="297" t="s">
        <v>1046</v>
      </c>
      <c r="C59" s="97">
        <v>13034400</v>
      </c>
      <c r="D59" s="310" t="s">
        <v>1050</v>
      </c>
      <c r="E59" s="299">
        <v>13034300.59</v>
      </c>
      <c r="F59" s="125">
        <v>0</v>
      </c>
      <c r="G59" s="299">
        <v>0</v>
      </c>
      <c r="H59" s="125">
        <v>0</v>
      </c>
      <c r="I59" s="294">
        <f>F59+G59+H59</f>
        <v>0</v>
      </c>
      <c r="J59" s="294">
        <f>E59+I59</f>
        <v>13034300.59</v>
      </c>
      <c r="K59" s="295">
        <f>C59-J59</f>
        <v>99.410000000149012</v>
      </c>
      <c r="L59" s="128">
        <v>24196</v>
      </c>
      <c r="M59" s="300" t="s">
        <v>1051</v>
      </c>
      <c r="N59" s="271"/>
    </row>
    <row r="60" spans="1:14" x14ac:dyDescent="0.35">
      <c r="A60" s="293"/>
      <c r="B60" s="307" t="s">
        <v>1052</v>
      </c>
      <c r="C60" s="97"/>
      <c r="D60" s="310"/>
      <c r="E60" s="299"/>
      <c r="F60" s="125"/>
      <c r="G60" s="125"/>
      <c r="H60" s="125"/>
      <c r="I60" s="294"/>
      <c r="J60" s="294"/>
      <c r="K60" s="295"/>
      <c r="L60" s="128"/>
      <c r="M60" s="122"/>
      <c r="N60" s="271"/>
    </row>
    <row r="61" spans="1:14" x14ac:dyDescent="0.35">
      <c r="A61" s="293"/>
      <c r="B61" s="100" t="s">
        <v>1048</v>
      </c>
      <c r="C61" s="97"/>
      <c r="D61" s="310"/>
      <c r="E61" s="299"/>
      <c r="F61" s="125"/>
      <c r="G61" s="125"/>
      <c r="H61" s="125"/>
      <c r="I61" s="294"/>
      <c r="J61" s="294"/>
      <c r="K61" s="295"/>
      <c r="L61" s="128"/>
      <c r="M61" s="122"/>
      <c r="N61" s="271"/>
    </row>
    <row r="62" spans="1:14" x14ac:dyDescent="0.35">
      <c r="A62" s="293"/>
      <c r="B62" s="100" t="s">
        <v>1049</v>
      </c>
      <c r="C62" s="97"/>
      <c r="D62" s="310"/>
      <c r="E62" s="299"/>
      <c r="F62" s="125"/>
      <c r="G62" s="125"/>
      <c r="H62" s="125"/>
      <c r="I62" s="294"/>
      <c r="J62" s="294"/>
      <c r="K62" s="295"/>
      <c r="L62" s="128"/>
      <c r="M62" s="122"/>
      <c r="N62" s="271"/>
    </row>
    <row r="63" spans="1:14" x14ac:dyDescent="0.35">
      <c r="A63" s="293"/>
      <c r="B63" s="306"/>
      <c r="C63" s="97"/>
      <c r="D63" s="312"/>
      <c r="E63" s="299"/>
      <c r="F63" s="125"/>
      <c r="G63" s="125"/>
      <c r="H63" s="125"/>
      <c r="I63" s="294"/>
      <c r="J63" s="294"/>
      <c r="K63" s="295"/>
      <c r="L63" s="314"/>
      <c r="M63" s="122"/>
      <c r="N63" s="271"/>
    </row>
    <row r="64" spans="1:14" x14ac:dyDescent="0.35">
      <c r="A64" s="293"/>
      <c r="B64" s="306"/>
      <c r="C64" s="97"/>
      <c r="D64" s="312"/>
      <c r="E64" s="299"/>
      <c r="F64" s="125"/>
      <c r="G64" s="125"/>
      <c r="H64" s="125"/>
      <c r="I64" s="294"/>
      <c r="J64" s="294"/>
      <c r="K64" s="295"/>
      <c r="L64" s="314"/>
      <c r="M64" s="122"/>
      <c r="N64" s="271"/>
    </row>
    <row r="65" spans="1:14" x14ac:dyDescent="0.35">
      <c r="A65" s="293"/>
      <c r="B65" s="306"/>
      <c r="C65" s="97"/>
      <c r="D65" s="312"/>
      <c r="E65" s="299"/>
      <c r="F65" s="125"/>
      <c r="G65" s="125"/>
      <c r="H65" s="125"/>
      <c r="I65" s="294"/>
      <c r="J65" s="294"/>
      <c r="K65" s="295"/>
      <c r="L65" s="314"/>
      <c r="M65" s="122"/>
      <c r="N65" s="271"/>
    </row>
    <row r="66" spans="1:14" x14ac:dyDescent="0.35">
      <c r="A66" s="293"/>
      <c r="B66" s="100"/>
      <c r="C66" s="97"/>
      <c r="D66" s="97"/>
      <c r="E66" s="97"/>
      <c r="F66" s="125"/>
      <c r="G66" s="125"/>
      <c r="H66" s="125"/>
      <c r="I66" s="294"/>
      <c r="J66" s="294"/>
      <c r="K66" s="295"/>
      <c r="L66" s="296"/>
      <c r="M66" s="122"/>
      <c r="N66" s="271"/>
    </row>
    <row r="67" spans="1:14" x14ac:dyDescent="0.35">
      <c r="A67" s="293">
        <v>6</v>
      </c>
      <c r="B67" s="297" t="s">
        <v>1053</v>
      </c>
      <c r="C67" s="97">
        <v>363000</v>
      </c>
      <c r="D67" s="310" t="s">
        <v>1057</v>
      </c>
      <c r="E67" s="299">
        <v>129800</v>
      </c>
      <c r="F67" s="125">
        <v>0</v>
      </c>
      <c r="G67" s="125">
        <v>101200</v>
      </c>
      <c r="H67" s="125">
        <v>132000</v>
      </c>
      <c r="I67" s="294">
        <f>F67+G67+H67</f>
        <v>233200</v>
      </c>
      <c r="J67" s="294">
        <f>E67+I67</f>
        <v>363000</v>
      </c>
      <c r="K67" s="295">
        <f>C67-J67</f>
        <v>0</v>
      </c>
      <c r="L67" s="128">
        <v>24102</v>
      </c>
      <c r="M67" s="300" t="s">
        <v>1058</v>
      </c>
      <c r="N67" s="271"/>
    </row>
    <row r="68" spans="1:14" x14ac:dyDescent="0.35">
      <c r="A68" s="293"/>
      <c r="B68" s="100" t="s">
        <v>1054</v>
      </c>
      <c r="C68" s="97"/>
      <c r="D68" s="310"/>
      <c r="E68" s="299"/>
      <c r="F68" s="125"/>
      <c r="G68" s="125"/>
      <c r="H68" s="125"/>
      <c r="I68" s="294"/>
      <c r="J68" s="294"/>
      <c r="K68" s="295"/>
      <c r="L68" s="128">
        <v>24116</v>
      </c>
      <c r="M68" s="300" t="s">
        <v>1059</v>
      </c>
      <c r="N68" s="271"/>
    </row>
    <row r="69" spans="1:14" x14ac:dyDescent="0.35">
      <c r="A69" s="293"/>
      <c r="B69" s="100" t="s">
        <v>1055</v>
      </c>
      <c r="C69" s="97"/>
      <c r="D69" s="310"/>
      <c r="E69" s="299"/>
      <c r="F69" s="125"/>
      <c r="G69" s="125"/>
      <c r="H69" s="125"/>
      <c r="I69" s="294"/>
      <c r="J69" s="294"/>
      <c r="K69" s="295"/>
      <c r="L69" s="128">
        <v>24141</v>
      </c>
      <c r="M69" s="300" t="s">
        <v>1060</v>
      </c>
      <c r="N69" s="271"/>
    </row>
    <row r="70" spans="1:14" ht="21" customHeight="1" x14ac:dyDescent="0.35">
      <c r="A70" s="293"/>
      <c r="B70" s="64" t="s">
        <v>1056</v>
      </c>
      <c r="C70" s="97"/>
      <c r="D70" s="310"/>
      <c r="E70" s="315"/>
      <c r="F70" s="125"/>
      <c r="G70" s="125"/>
      <c r="H70" s="125"/>
      <c r="I70" s="294"/>
      <c r="J70" s="294"/>
      <c r="K70" s="295"/>
      <c r="L70" s="128">
        <v>24169</v>
      </c>
      <c r="M70" s="300" t="s">
        <v>1069</v>
      </c>
      <c r="N70" s="271"/>
    </row>
    <row r="71" spans="1:14" ht="21" customHeight="1" x14ac:dyDescent="0.35">
      <c r="A71" s="293"/>
      <c r="B71" s="64"/>
      <c r="C71" s="97"/>
      <c r="D71" s="310"/>
      <c r="E71" s="315"/>
      <c r="F71" s="125"/>
      <c r="G71" s="125"/>
      <c r="H71" s="125"/>
      <c r="I71" s="294"/>
      <c r="J71" s="294"/>
      <c r="K71" s="295"/>
      <c r="L71" s="128"/>
      <c r="M71" s="122"/>
      <c r="N71" s="271"/>
    </row>
    <row r="72" spans="1:14" ht="21" customHeight="1" x14ac:dyDescent="0.35">
      <c r="A72" s="293"/>
      <c r="B72" s="64"/>
      <c r="C72" s="97"/>
      <c r="D72" s="310"/>
      <c r="E72" s="315"/>
      <c r="F72" s="125"/>
      <c r="G72" s="125"/>
      <c r="H72" s="125"/>
      <c r="I72" s="294"/>
      <c r="J72" s="294"/>
      <c r="K72" s="295"/>
      <c r="L72" s="128"/>
      <c r="M72" s="122"/>
      <c r="N72" s="271"/>
    </row>
    <row r="73" spans="1:14" ht="21" customHeight="1" x14ac:dyDescent="0.35">
      <c r="A73" s="293"/>
      <c r="B73" s="64"/>
      <c r="C73" s="97"/>
      <c r="D73" s="310"/>
      <c r="E73" s="315"/>
      <c r="F73" s="125"/>
      <c r="G73" s="125"/>
      <c r="H73" s="125"/>
      <c r="I73" s="294"/>
      <c r="J73" s="294"/>
      <c r="K73" s="295"/>
      <c r="L73" s="128"/>
      <c r="M73" s="122"/>
      <c r="N73" s="271"/>
    </row>
    <row r="74" spans="1:14" ht="21" customHeight="1" x14ac:dyDescent="0.35">
      <c r="A74" s="293"/>
      <c r="B74" s="64"/>
      <c r="C74" s="97"/>
      <c r="D74" s="310"/>
      <c r="E74" s="315"/>
      <c r="F74" s="125"/>
      <c r="G74" s="125"/>
      <c r="H74" s="125"/>
      <c r="I74" s="294"/>
      <c r="J74" s="294"/>
      <c r="K74" s="295"/>
      <c r="L74" s="128"/>
      <c r="M74" s="122"/>
      <c r="N74" s="273"/>
    </row>
    <row r="75" spans="1:14" ht="21" customHeight="1" x14ac:dyDescent="0.35">
      <c r="A75" s="293"/>
      <c r="B75" s="64"/>
      <c r="C75" s="97"/>
      <c r="D75" s="310"/>
      <c r="E75" s="315"/>
      <c r="F75" s="125"/>
      <c r="G75" s="125"/>
      <c r="H75" s="125"/>
      <c r="I75" s="294"/>
      <c r="J75" s="294"/>
      <c r="K75" s="295"/>
      <c r="L75" s="128"/>
      <c r="M75" s="122"/>
      <c r="N75" s="273"/>
    </row>
    <row r="76" spans="1:14" ht="21" customHeight="1" x14ac:dyDescent="0.35">
      <c r="A76" s="293"/>
      <c r="B76" s="64"/>
      <c r="C76" s="97"/>
      <c r="D76" s="310"/>
      <c r="E76" s="315"/>
      <c r="F76" s="125"/>
      <c r="G76" s="125"/>
      <c r="H76" s="125"/>
      <c r="I76" s="294"/>
      <c r="J76" s="294"/>
      <c r="K76" s="295"/>
      <c r="L76" s="128"/>
      <c r="M76" s="122"/>
      <c r="N76" s="273"/>
    </row>
    <row r="77" spans="1:14" ht="21" customHeight="1" x14ac:dyDescent="0.35">
      <c r="A77" s="293"/>
      <c r="B77" s="64"/>
      <c r="C77" s="97"/>
      <c r="D77" s="310"/>
      <c r="E77" s="315"/>
      <c r="F77" s="125"/>
      <c r="G77" s="125"/>
      <c r="H77" s="125"/>
      <c r="I77" s="294"/>
      <c r="J77" s="294"/>
      <c r="K77" s="295"/>
      <c r="L77" s="128"/>
      <c r="M77" s="122"/>
      <c r="N77" s="273"/>
    </row>
    <row r="78" spans="1:14" ht="21" customHeight="1" x14ac:dyDescent="0.35">
      <c r="A78" s="293"/>
      <c r="B78" s="96"/>
      <c r="C78" s="97"/>
      <c r="D78" s="310"/>
      <c r="E78" s="315"/>
      <c r="F78" s="125"/>
      <c r="G78" s="125"/>
      <c r="H78" s="125"/>
      <c r="I78" s="294"/>
      <c r="J78" s="294"/>
      <c r="K78" s="295"/>
      <c r="L78" s="128"/>
      <c r="M78" s="122"/>
      <c r="N78" s="273"/>
    </row>
    <row r="79" spans="1:14" ht="21" customHeight="1" x14ac:dyDescent="0.35">
      <c r="A79" s="293"/>
      <c r="B79" s="96"/>
      <c r="C79" s="97"/>
      <c r="D79" s="310"/>
      <c r="E79" s="315"/>
      <c r="F79" s="125"/>
      <c r="G79" s="125"/>
      <c r="H79" s="125"/>
      <c r="I79" s="294"/>
      <c r="J79" s="294"/>
      <c r="K79" s="295"/>
      <c r="L79" s="128"/>
      <c r="M79" s="122"/>
      <c r="N79" s="361"/>
    </row>
    <row r="80" spans="1:14" ht="21" customHeight="1" x14ac:dyDescent="0.35">
      <c r="A80" s="293"/>
      <c r="B80" s="96"/>
      <c r="C80" s="97"/>
      <c r="D80" s="310"/>
      <c r="E80" s="315"/>
      <c r="F80" s="125"/>
      <c r="G80" s="125"/>
      <c r="H80" s="125"/>
      <c r="I80" s="294"/>
      <c r="J80" s="294"/>
      <c r="K80" s="295"/>
      <c r="L80" s="128"/>
      <c r="M80" s="122"/>
      <c r="N80" s="361"/>
    </row>
    <row r="81" spans="1:14" ht="21" customHeight="1" x14ac:dyDescent="0.35">
      <c r="A81" s="293"/>
      <c r="B81" s="96"/>
      <c r="C81" s="97"/>
      <c r="D81" s="310"/>
      <c r="E81" s="315"/>
      <c r="F81" s="125"/>
      <c r="G81" s="125"/>
      <c r="H81" s="125"/>
      <c r="I81" s="294"/>
      <c r="J81" s="294"/>
      <c r="K81" s="295"/>
      <c r="L81" s="128"/>
      <c r="M81" s="122"/>
      <c r="N81" s="361"/>
    </row>
    <row r="82" spans="1:14" ht="21" customHeight="1" x14ac:dyDescent="0.35">
      <c r="A82" s="293"/>
      <c r="B82" s="96"/>
      <c r="C82" s="97"/>
      <c r="D82" s="310"/>
      <c r="E82" s="315"/>
      <c r="F82" s="125"/>
      <c r="G82" s="125"/>
      <c r="H82" s="125"/>
      <c r="I82" s="294"/>
      <c r="J82" s="294"/>
      <c r="K82" s="295"/>
      <c r="L82" s="128"/>
      <c r="M82" s="122"/>
      <c r="N82" s="361"/>
    </row>
    <row r="83" spans="1:14" x14ac:dyDescent="0.35">
      <c r="A83" s="293"/>
      <c r="B83" s="100" t="s">
        <v>425</v>
      </c>
      <c r="C83" s="97"/>
      <c r="D83" s="97"/>
      <c r="E83" s="97"/>
      <c r="F83" s="125"/>
      <c r="G83" s="125"/>
      <c r="H83" s="125"/>
      <c r="I83" s="294"/>
      <c r="J83" s="294"/>
      <c r="K83" s="295"/>
      <c r="L83" s="296"/>
      <c r="M83" s="122"/>
      <c r="N83" s="270"/>
    </row>
    <row r="84" spans="1:14" x14ac:dyDescent="0.35">
      <c r="A84" s="293">
        <v>7</v>
      </c>
      <c r="B84" s="297" t="s">
        <v>426</v>
      </c>
      <c r="C84" s="298">
        <v>149300</v>
      </c>
      <c r="D84" s="310" t="s">
        <v>427</v>
      </c>
      <c r="E84" s="299">
        <v>64610</v>
      </c>
      <c r="F84" s="125">
        <v>0</v>
      </c>
      <c r="G84" s="125">
        <v>37410</v>
      </c>
      <c r="H84" s="125">
        <v>47280</v>
      </c>
      <c r="I84" s="294">
        <f>F84+G84+H84</f>
        <v>84690</v>
      </c>
      <c r="J84" s="294">
        <f>E84+I84</f>
        <v>149300</v>
      </c>
      <c r="K84" s="295">
        <f>C84-J84</f>
        <v>0</v>
      </c>
      <c r="L84" s="128">
        <v>24069</v>
      </c>
      <c r="M84" s="300" t="s">
        <v>428</v>
      </c>
      <c r="N84" s="271"/>
    </row>
    <row r="85" spans="1:14" x14ac:dyDescent="0.35">
      <c r="A85" s="293"/>
      <c r="B85" s="100" t="s">
        <v>429</v>
      </c>
      <c r="C85" s="298"/>
      <c r="D85" s="128"/>
      <c r="E85" s="302"/>
      <c r="F85" s="125"/>
      <c r="G85" s="125"/>
      <c r="H85" s="125"/>
      <c r="I85" s="294"/>
      <c r="J85" s="294"/>
      <c r="K85" s="295"/>
      <c r="L85" s="128">
        <v>24090</v>
      </c>
      <c r="M85" s="300" t="s">
        <v>430</v>
      </c>
      <c r="N85" s="271"/>
    </row>
    <row r="86" spans="1:14" x14ac:dyDescent="0.35">
      <c r="A86" s="293"/>
      <c r="B86" s="100" t="s">
        <v>403</v>
      </c>
      <c r="C86" s="298"/>
      <c r="D86" s="128"/>
      <c r="E86" s="302"/>
      <c r="F86" s="125"/>
      <c r="G86" s="125"/>
      <c r="H86" s="125"/>
      <c r="I86" s="294"/>
      <c r="J86" s="294"/>
      <c r="K86" s="295"/>
      <c r="L86" s="128">
        <v>24120</v>
      </c>
      <c r="M86" s="122" t="s">
        <v>431</v>
      </c>
      <c r="N86" s="271"/>
    </row>
    <row r="87" spans="1:14" x14ac:dyDescent="0.35">
      <c r="A87" s="293"/>
      <c r="B87" s="311" t="s">
        <v>432</v>
      </c>
      <c r="C87" s="298"/>
      <c r="D87" s="312"/>
      <c r="E87" s="299"/>
      <c r="F87" s="125"/>
      <c r="G87" s="125"/>
      <c r="H87" s="125"/>
      <c r="I87" s="294"/>
      <c r="J87" s="294"/>
      <c r="K87" s="295"/>
      <c r="L87" s="128">
        <v>24126</v>
      </c>
      <c r="M87" s="300" t="s">
        <v>433</v>
      </c>
      <c r="N87" s="271"/>
    </row>
    <row r="88" spans="1:14" x14ac:dyDescent="0.35">
      <c r="A88" s="293"/>
      <c r="B88" s="311" t="s">
        <v>434</v>
      </c>
      <c r="C88" s="298"/>
      <c r="D88" s="312"/>
      <c r="E88" s="299"/>
      <c r="F88" s="125"/>
      <c r="G88" s="125"/>
      <c r="H88" s="125"/>
      <c r="I88" s="294"/>
      <c r="J88" s="294"/>
      <c r="K88" s="295"/>
      <c r="L88" s="128">
        <v>24134</v>
      </c>
      <c r="M88" s="122" t="s">
        <v>951</v>
      </c>
      <c r="N88" s="271"/>
    </row>
    <row r="89" spans="1:14" x14ac:dyDescent="0.35">
      <c r="A89" s="293"/>
      <c r="B89" s="313" t="s">
        <v>435</v>
      </c>
      <c r="C89" s="298"/>
      <c r="D89" s="312"/>
      <c r="E89" s="299"/>
      <c r="F89" s="125"/>
      <c r="G89" s="125"/>
      <c r="H89" s="125"/>
      <c r="I89" s="294"/>
      <c r="J89" s="294"/>
      <c r="K89" s="295"/>
      <c r="L89" s="128">
        <v>24153</v>
      </c>
      <c r="M89" s="300" t="s">
        <v>436</v>
      </c>
      <c r="N89" s="271"/>
    </row>
    <row r="90" spans="1:14" x14ac:dyDescent="0.35">
      <c r="A90" s="293"/>
      <c r="B90" s="306" t="s">
        <v>437</v>
      </c>
      <c r="C90" s="298"/>
      <c r="D90" s="312"/>
      <c r="E90" s="299"/>
      <c r="F90" s="125"/>
      <c r="G90" s="125"/>
      <c r="H90" s="125"/>
      <c r="I90" s="294"/>
      <c r="J90" s="294"/>
      <c r="K90" s="295"/>
      <c r="L90" s="128">
        <v>24188</v>
      </c>
      <c r="M90" s="300" t="s">
        <v>1073</v>
      </c>
      <c r="N90" s="271"/>
    </row>
    <row r="91" spans="1:14" x14ac:dyDescent="0.35">
      <c r="A91" s="293"/>
      <c r="B91" s="306" t="s">
        <v>438</v>
      </c>
      <c r="C91" s="298"/>
      <c r="D91" s="312"/>
      <c r="E91" s="299"/>
      <c r="F91" s="125"/>
      <c r="G91" s="125"/>
      <c r="H91" s="125"/>
      <c r="I91" s="294"/>
      <c r="J91" s="294"/>
      <c r="K91" s="295"/>
      <c r="L91" s="314"/>
      <c r="M91" s="122"/>
      <c r="N91" s="271"/>
    </row>
    <row r="92" spans="1:14" x14ac:dyDescent="0.35">
      <c r="A92" s="293"/>
      <c r="B92" s="307" t="s">
        <v>439</v>
      </c>
      <c r="C92" s="298"/>
      <c r="D92" s="312"/>
      <c r="E92" s="299"/>
      <c r="F92" s="125"/>
      <c r="G92" s="125"/>
      <c r="H92" s="125"/>
      <c r="I92" s="294"/>
      <c r="J92" s="294"/>
      <c r="K92" s="295"/>
      <c r="L92" s="314"/>
      <c r="M92" s="122"/>
      <c r="N92" s="271"/>
    </row>
    <row r="93" spans="1:14" x14ac:dyDescent="0.35">
      <c r="A93" s="293"/>
      <c r="B93" s="307"/>
      <c r="C93" s="298"/>
      <c r="D93" s="312"/>
      <c r="E93" s="299"/>
      <c r="F93" s="125"/>
      <c r="G93" s="125"/>
      <c r="H93" s="125"/>
      <c r="I93" s="294"/>
      <c r="J93" s="294"/>
      <c r="K93" s="295"/>
      <c r="L93" s="314"/>
      <c r="M93" s="122"/>
      <c r="N93" s="271"/>
    </row>
    <row r="94" spans="1:14" x14ac:dyDescent="0.35">
      <c r="A94" s="293">
        <v>8</v>
      </c>
      <c r="B94" s="297" t="s">
        <v>440</v>
      </c>
      <c r="C94" s="97">
        <v>50000</v>
      </c>
      <c r="D94" s="310" t="s">
        <v>441</v>
      </c>
      <c r="E94" s="299">
        <v>50000</v>
      </c>
      <c r="F94" s="125"/>
      <c r="G94" s="125"/>
      <c r="H94" s="125"/>
      <c r="I94" s="294">
        <f>F94+G94+H94</f>
        <v>0</v>
      </c>
      <c r="J94" s="294">
        <f>E94+I94</f>
        <v>50000</v>
      </c>
      <c r="K94" s="295">
        <f>C94-J94</f>
        <v>0</v>
      </c>
      <c r="L94" s="128">
        <v>24125</v>
      </c>
      <c r="M94" s="122" t="s">
        <v>431</v>
      </c>
      <c r="N94" s="271"/>
    </row>
    <row r="95" spans="1:14" x14ac:dyDescent="0.35">
      <c r="A95" s="293"/>
      <c r="B95" s="100" t="s">
        <v>429</v>
      </c>
      <c r="C95" s="97"/>
      <c r="D95" s="310"/>
      <c r="E95" s="299"/>
      <c r="F95" s="125"/>
      <c r="G95" s="125"/>
      <c r="H95" s="125"/>
      <c r="I95" s="294"/>
      <c r="J95" s="294"/>
      <c r="K95" s="295"/>
      <c r="L95" s="128">
        <v>24134</v>
      </c>
      <c r="M95" s="122" t="s">
        <v>952</v>
      </c>
      <c r="N95" s="271"/>
    </row>
    <row r="96" spans="1:14" x14ac:dyDescent="0.35">
      <c r="A96" s="293"/>
      <c r="B96" s="100" t="s">
        <v>442</v>
      </c>
      <c r="C96" s="97"/>
      <c r="D96" s="310"/>
      <c r="E96" s="299"/>
      <c r="F96" s="125"/>
      <c r="G96" s="125"/>
      <c r="H96" s="125"/>
      <c r="I96" s="294"/>
      <c r="J96" s="294"/>
      <c r="K96" s="295"/>
      <c r="L96" s="128"/>
      <c r="M96" s="122"/>
      <c r="N96" s="271"/>
    </row>
    <row r="97" spans="1:14" x14ac:dyDescent="0.35">
      <c r="A97" s="293"/>
      <c r="B97" s="306" t="s">
        <v>443</v>
      </c>
      <c r="C97" s="97"/>
      <c r="D97" s="312"/>
      <c r="E97" s="299"/>
      <c r="F97" s="125"/>
      <c r="G97" s="125"/>
      <c r="H97" s="125"/>
      <c r="I97" s="294"/>
      <c r="J97" s="294"/>
      <c r="K97" s="295"/>
      <c r="L97" s="314"/>
      <c r="M97" s="122"/>
      <c r="N97" s="271"/>
    </row>
    <row r="98" spans="1:14" x14ac:dyDescent="0.35">
      <c r="A98" s="293"/>
      <c r="B98" s="306" t="s">
        <v>444</v>
      </c>
      <c r="C98" s="97"/>
      <c r="D98" s="312"/>
      <c r="E98" s="299"/>
      <c r="F98" s="125"/>
      <c r="G98" s="125"/>
      <c r="H98" s="125"/>
      <c r="I98" s="294"/>
      <c r="J98" s="294"/>
      <c r="K98" s="295"/>
      <c r="L98" s="314"/>
      <c r="M98" s="122"/>
      <c r="N98" s="271"/>
    </row>
    <row r="99" spans="1:14" x14ac:dyDescent="0.35">
      <c r="A99" s="293"/>
      <c r="B99" s="306"/>
      <c r="C99" s="97"/>
      <c r="D99" s="312"/>
      <c r="E99" s="299"/>
      <c r="F99" s="125"/>
      <c r="G99" s="125"/>
      <c r="H99" s="125"/>
      <c r="I99" s="294"/>
      <c r="J99" s="294"/>
      <c r="K99" s="295"/>
      <c r="L99" s="314"/>
      <c r="M99" s="122"/>
      <c r="N99" s="271"/>
    </row>
    <row r="100" spans="1:14" x14ac:dyDescent="0.35">
      <c r="A100" s="293"/>
      <c r="B100" s="100" t="s">
        <v>445</v>
      </c>
      <c r="C100" s="97"/>
      <c r="D100" s="97"/>
      <c r="E100" s="97"/>
      <c r="F100" s="125"/>
      <c r="G100" s="125"/>
      <c r="H100" s="125"/>
      <c r="I100" s="294"/>
      <c r="J100" s="294"/>
      <c r="K100" s="295"/>
      <c r="L100" s="296"/>
      <c r="M100" s="122"/>
      <c r="N100" s="271"/>
    </row>
    <row r="101" spans="1:14" x14ac:dyDescent="0.35">
      <c r="A101" s="293">
        <v>9</v>
      </c>
      <c r="B101" s="297" t="s">
        <v>446</v>
      </c>
      <c r="C101" s="97">
        <v>1700000</v>
      </c>
      <c r="D101" s="310" t="s">
        <v>447</v>
      </c>
      <c r="E101" s="299">
        <v>0</v>
      </c>
      <c r="F101" s="125"/>
      <c r="G101" s="125">
        <v>1700000</v>
      </c>
      <c r="H101" s="125"/>
      <c r="I101" s="294">
        <f>F101+G101+H101</f>
        <v>1700000</v>
      </c>
      <c r="J101" s="294">
        <f>E101+I101</f>
        <v>1700000</v>
      </c>
      <c r="K101" s="295">
        <f>C101-J101</f>
        <v>0</v>
      </c>
      <c r="L101" s="128">
        <v>24102</v>
      </c>
      <c r="M101" s="122" t="s">
        <v>269</v>
      </c>
      <c r="N101" s="271"/>
    </row>
    <row r="102" spans="1:14" x14ac:dyDescent="0.35">
      <c r="A102" s="293"/>
      <c r="B102" s="100" t="s">
        <v>429</v>
      </c>
      <c r="C102" s="97"/>
      <c r="D102" s="310"/>
      <c r="E102" s="299"/>
      <c r="F102" s="125"/>
      <c r="G102" s="125"/>
      <c r="H102" s="125"/>
      <c r="I102" s="294"/>
      <c r="J102" s="294"/>
      <c r="K102" s="295"/>
      <c r="L102" s="309">
        <v>24102</v>
      </c>
      <c r="M102" s="122" t="s">
        <v>448</v>
      </c>
      <c r="N102" s="271"/>
    </row>
    <row r="103" spans="1:14" x14ac:dyDescent="0.35">
      <c r="A103" s="293"/>
      <c r="B103" s="100" t="s">
        <v>449</v>
      </c>
      <c r="C103" s="97"/>
      <c r="D103" s="310"/>
      <c r="E103" s="299"/>
      <c r="F103" s="125"/>
      <c r="G103" s="125"/>
      <c r="H103" s="125"/>
      <c r="I103" s="294"/>
      <c r="J103" s="294"/>
      <c r="K103" s="295"/>
      <c r="L103" s="128">
        <v>24112</v>
      </c>
      <c r="M103" s="122" t="s">
        <v>192</v>
      </c>
      <c r="N103" s="271"/>
    </row>
    <row r="104" spans="1:14" ht="21" customHeight="1" x14ac:dyDescent="0.35">
      <c r="A104" s="293"/>
      <c r="B104" s="69" t="s">
        <v>450</v>
      </c>
      <c r="C104" s="97"/>
      <c r="D104" s="310"/>
      <c r="E104" s="315"/>
      <c r="F104" s="125"/>
      <c r="G104" s="125"/>
      <c r="H104" s="125"/>
      <c r="I104" s="294"/>
      <c r="J104" s="294"/>
      <c r="K104" s="295"/>
      <c r="L104" s="128">
        <v>24113</v>
      </c>
      <c r="M104" s="122" t="s">
        <v>451</v>
      </c>
      <c r="N104" s="271"/>
    </row>
    <row r="105" spans="1:14" ht="21" customHeight="1" x14ac:dyDescent="0.35">
      <c r="A105" s="293"/>
      <c r="B105" s="64" t="s">
        <v>452</v>
      </c>
      <c r="C105" s="97"/>
      <c r="D105" s="310"/>
      <c r="E105" s="315"/>
      <c r="F105" s="125"/>
      <c r="G105" s="125"/>
      <c r="H105" s="125"/>
      <c r="I105" s="294"/>
      <c r="J105" s="294"/>
      <c r="K105" s="295"/>
      <c r="L105" s="128">
        <v>24117</v>
      </c>
      <c r="M105" s="122" t="s">
        <v>453</v>
      </c>
      <c r="N105" s="271"/>
    </row>
    <row r="106" spans="1:14" ht="21" customHeight="1" x14ac:dyDescent="0.35">
      <c r="A106" s="293"/>
      <c r="B106" s="64" t="s">
        <v>454</v>
      </c>
      <c r="C106" s="97"/>
      <c r="D106" s="310"/>
      <c r="E106" s="315"/>
      <c r="F106" s="125"/>
      <c r="G106" s="125"/>
      <c r="H106" s="125"/>
      <c r="I106" s="294"/>
      <c r="J106" s="294"/>
      <c r="K106" s="295"/>
      <c r="L106" s="128" t="s">
        <v>455</v>
      </c>
      <c r="M106" s="122" t="s">
        <v>456</v>
      </c>
      <c r="N106" s="271"/>
    </row>
    <row r="107" spans="1:14" ht="21" customHeight="1" x14ac:dyDescent="0.35">
      <c r="A107" s="293"/>
      <c r="B107" s="64" t="s">
        <v>457</v>
      </c>
      <c r="C107" s="97"/>
      <c r="D107" s="310"/>
      <c r="E107" s="315"/>
      <c r="F107" s="125"/>
      <c r="G107" s="125"/>
      <c r="H107" s="125"/>
      <c r="I107" s="294"/>
      <c r="J107" s="294"/>
      <c r="K107" s="295"/>
      <c r="L107" s="128">
        <v>24146</v>
      </c>
      <c r="M107" s="122" t="s">
        <v>458</v>
      </c>
      <c r="N107" s="271"/>
    </row>
    <row r="108" spans="1:14" ht="21" customHeight="1" x14ac:dyDescent="0.35">
      <c r="A108" s="293"/>
      <c r="B108" s="64" t="s">
        <v>459</v>
      </c>
      <c r="C108" s="97"/>
      <c r="D108" s="310"/>
      <c r="E108" s="315"/>
      <c r="F108" s="125"/>
      <c r="G108" s="125"/>
      <c r="H108" s="125"/>
      <c r="I108" s="294"/>
      <c r="J108" s="294"/>
      <c r="K108" s="295"/>
      <c r="L108" s="128">
        <v>24154</v>
      </c>
      <c r="M108" s="122" t="s">
        <v>460</v>
      </c>
      <c r="N108" s="273"/>
    </row>
    <row r="109" spans="1:14" ht="21" customHeight="1" x14ac:dyDescent="0.35">
      <c r="A109" s="293"/>
      <c r="B109" s="64" t="s">
        <v>461</v>
      </c>
      <c r="C109" s="97"/>
      <c r="D109" s="310"/>
      <c r="E109" s="315"/>
      <c r="F109" s="125"/>
      <c r="G109" s="125"/>
      <c r="H109" s="125"/>
      <c r="I109" s="294"/>
      <c r="J109" s="294"/>
      <c r="K109" s="295"/>
      <c r="L109" s="128"/>
      <c r="M109" s="122" t="s">
        <v>462</v>
      </c>
      <c r="N109" s="273"/>
    </row>
    <row r="110" spans="1:14" ht="21" customHeight="1" x14ac:dyDescent="0.35">
      <c r="A110" s="293"/>
      <c r="B110" s="64" t="s">
        <v>463</v>
      </c>
      <c r="C110" s="97"/>
      <c r="D110" s="310"/>
      <c r="E110" s="315"/>
      <c r="F110" s="125"/>
      <c r="G110" s="125"/>
      <c r="H110" s="125"/>
      <c r="I110" s="294"/>
      <c r="J110" s="294"/>
      <c r="K110" s="295"/>
      <c r="L110" s="128"/>
      <c r="M110" s="122" t="s">
        <v>464</v>
      </c>
      <c r="N110" s="273"/>
    </row>
    <row r="111" spans="1:14" ht="21" customHeight="1" x14ac:dyDescent="0.35">
      <c r="A111" s="293"/>
      <c r="B111" s="64" t="s">
        <v>465</v>
      </c>
      <c r="C111" s="97"/>
      <c r="D111" s="310"/>
      <c r="E111" s="315"/>
      <c r="F111" s="125"/>
      <c r="G111" s="125"/>
      <c r="H111" s="125"/>
      <c r="I111" s="294"/>
      <c r="J111" s="294"/>
      <c r="K111" s="295"/>
      <c r="L111" s="128">
        <v>24161</v>
      </c>
      <c r="M111" s="122" t="s">
        <v>466</v>
      </c>
      <c r="N111" s="273"/>
    </row>
    <row r="112" spans="1:14" ht="21" customHeight="1" x14ac:dyDescent="0.35">
      <c r="A112" s="293"/>
      <c r="B112" s="96"/>
      <c r="C112" s="97"/>
      <c r="D112" s="310"/>
      <c r="E112" s="315"/>
      <c r="F112" s="125"/>
      <c r="G112" s="125"/>
      <c r="H112" s="125"/>
      <c r="I112" s="294"/>
      <c r="J112" s="294"/>
      <c r="K112" s="295"/>
      <c r="L112" s="128">
        <v>24180</v>
      </c>
      <c r="M112" s="122" t="s">
        <v>467</v>
      </c>
      <c r="N112" s="273"/>
    </row>
    <row r="113" spans="1:14" ht="21" customHeight="1" x14ac:dyDescent="0.35">
      <c r="A113" s="293"/>
      <c r="B113" s="96"/>
      <c r="C113" s="97"/>
      <c r="D113" s="310"/>
      <c r="E113" s="315"/>
      <c r="F113" s="125"/>
      <c r="G113" s="125"/>
      <c r="H113" s="125"/>
      <c r="I113" s="294"/>
      <c r="J113" s="294"/>
      <c r="K113" s="295"/>
      <c r="L113" s="128">
        <v>24197</v>
      </c>
      <c r="M113" s="122" t="s">
        <v>1074</v>
      </c>
      <c r="N113" s="361"/>
    </row>
    <row r="114" spans="1:14" ht="21" customHeight="1" x14ac:dyDescent="0.35">
      <c r="A114" s="293"/>
      <c r="B114" s="96"/>
      <c r="C114" s="97"/>
      <c r="D114" s="310"/>
      <c r="E114" s="315"/>
      <c r="F114" s="125"/>
      <c r="G114" s="125"/>
      <c r="H114" s="125"/>
      <c r="I114" s="294"/>
      <c r="J114" s="294"/>
      <c r="K114" s="295"/>
      <c r="L114" s="128"/>
      <c r="M114" s="122"/>
      <c r="N114" s="361"/>
    </row>
    <row r="115" spans="1:14" ht="21" customHeight="1" x14ac:dyDescent="0.35">
      <c r="A115" s="293"/>
      <c r="B115" s="96"/>
      <c r="C115" s="97"/>
      <c r="D115" s="310"/>
      <c r="E115" s="315"/>
      <c r="F115" s="125"/>
      <c r="G115" s="125"/>
      <c r="H115" s="125"/>
      <c r="I115" s="294"/>
      <c r="J115" s="294"/>
      <c r="K115" s="295"/>
      <c r="L115" s="128"/>
      <c r="M115" s="122"/>
      <c r="N115" s="361"/>
    </row>
    <row r="116" spans="1:14" ht="21" customHeight="1" x14ac:dyDescent="0.35">
      <c r="A116" s="293"/>
      <c r="B116" s="96"/>
      <c r="C116" s="97"/>
      <c r="D116" s="310"/>
      <c r="E116" s="315"/>
      <c r="F116" s="125"/>
      <c r="G116" s="125"/>
      <c r="H116" s="125"/>
      <c r="I116" s="294"/>
      <c r="J116" s="294"/>
      <c r="K116" s="295"/>
      <c r="L116" s="128"/>
      <c r="M116" s="122"/>
      <c r="N116" s="361"/>
    </row>
    <row r="117" spans="1:14" ht="21" customHeight="1" x14ac:dyDescent="0.35">
      <c r="A117" s="293"/>
      <c r="B117" s="100" t="s">
        <v>60</v>
      </c>
      <c r="C117" s="97"/>
      <c r="D117" s="97"/>
      <c r="E117" s="97"/>
      <c r="F117" s="125"/>
      <c r="G117" s="125"/>
      <c r="H117" s="125"/>
      <c r="I117" s="294"/>
      <c r="J117" s="294"/>
      <c r="K117" s="295"/>
      <c r="L117" s="296"/>
      <c r="M117" s="122"/>
      <c r="N117" s="270"/>
    </row>
    <row r="118" spans="1:14" x14ac:dyDescent="0.35">
      <c r="A118" s="293">
        <v>10</v>
      </c>
      <c r="B118" s="297" t="s">
        <v>468</v>
      </c>
      <c r="C118" s="97">
        <v>3000000</v>
      </c>
      <c r="D118" s="310" t="s">
        <v>469</v>
      </c>
      <c r="E118" s="299">
        <v>0</v>
      </c>
      <c r="F118" s="125"/>
      <c r="G118" s="125">
        <v>3000000</v>
      </c>
      <c r="H118" s="125"/>
      <c r="I118" s="294">
        <f>F118+G118+H118</f>
        <v>3000000</v>
      </c>
      <c r="J118" s="294">
        <f>E118+I118</f>
        <v>3000000</v>
      </c>
      <c r="K118" s="295">
        <f>C118-J118</f>
        <v>0</v>
      </c>
      <c r="L118" s="316" t="s">
        <v>470</v>
      </c>
      <c r="M118" s="122"/>
      <c r="N118" s="271"/>
    </row>
    <row r="119" spans="1:14" x14ac:dyDescent="0.35">
      <c r="A119" s="293"/>
      <c r="B119" s="297" t="s">
        <v>471</v>
      </c>
      <c r="C119" s="97"/>
      <c r="D119" s="310"/>
      <c r="E119" s="299"/>
      <c r="F119" s="125"/>
      <c r="G119" s="125"/>
      <c r="H119" s="125"/>
      <c r="I119" s="294"/>
      <c r="J119" s="294"/>
      <c r="K119" s="295"/>
      <c r="L119" s="128">
        <v>24070</v>
      </c>
      <c r="M119" s="122" t="s">
        <v>472</v>
      </c>
      <c r="N119" s="271"/>
    </row>
    <row r="120" spans="1:14" x14ac:dyDescent="0.35">
      <c r="A120" s="293"/>
      <c r="B120" s="100" t="s">
        <v>473</v>
      </c>
      <c r="C120" s="97"/>
      <c r="D120" s="310"/>
      <c r="E120" s="299"/>
      <c r="F120" s="125"/>
      <c r="G120" s="125"/>
      <c r="H120" s="125"/>
      <c r="I120" s="294"/>
      <c r="J120" s="294"/>
      <c r="K120" s="295"/>
      <c r="L120" s="128">
        <v>24074</v>
      </c>
      <c r="M120" s="122" t="s">
        <v>474</v>
      </c>
      <c r="N120" s="271"/>
    </row>
    <row r="121" spans="1:14" x14ac:dyDescent="0.35">
      <c r="A121" s="293"/>
      <c r="B121" s="100" t="s">
        <v>403</v>
      </c>
      <c r="C121" s="97"/>
      <c r="D121" s="310"/>
      <c r="E121" s="299"/>
      <c r="F121" s="125"/>
      <c r="G121" s="125"/>
      <c r="H121" s="125"/>
      <c r="I121" s="294"/>
      <c r="J121" s="294"/>
      <c r="K121" s="295"/>
      <c r="L121" s="128">
        <v>24074</v>
      </c>
      <c r="M121" s="122" t="s">
        <v>475</v>
      </c>
      <c r="N121" s="271"/>
    </row>
    <row r="122" spans="1:14" x14ac:dyDescent="0.35">
      <c r="A122" s="293"/>
      <c r="B122" s="311" t="s">
        <v>901</v>
      </c>
      <c r="C122" s="97"/>
      <c r="D122" s="310"/>
      <c r="E122" s="299"/>
      <c r="F122" s="125"/>
      <c r="G122" s="125"/>
      <c r="H122" s="125"/>
      <c r="I122" s="294"/>
      <c r="J122" s="294"/>
      <c r="K122" s="295"/>
      <c r="L122" s="128">
        <v>24076</v>
      </c>
      <c r="M122" s="122" t="s">
        <v>188</v>
      </c>
      <c r="N122" s="271"/>
    </row>
    <row r="123" spans="1:14" x14ac:dyDescent="0.35">
      <c r="A123" s="293"/>
      <c r="B123" s="306" t="s">
        <v>476</v>
      </c>
      <c r="C123" s="97"/>
      <c r="D123" s="310"/>
      <c r="E123" s="299"/>
      <c r="F123" s="125"/>
      <c r="G123" s="125"/>
      <c r="H123" s="125"/>
      <c r="I123" s="294"/>
      <c r="J123" s="294"/>
      <c r="K123" s="295"/>
      <c r="L123" s="128">
        <v>24082</v>
      </c>
      <c r="M123" s="122" t="s">
        <v>190</v>
      </c>
      <c r="N123" s="271"/>
    </row>
    <row r="124" spans="1:14" x14ac:dyDescent="0.35">
      <c r="A124" s="293"/>
      <c r="B124" s="307" t="s">
        <v>477</v>
      </c>
      <c r="C124" s="97"/>
      <c r="D124" s="312"/>
      <c r="E124" s="299"/>
      <c r="F124" s="125"/>
      <c r="G124" s="125"/>
      <c r="H124" s="125"/>
      <c r="I124" s="294"/>
      <c r="J124" s="294"/>
      <c r="K124" s="295"/>
      <c r="L124" s="128">
        <v>24091</v>
      </c>
      <c r="M124" s="122" t="s">
        <v>306</v>
      </c>
      <c r="N124" s="271"/>
    </row>
    <row r="125" spans="1:14" x14ac:dyDescent="0.35">
      <c r="A125" s="293"/>
      <c r="B125" s="317" t="s">
        <v>478</v>
      </c>
      <c r="C125" s="97"/>
      <c r="D125" s="312"/>
      <c r="E125" s="299"/>
      <c r="F125" s="125"/>
      <c r="G125" s="125"/>
      <c r="H125" s="125"/>
      <c r="I125" s="294"/>
      <c r="J125" s="294"/>
      <c r="K125" s="295"/>
      <c r="L125" s="128">
        <v>24096</v>
      </c>
      <c r="M125" s="124" t="s">
        <v>479</v>
      </c>
      <c r="N125" s="271"/>
    </row>
    <row r="126" spans="1:14" x14ac:dyDescent="0.35">
      <c r="A126" s="293"/>
      <c r="B126" s="317"/>
      <c r="C126" s="97"/>
      <c r="D126" s="312"/>
      <c r="E126" s="299"/>
      <c r="F126" s="125"/>
      <c r="G126" s="125"/>
      <c r="H126" s="125"/>
      <c r="I126" s="294"/>
      <c r="J126" s="294"/>
      <c r="K126" s="295"/>
      <c r="L126" s="128">
        <v>24119</v>
      </c>
      <c r="M126" s="122" t="s">
        <v>195</v>
      </c>
      <c r="N126" s="271"/>
    </row>
    <row r="127" spans="1:14" x14ac:dyDescent="0.35">
      <c r="A127" s="293"/>
      <c r="B127" s="317"/>
      <c r="C127" s="97"/>
      <c r="D127" s="312"/>
      <c r="E127" s="299"/>
      <c r="F127" s="125"/>
      <c r="G127" s="125"/>
      <c r="H127" s="125"/>
      <c r="I127" s="294"/>
      <c r="J127" s="294"/>
      <c r="K127" s="295"/>
      <c r="L127" s="128">
        <v>24126</v>
      </c>
      <c r="M127" s="122" t="s">
        <v>480</v>
      </c>
      <c r="N127" s="271"/>
    </row>
    <row r="128" spans="1:14" x14ac:dyDescent="0.35">
      <c r="A128" s="293"/>
      <c r="B128" s="317"/>
      <c r="C128" s="97"/>
      <c r="D128" s="312"/>
      <c r="E128" s="299"/>
      <c r="F128" s="125"/>
      <c r="G128" s="125"/>
      <c r="H128" s="125"/>
      <c r="I128" s="294"/>
      <c r="J128" s="294"/>
      <c r="K128" s="295"/>
      <c r="L128" s="128"/>
      <c r="M128" s="122" t="s">
        <v>481</v>
      </c>
      <c r="N128" s="271"/>
    </row>
    <row r="129" spans="1:14" x14ac:dyDescent="0.35">
      <c r="A129" s="293"/>
      <c r="B129" s="317"/>
      <c r="C129" s="97"/>
      <c r="D129" s="312"/>
      <c r="E129" s="299"/>
      <c r="F129" s="125"/>
      <c r="G129" s="125"/>
      <c r="H129" s="125"/>
      <c r="I129" s="294"/>
      <c r="J129" s="294"/>
      <c r="K129" s="295"/>
      <c r="L129" s="128"/>
      <c r="M129" s="122" t="s">
        <v>482</v>
      </c>
      <c r="N129" s="271"/>
    </row>
    <row r="130" spans="1:14" x14ac:dyDescent="0.35">
      <c r="A130" s="293"/>
      <c r="B130" s="317"/>
      <c r="C130" s="97"/>
      <c r="D130" s="312"/>
      <c r="E130" s="299"/>
      <c r="F130" s="125"/>
      <c r="G130" s="125"/>
      <c r="H130" s="125"/>
      <c r="I130" s="294"/>
      <c r="J130" s="294"/>
      <c r="K130" s="295"/>
      <c r="L130" s="128">
        <v>24140</v>
      </c>
      <c r="M130" s="122" t="s">
        <v>483</v>
      </c>
      <c r="N130" s="271"/>
    </row>
    <row r="131" spans="1:14" x14ac:dyDescent="0.35">
      <c r="A131" s="293"/>
      <c r="B131" s="317"/>
      <c r="C131" s="97"/>
      <c r="D131" s="312"/>
      <c r="E131" s="299"/>
      <c r="F131" s="125"/>
      <c r="G131" s="125"/>
      <c r="H131" s="125"/>
      <c r="I131" s="294"/>
      <c r="J131" s="294"/>
      <c r="K131" s="295"/>
      <c r="L131" s="128">
        <v>24166</v>
      </c>
      <c r="M131" s="122" t="s">
        <v>484</v>
      </c>
      <c r="N131" s="271"/>
    </row>
    <row r="132" spans="1:14" x14ac:dyDescent="0.35">
      <c r="A132" s="293"/>
      <c r="B132" s="317"/>
      <c r="C132" s="97"/>
      <c r="D132" s="312"/>
      <c r="E132" s="299"/>
      <c r="F132" s="125"/>
      <c r="G132" s="125"/>
      <c r="H132" s="125"/>
      <c r="I132" s="294"/>
      <c r="J132" s="294"/>
      <c r="K132" s="295"/>
      <c r="L132" s="128">
        <v>24186</v>
      </c>
      <c r="M132" s="122" t="s">
        <v>485</v>
      </c>
      <c r="N132" s="271"/>
    </row>
    <row r="133" spans="1:14" x14ac:dyDescent="0.35">
      <c r="A133" s="293"/>
      <c r="B133" s="317"/>
      <c r="C133" s="97"/>
      <c r="D133" s="312"/>
      <c r="E133" s="299"/>
      <c r="F133" s="125"/>
      <c r="G133" s="125"/>
      <c r="H133" s="125"/>
      <c r="I133" s="294"/>
      <c r="J133" s="294"/>
      <c r="K133" s="295"/>
      <c r="L133" s="128">
        <v>24197</v>
      </c>
      <c r="M133" s="122" t="s">
        <v>1065</v>
      </c>
      <c r="N133" s="271"/>
    </row>
    <row r="134" spans="1:14" x14ac:dyDescent="0.35">
      <c r="A134" s="293"/>
      <c r="B134" s="317"/>
      <c r="C134" s="97"/>
      <c r="D134" s="312"/>
      <c r="E134" s="299"/>
      <c r="F134" s="125"/>
      <c r="G134" s="125"/>
      <c r="H134" s="125"/>
      <c r="I134" s="294"/>
      <c r="J134" s="294"/>
      <c r="K134" s="295"/>
      <c r="L134" s="309"/>
      <c r="M134" s="122"/>
      <c r="N134" s="271"/>
    </row>
    <row r="135" spans="1:14" x14ac:dyDescent="0.35">
      <c r="A135" s="293"/>
      <c r="B135" s="317"/>
      <c r="C135" s="97"/>
      <c r="D135" s="312"/>
      <c r="E135" s="299"/>
      <c r="F135" s="125"/>
      <c r="G135" s="125"/>
      <c r="H135" s="125"/>
      <c r="I135" s="294"/>
      <c r="J135" s="294"/>
      <c r="K135" s="295"/>
      <c r="L135" s="318" t="s">
        <v>486</v>
      </c>
      <c r="M135" s="122"/>
      <c r="N135" s="271"/>
    </row>
    <row r="136" spans="1:14" x14ac:dyDescent="0.35">
      <c r="A136" s="293"/>
      <c r="B136" s="317"/>
      <c r="C136" s="97"/>
      <c r="D136" s="312"/>
      <c r="E136" s="299"/>
      <c r="F136" s="125"/>
      <c r="G136" s="125"/>
      <c r="H136" s="125"/>
      <c r="I136" s="294"/>
      <c r="J136" s="294"/>
      <c r="K136" s="295"/>
      <c r="L136" s="318" t="s">
        <v>487</v>
      </c>
      <c r="M136" s="122"/>
      <c r="N136" s="271"/>
    </row>
    <row r="137" spans="1:14" x14ac:dyDescent="0.35">
      <c r="A137" s="293"/>
      <c r="B137" s="317"/>
      <c r="C137" s="97"/>
      <c r="D137" s="312"/>
      <c r="E137" s="299"/>
      <c r="F137" s="125"/>
      <c r="G137" s="125"/>
      <c r="H137" s="125"/>
      <c r="I137" s="294"/>
      <c r="J137" s="294"/>
      <c r="K137" s="295"/>
      <c r="L137" s="128">
        <v>24147</v>
      </c>
      <c r="M137" s="122" t="s">
        <v>488</v>
      </c>
      <c r="N137" s="271"/>
    </row>
    <row r="138" spans="1:14" x14ac:dyDescent="0.35">
      <c r="A138" s="293"/>
      <c r="B138" s="317"/>
      <c r="C138" s="97"/>
      <c r="D138" s="312"/>
      <c r="E138" s="299"/>
      <c r="F138" s="125"/>
      <c r="G138" s="125"/>
      <c r="H138" s="125"/>
      <c r="I138" s="294"/>
      <c r="J138" s="294"/>
      <c r="K138" s="295"/>
      <c r="L138" s="128">
        <v>24148</v>
      </c>
      <c r="M138" s="122" t="s">
        <v>472</v>
      </c>
      <c r="N138" s="271"/>
    </row>
    <row r="139" spans="1:14" x14ac:dyDescent="0.35">
      <c r="A139" s="293"/>
      <c r="B139" s="317"/>
      <c r="C139" s="97"/>
      <c r="D139" s="312"/>
      <c r="E139" s="299"/>
      <c r="F139" s="125"/>
      <c r="G139" s="125"/>
      <c r="H139" s="125"/>
      <c r="I139" s="294"/>
      <c r="J139" s="294"/>
      <c r="K139" s="295"/>
      <c r="L139" s="128">
        <v>24152</v>
      </c>
      <c r="M139" s="122" t="s">
        <v>263</v>
      </c>
      <c r="N139" s="271"/>
    </row>
    <row r="140" spans="1:14" x14ac:dyDescent="0.35">
      <c r="A140" s="293"/>
      <c r="B140" s="317"/>
      <c r="C140" s="97"/>
      <c r="D140" s="312"/>
      <c r="E140" s="299"/>
      <c r="F140" s="125"/>
      <c r="G140" s="125"/>
      <c r="H140" s="125"/>
      <c r="I140" s="294"/>
      <c r="J140" s="294"/>
      <c r="K140" s="295"/>
      <c r="L140" s="128">
        <v>24153</v>
      </c>
      <c r="M140" s="122" t="s">
        <v>489</v>
      </c>
      <c r="N140" s="271"/>
    </row>
    <row r="141" spans="1:14" x14ac:dyDescent="0.35">
      <c r="A141" s="293"/>
      <c r="B141" s="317"/>
      <c r="C141" s="97"/>
      <c r="D141" s="312"/>
      <c r="E141" s="299"/>
      <c r="F141" s="125"/>
      <c r="G141" s="125"/>
      <c r="H141" s="125"/>
      <c r="I141" s="294"/>
      <c r="J141" s="294"/>
      <c r="K141" s="295"/>
      <c r="L141" s="128">
        <v>24155</v>
      </c>
      <c r="M141" s="122" t="s">
        <v>265</v>
      </c>
      <c r="N141" s="271"/>
    </row>
    <row r="142" spans="1:14" x14ac:dyDescent="0.35">
      <c r="A142" s="293"/>
      <c r="B142" s="317"/>
      <c r="C142" s="97"/>
      <c r="D142" s="312"/>
      <c r="E142" s="299"/>
      <c r="F142" s="125"/>
      <c r="G142" s="125"/>
      <c r="H142" s="125"/>
      <c r="I142" s="294"/>
      <c r="J142" s="294"/>
      <c r="K142" s="295"/>
      <c r="L142" s="319" t="s">
        <v>490</v>
      </c>
      <c r="M142" s="122" t="s">
        <v>491</v>
      </c>
      <c r="N142" s="271"/>
    </row>
    <row r="143" spans="1:14" x14ac:dyDescent="0.35">
      <c r="A143" s="293"/>
      <c r="B143" s="317"/>
      <c r="C143" s="97"/>
      <c r="D143" s="312"/>
      <c r="E143" s="299"/>
      <c r="F143" s="125"/>
      <c r="G143" s="125"/>
      <c r="H143" s="125"/>
      <c r="I143" s="294"/>
      <c r="J143" s="294"/>
      <c r="K143" s="295"/>
      <c r="L143" s="128">
        <v>24167</v>
      </c>
      <c r="M143" s="122" t="s">
        <v>192</v>
      </c>
      <c r="N143" s="271"/>
    </row>
    <row r="144" spans="1:14" x14ac:dyDescent="0.35">
      <c r="A144" s="293"/>
      <c r="B144" s="317"/>
      <c r="C144" s="97"/>
      <c r="D144" s="312"/>
      <c r="E144" s="299"/>
      <c r="F144" s="125"/>
      <c r="G144" s="125"/>
      <c r="H144" s="125"/>
      <c r="I144" s="294"/>
      <c r="J144" s="294"/>
      <c r="K144" s="295"/>
      <c r="L144" s="128">
        <v>24174</v>
      </c>
      <c r="M144" s="124" t="s">
        <v>479</v>
      </c>
      <c r="N144" s="271"/>
    </row>
    <row r="145" spans="1:14" x14ac:dyDescent="0.35">
      <c r="A145" s="293"/>
      <c r="B145" s="317"/>
      <c r="C145" s="97"/>
      <c r="D145" s="312"/>
      <c r="E145" s="299"/>
      <c r="F145" s="125"/>
      <c r="G145" s="125"/>
      <c r="H145" s="125"/>
      <c r="I145" s="294"/>
      <c r="J145" s="294"/>
      <c r="K145" s="295"/>
      <c r="L145" s="128" t="s">
        <v>492</v>
      </c>
      <c r="M145" s="122" t="s">
        <v>456</v>
      </c>
      <c r="N145" s="271"/>
    </row>
    <row r="146" spans="1:14" x14ac:dyDescent="0.35">
      <c r="A146" s="293"/>
      <c r="B146" s="307"/>
      <c r="C146" s="97"/>
      <c r="D146" s="312"/>
      <c r="E146" s="299"/>
      <c r="F146" s="125"/>
      <c r="G146" s="125"/>
      <c r="H146" s="125"/>
      <c r="I146" s="294"/>
      <c r="J146" s="294"/>
      <c r="K146" s="295"/>
      <c r="L146" s="320">
        <v>24186</v>
      </c>
      <c r="M146" s="124" t="s">
        <v>494</v>
      </c>
      <c r="N146" s="271"/>
    </row>
    <row r="147" spans="1:14" x14ac:dyDescent="0.35">
      <c r="A147" s="293"/>
      <c r="B147" s="307"/>
      <c r="C147" s="97"/>
      <c r="D147" s="312"/>
      <c r="E147" s="299"/>
      <c r="F147" s="125"/>
      <c r="G147" s="125"/>
      <c r="H147" s="125"/>
      <c r="I147" s="294"/>
      <c r="J147" s="294"/>
      <c r="K147" s="295"/>
      <c r="L147" s="128">
        <v>24196</v>
      </c>
      <c r="M147" s="122" t="s">
        <v>1040</v>
      </c>
      <c r="N147" s="271"/>
    </row>
    <row r="148" spans="1:14" x14ac:dyDescent="0.35">
      <c r="A148" s="293"/>
      <c r="B148" s="307"/>
      <c r="C148" s="97"/>
      <c r="D148" s="312"/>
      <c r="E148" s="299"/>
      <c r="F148" s="125"/>
      <c r="G148" s="125"/>
      <c r="H148" s="125"/>
      <c r="I148" s="294"/>
      <c r="J148" s="294"/>
      <c r="K148" s="295"/>
      <c r="L148" s="128"/>
      <c r="M148" s="122" t="s">
        <v>1041</v>
      </c>
      <c r="N148" s="271"/>
    </row>
    <row r="149" spans="1:14" x14ac:dyDescent="0.35">
      <c r="A149" s="293"/>
      <c r="B149" s="307"/>
      <c r="C149" s="97"/>
      <c r="D149" s="312"/>
      <c r="E149" s="299"/>
      <c r="F149" s="125"/>
      <c r="G149" s="125"/>
      <c r="H149" s="125"/>
      <c r="I149" s="294"/>
      <c r="J149" s="294"/>
      <c r="K149" s="295"/>
      <c r="L149" s="128"/>
      <c r="M149" s="122" t="s">
        <v>1044</v>
      </c>
      <c r="N149" s="271"/>
    </row>
    <row r="150" spans="1:14" x14ac:dyDescent="0.35">
      <c r="A150" s="293"/>
      <c r="B150" s="307"/>
      <c r="C150" s="97"/>
      <c r="D150" s="312"/>
      <c r="E150" s="299"/>
      <c r="F150" s="125"/>
      <c r="G150" s="125"/>
      <c r="H150" s="125"/>
      <c r="I150" s="294"/>
      <c r="J150" s="294"/>
      <c r="K150" s="295"/>
      <c r="L150" s="321"/>
      <c r="M150" s="124"/>
      <c r="N150" s="271"/>
    </row>
    <row r="151" spans="1:14" x14ac:dyDescent="0.35">
      <c r="A151" s="293"/>
      <c r="B151" s="307"/>
      <c r="C151" s="97"/>
      <c r="D151" s="312"/>
      <c r="E151" s="299"/>
      <c r="F151" s="125"/>
      <c r="G151" s="125"/>
      <c r="H151" s="125"/>
      <c r="I151" s="294"/>
      <c r="J151" s="294"/>
      <c r="K151" s="295"/>
      <c r="L151" s="321"/>
      <c r="M151" s="124"/>
      <c r="N151" s="271"/>
    </row>
    <row r="152" spans="1:14" x14ac:dyDescent="0.35">
      <c r="A152" s="293"/>
      <c r="B152" s="307"/>
      <c r="C152" s="97"/>
      <c r="D152" s="312"/>
      <c r="E152" s="299"/>
      <c r="F152" s="125"/>
      <c r="G152" s="125"/>
      <c r="H152" s="125"/>
      <c r="I152" s="294"/>
      <c r="J152" s="294"/>
      <c r="K152" s="295"/>
      <c r="L152" s="321"/>
      <c r="M152" s="124"/>
      <c r="N152" s="271"/>
    </row>
    <row r="153" spans="1:14" x14ac:dyDescent="0.35">
      <c r="A153" s="293"/>
      <c r="B153" s="317"/>
      <c r="C153" s="97"/>
      <c r="D153" s="312"/>
      <c r="E153" s="299"/>
      <c r="F153" s="125"/>
      <c r="G153" s="125"/>
      <c r="H153" s="125"/>
      <c r="I153" s="294"/>
      <c r="J153" s="294"/>
      <c r="K153" s="295"/>
      <c r="L153" s="318" t="s">
        <v>493</v>
      </c>
      <c r="M153" s="122"/>
      <c r="N153" s="271"/>
    </row>
    <row r="154" spans="1:14" x14ac:dyDescent="0.35">
      <c r="A154" s="293"/>
      <c r="B154" s="317"/>
      <c r="C154" s="97"/>
      <c r="D154" s="312"/>
      <c r="E154" s="299"/>
      <c r="F154" s="125"/>
      <c r="G154" s="125"/>
      <c r="H154" s="125"/>
      <c r="I154" s="294"/>
      <c r="J154" s="294"/>
      <c r="K154" s="295"/>
      <c r="L154" s="128">
        <v>24158</v>
      </c>
      <c r="M154" s="122" t="s">
        <v>472</v>
      </c>
      <c r="N154" s="271"/>
    </row>
    <row r="155" spans="1:14" x14ac:dyDescent="0.35">
      <c r="A155" s="293"/>
      <c r="B155" s="317"/>
      <c r="C155" s="97"/>
      <c r="D155" s="312"/>
      <c r="E155" s="299"/>
      <c r="F155" s="125"/>
      <c r="G155" s="125"/>
      <c r="H155" s="125"/>
      <c r="I155" s="294"/>
      <c r="J155" s="294"/>
      <c r="K155" s="295"/>
      <c r="L155" s="128">
        <v>24160</v>
      </c>
      <c r="M155" s="122" t="s">
        <v>474</v>
      </c>
      <c r="N155" s="271"/>
    </row>
    <row r="156" spans="1:14" x14ac:dyDescent="0.35">
      <c r="A156" s="293"/>
      <c r="B156" s="317"/>
      <c r="C156" s="97"/>
      <c r="D156" s="312"/>
      <c r="E156" s="299"/>
      <c r="F156" s="125"/>
      <c r="G156" s="125"/>
      <c r="H156" s="125"/>
      <c r="I156" s="294"/>
      <c r="J156" s="294"/>
      <c r="K156" s="295"/>
      <c r="L156" s="128">
        <v>24161</v>
      </c>
      <c r="M156" s="122" t="s">
        <v>475</v>
      </c>
      <c r="N156" s="271"/>
    </row>
    <row r="157" spans="1:14" x14ac:dyDescent="0.35">
      <c r="A157" s="293"/>
      <c r="B157" s="317"/>
      <c r="C157" s="97"/>
      <c r="D157" s="312"/>
      <c r="E157" s="299"/>
      <c r="F157" s="125"/>
      <c r="G157" s="125"/>
      <c r="H157" s="125"/>
      <c r="I157" s="294"/>
      <c r="J157" s="294"/>
      <c r="K157" s="295"/>
      <c r="L157" s="128">
        <v>24166</v>
      </c>
      <c r="M157" s="122" t="s">
        <v>188</v>
      </c>
      <c r="N157" s="271"/>
    </row>
    <row r="158" spans="1:14" x14ac:dyDescent="0.35">
      <c r="A158" s="293"/>
      <c r="B158" s="317"/>
      <c r="C158" s="97"/>
      <c r="D158" s="312"/>
      <c r="E158" s="299"/>
      <c r="F158" s="125"/>
      <c r="G158" s="125"/>
      <c r="H158" s="125"/>
      <c r="I158" s="294"/>
      <c r="J158" s="294"/>
      <c r="K158" s="295"/>
      <c r="L158" s="128">
        <v>24168</v>
      </c>
      <c r="M158" s="122" t="s">
        <v>190</v>
      </c>
      <c r="N158" s="271"/>
    </row>
    <row r="159" spans="1:14" x14ac:dyDescent="0.35">
      <c r="A159" s="293"/>
      <c r="B159" s="317"/>
      <c r="C159" s="97"/>
      <c r="D159" s="312"/>
      <c r="E159" s="299"/>
      <c r="F159" s="125"/>
      <c r="G159" s="125"/>
      <c r="H159" s="125"/>
      <c r="I159" s="294"/>
      <c r="J159" s="294"/>
      <c r="K159" s="295"/>
      <c r="L159" s="128">
        <v>24169</v>
      </c>
      <c r="M159" s="122" t="s">
        <v>306</v>
      </c>
      <c r="N159" s="271"/>
    </row>
    <row r="160" spans="1:14" x14ac:dyDescent="0.35">
      <c r="A160" s="293"/>
      <c r="B160" s="317"/>
      <c r="C160" s="97"/>
      <c r="D160" s="312"/>
      <c r="E160" s="299"/>
      <c r="F160" s="125"/>
      <c r="G160" s="125"/>
      <c r="H160" s="125"/>
      <c r="I160" s="294"/>
      <c r="J160" s="294"/>
      <c r="K160" s="295"/>
      <c r="L160" s="128">
        <v>24173</v>
      </c>
      <c r="M160" s="124" t="s">
        <v>479</v>
      </c>
      <c r="N160" s="271"/>
    </row>
    <row r="161" spans="1:14" x14ac:dyDescent="0.35">
      <c r="A161" s="293"/>
      <c r="B161" s="317"/>
      <c r="C161" s="97"/>
      <c r="D161" s="312"/>
      <c r="E161" s="299"/>
      <c r="F161" s="125"/>
      <c r="G161" s="125"/>
      <c r="H161" s="125"/>
      <c r="I161" s="294"/>
      <c r="J161" s="294"/>
      <c r="K161" s="295"/>
      <c r="L161" s="320">
        <v>24186</v>
      </c>
      <c r="M161" s="124" t="s">
        <v>494</v>
      </c>
      <c r="N161" s="271"/>
    </row>
    <row r="162" spans="1:14" x14ac:dyDescent="0.35">
      <c r="A162" s="293"/>
      <c r="B162" s="317"/>
      <c r="C162" s="97"/>
      <c r="D162" s="312"/>
      <c r="E162" s="299"/>
      <c r="F162" s="125"/>
      <c r="G162" s="125"/>
      <c r="H162" s="125"/>
      <c r="I162" s="294"/>
      <c r="J162" s="294"/>
      <c r="K162" s="295"/>
      <c r="L162" s="128">
        <v>24189</v>
      </c>
      <c r="M162" s="122" t="s">
        <v>1038</v>
      </c>
      <c r="N162" s="271"/>
    </row>
    <row r="163" spans="1:14" x14ac:dyDescent="0.35">
      <c r="A163" s="293"/>
      <c r="B163" s="317"/>
      <c r="C163" s="97"/>
      <c r="D163" s="312"/>
      <c r="E163" s="299"/>
      <c r="F163" s="125"/>
      <c r="G163" s="125"/>
      <c r="H163" s="125"/>
      <c r="I163" s="294"/>
      <c r="J163" s="294"/>
      <c r="K163" s="295"/>
      <c r="L163" s="128"/>
      <c r="M163" s="122" t="s">
        <v>1042</v>
      </c>
      <c r="N163" s="271"/>
    </row>
    <row r="164" spans="1:14" x14ac:dyDescent="0.35">
      <c r="A164" s="293"/>
      <c r="B164" s="317"/>
      <c r="C164" s="97"/>
      <c r="D164" s="312"/>
      <c r="E164" s="299"/>
      <c r="F164" s="125"/>
      <c r="G164" s="125"/>
      <c r="H164" s="125"/>
      <c r="I164" s="294"/>
      <c r="J164" s="294"/>
      <c r="K164" s="295"/>
      <c r="L164" s="128"/>
      <c r="M164" s="122" t="s">
        <v>1043</v>
      </c>
      <c r="N164" s="271"/>
    </row>
    <row r="165" spans="1:14" x14ac:dyDescent="0.35">
      <c r="A165" s="293"/>
      <c r="B165" s="317"/>
      <c r="C165" s="97"/>
      <c r="D165" s="312"/>
      <c r="E165" s="299"/>
      <c r="F165" s="125"/>
      <c r="G165" s="125"/>
      <c r="H165" s="125"/>
      <c r="I165" s="294"/>
      <c r="J165" s="294"/>
      <c r="K165" s="295"/>
      <c r="L165" s="128">
        <v>24197</v>
      </c>
      <c r="M165" s="124" t="s">
        <v>1066</v>
      </c>
      <c r="N165" s="271"/>
    </row>
    <row r="166" spans="1:14" x14ac:dyDescent="0.35">
      <c r="A166" s="293"/>
      <c r="B166" s="317"/>
      <c r="C166" s="97"/>
      <c r="D166" s="312"/>
      <c r="E166" s="299"/>
      <c r="F166" s="125"/>
      <c r="G166" s="125"/>
      <c r="H166" s="125"/>
      <c r="I166" s="294"/>
      <c r="J166" s="294"/>
      <c r="K166" s="295"/>
      <c r="L166" s="321"/>
      <c r="M166" s="124"/>
      <c r="N166" s="271"/>
    </row>
    <row r="167" spans="1:14" x14ac:dyDescent="0.35">
      <c r="A167" s="293"/>
      <c r="B167" s="317"/>
      <c r="C167" s="97"/>
      <c r="D167" s="312"/>
      <c r="E167" s="299"/>
      <c r="F167" s="125"/>
      <c r="G167" s="125"/>
      <c r="H167" s="125"/>
      <c r="I167" s="294"/>
      <c r="J167" s="294"/>
      <c r="K167" s="295"/>
      <c r="L167" s="321"/>
      <c r="M167" s="124"/>
      <c r="N167" s="271"/>
    </row>
    <row r="168" spans="1:14" x14ac:dyDescent="0.35">
      <c r="A168" s="293"/>
      <c r="B168" s="317"/>
      <c r="C168" s="97"/>
      <c r="D168" s="312"/>
      <c r="E168" s="299"/>
      <c r="F168" s="125"/>
      <c r="G168" s="125"/>
      <c r="H168" s="125"/>
      <c r="I168" s="294"/>
      <c r="J168" s="294"/>
      <c r="K168" s="295"/>
      <c r="L168" s="318" t="s">
        <v>495</v>
      </c>
      <c r="M168" s="122"/>
      <c r="N168" s="271"/>
    </row>
    <row r="169" spans="1:14" x14ac:dyDescent="0.35">
      <c r="A169" s="293"/>
      <c r="B169" s="317"/>
      <c r="C169" s="97"/>
      <c r="D169" s="312"/>
      <c r="E169" s="299"/>
      <c r="F169" s="125"/>
      <c r="G169" s="125"/>
      <c r="H169" s="125"/>
      <c r="I169" s="294"/>
      <c r="J169" s="294"/>
      <c r="K169" s="295"/>
      <c r="L169" s="318" t="s">
        <v>496</v>
      </c>
      <c r="M169" s="122"/>
      <c r="N169" s="271"/>
    </row>
    <row r="170" spans="1:14" x14ac:dyDescent="0.35">
      <c r="A170" s="293"/>
      <c r="B170" s="317"/>
      <c r="C170" s="97"/>
      <c r="D170" s="312"/>
      <c r="E170" s="299"/>
      <c r="F170" s="125"/>
      <c r="G170" s="125"/>
      <c r="H170" s="125"/>
      <c r="I170" s="294"/>
      <c r="J170" s="294"/>
      <c r="K170" s="295"/>
      <c r="L170" s="320">
        <v>24137</v>
      </c>
      <c r="M170" s="124" t="s">
        <v>472</v>
      </c>
      <c r="N170" s="271"/>
    </row>
    <row r="171" spans="1:14" x14ac:dyDescent="0.35">
      <c r="A171" s="293"/>
      <c r="B171" s="317"/>
      <c r="C171" s="97"/>
      <c r="D171" s="312"/>
      <c r="E171" s="299"/>
      <c r="F171" s="125"/>
      <c r="G171" s="125"/>
      <c r="H171" s="125"/>
      <c r="I171" s="294"/>
      <c r="J171" s="294"/>
      <c r="K171" s="295"/>
      <c r="L171" s="320">
        <v>24141</v>
      </c>
      <c r="M171" s="124" t="s">
        <v>263</v>
      </c>
      <c r="N171" s="271"/>
    </row>
    <row r="172" spans="1:14" x14ac:dyDescent="0.35">
      <c r="A172" s="293"/>
      <c r="B172" s="317"/>
      <c r="C172" s="97"/>
      <c r="D172" s="312"/>
      <c r="E172" s="299"/>
      <c r="F172" s="125"/>
      <c r="G172" s="125"/>
      <c r="H172" s="125"/>
      <c r="I172" s="294"/>
      <c r="J172" s="294"/>
      <c r="K172" s="295"/>
      <c r="L172" s="320">
        <v>24144</v>
      </c>
      <c r="M172" s="124" t="s">
        <v>489</v>
      </c>
      <c r="N172" s="271"/>
    </row>
    <row r="173" spans="1:14" x14ac:dyDescent="0.35">
      <c r="A173" s="293"/>
      <c r="B173" s="317"/>
      <c r="C173" s="97"/>
      <c r="D173" s="312"/>
      <c r="E173" s="299"/>
      <c r="F173" s="125"/>
      <c r="G173" s="125"/>
      <c r="H173" s="125"/>
      <c r="I173" s="294"/>
      <c r="J173" s="294"/>
      <c r="K173" s="295"/>
      <c r="L173" s="320">
        <v>24147</v>
      </c>
      <c r="M173" s="124" t="s">
        <v>265</v>
      </c>
      <c r="N173" s="271"/>
    </row>
    <row r="174" spans="1:14" x14ac:dyDescent="0.35">
      <c r="A174" s="293"/>
      <c r="B174" s="317"/>
      <c r="C174" s="97"/>
      <c r="D174" s="312"/>
      <c r="E174" s="299"/>
      <c r="F174" s="125"/>
      <c r="G174" s="125"/>
      <c r="H174" s="125"/>
      <c r="I174" s="294"/>
      <c r="J174" s="294"/>
      <c r="K174" s="295"/>
      <c r="L174" s="322">
        <v>24151</v>
      </c>
      <c r="M174" s="124" t="s">
        <v>190</v>
      </c>
      <c r="N174" s="271"/>
    </row>
    <row r="175" spans="1:14" x14ac:dyDescent="0.35">
      <c r="A175" s="293"/>
      <c r="B175" s="317"/>
      <c r="C175" s="97"/>
      <c r="D175" s="312"/>
      <c r="E175" s="299"/>
      <c r="F175" s="125"/>
      <c r="G175" s="125"/>
      <c r="H175" s="125"/>
      <c r="I175" s="294"/>
      <c r="J175" s="294"/>
      <c r="K175" s="295"/>
      <c r="L175" s="322">
        <v>24152</v>
      </c>
      <c r="M175" s="124" t="s">
        <v>192</v>
      </c>
      <c r="N175" s="271"/>
    </row>
    <row r="176" spans="1:14" x14ac:dyDescent="0.35">
      <c r="A176" s="293"/>
      <c r="B176" s="317"/>
      <c r="C176" s="97"/>
      <c r="D176" s="312"/>
      <c r="E176" s="299"/>
      <c r="F176" s="125"/>
      <c r="G176" s="125"/>
      <c r="H176" s="125"/>
      <c r="I176" s="294"/>
      <c r="J176" s="294"/>
      <c r="K176" s="295"/>
      <c r="L176" s="320">
        <v>24153</v>
      </c>
      <c r="M176" s="124" t="s">
        <v>479</v>
      </c>
      <c r="N176" s="271"/>
    </row>
    <row r="177" spans="1:14" x14ac:dyDescent="0.35">
      <c r="A177" s="293"/>
      <c r="B177" s="317"/>
      <c r="C177" s="97"/>
      <c r="D177" s="312"/>
      <c r="E177" s="299"/>
      <c r="F177" s="125"/>
      <c r="G177" s="125"/>
      <c r="H177" s="125"/>
      <c r="I177" s="294"/>
      <c r="J177" s="294"/>
      <c r="K177" s="295"/>
      <c r="L177" s="320">
        <v>24166</v>
      </c>
      <c r="M177" s="124" t="s">
        <v>494</v>
      </c>
      <c r="N177" s="271"/>
    </row>
    <row r="178" spans="1:14" x14ac:dyDescent="0.35">
      <c r="A178" s="293"/>
      <c r="B178" s="317"/>
      <c r="C178" s="97"/>
      <c r="D178" s="312"/>
      <c r="E178" s="299"/>
      <c r="F178" s="125"/>
      <c r="G178" s="125"/>
      <c r="H178" s="125"/>
      <c r="I178" s="294"/>
      <c r="J178" s="294"/>
      <c r="K178" s="295"/>
      <c r="L178" s="320">
        <v>24175</v>
      </c>
      <c r="M178" s="122" t="s">
        <v>497</v>
      </c>
      <c r="N178" s="271"/>
    </row>
    <row r="179" spans="1:14" x14ac:dyDescent="0.35">
      <c r="A179" s="293"/>
      <c r="B179" s="317"/>
      <c r="C179" s="97"/>
      <c r="D179" s="312"/>
      <c r="E179" s="299"/>
      <c r="F179" s="125"/>
      <c r="G179" s="125"/>
      <c r="H179" s="125"/>
      <c r="I179" s="294"/>
      <c r="J179" s="294"/>
      <c r="K179" s="295"/>
      <c r="L179" s="320"/>
      <c r="M179" s="122" t="s">
        <v>1045</v>
      </c>
      <c r="N179" s="271"/>
    </row>
    <row r="180" spans="1:14" x14ac:dyDescent="0.35">
      <c r="A180" s="293"/>
      <c r="B180" s="317"/>
      <c r="C180" s="97"/>
      <c r="D180" s="312"/>
      <c r="E180" s="299"/>
      <c r="F180" s="125"/>
      <c r="G180" s="125"/>
      <c r="H180" s="125"/>
      <c r="I180" s="294"/>
      <c r="J180" s="294"/>
      <c r="K180" s="295"/>
      <c r="L180" s="320"/>
      <c r="M180" s="122" t="s">
        <v>498</v>
      </c>
      <c r="N180" s="271"/>
    </row>
    <row r="181" spans="1:14" ht="24" customHeight="1" x14ac:dyDescent="0.35">
      <c r="A181" s="293"/>
      <c r="B181" s="317"/>
      <c r="C181" s="97"/>
      <c r="D181" s="312"/>
      <c r="E181" s="299"/>
      <c r="F181" s="125"/>
      <c r="G181" s="125"/>
      <c r="H181" s="125"/>
      <c r="I181" s="294"/>
      <c r="J181" s="294"/>
      <c r="K181" s="295"/>
      <c r="L181" s="128">
        <v>24197</v>
      </c>
      <c r="M181" s="124" t="s">
        <v>1066</v>
      </c>
      <c r="N181" s="271"/>
    </row>
    <row r="182" spans="1:14" ht="24" customHeight="1" x14ac:dyDescent="0.35">
      <c r="A182" s="293"/>
      <c r="B182" s="317"/>
      <c r="C182" s="97"/>
      <c r="D182" s="312"/>
      <c r="E182" s="299"/>
      <c r="F182" s="125"/>
      <c r="G182" s="125"/>
      <c r="H182" s="125"/>
      <c r="I182" s="294"/>
      <c r="J182" s="294"/>
      <c r="K182" s="295"/>
      <c r="L182" s="321"/>
      <c r="M182" s="124"/>
      <c r="N182" s="271"/>
    </row>
    <row r="183" spans="1:14" ht="24" customHeight="1" x14ac:dyDescent="0.35">
      <c r="A183" s="293"/>
      <c r="B183" s="317"/>
      <c r="C183" s="97"/>
      <c r="D183" s="312"/>
      <c r="E183" s="299"/>
      <c r="F183" s="125"/>
      <c r="G183" s="125"/>
      <c r="H183" s="125"/>
      <c r="I183" s="294"/>
      <c r="J183" s="294"/>
      <c r="K183" s="295"/>
      <c r="L183" s="321"/>
      <c r="M183" s="124"/>
      <c r="N183" s="271"/>
    </row>
    <row r="184" spans="1:14" ht="24" customHeight="1" x14ac:dyDescent="0.35">
      <c r="A184" s="293"/>
      <c r="B184" s="317"/>
      <c r="C184" s="97"/>
      <c r="D184" s="312"/>
      <c r="E184" s="299"/>
      <c r="F184" s="125"/>
      <c r="G184" s="125"/>
      <c r="H184" s="125"/>
      <c r="I184" s="294"/>
      <c r="J184" s="294"/>
      <c r="K184" s="295"/>
      <c r="L184" s="321"/>
      <c r="M184" s="124"/>
      <c r="N184" s="271"/>
    </row>
    <row r="185" spans="1:14" ht="24" customHeight="1" x14ac:dyDescent="0.35">
      <c r="A185" s="293"/>
      <c r="B185" s="317"/>
      <c r="C185" s="97"/>
      <c r="D185" s="312"/>
      <c r="E185" s="299"/>
      <c r="F185" s="125"/>
      <c r="G185" s="125"/>
      <c r="H185" s="125"/>
      <c r="I185" s="294"/>
      <c r="J185" s="294"/>
      <c r="K185" s="295"/>
      <c r="L185" s="321"/>
      <c r="M185" s="124"/>
      <c r="N185" s="271"/>
    </row>
    <row r="186" spans="1:14" ht="24" customHeight="1" x14ac:dyDescent="0.35">
      <c r="A186" s="293"/>
      <c r="B186" s="317"/>
      <c r="C186" s="97"/>
      <c r="D186" s="312"/>
      <c r="E186" s="299"/>
      <c r="F186" s="125"/>
      <c r="G186" s="125"/>
      <c r="H186" s="125"/>
      <c r="I186" s="294"/>
      <c r="J186" s="294"/>
      <c r="K186" s="295"/>
      <c r="L186" s="321"/>
      <c r="M186" s="124"/>
      <c r="N186" s="271"/>
    </row>
    <row r="187" spans="1:14" ht="24" customHeight="1" x14ac:dyDescent="0.35">
      <c r="A187" s="293"/>
      <c r="B187" s="317"/>
      <c r="C187" s="97"/>
      <c r="D187" s="312"/>
      <c r="E187" s="299"/>
      <c r="F187" s="125"/>
      <c r="G187" s="125"/>
      <c r="H187" s="125"/>
      <c r="I187" s="294"/>
      <c r="J187" s="294"/>
      <c r="K187" s="295"/>
      <c r="L187" s="321"/>
      <c r="M187" s="124"/>
      <c r="N187" s="271"/>
    </row>
    <row r="188" spans="1:14" ht="24" customHeight="1" x14ac:dyDescent="0.35">
      <c r="A188" s="293"/>
      <c r="B188" s="317"/>
      <c r="C188" s="97"/>
      <c r="D188" s="312"/>
      <c r="E188" s="299"/>
      <c r="F188" s="125"/>
      <c r="G188" s="125"/>
      <c r="H188" s="125"/>
      <c r="I188" s="294"/>
      <c r="J188" s="294"/>
      <c r="K188" s="295"/>
      <c r="L188" s="321"/>
      <c r="M188" s="124"/>
      <c r="N188" s="271"/>
    </row>
    <row r="189" spans="1:14" ht="24" customHeight="1" x14ac:dyDescent="0.35">
      <c r="A189" s="293"/>
      <c r="B189" s="317"/>
      <c r="C189" s="97"/>
      <c r="D189" s="312"/>
      <c r="E189" s="299"/>
      <c r="F189" s="125"/>
      <c r="G189" s="125"/>
      <c r="H189" s="125"/>
      <c r="I189" s="294"/>
      <c r="J189" s="294"/>
      <c r="K189" s="295"/>
      <c r="L189" s="321"/>
      <c r="M189" s="124"/>
      <c r="N189" s="271"/>
    </row>
    <row r="190" spans="1:14" ht="24" customHeight="1" x14ac:dyDescent="0.35">
      <c r="A190" s="323"/>
      <c r="B190" s="260"/>
      <c r="C190" s="97"/>
      <c r="D190" s="312"/>
      <c r="E190" s="299"/>
      <c r="F190" s="125"/>
      <c r="G190" s="125"/>
      <c r="H190" s="125"/>
      <c r="I190" s="294"/>
      <c r="J190" s="294"/>
      <c r="K190" s="295"/>
      <c r="L190" s="324" t="s">
        <v>499</v>
      </c>
      <c r="M190" s="122"/>
      <c r="N190" s="271"/>
    </row>
    <row r="191" spans="1:14" ht="24" customHeight="1" x14ac:dyDescent="0.35">
      <c r="A191" s="323"/>
      <c r="B191" s="260"/>
      <c r="C191" s="97"/>
      <c r="D191" s="312"/>
      <c r="E191" s="299"/>
      <c r="F191" s="125"/>
      <c r="G191" s="125"/>
      <c r="H191" s="125"/>
      <c r="I191" s="294"/>
      <c r="J191" s="294"/>
      <c r="K191" s="295"/>
      <c r="L191" s="324" t="s">
        <v>500</v>
      </c>
      <c r="M191" s="122"/>
      <c r="N191" s="271"/>
    </row>
    <row r="192" spans="1:14" ht="24" customHeight="1" x14ac:dyDescent="0.35">
      <c r="A192" s="323"/>
      <c r="B192" s="325"/>
      <c r="C192" s="97"/>
      <c r="D192" s="312"/>
      <c r="E192" s="299"/>
      <c r="F192" s="125"/>
      <c r="G192" s="125"/>
      <c r="H192" s="125"/>
      <c r="I192" s="294"/>
      <c r="J192" s="294"/>
      <c r="K192" s="295"/>
      <c r="L192" s="128">
        <v>24158</v>
      </c>
      <c r="M192" s="122" t="s">
        <v>472</v>
      </c>
      <c r="N192" s="271"/>
    </row>
    <row r="193" spans="1:14" ht="24" customHeight="1" x14ac:dyDescent="0.35">
      <c r="A193" s="323"/>
      <c r="B193" s="325"/>
      <c r="C193" s="97"/>
      <c r="D193" s="312"/>
      <c r="E193" s="299"/>
      <c r="F193" s="125"/>
      <c r="G193" s="125"/>
      <c r="H193" s="125"/>
      <c r="I193" s="294"/>
      <c r="J193" s="294"/>
      <c r="K193" s="295"/>
      <c r="L193" s="128">
        <v>24160</v>
      </c>
      <c r="M193" s="122" t="s">
        <v>474</v>
      </c>
      <c r="N193" s="271"/>
    </row>
    <row r="194" spans="1:14" ht="24" customHeight="1" x14ac:dyDescent="0.35">
      <c r="A194" s="323"/>
      <c r="B194" s="325"/>
      <c r="C194" s="97"/>
      <c r="D194" s="312"/>
      <c r="E194" s="299"/>
      <c r="F194" s="125"/>
      <c r="G194" s="125"/>
      <c r="H194" s="125"/>
      <c r="I194" s="294"/>
      <c r="J194" s="294"/>
      <c r="K194" s="295"/>
      <c r="L194" s="128">
        <v>24161</v>
      </c>
      <c r="M194" s="122" t="s">
        <v>475</v>
      </c>
      <c r="N194" s="271"/>
    </row>
    <row r="195" spans="1:14" ht="24" customHeight="1" x14ac:dyDescent="0.35">
      <c r="A195" s="323"/>
      <c r="B195" s="325"/>
      <c r="C195" s="97"/>
      <c r="D195" s="312"/>
      <c r="E195" s="299"/>
      <c r="F195" s="125"/>
      <c r="G195" s="125"/>
      <c r="H195" s="125"/>
      <c r="I195" s="294"/>
      <c r="J195" s="294"/>
      <c r="K195" s="295"/>
      <c r="L195" s="128">
        <v>24166</v>
      </c>
      <c r="M195" s="122" t="s">
        <v>188</v>
      </c>
      <c r="N195" s="271"/>
    </row>
    <row r="196" spans="1:14" ht="24" customHeight="1" x14ac:dyDescent="0.35">
      <c r="A196" s="323"/>
      <c r="B196" s="325"/>
      <c r="C196" s="97"/>
      <c r="D196" s="312"/>
      <c r="E196" s="299"/>
      <c r="F196" s="125"/>
      <c r="G196" s="125"/>
      <c r="H196" s="125"/>
      <c r="I196" s="294"/>
      <c r="J196" s="294"/>
      <c r="K196" s="295"/>
      <c r="L196" s="128">
        <v>24168</v>
      </c>
      <c r="M196" s="122" t="s">
        <v>190</v>
      </c>
      <c r="N196" s="271"/>
    </row>
    <row r="197" spans="1:14" ht="24" customHeight="1" x14ac:dyDescent="0.35">
      <c r="A197" s="323"/>
      <c r="B197" s="325"/>
      <c r="C197" s="97"/>
      <c r="D197" s="312"/>
      <c r="E197" s="299"/>
      <c r="F197" s="125"/>
      <c r="G197" s="125"/>
      <c r="H197" s="125"/>
      <c r="I197" s="294"/>
      <c r="J197" s="294"/>
      <c r="K197" s="295"/>
      <c r="L197" s="128">
        <v>24169</v>
      </c>
      <c r="M197" s="122" t="s">
        <v>306</v>
      </c>
      <c r="N197" s="271"/>
    </row>
    <row r="198" spans="1:14" ht="24" customHeight="1" x14ac:dyDescent="0.35">
      <c r="A198" s="323"/>
      <c r="B198" s="325"/>
      <c r="C198" s="97"/>
      <c r="D198" s="312"/>
      <c r="E198" s="299"/>
      <c r="F198" s="125"/>
      <c r="G198" s="125"/>
      <c r="H198" s="125"/>
      <c r="I198" s="294"/>
      <c r="J198" s="294"/>
      <c r="K198" s="295"/>
      <c r="L198" s="128">
        <v>24173</v>
      </c>
      <c r="M198" s="124" t="s">
        <v>479</v>
      </c>
      <c r="N198" s="271"/>
    </row>
    <row r="199" spans="1:14" ht="24" customHeight="1" x14ac:dyDescent="0.35">
      <c r="A199" s="323"/>
      <c r="B199" s="325"/>
      <c r="C199" s="97"/>
      <c r="D199" s="312"/>
      <c r="E199" s="299"/>
      <c r="F199" s="125"/>
      <c r="G199" s="125"/>
      <c r="H199" s="125"/>
      <c r="I199" s="294"/>
      <c r="J199" s="294"/>
      <c r="K199" s="295"/>
      <c r="L199" s="320">
        <v>24186</v>
      </c>
      <c r="M199" s="124" t="s">
        <v>494</v>
      </c>
      <c r="N199" s="271"/>
    </row>
    <row r="200" spans="1:14" ht="24" customHeight="1" x14ac:dyDescent="0.35">
      <c r="A200" s="323"/>
      <c r="B200" s="325"/>
      <c r="C200" s="97"/>
      <c r="D200" s="312"/>
      <c r="E200" s="299"/>
      <c r="F200" s="125"/>
      <c r="G200" s="125"/>
      <c r="H200" s="125"/>
      <c r="I200" s="294"/>
      <c r="J200" s="294"/>
      <c r="K200" s="295"/>
      <c r="L200" s="320">
        <v>24189</v>
      </c>
      <c r="M200" s="122" t="s">
        <v>1038</v>
      </c>
      <c r="N200" s="271"/>
    </row>
    <row r="201" spans="1:14" ht="24" customHeight="1" x14ac:dyDescent="0.35">
      <c r="A201" s="323"/>
      <c r="B201" s="325"/>
      <c r="C201" s="97"/>
      <c r="D201" s="312"/>
      <c r="E201" s="299"/>
      <c r="F201" s="125"/>
      <c r="G201" s="125"/>
      <c r="H201" s="125"/>
      <c r="I201" s="294"/>
      <c r="J201" s="294"/>
      <c r="K201" s="295"/>
      <c r="L201" s="320"/>
      <c r="M201" s="122" t="s">
        <v>1045</v>
      </c>
      <c r="N201" s="271"/>
    </row>
    <row r="202" spans="1:14" ht="24" customHeight="1" x14ac:dyDescent="0.35">
      <c r="A202" s="323"/>
      <c r="B202" s="325"/>
      <c r="C202" s="97"/>
      <c r="D202" s="312"/>
      <c r="E202" s="299"/>
      <c r="F202" s="125"/>
      <c r="G202" s="125"/>
      <c r="H202" s="125"/>
      <c r="I202" s="294"/>
      <c r="J202" s="294"/>
      <c r="K202" s="295"/>
      <c r="L202" s="320"/>
      <c r="M202" s="122" t="s">
        <v>1039</v>
      </c>
      <c r="N202" s="271"/>
    </row>
    <row r="203" spans="1:14" ht="24" customHeight="1" x14ac:dyDescent="0.35">
      <c r="A203" s="323"/>
      <c r="B203" s="325"/>
      <c r="C203" s="97"/>
      <c r="D203" s="312"/>
      <c r="E203" s="299"/>
      <c r="F203" s="125"/>
      <c r="G203" s="125"/>
      <c r="H203" s="125"/>
      <c r="I203" s="294"/>
      <c r="J203" s="294"/>
      <c r="K203" s="295"/>
      <c r="L203" s="128">
        <v>24197</v>
      </c>
      <c r="M203" s="124" t="s">
        <v>1066</v>
      </c>
      <c r="N203" s="271"/>
    </row>
    <row r="204" spans="1:14" ht="24" customHeight="1" x14ac:dyDescent="0.35">
      <c r="A204" s="323"/>
      <c r="B204" s="325"/>
      <c r="C204" s="97"/>
      <c r="D204" s="312"/>
      <c r="E204" s="299"/>
      <c r="F204" s="125"/>
      <c r="G204" s="125"/>
      <c r="H204" s="125"/>
      <c r="I204" s="294"/>
      <c r="J204" s="294"/>
      <c r="K204" s="295"/>
      <c r="L204" s="364"/>
      <c r="M204" s="122"/>
      <c r="N204" s="271"/>
    </row>
    <row r="205" spans="1:14" ht="24" customHeight="1" x14ac:dyDescent="0.35">
      <c r="A205" s="293"/>
      <c r="B205" s="100"/>
      <c r="C205" s="97"/>
      <c r="D205" s="312"/>
      <c r="E205" s="299"/>
      <c r="F205" s="125"/>
      <c r="G205" s="125"/>
      <c r="H205" s="125"/>
      <c r="I205" s="294"/>
      <c r="J205" s="294"/>
      <c r="K205" s="295"/>
      <c r="L205" s="324" t="s">
        <v>501</v>
      </c>
      <c r="M205" s="124"/>
      <c r="N205" s="271"/>
    </row>
    <row r="206" spans="1:14" ht="24" customHeight="1" x14ac:dyDescent="0.35">
      <c r="A206" s="293"/>
      <c r="B206" s="100"/>
      <c r="C206" s="97"/>
      <c r="D206" s="312"/>
      <c r="E206" s="299"/>
      <c r="F206" s="125"/>
      <c r="G206" s="125"/>
      <c r="H206" s="125"/>
      <c r="I206" s="294"/>
      <c r="J206" s="294"/>
      <c r="K206" s="295"/>
      <c r="L206" s="324" t="s">
        <v>502</v>
      </c>
      <c r="M206" s="124"/>
      <c r="N206" s="271"/>
    </row>
    <row r="207" spans="1:14" ht="24" customHeight="1" x14ac:dyDescent="0.35">
      <c r="A207" s="293"/>
      <c r="B207" s="100"/>
      <c r="C207" s="97"/>
      <c r="D207" s="312"/>
      <c r="E207" s="299"/>
      <c r="F207" s="125"/>
      <c r="G207" s="125"/>
      <c r="H207" s="125"/>
      <c r="I207" s="294"/>
      <c r="J207" s="294"/>
      <c r="K207" s="295"/>
      <c r="L207" s="326">
        <v>24137</v>
      </c>
      <c r="M207" s="124" t="s">
        <v>472</v>
      </c>
      <c r="N207" s="271"/>
    </row>
    <row r="208" spans="1:14" ht="24" customHeight="1" x14ac:dyDescent="0.35">
      <c r="A208" s="293"/>
      <c r="B208" s="100"/>
      <c r="C208" s="97"/>
      <c r="D208" s="312"/>
      <c r="E208" s="299"/>
      <c r="F208" s="125"/>
      <c r="G208" s="125"/>
      <c r="H208" s="125"/>
      <c r="I208" s="294"/>
      <c r="J208" s="294"/>
      <c r="K208" s="295"/>
      <c r="L208" s="326">
        <v>24141</v>
      </c>
      <c r="M208" s="124" t="s">
        <v>263</v>
      </c>
      <c r="N208" s="271"/>
    </row>
    <row r="209" spans="1:14" ht="24" customHeight="1" x14ac:dyDescent="0.35">
      <c r="A209" s="293"/>
      <c r="B209" s="100"/>
      <c r="C209" s="97"/>
      <c r="D209" s="312"/>
      <c r="E209" s="299"/>
      <c r="F209" s="125"/>
      <c r="G209" s="125"/>
      <c r="H209" s="125"/>
      <c r="I209" s="294"/>
      <c r="J209" s="294"/>
      <c r="K209" s="295"/>
      <c r="L209" s="326">
        <v>24144</v>
      </c>
      <c r="M209" s="124" t="s">
        <v>489</v>
      </c>
      <c r="N209" s="271"/>
    </row>
    <row r="210" spans="1:14" ht="24" customHeight="1" x14ac:dyDescent="0.35">
      <c r="A210" s="293"/>
      <c r="B210" s="100"/>
      <c r="C210" s="97"/>
      <c r="D210" s="312"/>
      <c r="E210" s="299"/>
      <c r="F210" s="125"/>
      <c r="G210" s="125"/>
      <c r="H210" s="125"/>
      <c r="I210" s="294"/>
      <c r="J210" s="294"/>
      <c r="K210" s="295"/>
      <c r="L210" s="326">
        <v>24147</v>
      </c>
      <c r="M210" s="124" t="s">
        <v>265</v>
      </c>
      <c r="N210" s="271"/>
    </row>
    <row r="211" spans="1:14" ht="24" customHeight="1" x14ac:dyDescent="0.35">
      <c r="A211" s="293"/>
      <c r="B211" s="100"/>
      <c r="C211" s="97"/>
      <c r="D211" s="312"/>
      <c r="E211" s="299"/>
      <c r="F211" s="125"/>
      <c r="G211" s="125"/>
      <c r="H211" s="125"/>
      <c r="I211" s="294"/>
      <c r="J211" s="294"/>
      <c r="K211" s="295"/>
      <c r="L211" s="326">
        <v>24151</v>
      </c>
      <c r="M211" s="124" t="s">
        <v>190</v>
      </c>
      <c r="N211" s="271"/>
    </row>
    <row r="212" spans="1:14" ht="24" customHeight="1" x14ac:dyDescent="0.35">
      <c r="A212" s="293"/>
      <c r="B212" s="100"/>
      <c r="C212" s="97"/>
      <c r="D212" s="312"/>
      <c r="E212" s="299"/>
      <c r="F212" s="125"/>
      <c r="G212" s="125"/>
      <c r="H212" s="125"/>
      <c r="I212" s="294"/>
      <c r="J212" s="294"/>
      <c r="K212" s="295"/>
      <c r="L212" s="326">
        <v>24152</v>
      </c>
      <c r="M212" s="124" t="s">
        <v>192</v>
      </c>
      <c r="N212" s="271"/>
    </row>
    <row r="213" spans="1:14" ht="24" customHeight="1" x14ac:dyDescent="0.35">
      <c r="A213" s="293"/>
      <c r="B213" s="100"/>
      <c r="C213" s="97"/>
      <c r="D213" s="312"/>
      <c r="E213" s="299"/>
      <c r="F213" s="125"/>
      <c r="G213" s="125"/>
      <c r="H213" s="125"/>
      <c r="I213" s="294"/>
      <c r="J213" s="294"/>
      <c r="K213" s="295"/>
      <c r="L213" s="326">
        <v>24153</v>
      </c>
      <c r="M213" s="124" t="s">
        <v>479</v>
      </c>
      <c r="N213" s="271"/>
    </row>
    <row r="214" spans="1:14" ht="24" customHeight="1" x14ac:dyDescent="0.35">
      <c r="A214" s="293"/>
      <c r="B214" s="100"/>
      <c r="C214" s="97"/>
      <c r="D214" s="312"/>
      <c r="E214" s="299"/>
      <c r="F214" s="125"/>
      <c r="G214" s="125"/>
      <c r="H214" s="125"/>
      <c r="I214" s="294"/>
      <c r="J214" s="294"/>
      <c r="K214" s="295"/>
      <c r="L214" s="326">
        <v>24161</v>
      </c>
      <c r="M214" s="124" t="s">
        <v>503</v>
      </c>
      <c r="N214" s="271"/>
    </row>
    <row r="215" spans="1:14" ht="24" customHeight="1" x14ac:dyDescent="0.35">
      <c r="A215" s="293"/>
      <c r="B215" s="100"/>
      <c r="C215" s="97"/>
      <c r="D215" s="312"/>
      <c r="E215" s="299"/>
      <c r="F215" s="125"/>
      <c r="G215" s="125"/>
      <c r="H215" s="125"/>
      <c r="I215" s="294"/>
      <c r="J215" s="294"/>
      <c r="K215" s="295"/>
      <c r="L215" s="320">
        <v>24166</v>
      </c>
      <c r="M215" s="124" t="s">
        <v>494</v>
      </c>
      <c r="N215" s="271"/>
    </row>
    <row r="216" spans="1:14" ht="24" customHeight="1" x14ac:dyDescent="0.35">
      <c r="A216" s="293"/>
      <c r="B216" s="100"/>
      <c r="C216" s="97"/>
      <c r="D216" s="312"/>
      <c r="E216" s="299"/>
      <c r="F216" s="125"/>
      <c r="G216" s="125"/>
      <c r="H216" s="125"/>
      <c r="I216" s="294"/>
      <c r="J216" s="294"/>
      <c r="K216" s="295"/>
      <c r="L216" s="320">
        <v>24175</v>
      </c>
      <c r="M216" s="122" t="s">
        <v>497</v>
      </c>
      <c r="N216" s="271"/>
    </row>
    <row r="217" spans="1:14" ht="24" customHeight="1" x14ac:dyDescent="0.35">
      <c r="A217" s="293"/>
      <c r="B217" s="100"/>
      <c r="C217" s="97"/>
      <c r="D217" s="312"/>
      <c r="E217" s="299"/>
      <c r="F217" s="125"/>
      <c r="G217" s="125"/>
      <c r="H217" s="125"/>
      <c r="I217" s="294"/>
      <c r="J217" s="294"/>
      <c r="K217" s="295"/>
      <c r="L217" s="320"/>
      <c r="M217" s="122" t="s">
        <v>1045</v>
      </c>
      <c r="N217" s="271"/>
    </row>
    <row r="218" spans="1:14" ht="24" customHeight="1" x14ac:dyDescent="0.35">
      <c r="A218" s="293"/>
      <c r="B218" s="100"/>
      <c r="C218" s="97"/>
      <c r="D218" s="312"/>
      <c r="E218" s="299"/>
      <c r="F218" s="125"/>
      <c r="G218" s="125"/>
      <c r="H218" s="125"/>
      <c r="I218" s="294"/>
      <c r="J218" s="294"/>
      <c r="K218" s="295"/>
      <c r="L218" s="320"/>
      <c r="M218" s="122" t="s">
        <v>504</v>
      </c>
      <c r="N218" s="271"/>
    </row>
    <row r="219" spans="1:14" ht="24" customHeight="1" x14ac:dyDescent="0.35">
      <c r="A219" s="293"/>
      <c r="B219" s="100"/>
      <c r="C219" s="97"/>
      <c r="D219" s="312"/>
      <c r="E219" s="299"/>
      <c r="F219" s="125"/>
      <c r="G219" s="125"/>
      <c r="H219" s="125"/>
      <c r="I219" s="294"/>
      <c r="J219" s="294"/>
      <c r="K219" s="295"/>
      <c r="L219" s="128">
        <v>24197</v>
      </c>
      <c r="M219" s="124" t="s">
        <v>1067</v>
      </c>
      <c r="N219" s="270"/>
    </row>
    <row r="220" spans="1:14" ht="24" customHeight="1" x14ac:dyDescent="0.35">
      <c r="A220" s="293"/>
      <c r="B220" s="100"/>
      <c r="C220" s="97"/>
      <c r="D220" s="312"/>
      <c r="E220" s="299"/>
      <c r="F220" s="125"/>
      <c r="G220" s="125"/>
      <c r="H220" s="125"/>
      <c r="I220" s="294"/>
      <c r="J220" s="294"/>
      <c r="K220" s="295"/>
      <c r="L220" s="320"/>
      <c r="M220" s="122"/>
      <c r="N220" s="270"/>
    </row>
    <row r="221" spans="1:14" ht="24" customHeight="1" x14ac:dyDescent="0.35">
      <c r="A221" s="293"/>
      <c r="B221" s="100"/>
      <c r="C221" s="97"/>
      <c r="D221" s="312"/>
      <c r="E221" s="299"/>
      <c r="F221" s="125"/>
      <c r="G221" s="125"/>
      <c r="H221" s="125"/>
      <c r="I221" s="294"/>
      <c r="J221" s="294"/>
      <c r="K221" s="295"/>
      <c r="L221" s="320"/>
      <c r="M221" s="122"/>
      <c r="N221" s="270"/>
    </row>
    <row r="222" spans="1:14" ht="24" customHeight="1" x14ac:dyDescent="0.35">
      <c r="A222" s="293"/>
      <c r="B222" s="100"/>
      <c r="C222" s="97"/>
      <c r="D222" s="312"/>
      <c r="E222" s="299"/>
      <c r="F222" s="125"/>
      <c r="G222" s="125"/>
      <c r="H222" s="125"/>
      <c r="I222" s="294"/>
      <c r="J222" s="294"/>
      <c r="K222" s="295"/>
      <c r="L222" s="320"/>
      <c r="M222" s="122"/>
      <c r="N222" s="270"/>
    </row>
    <row r="223" spans="1:14" ht="24" customHeight="1" x14ac:dyDescent="0.35">
      <c r="A223" s="293"/>
      <c r="B223" s="100"/>
      <c r="C223" s="97"/>
      <c r="D223" s="312"/>
      <c r="E223" s="299"/>
      <c r="F223" s="125"/>
      <c r="G223" s="125"/>
      <c r="H223" s="125"/>
      <c r="I223" s="294"/>
      <c r="J223" s="294"/>
      <c r="K223" s="295"/>
      <c r="L223" s="320"/>
      <c r="M223" s="122"/>
      <c r="N223" s="270"/>
    </row>
    <row r="224" spans="1:14" x14ac:dyDescent="0.35">
      <c r="A224" s="90"/>
      <c r="B224" s="69" t="s">
        <v>89</v>
      </c>
      <c r="C224" s="91"/>
      <c r="D224" s="121"/>
      <c r="E224" s="327"/>
      <c r="F224" s="92"/>
      <c r="G224" s="92"/>
      <c r="H224" s="92"/>
      <c r="I224" s="247"/>
      <c r="J224" s="247"/>
      <c r="K224" s="248"/>
      <c r="L224" s="121"/>
      <c r="M224" s="96"/>
      <c r="N224" s="274"/>
    </row>
    <row r="225" spans="1:14" ht="21" customHeight="1" x14ac:dyDescent="0.35">
      <c r="A225" s="90">
        <v>11</v>
      </c>
      <c r="B225" s="328" t="s">
        <v>505</v>
      </c>
      <c r="C225" s="91">
        <v>1170000</v>
      </c>
      <c r="D225" s="98">
        <v>24046</v>
      </c>
      <c r="E225" s="327">
        <v>319871</v>
      </c>
      <c r="F225" s="92">
        <v>0</v>
      </c>
      <c r="G225" s="92">
        <v>460129</v>
      </c>
      <c r="H225" s="92">
        <v>390000</v>
      </c>
      <c r="I225" s="247">
        <f>F225+G225+H225</f>
        <v>850129</v>
      </c>
      <c r="J225" s="247">
        <f>E225+I225</f>
        <v>1170000</v>
      </c>
      <c r="K225" s="295">
        <f>C225-J225</f>
        <v>0</v>
      </c>
      <c r="L225" s="98">
        <v>24068</v>
      </c>
      <c r="M225" s="329" t="s">
        <v>506</v>
      </c>
      <c r="N225" s="16"/>
    </row>
    <row r="226" spans="1:14" ht="21" customHeight="1" x14ac:dyDescent="0.35">
      <c r="A226" s="90"/>
      <c r="B226" s="100" t="s">
        <v>507</v>
      </c>
      <c r="C226" s="91"/>
      <c r="D226" s="98"/>
      <c r="E226" s="327"/>
      <c r="F226" s="92"/>
      <c r="G226" s="92"/>
      <c r="H226" s="92"/>
      <c r="I226" s="247"/>
      <c r="J226" s="247"/>
      <c r="K226" s="248"/>
      <c r="L226" s="98">
        <v>24092</v>
      </c>
      <c r="M226" s="329" t="s">
        <v>508</v>
      </c>
      <c r="N226" s="16"/>
    </row>
    <row r="227" spans="1:14" ht="21" customHeight="1" x14ac:dyDescent="0.35">
      <c r="A227" s="90"/>
      <c r="B227" s="100" t="s">
        <v>403</v>
      </c>
      <c r="C227" s="91"/>
      <c r="D227" s="98"/>
      <c r="E227" s="327"/>
      <c r="F227" s="92"/>
      <c r="G227" s="92"/>
      <c r="H227" s="92"/>
      <c r="I227" s="247"/>
      <c r="J227" s="247"/>
      <c r="K227" s="248"/>
      <c r="L227" s="98">
        <v>24123</v>
      </c>
      <c r="M227" s="329" t="s">
        <v>509</v>
      </c>
      <c r="N227" s="16"/>
    </row>
    <row r="228" spans="1:14" x14ac:dyDescent="0.35">
      <c r="A228" s="90"/>
      <c r="B228" s="306" t="s">
        <v>902</v>
      </c>
      <c r="C228" s="91"/>
      <c r="D228" s="121"/>
      <c r="E228" s="327"/>
      <c r="F228" s="92"/>
      <c r="G228" s="92"/>
      <c r="H228" s="92"/>
      <c r="I228" s="247"/>
      <c r="J228" s="247"/>
      <c r="K228" s="248"/>
      <c r="L228" s="128">
        <v>24153</v>
      </c>
      <c r="M228" s="126" t="s">
        <v>510</v>
      </c>
      <c r="N228" s="16"/>
    </row>
    <row r="229" spans="1:14" x14ac:dyDescent="0.35">
      <c r="A229" s="90"/>
      <c r="B229" s="330" t="s">
        <v>511</v>
      </c>
      <c r="C229" s="91"/>
      <c r="D229" s="121"/>
      <c r="E229" s="327"/>
      <c r="F229" s="92"/>
      <c r="G229" s="92"/>
      <c r="H229" s="92"/>
      <c r="I229" s="247"/>
      <c r="J229" s="247"/>
      <c r="K229" s="248"/>
      <c r="L229" s="128">
        <v>24190</v>
      </c>
      <c r="M229" s="126" t="s">
        <v>1075</v>
      </c>
      <c r="N229" s="16"/>
    </row>
    <row r="230" spans="1:14" x14ac:dyDescent="0.35">
      <c r="A230" s="90"/>
      <c r="B230" s="330" t="s">
        <v>512</v>
      </c>
      <c r="C230" s="91"/>
      <c r="D230" s="121"/>
      <c r="E230" s="327"/>
      <c r="F230" s="92"/>
      <c r="G230" s="92"/>
      <c r="H230" s="92"/>
      <c r="I230" s="247"/>
      <c r="J230" s="247"/>
      <c r="K230" s="248"/>
      <c r="L230" s="331"/>
      <c r="M230" s="96"/>
      <c r="N230" s="16"/>
    </row>
    <row r="231" spans="1:14" x14ac:dyDescent="0.35">
      <c r="A231" s="90"/>
      <c r="B231" s="330" t="s">
        <v>513</v>
      </c>
      <c r="C231" s="91"/>
      <c r="D231" s="121"/>
      <c r="E231" s="327"/>
      <c r="F231" s="92"/>
      <c r="G231" s="92"/>
      <c r="H231" s="92"/>
      <c r="I231" s="247"/>
      <c r="J231" s="247"/>
      <c r="K231" s="248"/>
      <c r="L231" s="121"/>
      <c r="M231" s="96"/>
      <c r="N231" s="16"/>
    </row>
    <row r="232" spans="1:14" x14ac:dyDescent="0.35">
      <c r="A232" s="90"/>
      <c r="B232" s="330" t="s">
        <v>514</v>
      </c>
      <c r="C232" s="91"/>
      <c r="D232" s="121"/>
      <c r="E232" s="327"/>
      <c r="F232" s="92"/>
      <c r="G232" s="92"/>
      <c r="H232" s="92"/>
      <c r="I232" s="247"/>
      <c r="J232" s="247"/>
      <c r="K232" s="248"/>
      <c r="L232" s="121"/>
      <c r="M232" s="96"/>
      <c r="N232" s="16"/>
    </row>
    <row r="233" spans="1:14" x14ac:dyDescent="0.35">
      <c r="A233" s="90"/>
      <c r="B233" s="330" t="s">
        <v>515</v>
      </c>
      <c r="C233" s="91"/>
      <c r="D233" s="121"/>
      <c r="E233" s="327"/>
      <c r="F233" s="92"/>
      <c r="G233" s="92"/>
      <c r="H233" s="92"/>
      <c r="I233" s="247"/>
      <c r="J233" s="247"/>
      <c r="K233" s="248"/>
      <c r="L233" s="121"/>
      <c r="M233" s="96"/>
      <c r="N233" s="16"/>
    </row>
    <row r="234" spans="1:14" x14ac:dyDescent="0.35">
      <c r="A234" s="90"/>
      <c r="B234" s="330" t="s">
        <v>516</v>
      </c>
      <c r="C234" s="91"/>
      <c r="D234" s="121"/>
      <c r="E234" s="327"/>
      <c r="F234" s="92"/>
      <c r="G234" s="92"/>
      <c r="H234" s="92"/>
      <c r="I234" s="247"/>
      <c r="J234" s="247"/>
      <c r="K234" s="248"/>
      <c r="L234" s="121"/>
      <c r="M234" s="96"/>
      <c r="N234" s="16"/>
    </row>
    <row r="235" spans="1:14" x14ac:dyDescent="0.35">
      <c r="A235" s="90"/>
      <c r="B235" s="330"/>
      <c r="C235" s="91"/>
      <c r="D235" s="121"/>
      <c r="E235" s="327"/>
      <c r="F235" s="92"/>
      <c r="G235" s="92"/>
      <c r="H235" s="92"/>
      <c r="I235" s="247"/>
      <c r="J235" s="247"/>
      <c r="K235" s="248"/>
      <c r="L235" s="121"/>
      <c r="M235" s="96"/>
      <c r="N235" s="16"/>
    </row>
    <row r="236" spans="1:14" x14ac:dyDescent="0.35">
      <c r="A236" s="90">
        <v>12</v>
      </c>
      <c r="B236" s="64" t="s">
        <v>517</v>
      </c>
      <c r="C236" s="91">
        <v>648600</v>
      </c>
      <c r="D236" s="98">
        <v>24085</v>
      </c>
      <c r="E236" s="327">
        <v>614280</v>
      </c>
      <c r="F236" s="92"/>
      <c r="G236" s="92"/>
      <c r="H236" s="92"/>
      <c r="I236" s="247">
        <f>F236+G236+H236</f>
        <v>0</v>
      </c>
      <c r="J236" s="247">
        <f>E236+I236</f>
        <v>614280</v>
      </c>
      <c r="K236" s="295">
        <f>C236-J236</f>
        <v>34320</v>
      </c>
      <c r="L236" s="332" t="s">
        <v>518</v>
      </c>
      <c r="M236" s="96"/>
      <c r="N236" s="16"/>
    </row>
    <row r="237" spans="1:14" x14ac:dyDescent="0.35">
      <c r="A237" s="90"/>
      <c r="B237" s="100" t="s">
        <v>507</v>
      </c>
      <c r="C237" s="91"/>
      <c r="D237" s="98"/>
      <c r="E237" s="327"/>
      <c r="F237" s="92"/>
      <c r="G237" s="92"/>
      <c r="H237" s="92"/>
      <c r="I237" s="247"/>
      <c r="J237" s="247"/>
      <c r="K237" s="248"/>
      <c r="L237" s="98">
        <v>24103</v>
      </c>
      <c r="M237" s="96" t="s">
        <v>519</v>
      </c>
      <c r="N237" s="16"/>
    </row>
    <row r="238" spans="1:14" x14ac:dyDescent="0.35">
      <c r="A238" s="90"/>
      <c r="B238" s="100" t="s">
        <v>520</v>
      </c>
      <c r="C238" s="91"/>
      <c r="D238" s="98"/>
      <c r="E238" s="327"/>
      <c r="F238" s="92"/>
      <c r="G238" s="92"/>
      <c r="H238" s="92"/>
      <c r="I238" s="247"/>
      <c r="J238" s="247"/>
      <c r="K238" s="248"/>
      <c r="L238" s="98">
        <v>24117</v>
      </c>
      <c r="M238" s="96" t="s">
        <v>954</v>
      </c>
      <c r="N238" s="16"/>
    </row>
    <row r="239" spans="1:14" x14ac:dyDescent="0.35">
      <c r="A239" s="90"/>
      <c r="B239" s="333" t="s">
        <v>903</v>
      </c>
      <c r="C239" s="91"/>
      <c r="D239" s="121"/>
      <c r="E239" s="327"/>
      <c r="F239" s="92"/>
      <c r="G239" s="92"/>
      <c r="H239" s="92"/>
      <c r="I239" s="247"/>
      <c r="J239" s="247"/>
      <c r="K239" s="248"/>
      <c r="L239" s="128"/>
      <c r="M239" s="96"/>
      <c r="N239" s="16"/>
    </row>
    <row r="240" spans="1:14" x14ac:dyDescent="0.35">
      <c r="A240" s="90"/>
      <c r="B240" s="333" t="s">
        <v>521</v>
      </c>
      <c r="C240" s="91"/>
      <c r="D240" s="121"/>
      <c r="E240" s="327"/>
      <c r="F240" s="92"/>
      <c r="G240" s="92"/>
      <c r="H240" s="92"/>
      <c r="I240" s="247"/>
      <c r="J240" s="247"/>
      <c r="K240" s="248"/>
      <c r="L240" s="128"/>
      <c r="M240" s="96"/>
      <c r="N240" s="16"/>
    </row>
    <row r="241" spans="1:14" x14ac:dyDescent="0.35">
      <c r="A241" s="90"/>
      <c r="B241" s="333" t="s">
        <v>522</v>
      </c>
      <c r="C241" s="91"/>
      <c r="D241" s="121"/>
      <c r="E241" s="327"/>
      <c r="F241" s="92"/>
      <c r="G241" s="92"/>
      <c r="H241" s="92"/>
      <c r="I241" s="247"/>
      <c r="J241" s="247"/>
      <c r="K241" s="248"/>
      <c r="L241" s="121"/>
      <c r="M241" s="96"/>
      <c r="N241" s="16"/>
    </row>
    <row r="242" spans="1:14" x14ac:dyDescent="0.35">
      <c r="A242" s="90"/>
      <c r="B242" s="333" t="s">
        <v>523</v>
      </c>
      <c r="C242" s="91"/>
      <c r="D242" s="121"/>
      <c r="E242" s="327"/>
      <c r="F242" s="92"/>
      <c r="G242" s="92"/>
      <c r="H242" s="92"/>
      <c r="I242" s="247"/>
      <c r="J242" s="247"/>
      <c r="K242" s="248"/>
      <c r="L242" s="121"/>
      <c r="M242" s="96"/>
      <c r="N242" s="16"/>
    </row>
    <row r="243" spans="1:14" x14ac:dyDescent="0.35">
      <c r="A243" s="90"/>
      <c r="B243" s="333" t="s">
        <v>524</v>
      </c>
      <c r="C243" s="91"/>
      <c r="D243" s="121"/>
      <c r="E243" s="327"/>
      <c r="F243" s="92"/>
      <c r="G243" s="92"/>
      <c r="H243" s="92"/>
      <c r="I243" s="247"/>
      <c r="J243" s="247"/>
      <c r="K243" s="248"/>
      <c r="L243" s="121"/>
      <c r="M243" s="96"/>
      <c r="N243" s="16"/>
    </row>
    <row r="244" spans="1:14" x14ac:dyDescent="0.35">
      <c r="A244" s="90"/>
      <c r="B244" s="333" t="s">
        <v>525</v>
      </c>
      <c r="C244" s="91"/>
      <c r="D244" s="121"/>
      <c r="E244" s="327"/>
      <c r="F244" s="92"/>
      <c r="G244" s="92"/>
      <c r="H244" s="92"/>
      <c r="I244" s="247"/>
      <c r="J244" s="247"/>
      <c r="K244" s="248"/>
      <c r="L244" s="121"/>
      <c r="M244" s="96"/>
      <c r="N244" s="16"/>
    </row>
    <row r="245" spans="1:14" x14ac:dyDescent="0.35">
      <c r="A245" s="90"/>
      <c r="B245" s="333"/>
      <c r="C245" s="91"/>
      <c r="D245" s="121"/>
      <c r="E245" s="327"/>
      <c r="F245" s="92"/>
      <c r="G245" s="92"/>
      <c r="H245" s="92"/>
      <c r="I245" s="247"/>
      <c r="J245" s="247"/>
      <c r="K245" s="248"/>
      <c r="L245" s="121"/>
      <c r="M245" s="96"/>
      <c r="N245" s="16"/>
    </row>
    <row r="246" spans="1:14" x14ac:dyDescent="0.35">
      <c r="A246" s="90">
        <v>13</v>
      </c>
      <c r="B246" s="64" t="s">
        <v>526</v>
      </c>
      <c r="C246" s="91">
        <v>261900</v>
      </c>
      <c r="D246" s="98">
        <v>24132</v>
      </c>
      <c r="E246" s="327">
        <v>201000</v>
      </c>
      <c r="F246" s="92"/>
      <c r="G246" s="92">
        <v>60900</v>
      </c>
      <c r="H246" s="92"/>
      <c r="I246" s="247">
        <f>F246+G246+H246</f>
        <v>60900</v>
      </c>
      <c r="J246" s="247">
        <f>E246+I246</f>
        <v>261900</v>
      </c>
      <c r="K246" s="295">
        <f>C246-J246</f>
        <v>0</v>
      </c>
      <c r="L246" s="332" t="s">
        <v>527</v>
      </c>
      <c r="M246" s="122"/>
      <c r="N246" s="16"/>
    </row>
    <row r="247" spans="1:14" x14ac:dyDescent="0.35">
      <c r="A247" s="90"/>
      <c r="B247" s="100" t="s">
        <v>507</v>
      </c>
      <c r="C247" s="91"/>
      <c r="D247" s="98"/>
      <c r="E247" s="327"/>
      <c r="F247" s="92"/>
      <c r="G247" s="92"/>
      <c r="H247" s="92"/>
      <c r="I247" s="247"/>
      <c r="J247" s="247"/>
      <c r="K247" s="248"/>
      <c r="L247" s="128">
        <v>24132</v>
      </c>
      <c r="M247" s="122" t="s">
        <v>1078</v>
      </c>
      <c r="N247" s="16"/>
    </row>
    <row r="248" spans="1:14" x14ac:dyDescent="0.35">
      <c r="A248" s="90"/>
      <c r="B248" s="100" t="s">
        <v>442</v>
      </c>
      <c r="C248" s="91"/>
      <c r="D248" s="98"/>
      <c r="E248" s="327"/>
      <c r="F248" s="92"/>
      <c r="G248" s="92"/>
      <c r="H248" s="92"/>
      <c r="I248" s="247"/>
      <c r="J248" s="247"/>
      <c r="K248" s="248"/>
      <c r="L248" s="128">
        <v>24186</v>
      </c>
      <c r="M248" s="96" t="s">
        <v>955</v>
      </c>
      <c r="N248" s="16"/>
    </row>
    <row r="249" spans="1:14" x14ac:dyDescent="0.35">
      <c r="A249" s="90"/>
      <c r="B249" s="64" t="s">
        <v>904</v>
      </c>
      <c r="C249" s="91"/>
      <c r="D249" s="121"/>
      <c r="E249" s="327"/>
      <c r="F249" s="92"/>
      <c r="G249" s="92"/>
      <c r="H249" s="92"/>
      <c r="I249" s="247"/>
      <c r="J249" s="247"/>
      <c r="K249" s="248"/>
      <c r="L249" s="128">
        <v>24196</v>
      </c>
      <c r="M249" s="122" t="s">
        <v>1076</v>
      </c>
      <c r="N249" s="16"/>
    </row>
    <row r="250" spans="1:14" x14ac:dyDescent="0.35">
      <c r="A250" s="90"/>
      <c r="B250" s="64" t="s">
        <v>528</v>
      </c>
      <c r="C250" s="91"/>
      <c r="D250" s="121"/>
      <c r="E250" s="327"/>
      <c r="F250" s="92"/>
      <c r="G250" s="92"/>
      <c r="H250" s="92"/>
      <c r="I250" s="247"/>
      <c r="J250" s="247"/>
      <c r="K250" s="248"/>
      <c r="L250" s="128">
        <v>24197</v>
      </c>
      <c r="M250" s="96" t="s">
        <v>1077</v>
      </c>
      <c r="N250" s="16"/>
    </row>
    <row r="251" spans="1:14" x14ac:dyDescent="0.35">
      <c r="A251" s="90"/>
      <c r="B251" s="333" t="s">
        <v>529</v>
      </c>
      <c r="C251" s="91"/>
      <c r="D251" s="121"/>
      <c r="E251" s="327"/>
      <c r="F251" s="92"/>
      <c r="G251" s="92"/>
      <c r="H251" s="92"/>
      <c r="I251" s="247"/>
      <c r="J251" s="247"/>
      <c r="K251" s="248"/>
      <c r="L251" s="121"/>
      <c r="M251" s="96"/>
      <c r="N251" s="16"/>
    </row>
    <row r="252" spans="1:14" x14ac:dyDescent="0.35">
      <c r="A252" s="90"/>
      <c r="B252" s="333" t="s">
        <v>530</v>
      </c>
      <c r="C252" s="91"/>
      <c r="D252" s="121"/>
      <c r="E252" s="327"/>
      <c r="F252" s="92"/>
      <c r="G252" s="92"/>
      <c r="H252" s="92"/>
      <c r="I252" s="247"/>
      <c r="J252" s="247"/>
      <c r="K252" s="248"/>
      <c r="L252" s="121"/>
      <c r="M252" s="96"/>
      <c r="N252" s="16"/>
    </row>
    <row r="253" spans="1:14" x14ac:dyDescent="0.35">
      <c r="A253" s="90"/>
      <c r="B253" s="333" t="s">
        <v>531</v>
      </c>
      <c r="C253" s="91"/>
      <c r="D253" s="121"/>
      <c r="E253" s="327"/>
      <c r="F253" s="92"/>
      <c r="G253" s="92"/>
      <c r="H253" s="92"/>
      <c r="I253" s="247"/>
      <c r="J253" s="247"/>
      <c r="K253" s="248"/>
      <c r="L253" s="121"/>
      <c r="M253" s="96"/>
      <c r="N253" s="16"/>
    </row>
    <row r="254" spans="1:14" x14ac:dyDescent="0.35">
      <c r="A254" s="90"/>
      <c r="B254" s="333" t="s">
        <v>532</v>
      </c>
      <c r="C254" s="91"/>
      <c r="D254" s="121"/>
      <c r="E254" s="327"/>
      <c r="F254" s="92"/>
      <c r="G254" s="92"/>
      <c r="H254" s="92"/>
      <c r="I254" s="247"/>
      <c r="J254" s="247"/>
      <c r="K254" s="248"/>
      <c r="L254" s="121"/>
      <c r="M254" s="96"/>
      <c r="N254" s="16"/>
    </row>
    <row r="255" spans="1:14" x14ac:dyDescent="0.35">
      <c r="A255" s="90"/>
      <c r="B255" s="333"/>
      <c r="C255" s="91"/>
      <c r="D255" s="121"/>
      <c r="E255" s="327"/>
      <c r="F255" s="92"/>
      <c r="G255" s="92"/>
      <c r="H255" s="92"/>
      <c r="I255" s="247"/>
      <c r="J255" s="247"/>
      <c r="K255" s="248"/>
      <c r="L255" s="121"/>
      <c r="M255" s="96"/>
      <c r="N255" s="16"/>
    </row>
    <row r="256" spans="1:14" x14ac:dyDescent="0.35">
      <c r="A256" s="90"/>
      <c r="B256" s="333"/>
      <c r="C256" s="91"/>
      <c r="D256" s="121"/>
      <c r="E256" s="327"/>
      <c r="F256" s="92"/>
      <c r="G256" s="92"/>
      <c r="H256" s="92"/>
      <c r="I256" s="247"/>
      <c r="J256" s="247"/>
      <c r="K256" s="248"/>
      <c r="L256" s="121"/>
      <c r="M256" s="96"/>
      <c r="N256" s="16"/>
    </row>
    <row r="257" spans="1:14" x14ac:dyDescent="0.35">
      <c r="A257" s="90"/>
      <c r="B257" s="333"/>
      <c r="C257" s="91"/>
      <c r="D257" s="121"/>
      <c r="E257" s="327"/>
      <c r="F257" s="92"/>
      <c r="G257" s="92"/>
      <c r="H257" s="92"/>
      <c r="I257" s="247"/>
      <c r="J257" s="247"/>
      <c r="K257" s="248"/>
      <c r="L257" s="121"/>
      <c r="M257" s="96"/>
      <c r="N257" s="16"/>
    </row>
    <row r="258" spans="1:14" x14ac:dyDescent="0.35">
      <c r="A258" s="90"/>
      <c r="B258" s="333"/>
      <c r="C258" s="91"/>
      <c r="D258" s="121"/>
      <c r="E258" s="327"/>
      <c r="F258" s="92"/>
      <c r="G258" s="92"/>
      <c r="H258" s="92"/>
      <c r="I258" s="247"/>
      <c r="J258" s="247"/>
      <c r="K258" s="248"/>
      <c r="L258" s="121"/>
      <c r="M258" s="96"/>
      <c r="N258" s="16"/>
    </row>
    <row r="259" spans="1:14" x14ac:dyDescent="0.35">
      <c r="A259" s="90"/>
      <c r="B259" s="333"/>
      <c r="C259" s="91"/>
      <c r="D259" s="121"/>
      <c r="E259" s="327"/>
      <c r="F259" s="92"/>
      <c r="G259" s="92"/>
      <c r="H259" s="92"/>
      <c r="I259" s="247"/>
      <c r="J259" s="247"/>
      <c r="K259" s="248"/>
      <c r="L259" s="121"/>
      <c r="M259" s="96"/>
      <c r="N259" s="16"/>
    </row>
    <row r="260" spans="1:14" x14ac:dyDescent="0.35">
      <c r="A260" s="90"/>
      <c r="B260" s="333"/>
      <c r="C260" s="91"/>
      <c r="D260" s="121"/>
      <c r="E260" s="327"/>
      <c r="F260" s="92"/>
      <c r="G260" s="92"/>
      <c r="H260" s="92"/>
      <c r="I260" s="247"/>
      <c r="J260" s="247"/>
      <c r="K260" s="248"/>
      <c r="L260" s="121"/>
      <c r="M260" s="96"/>
      <c r="N260" s="16"/>
    </row>
    <row r="261" spans="1:14" x14ac:dyDescent="0.35">
      <c r="A261" s="90"/>
      <c r="B261" s="333"/>
      <c r="C261" s="91"/>
      <c r="D261" s="121"/>
      <c r="E261" s="327"/>
      <c r="F261" s="92"/>
      <c r="G261" s="92"/>
      <c r="H261" s="92"/>
      <c r="I261" s="247"/>
      <c r="J261" s="247"/>
      <c r="K261" s="248"/>
      <c r="L261" s="121"/>
      <c r="M261" s="96"/>
      <c r="N261" s="16"/>
    </row>
    <row r="262" spans="1:14" x14ac:dyDescent="0.35">
      <c r="A262" s="90"/>
      <c r="B262" s="333"/>
      <c r="C262" s="91"/>
      <c r="D262" s="121"/>
      <c r="E262" s="327"/>
      <c r="F262" s="92"/>
      <c r="G262" s="92"/>
      <c r="H262" s="92"/>
      <c r="I262" s="247"/>
      <c r="J262" s="247"/>
      <c r="K262" s="248"/>
      <c r="L262" s="121"/>
      <c r="M262" s="96"/>
      <c r="N262" s="16"/>
    </row>
    <row r="263" spans="1:14" x14ac:dyDescent="0.35">
      <c r="A263" s="90"/>
      <c r="B263" s="333"/>
      <c r="C263" s="91"/>
      <c r="D263" s="121"/>
      <c r="E263" s="327"/>
      <c r="F263" s="92"/>
      <c r="G263" s="92"/>
      <c r="H263" s="92"/>
      <c r="I263" s="247"/>
      <c r="J263" s="247"/>
      <c r="K263" s="248"/>
      <c r="L263" s="121"/>
      <c r="M263" s="96"/>
      <c r="N263" s="16"/>
    </row>
    <row r="264" spans="1:14" x14ac:dyDescent="0.35">
      <c r="A264" s="90">
        <v>14</v>
      </c>
      <c r="B264" s="64" t="s">
        <v>533</v>
      </c>
      <c r="C264" s="91">
        <v>1045800</v>
      </c>
      <c r="D264" s="98">
        <v>24046</v>
      </c>
      <c r="E264" s="327">
        <v>404577</v>
      </c>
      <c r="F264" s="92">
        <v>0</v>
      </c>
      <c r="G264" s="92">
        <v>338823</v>
      </c>
      <c r="H264" s="92">
        <v>302400</v>
      </c>
      <c r="I264" s="247">
        <f>F264+G264+H264</f>
        <v>641223</v>
      </c>
      <c r="J264" s="247">
        <f>E264+I264</f>
        <v>1045800</v>
      </c>
      <c r="K264" s="295">
        <f>C264-J264</f>
        <v>0</v>
      </c>
      <c r="L264" s="98">
        <v>24049</v>
      </c>
      <c r="M264" s="329" t="s">
        <v>534</v>
      </c>
      <c r="N264" s="16"/>
    </row>
    <row r="265" spans="1:14" x14ac:dyDescent="0.35">
      <c r="A265" s="90"/>
      <c r="B265" s="100" t="s">
        <v>507</v>
      </c>
      <c r="C265" s="91"/>
      <c r="D265" s="98"/>
      <c r="E265" s="327"/>
      <c r="F265" s="92"/>
      <c r="G265" s="92"/>
      <c r="H265" s="92"/>
      <c r="I265" s="247"/>
      <c r="J265" s="247"/>
      <c r="K265" s="248"/>
      <c r="L265" s="98">
        <v>24078</v>
      </c>
      <c r="M265" s="329" t="s">
        <v>535</v>
      </c>
      <c r="N265" s="16"/>
    </row>
    <row r="266" spans="1:14" x14ac:dyDescent="0.35">
      <c r="A266" s="90"/>
      <c r="B266" s="306" t="s">
        <v>905</v>
      </c>
      <c r="C266" s="91"/>
      <c r="D266" s="121"/>
      <c r="E266" s="327"/>
      <c r="F266" s="92"/>
      <c r="G266" s="92"/>
      <c r="H266" s="92"/>
      <c r="I266" s="247"/>
      <c r="J266" s="247"/>
      <c r="K266" s="248"/>
      <c r="L266" s="98">
        <v>24111</v>
      </c>
      <c r="M266" s="329" t="s">
        <v>536</v>
      </c>
      <c r="N266" s="16"/>
    </row>
    <row r="267" spans="1:14" x14ac:dyDescent="0.35">
      <c r="A267" s="90"/>
      <c r="B267" s="100" t="s">
        <v>537</v>
      </c>
      <c r="C267" s="91"/>
      <c r="D267" s="121"/>
      <c r="E267" s="327"/>
      <c r="F267" s="92"/>
      <c r="G267" s="92"/>
      <c r="H267" s="92"/>
      <c r="I267" s="247"/>
      <c r="J267" s="247"/>
      <c r="K267" s="248"/>
      <c r="L267" s="98">
        <v>24131</v>
      </c>
      <c r="M267" s="122" t="s">
        <v>538</v>
      </c>
      <c r="N267" s="16"/>
    </row>
    <row r="268" spans="1:14" x14ac:dyDescent="0.35">
      <c r="A268" s="90"/>
      <c r="B268" s="334" t="s">
        <v>539</v>
      </c>
      <c r="C268" s="91"/>
      <c r="D268" s="121"/>
      <c r="E268" s="327"/>
      <c r="F268" s="92"/>
      <c r="G268" s="92"/>
      <c r="H268" s="92"/>
      <c r="I268" s="247"/>
      <c r="J268" s="247"/>
      <c r="K268" s="248"/>
      <c r="L268" s="98">
        <v>24139</v>
      </c>
      <c r="M268" s="329" t="s">
        <v>540</v>
      </c>
      <c r="N268" s="16"/>
    </row>
    <row r="269" spans="1:14" x14ac:dyDescent="0.35">
      <c r="A269" s="90"/>
      <c r="B269" s="334" t="s">
        <v>541</v>
      </c>
      <c r="C269" s="91"/>
      <c r="D269" s="121"/>
      <c r="E269" s="327"/>
      <c r="F269" s="92"/>
      <c r="G269" s="92"/>
      <c r="H269" s="92"/>
      <c r="I269" s="247"/>
      <c r="J269" s="247"/>
      <c r="K269" s="248"/>
      <c r="L269" s="98">
        <v>24167</v>
      </c>
      <c r="M269" s="329" t="s">
        <v>542</v>
      </c>
      <c r="N269" s="16"/>
    </row>
    <row r="270" spans="1:14" x14ac:dyDescent="0.35">
      <c r="A270" s="90"/>
      <c r="B270" s="306" t="s">
        <v>906</v>
      </c>
      <c r="C270" s="91"/>
      <c r="D270" s="121"/>
      <c r="E270" s="327"/>
      <c r="F270" s="92"/>
      <c r="G270" s="92"/>
      <c r="H270" s="92"/>
      <c r="I270" s="247"/>
      <c r="J270" s="247"/>
      <c r="K270" s="248"/>
      <c r="L270" s="98">
        <v>24200</v>
      </c>
      <c r="M270" s="329" t="s">
        <v>1080</v>
      </c>
      <c r="N270" s="16"/>
    </row>
    <row r="271" spans="1:14" x14ac:dyDescent="0.35">
      <c r="A271" s="90"/>
      <c r="B271" s="100" t="s">
        <v>543</v>
      </c>
      <c r="C271" s="91"/>
      <c r="D271" s="121"/>
      <c r="E271" s="327"/>
      <c r="F271" s="92"/>
      <c r="G271" s="92"/>
      <c r="H271" s="92"/>
      <c r="I271" s="247"/>
      <c r="J271" s="247"/>
      <c r="K271" s="248"/>
      <c r="L271" s="332" t="s">
        <v>544</v>
      </c>
      <c r="M271" s="96"/>
      <c r="N271" s="16"/>
    </row>
    <row r="272" spans="1:14" x14ac:dyDescent="0.35">
      <c r="A272" s="90"/>
      <c r="B272" s="306" t="s">
        <v>907</v>
      </c>
      <c r="C272" s="91"/>
      <c r="D272" s="121"/>
      <c r="E272" s="327"/>
      <c r="F272" s="92"/>
      <c r="G272" s="92"/>
      <c r="H272" s="92"/>
      <c r="I272" s="247"/>
      <c r="J272" s="247"/>
      <c r="K272" s="248"/>
      <c r="L272" s="128">
        <v>24132</v>
      </c>
      <c r="M272" s="96" t="s">
        <v>545</v>
      </c>
      <c r="N272" s="16"/>
    </row>
    <row r="273" spans="1:14" x14ac:dyDescent="0.35">
      <c r="A273" s="90"/>
      <c r="B273" s="100" t="s">
        <v>546</v>
      </c>
      <c r="C273" s="91"/>
      <c r="D273" s="121"/>
      <c r="E273" s="327"/>
      <c r="F273" s="92"/>
      <c r="G273" s="92"/>
      <c r="H273" s="92"/>
      <c r="I273" s="247"/>
      <c r="J273" s="247"/>
      <c r="K273" s="248"/>
      <c r="L273" s="128">
        <v>24116</v>
      </c>
      <c r="M273" s="96" t="s">
        <v>547</v>
      </c>
      <c r="N273" s="16"/>
    </row>
    <row r="274" spans="1:14" x14ac:dyDescent="0.35">
      <c r="A274" s="90"/>
      <c r="B274" s="334" t="s">
        <v>548</v>
      </c>
      <c r="C274" s="91"/>
      <c r="D274" s="121"/>
      <c r="E274" s="327"/>
      <c r="F274" s="92"/>
      <c r="G274" s="92"/>
      <c r="H274" s="92"/>
      <c r="I274" s="247"/>
      <c r="J274" s="247"/>
      <c r="K274" s="248"/>
      <c r="L274" s="128">
        <v>24186</v>
      </c>
      <c r="M274" s="96" t="s">
        <v>955</v>
      </c>
      <c r="N274" s="16"/>
    </row>
    <row r="275" spans="1:14" x14ac:dyDescent="0.35">
      <c r="A275" s="90"/>
      <c r="B275" s="334" t="s">
        <v>549</v>
      </c>
      <c r="C275" s="91"/>
      <c r="D275" s="121"/>
      <c r="E275" s="327"/>
      <c r="F275" s="92"/>
      <c r="G275" s="92"/>
      <c r="H275" s="92"/>
      <c r="I275" s="247"/>
      <c r="J275" s="247"/>
      <c r="K275" s="248"/>
      <c r="L275" s="98">
        <v>24194</v>
      </c>
      <c r="M275" s="96" t="s">
        <v>1079</v>
      </c>
      <c r="N275" s="16"/>
    </row>
    <row r="276" spans="1:14" x14ac:dyDescent="0.35">
      <c r="A276" s="90"/>
      <c r="B276" s="334" t="s">
        <v>550</v>
      </c>
      <c r="C276" s="91"/>
      <c r="D276" s="121"/>
      <c r="E276" s="327"/>
      <c r="F276" s="92"/>
      <c r="G276" s="92"/>
      <c r="H276" s="92"/>
      <c r="I276" s="247"/>
      <c r="J276" s="247"/>
      <c r="K276" s="248"/>
      <c r="L276" s="98"/>
      <c r="M276" s="96"/>
      <c r="N276" s="275"/>
    </row>
    <row r="277" spans="1:14" x14ac:dyDescent="0.35">
      <c r="A277" s="90"/>
      <c r="B277" s="334"/>
      <c r="C277" s="91"/>
      <c r="D277" s="121"/>
      <c r="E277" s="327"/>
      <c r="F277" s="92"/>
      <c r="G277" s="92"/>
      <c r="H277" s="92"/>
      <c r="I277" s="247"/>
      <c r="J277" s="247"/>
      <c r="K277" s="248"/>
      <c r="L277" s="98"/>
      <c r="M277" s="96"/>
      <c r="N277" s="362"/>
    </row>
    <row r="278" spans="1:14" x14ac:dyDescent="0.35">
      <c r="A278" s="90">
        <v>15</v>
      </c>
      <c r="B278" s="64" t="s">
        <v>551</v>
      </c>
      <c r="C278" s="91">
        <v>67500</v>
      </c>
      <c r="D278" s="98">
        <v>24146</v>
      </c>
      <c r="E278" s="327">
        <v>0</v>
      </c>
      <c r="F278" s="92"/>
      <c r="G278" s="92">
        <v>67500</v>
      </c>
      <c r="H278" s="92"/>
      <c r="I278" s="247">
        <f>F278+G278+H278</f>
        <v>67500</v>
      </c>
      <c r="J278" s="247">
        <f>E278+I278</f>
        <v>67500</v>
      </c>
      <c r="K278" s="295">
        <f>C278-J278</f>
        <v>0</v>
      </c>
      <c r="L278" s="98">
        <v>24113</v>
      </c>
      <c r="M278" s="96" t="s">
        <v>552</v>
      </c>
      <c r="N278" s="274"/>
    </row>
    <row r="279" spans="1:14" x14ac:dyDescent="0.35">
      <c r="A279" s="90"/>
      <c r="B279" s="100" t="s">
        <v>507</v>
      </c>
      <c r="C279" s="91"/>
      <c r="D279" s="98"/>
      <c r="E279" s="327"/>
      <c r="F279" s="92"/>
      <c r="G279" s="92"/>
      <c r="H279" s="92"/>
      <c r="I279" s="247"/>
      <c r="J279" s="247"/>
      <c r="K279" s="248"/>
      <c r="L279" s="98">
        <v>24118</v>
      </c>
      <c r="M279" s="96" t="s">
        <v>553</v>
      </c>
      <c r="N279" s="16"/>
    </row>
    <row r="280" spans="1:14" x14ac:dyDescent="0.35">
      <c r="A280" s="90"/>
      <c r="B280" s="100" t="s">
        <v>554</v>
      </c>
      <c r="C280" s="91"/>
      <c r="D280" s="98"/>
      <c r="E280" s="327"/>
      <c r="F280" s="92"/>
      <c r="G280" s="92"/>
      <c r="H280" s="92"/>
      <c r="I280" s="247"/>
      <c r="J280" s="247"/>
      <c r="K280" s="248"/>
      <c r="L280" s="95" t="s">
        <v>555</v>
      </c>
      <c r="M280" s="96" t="s">
        <v>556</v>
      </c>
      <c r="N280" s="16"/>
    </row>
    <row r="281" spans="1:14" x14ac:dyDescent="0.35">
      <c r="A281" s="90"/>
      <c r="B281" s="335" t="s">
        <v>908</v>
      </c>
      <c r="C281" s="91"/>
      <c r="D281" s="121"/>
      <c r="E281" s="327"/>
      <c r="F281" s="92"/>
      <c r="G281" s="92"/>
      <c r="H281" s="92"/>
      <c r="I281" s="247"/>
      <c r="J281" s="247"/>
      <c r="K281" s="248"/>
      <c r="L281" s="98">
        <v>24146</v>
      </c>
      <c r="M281" s="96" t="s">
        <v>557</v>
      </c>
      <c r="N281" s="16"/>
    </row>
    <row r="282" spans="1:14" x14ac:dyDescent="0.35">
      <c r="A282" s="90"/>
      <c r="B282" s="334" t="s">
        <v>558</v>
      </c>
      <c r="C282" s="91"/>
      <c r="D282" s="121"/>
      <c r="E282" s="327"/>
      <c r="F282" s="92"/>
      <c r="G282" s="92"/>
      <c r="H282" s="92"/>
      <c r="I282" s="247"/>
      <c r="J282" s="247"/>
      <c r="K282" s="248"/>
      <c r="L282" s="319" t="s">
        <v>559</v>
      </c>
      <c r="M282" s="96" t="s">
        <v>560</v>
      </c>
      <c r="N282" s="16"/>
    </row>
    <row r="283" spans="1:14" x14ac:dyDescent="0.35">
      <c r="A283" s="90"/>
      <c r="B283" s="334" t="s">
        <v>561</v>
      </c>
      <c r="C283" s="91"/>
      <c r="D283" s="121"/>
      <c r="E283" s="327"/>
      <c r="F283" s="92"/>
      <c r="G283" s="92"/>
      <c r="H283" s="92"/>
      <c r="I283" s="247"/>
      <c r="J283" s="247"/>
      <c r="K283" s="248"/>
      <c r="L283" s="98">
        <v>24197</v>
      </c>
      <c r="M283" s="96" t="s">
        <v>1081</v>
      </c>
      <c r="N283" s="16"/>
    </row>
    <row r="284" spans="1:14" x14ac:dyDescent="0.35">
      <c r="A284" s="90"/>
      <c r="B284" s="334" t="s">
        <v>562</v>
      </c>
      <c r="C284" s="91"/>
      <c r="D284" s="121"/>
      <c r="E284" s="327"/>
      <c r="F284" s="92"/>
      <c r="G284" s="92"/>
      <c r="H284" s="92"/>
      <c r="I284" s="247"/>
      <c r="J284" s="247"/>
      <c r="K284" s="248"/>
      <c r="L284" s="121"/>
      <c r="M284" s="96"/>
      <c r="N284" s="16"/>
    </row>
    <row r="285" spans="1:14" x14ac:dyDescent="0.35">
      <c r="A285" s="90"/>
      <c r="B285" s="334"/>
      <c r="C285" s="91"/>
      <c r="D285" s="121"/>
      <c r="E285" s="327"/>
      <c r="F285" s="92"/>
      <c r="G285" s="92"/>
      <c r="H285" s="92"/>
      <c r="I285" s="247"/>
      <c r="J285" s="247"/>
      <c r="K285" s="248"/>
      <c r="L285" s="121"/>
      <c r="M285" s="96"/>
      <c r="N285" s="16"/>
    </row>
    <row r="286" spans="1:14" x14ac:dyDescent="0.35">
      <c r="A286" s="90">
        <v>16</v>
      </c>
      <c r="B286" s="64" t="s">
        <v>563</v>
      </c>
      <c r="C286" s="91">
        <v>20000</v>
      </c>
      <c r="D286" s="98">
        <v>24207</v>
      </c>
      <c r="E286" s="327">
        <v>0</v>
      </c>
      <c r="F286" s="92"/>
      <c r="G286" s="92">
        <v>20000</v>
      </c>
      <c r="H286" s="92"/>
      <c r="I286" s="247">
        <f>F286+G286+H286</f>
        <v>20000</v>
      </c>
      <c r="J286" s="247">
        <f>E286+I286</f>
        <v>20000</v>
      </c>
      <c r="K286" s="295">
        <f>C286-J286</f>
        <v>0</v>
      </c>
      <c r="L286" s="98">
        <v>24207</v>
      </c>
      <c r="M286" s="96" t="s">
        <v>564</v>
      </c>
      <c r="N286" s="16"/>
    </row>
    <row r="287" spans="1:14" x14ac:dyDescent="0.35">
      <c r="A287" s="90"/>
      <c r="B287" s="100" t="s">
        <v>507</v>
      </c>
      <c r="C287" s="91"/>
      <c r="D287" s="98"/>
      <c r="E287" s="327"/>
      <c r="F287" s="92"/>
      <c r="G287" s="92"/>
      <c r="H287" s="92"/>
      <c r="I287" s="247"/>
      <c r="J287" s="247"/>
      <c r="K287" s="248"/>
      <c r="L287" s="98"/>
      <c r="M287" s="96"/>
      <c r="N287" s="16"/>
    </row>
    <row r="288" spans="1:14" x14ac:dyDescent="0.35">
      <c r="A288" s="90"/>
      <c r="B288" s="100" t="s">
        <v>565</v>
      </c>
      <c r="C288" s="91"/>
      <c r="D288" s="98"/>
      <c r="E288" s="327"/>
      <c r="F288" s="92"/>
      <c r="G288" s="92"/>
      <c r="H288" s="92"/>
      <c r="I288" s="247"/>
      <c r="J288" s="247"/>
      <c r="K288" s="248"/>
      <c r="L288" s="98"/>
      <c r="M288" s="96"/>
      <c r="N288" s="16"/>
    </row>
    <row r="289" spans="1:14" x14ac:dyDescent="0.35">
      <c r="A289" s="90"/>
      <c r="B289" s="306" t="s">
        <v>909</v>
      </c>
      <c r="C289" s="91"/>
      <c r="D289" s="121"/>
      <c r="E289" s="327"/>
      <c r="F289" s="92"/>
      <c r="G289" s="92"/>
      <c r="H289" s="92"/>
      <c r="I289" s="247"/>
      <c r="J289" s="247"/>
      <c r="K289" s="248"/>
      <c r="L289" s="121"/>
      <c r="M289" s="96"/>
      <c r="N289" s="16"/>
    </row>
    <row r="290" spans="1:14" x14ac:dyDescent="0.35">
      <c r="A290" s="90"/>
      <c r="B290" s="330" t="s">
        <v>566</v>
      </c>
      <c r="C290" s="91"/>
      <c r="D290" s="121"/>
      <c r="E290" s="327"/>
      <c r="F290" s="92"/>
      <c r="G290" s="92"/>
      <c r="H290" s="92"/>
      <c r="I290" s="247"/>
      <c r="J290" s="247"/>
      <c r="K290" s="248"/>
      <c r="L290" s="121"/>
      <c r="M290" s="96"/>
      <c r="N290" s="16"/>
    </row>
    <row r="291" spans="1:14" x14ac:dyDescent="0.35">
      <c r="A291" s="90"/>
      <c r="B291" s="330" t="s">
        <v>567</v>
      </c>
      <c r="C291" s="91"/>
      <c r="D291" s="121"/>
      <c r="E291" s="327"/>
      <c r="F291" s="92"/>
      <c r="G291" s="92"/>
      <c r="H291" s="92"/>
      <c r="I291" s="247"/>
      <c r="J291" s="247"/>
      <c r="K291" s="248"/>
      <c r="L291" s="121"/>
      <c r="M291" s="96"/>
      <c r="N291" s="16"/>
    </row>
    <row r="292" spans="1:14" x14ac:dyDescent="0.35">
      <c r="A292" s="90"/>
      <c r="B292" s="330" t="s">
        <v>568</v>
      </c>
      <c r="C292" s="91"/>
      <c r="D292" s="121"/>
      <c r="E292" s="327"/>
      <c r="F292" s="92"/>
      <c r="G292" s="92"/>
      <c r="H292" s="92"/>
      <c r="I292" s="247"/>
      <c r="J292" s="247"/>
      <c r="K292" s="248"/>
      <c r="L292" s="98"/>
      <c r="M292" s="96"/>
      <c r="N292" s="16"/>
    </row>
    <row r="293" spans="1:14" x14ac:dyDescent="0.35">
      <c r="A293" s="90"/>
      <c r="B293" s="330"/>
      <c r="C293" s="91"/>
      <c r="D293" s="121"/>
      <c r="E293" s="327"/>
      <c r="F293" s="92"/>
      <c r="G293" s="92"/>
      <c r="H293" s="92"/>
      <c r="I293" s="247"/>
      <c r="J293" s="247"/>
      <c r="K293" s="248"/>
      <c r="L293" s="98"/>
      <c r="M293" s="96"/>
      <c r="N293" s="16"/>
    </row>
    <row r="294" spans="1:14" x14ac:dyDescent="0.35">
      <c r="A294" s="90"/>
      <c r="B294" s="330"/>
      <c r="C294" s="91"/>
      <c r="D294" s="121"/>
      <c r="E294" s="327"/>
      <c r="F294" s="92"/>
      <c r="G294" s="92"/>
      <c r="H294" s="92"/>
      <c r="I294" s="247"/>
      <c r="J294" s="247"/>
      <c r="K294" s="248"/>
      <c r="L294" s="98"/>
      <c r="M294" s="96"/>
      <c r="N294" s="16"/>
    </row>
    <row r="295" spans="1:14" x14ac:dyDescent="0.35">
      <c r="A295" s="90"/>
      <c r="B295" s="330"/>
      <c r="C295" s="91"/>
      <c r="D295" s="121"/>
      <c r="E295" s="327"/>
      <c r="F295" s="92"/>
      <c r="G295" s="92"/>
      <c r="H295" s="92"/>
      <c r="I295" s="247"/>
      <c r="J295" s="247"/>
      <c r="K295" s="248"/>
      <c r="L295" s="98"/>
      <c r="M295" s="96"/>
      <c r="N295" s="16"/>
    </row>
    <row r="296" spans="1:14" x14ac:dyDescent="0.35">
      <c r="A296" s="90"/>
      <c r="B296" s="330"/>
      <c r="C296" s="91"/>
      <c r="D296" s="121"/>
      <c r="E296" s="327"/>
      <c r="F296" s="92"/>
      <c r="G296" s="92"/>
      <c r="H296" s="92"/>
      <c r="I296" s="247"/>
      <c r="J296" s="247"/>
      <c r="K296" s="248"/>
      <c r="L296" s="98"/>
      <c r="M296" s="96"/>
      <c r="N296" s="16"/>
    </row>
    <row r="297" spans="1:14" x14ac:dyDescent="0.35">
      <c r="A297" s="90"/>
      <c r="B297" s="330"/>
      <c r="C297" s="91"/>
      <c r="D297" s="121"/>
      <c r="E297" s="327"/>
      <c r="F297" s="92"/>
      <c r="G297" s="92"/>
      <c r="H297" s="92"/>
      <c r="I297" s="247"/>
      <c r="J297" s="247"/>
      <c r="K297" s="248"/>
      <c r="L297" s="98"/>
      <c r="M297" s="96"/>
      <c r="N297" s="16"/>
    </row>
    <row r="298" spans="1:14" x14ac:dyDescent="0.35">
      <c r="A298" s="90"/>
      <c r="B298" s="330"/>
      <c r="C298" s="91"/>
      <c r="D298" s="121"/>
      <c r="E298" s="327"/>
      <c r="F298" s="92"/>
      <c r="G298" s="92"/>
      <c r="H298" s="92"/>
      <c r="I298" s="247"/>
      <c r="J298" s="247"/>
      <c r="K298" s="248"/>
      <c r="L298" s="98"/>
      <c r="M298" s="96"/>
      <c r="N298" s="16"/>
    </row>
    <row r="299" spans="1:14" x14ac:dyDescent="0.35">
      <c r="A299" s="90"/>
      <c r="B299" s="330"/>
      <c r="C299" s="91"/>
      <c r="D299" s="121"/>
      <c r="E299" s="327"/>
      <c r="F299" s="92"/>
      <c r="G299" s="92"/>
      <c r="H299" s="92"/>
      <c r="I299" s="247"/>
      <c r="J299" s="247"/>
      <c r="K299" s="248"/>
      <c r="L299" s="98"/>
      <c r="M299" s="96"/>
      <c r="N299" s="16"/>
    </row>
    <row r="300" spans="1:14" x14ac:dyDescent="0.35">
      <c r="A300" s="90"/>
      <c r="B300" s="330"/>
      <c r="C300" s="91"/>
      <c r="D300" s="121"/>
      <c r="E300" s="327"/>
      <c r="F300" s="92"/>
      <c r="G300" s="92"/>
      <c r="H300" s="92"/>
      <c r="I300" s="247"/>
      <c r="J300" s="247"/>
      <c r="K300" s="248"/>
      <c r="L300" s="98"/>
      <c r="M300" s="96"/>
      <c r="N300" s="16"/>
    </row>
    <row r="301" spans="1:14" x14ac:dyDescent="0.35">
      <c r="A301" s="90"/>
      <c r="B301" s="330"/>
      <c r="C301" s="91"/>
      <c r="D301" s="121"/>
      <c r="E301" s="327"/>
      <c r="F301" s="92"/>
      <c r="G301" s="92"/>
      <c r="H301" s="92"/>
      <c r="I301" s="247"/>
      <c r="J301" s="247"/>
      <c r="K301" s="248"/>
      <c r="L301" s="98"/>
      <c r="M301" s="96"/>
      <c r="N301" s="16"/>
    </row>
    <row r="302" spans="1:14" x14ac:dyDescent="0.35">
      <c r="A302" s="90">
        <v>17</v>
      </c>
      <c r="B302" s="64" t="s">
        <v>569</v>
      </c>
      <c r="C302" s="91">
        <v>390000</v>
      </c>
      <c r="D302" s="98">
        <v>24068</v>
      </c>
      <c r="E302" s="327">
        <v>134000</v>
      </c>
      <c r="F302" s="125"/>
      <c r="G302" s="125">
        <v>256000</v>
      </c>
      <c r="H302" s="125"/>
      <c r="I302" s="247">
        <f>F302+G302+H302</f>
        <v>256000</v>
      </c>
      <c r="J302" s="247">
        <f>E302+I302</f>
        <v>390000</v>
      </c>
      <c r="K302" s="295">
        <f>C302-J302</f>
        <v>0</v>
      </c>
      <c r="L302" s="98">
        <v>24068</v>
      </c>
      <c r="M302" s="96" t="s">
        <v>570</v>
      </c>
      <c r="N302" s="16"/>
    </row>
    <row r="303" spans="1:14" x14ac:dyDescent="0.35">
      <c r="A303" s="90"/>
      <c r="B303" s="328" t="s">
        <v>571</v>
      </c>
      <c r="C303" s="91"/>
      <c r="D303" s="337"/>
      <c r="E303" s="338"/>
      <c r="F303" s="339"/>
      <c r="G303" s="339"/>
      <c r="H303" s="339"/>
      <c r="I303" s="247"/>
      <c r="J303" s="247"/>
      <c r="K303" s="248"/>
      <c r="L303" s="98">
        <v>24131</v>
      </c>
      <c r="M303" s="126" t="s">
        <v>572</v>
      </c>
      <c r="N303" s="16"/>
    </row>
    <row r="304" spans="1:14" x14ac:dyDescent="0.35">
      <c r="A304" s="90"/>
      <c r="B304" s="100" t="s">
        <v>507</v>
      </c>
      <c r="C304" s="91"/>
      <c r="D304" s="337"/>
      <c r="E304" s="338"/>
      <c r="F304" s="339"/>
      <c r="G304" s="339"/>
      <c r="H304" s="339"/>
      <c r="I304" s="247"/>
      <c r="J304" s="247"/>
      <c r="K304" s="248"/>
      <c r="L304" s="98">
        <v>24140</v>
      </c>
      <c r="M304" s="96" t="s">
        <v>573</v>
      </c>
      <c r="N304" s="16"/>
    </row>
    <row r="305" spans="1:14" x14ac:dyDescent="0.35">
      <c r="A305" s="90"/>
      <c r="B305" s="100" t="s">
        <v>537</v>
      </c>
      <c r="C305" s="91"/>
      <c r="D305" s="337"/>
      <c r="E305" s="338"/>
      <c r="F305" s="339"/>
      <c r="G305" s="339"/>
      <c r="H305" s="339"/>
      <c r="I305" s="247"/>
      <c r="J305" s="247"/>
      <c r="K305" s="248"/>
      <c r="L305" s="98">
        <v>24197</v>
      </c>
      <c r="M305" s="122" t="s">
        <v>574</v>
      </c>
      <c r="N305" s="16"/>
    </row>
    <row r="306" spans="1:14" x14ac:dyDescent="0.35">
      <c r="A306" s="90"/>
      <c r="B306" s="64" t="s">
        <v>575</v>
      </c>
      <c r="C306" s="91"/>
      <c r="D306" s="337"/>
      <c r="E306" s="338"/>
      <c r="F306" s="92"/>
      <c r="G306" s="92"/>
      <c r="H306" s="92"/>
      <c r="I306" s="247"/>
      <c r="J306" s="247"/>
      <c r="K306" s="248"/>
      <c r="L306" s="98"/>
      <c r="M306" s="122" t="s">
        <v>576</v>
      </c>
      <c r="N306" s="16"/>
    </row>
    <row r="307" spans="1:14" x14ac:dyDescent="0.35">
      <c r="A307" s="90"/>
      <c r="B307" s="64" t="s">
        <v>577</v>
      </c>
      <c r="C307" s="91"/>
      <c r="D307" s="337"/>
      <c r="E307" s="338"/>
      <c r="F307" s="92"/>
      <c r="G307" s="92"/>
      <c r="H307" s="92"/>
      <c r="I307" s="247"/>
      <c r="J307" s="247"/>
      <c r="K307" s="248"/>
      <c r="L307" s="121"/>
      <c r="M307" s="122"/>
      <c r="N307" s="16"/>
    </row>
    <row r="308" spans="1:14" x14ac:dyDescent="0.35">
      <c r="A308" s="90"/>
      <c r="B308" s="64" t="s">
        <v>578</v>
      </c>
      <c r="C308" s="91"/>
      <c r="D308" s="337"/>
      <c r="E308" s="338"/>
      <c r="F308" s="92"/>
      <c r="G308" s="92"/>
      <c r="H308" s="92"/>
      <c r="I308" s="247"/>
      <c r="J308" s="247"/>
      <c r="K308" s="248"/>
      <c r="L308" s="121"/>
      <c r="M308" s="127"/>
      <c r="N308" s="16"/>
    </row>
    <row r="309" spans="1:14" x14ac:dyDescent="0.35">
      <c r="A309" s="90"/>
      <c r="B309" s="64" t="s">
        <v>579</v>
      </c>
      <c r="C309" s="91"/>
      <c r="D309" s="337"/>
      <c r="E309" s="338"/>
      <c r="F309" s="92"/>
      <c r="G309" s="92"/>
      <c r="H309" s="92"/>
      <c r="I309" s="247"/>
      <c r="J309" s="247"/>
      <c r="K309" s="248"/>
      <c r="L309" s="121"/>
      <c r="M309" s="127"/>
      <c r="N309" s="16"/>
    </row>
    <row r="310" spans="1:14" x14ac:dyDescent="0.35">
      <c r="A310" s="90"/>
      <c r="B310" s="64" t="s">
        <v>580</v>
      </c>
      <c r="C310" s="91"/>
      <c r="D310" s="337"/>
      <c r="E310" s="338"/>
      <c r="F310" s="92"/>
      <c r="G310" s="92"/>
      <c r="H310" s="92"/>
      <c r="I310" s="247"/>
      <c r="J310" s="247"/>
      <c r="K310" s="248"/>
      <c r="L310" s="121"/>
      <c r="M310" s="127"/>
      <c r="N310" s="16"/>
    </row>
    <row r="311" spans="1:14" x14ac:dyDescent="0.35">
      <c r="A311" s="90"/>
      <c r="B311" s="64" t="s">
        <v>581</v>
      </c>
      <c r="C311" s="91"/>
      <c r="D311" s="337"/>
      <c r="E311" s="338"/>
      <c r="F311" s="92"/>
      <c r="G311" s="92"/>
      <c r="H311" s="92"/>
      <c r="I311" s="247"/>
      <c r="J311" s="247"/>
      <c r="K311" s="248"/>
      <c r="L311" s="121"/>
      <c r="M311" s="127"/>
      <c r="N311" s="16"/>
    </row>
    <row r="312" spans="1:14" x14ac:dyDescent="0.35">
      <c r="A312" s="90"/>
      <c r="B312" s="64" t="s">
        <v>582</v>
      </c>
      <c r="C312" s="91"/>
      <c r="D312" s="337"/>
      <c r="E312" s="338"/>
      <c r="F312" s="92"/>
      <c r="G312" s="92"/>
      <c r="H312" s="92"/>
      <c r="I312" s="247"/>
      <c r="J312" s="247"/>
      <c r="K312" s="248"/>
      <c r="L312" s="121"/>
      <c r="M312" s="127"/>
      <c r="N312" s="16"/>
    </row>
    <row r="313" spans="1:14" x14ac:dyDescent="0.35">
      <c r="A313" s="90"/>
      <c r="B313" s="64" t="s">
        <v>583</v>
      </c>
      <c r="C313" s="91"/>
      <c r="D313" s="337"/>
      <c r="E313" s="338"/>
      <c r="F313" s="92"/>
      <c r="G313" s="92"/>
      <c r="H313" s="92"/>
      <c r="I313" s="247"/>
      <c r="J313" s="247"/>
      <c r="K313" s="248"/>
      <c r="L313" s="121"/>
      <c r="M313" s="127"/>
      <c r="N313" s="16"/>
    </row>
    <row r="314" spans="1:14" x14ac:dyDescent="0.35">
      <c r="A314" s="90"/>
      <c r="B314" s="64" t="s">
        <v>584</v>
      </c>
      <c r="C314" s="91"/>
      <c r="D314" s="121"/>
      <c r="E314" s="327"/>
      <c r="F314" s="92"/>
      <c r="G314" s="92"/>
      <c r="H314" s="92"/>
      <c r="I314" s="247"/>
      <c r="J314" s="247"/>
      <c r="K314" s="248"/>
      <c r="L314" s="121"/>
      <c r="M314" s="96"/>
      <c r="N314" s="16"/>
    </row>
    <row r="315" spans="1:14" x14ac:dyDescent="0.35">
      <c r="A315" s="90"/>
      <c r="B315" s="64"/>
      <c r="C315" s="91"/>
      <c r="D315" s="121"/>
      <c r="E315" s="327"/>
      <c r="F315" s="92"/>
      <c r="G315" s="92"/>
      <c r="H315" s="92"/>
      <c r="I315" s="247"/>
      <c r="J315" s="247"/>
      <c r="K315" s="248"/>
      <c r="L315" s="121"/>
      <c r="M315" s="96"/>
      <c r="N315" s="16"/>
    </row>
    <row r="316" spans="1:14" x14ac:dyDescent="0.35">
      <c r="A316" s="90">
        <v>18</v>
      </c>
      <c r="B316" s="64" t="s">
        <v>585</v>
      </c>
      <c r="C316" s="91">
        <v>227100</v>
      </c>
      <c r="D316" s="98">
        <v>24186</v>
      </c>
      <c r="E316" s="327">
        <v>0</v>
      </c>
      <c r="F316" s="92"/>
      <c r="G316" s="92">
        <v>227100</v>
      </c>
      <c r="H316" s="92"/>
      <c r="I316" s="247">
        <f>F316+G316+H316</f>
        <v>227100</v>
      </c>
      <c r="J316" s="247">
        <f>E316+I316</f>
        <v>227100</v>
      </c>
      <c r="K316" s="295">
        <f>C316-J316</f>
        <v>0</v>
      </c>
      <c r="L316" s="98">
        <v>24186</v>
      </c>
      <c r="M316" s="96" t="s">
        <v>1090</v>
      </c>
      <c r="N316" s="16"/>
    </row>
    <row r="317" spans="1:14" x14ac:dyDescent="0.35">
      <c r="A317" s="90"/>
      <c r="B317" s="64" t="s">
        <v>586</v>
      </c>
      <c r="C317" s="91"/>
      <c r="D317" s="337"/>
      <c r="E317" s="338"/>
      <c r="F317" s="92"/>
      <c r="G317" s="92"/>
      <c r="H317" s="92"/>
      <c r="I317" s="247"/>
      <c r="J317" s="247"/>
      <c r="K317" s="248"/>
      <c r="L317" s="98">
        <v>24193</v>
      </c>
      <c r="M317" s="96" t="s">
        <v>1089</v>
      </c>
      <c r="N317" s="16"/>
    </row>
    <row r="318" spans="1:14" x14ac:dyDescent="0.35">
      <c r="A318" s="90"/>
      <c r="B318" s="100" t="s">
        <v>507</v>
      </c>
      <c r="C318" s="91"/>
      <c r="D318" s="337"/>
      <c r="E318" s="338"/>
      <c r="F318" s="92"/>
      <c r="G318" s="92"/>
      <c r="H318" s="92"/>
      <c r="I318" s="247"/>
      <c r="J318" s="247"/>
      <c r="K318" s="248"/>
      <c r="L318" s="98">
        <v>24197</v>
      </c>
      <c r="M318" s="96" t="s">
        <v>953</v>
      </c>
      <c r="N318" s="16"/>
    </row>
    <row r="319" spans="1:14" x14ac:dyDescent="0.35">
      <c r="A319" s="90"/>
      <c r="B319" s="100" t="s">
        <v>587</v>
      </c>
      <c r="C319" s="91"/>
      <c r="D319" s="337"/>
      <c r="E319" s="338"/>
      <c r="F319" s="92"/>
      <c r="G319" s="92"/>
      <c r="H319" s="92"/>
      <c r="I319" s="247"/>
      <c r="J319" s="247"/>
      <c r="K319" s="248"/>
      <c r="L319" s="121"/>
      <c r="M319" s="96"/>
      <c r="N319" s="16"/>
    </row>
    <row r="320" spans="1:14" x14ac:dyDescent="0.35">
      <c r="A320" s="90"/>
      <c r="B320" s="64" t="s">
        <v>910</v>
      </c>
      <c r="C320" s="91"/>
      <c r="D320" s="121"/>
      <c r="E320" s="327"/>
      <c r="F320" s="92"/>
      <c r="G320" s="92"/>
      <c r="H320" s="92"/>
      <c r="I320" s="247"/>
      <c r="J320" s="247"/>
      <c r="K320" s="248"/>
      <c r="L320" s="121"/>
      <c r="M320" s="96"/>
      <c r="N320" s="16"/>
    </row>
    <row r="321" spans="1:14" x14ac:dyDescent="0.35">
      <c r="A321" s="90"/>
      <c r="B321" s="64" t="s">
        <v>588</v>
      </c>
      <c r="C321" s="91"/>
      <c r="D321" s="121"/>
      <c r="E321" s="327"/>
      <c r="F321" s="92"/>
      <c r="G321" s="92"/>
      <c r="H321" s="92"/>
      <c r="I321" s="247"/>
      <c r="J321" s="247"/>
      <c r="K321" s="248"/>
      <c r="L321" s="121"/>
      <c r="M321" s="96"/>
      <c r="N321" s="16"/>
    </row>
    <row r="322" spans="1:14" x14ac:dyDescent="0.35">
      <c r="A322" s="90"/>
      <c r="B322" s="64" t="s">
        <v>589</v>
      </c>
      <c r="C322" s="91"/>
      <c r="D322" s="121"/>
      <c r="E322" s="327"/>
      <c r="F322" s="92"/>
      <c r="G322" s="92"/>
      <c r="H322" s="92"/>
      <c r="I322" s="247"/>
      <c r="J322" s="247"/>
      <c r="K322" s="248"/>
      <c r="L322" s="121"/>
      <c r="M322" s="96"/>
      <c r="N322" s="16"/>
    </row>
    <row r="323" spans="1:14" x14ac:dyDescent="0.35">
      <c r="A323" s="90"/>
      <c r="B323" s="64" t="s">
        <v>590</v>
      </c>
      <c r="C323" s="91"/>
      <c r="D323" s="121"/>
      <c r="E323" s="327"/>
      <c r="F323" s="92"/>
      <c r="G323" s="92"/>
      <c r="H323" s="92"/>
      <c r="I323" s="247"/>
      <c r="J323" s="247"/>
      <c r="K323" s="248"/>
      <c r="L323" s="121"/>
      <c r="M323" s="96"/>
      <c r="N323" s="16"/>
    </row>
    <row r="324" spans="1:14" x14ac:dyDescent="0.35">
      <c r="A324" s="90"/>
      <c r="B324" s="64" t="s">
        <v>591</v>
      </c>
      <c r="C324" s="91"/>
      <c r="D324" s="121"/>
      <c r="E324" s="327"/>
      <c r="F324" s="92"/>
      <c r="G324" s="92"/>
      <c r="H324" s="92"/>
      <c r="I324" s="247"/>
      <c r="J324" s="247"/>
      <c r="K324" s="248"/>
      <c r="L324" s="121"/>
      <c r="M324" s="96"/>
      <c r="N324" s="16"/>
    </row>
    <row r="325" spans="1:14" x14ac:dyDescent="0.35">
      <c r="A325" s="90"/>
      <c r="B325" s="64" t="s">
        <v>592</v>
      </c>
      <c r="C325" s="91"/>
      <c r="D325" s="121"/>
      <c r="E325" s="327"/>
      <c r="F325" s="92"/>
      <c r="G325" s="92"/>
      <c r="H325" s="92"/>
      <c r="I325" s="247"/>
      <c r="J325" s="247"/>
      <c r="K325" s="248"/>
      <c r="L325" s="121"/>
      <c r="M325" s="96"/>
      <c r="N325" s="16"/>
    </row>
    <row r="326" spans="1:14" x14ac:dyDescent="0.35">
      <c r="A326" s="90"/>
      <c r="B326" s="64" t="s">
        <v>593</v>
      </c>
      <c r="C326" s="91"/>
      <c r="D326" s="121"/>
      <c r="E326" s="327"/>
      <c r="F326" s="92"/>
      <c r="G326" s="92"/>
      <c r="H326" s="92"/>
      <c r="I326" s="247"/>
      <c r="J326" s="247"/>
      <c r="K326" s="248"/>
      <c r="L326" s="121"/>
      <c r="M326" s="96"/>
      <c r="N326" s="16"/>
    </row>
    <row r="327" spans="1:14" x14ac:dyDescent="0.35">
      <c r="A327" s="90"/>
      <c r="B327" s="64" t="s">
        <v>594</v>
      </c>
      <c r="C327" s="91"/>
      <c r="D327" s="121"/>
      <c r="E327" s="327"/>
      <c r="F327" s="92"/>
      <c r="G327" s="92"/>
      <c r="H327" s="92"/>
      <c r="I327" s="247"/>
      <c r="J327" s="247"/>
      <c r="K327" s="248"/>
      <c r="L327" s="121"/>
      <c r="M327" s="96"/>
      <c r="N327" s="16"/>
    </row>
    <row r="328" spans="1:14" x14ac:dyDescent="0.35">
      <c r="A328" s="90"/>
      <c r="B328" s="64" t="s">
        <v>595</v>
      </c>
      <c r="C328" s="91"/>
      <c r="D328" s="121"/>
      <c r="E328" s="327"/>
      <c r="F328" s="92"/>
      <c r="G328" s="92"/>
      <c r="H328" s="92"/>
      <c r="I328" s="247"/>
      <c r="J328" s="247"/>
      <c r="K328" s="248"/>
      <c r="L328" s="121"/>
      <c r="M328" s="96"/>
      <c r="N328" s="16"/>
    </row>
    <row r="329" spans="1:14" x14ac:dyDescent="0.35">
      <c r="A329" s="90"/>
      <c r="B329" s="64" t="s">
        <v>596</v>
      </c>
      <c r="C329" s="91"/>
      <c r="D329" s="121"/>
      <c r="E329" s="327"/>
      <c r="F329" s="92"/>
      <c r="G329" s="92"/>
      <c r="H329" s="92"/>
      <c r="I329" s="247"/>
      <c r="J329" s="247"/>
      <c r="K329" s="248"/>
      <c r="L329" s="121"/>
      <c r="M329" s="96"/>
      <c r="N329" s="275"/>
    </row>
    <row r="330" spans="1:14" x14ac:dyDescent="0.35">
      <c r="A330" s="90"/>
      <c r="B330" s="64"/>
      <c r="C330" s="91"/>
      <c r="D330" s="121"/>
      <c r="E330" s="327"/>
      <c r="F330" s="92"/>
      <c r="G330" s="92"/>
      <c r="H330" s="92"/>
      <c r="I330" s="247"/>
      <c r="J330" s="247"/>
      <c r="K330" s="248"/>
      <c r="L330" s="121"/>
      <c r="M330" s="96"/>
      <c r="N330" s="362"/>
    </row>
    <row r="331" spans="1:14" x14ac:dyDescent="0.35">
      <c r="A331" s="90"/>
      <c r="B331" s="64"/>
      <c r="C331" s="91"/>
      <c r="D331" s="121"/>
      <c r="E331" s="327"/>
      <c r="F331" s="92"/>
      <c r="G331" s="92"/>
      <c r="H331" s="92"/>
      <c r="I331" s="247"/>
      <c r="J331" s="247"/>
      <c r="K331" s="248"/>
      <c r="L331" s="121"/>
      <c r="M331" s="96"/>
      <c r="N331" s="362"/>
    </row>
    <row r="332" spans="1:14" x14ac:dyDescent="0.35">
      <c r="A332" s="90"/>
      <c r="B332" s="64"/>
      <c r="C332" s="91"/>
      <c r="D332" s="121"/>
      <c r="E332" s="327"/>
      <c r="F332" s="92"/>
      <c r="G332" s="92"/>
      <c r="H332" s="92"/>
      <c r="I332" s="247"/>
      <c r="J332" s="247"/>
      <c r="K332" s="248"/>
      <c r="L332" s="121"/>
      <c r="M332" s="96"/>
      <c r="N332" s="362"/>
    </row>
    <row r="333" spans="1:14" x14ac:dyDescent="0.35">
      <c r="A333" s="90"/>
      <c r="B333" s="64"/>
      <c r="C333" s="91"/>
      <c r="D333" s="121"/>
      <c r="E333" s="327"/>
      <c r="F333" s="92"/>
      <c r="G333" s="92"/>
      <c r="H333" s="92"/>
      <c r="I333" s="247"/>
      <c r="J333" s="247"/>
      <c r="K333" s="248"/>
      <c r="L333" s="121"/>
      <c r="M333" s="96"/>
      <c r="N333" s="362"/>
    </row>
    <row r="334" spans="1:14" x14ac:dyDescent="0.35">
      <c r="A334" s="90"/>
      <c r="B334" s="64"/>
      <c r="C334" s="91"/>
      <c r="D334" s="121"/>
      <c r="E334" s="327"/>
      <c r="F334" s="92"/>
      <c r="G334" s="92"/>
      <c r="H334" s="92"/>
      <c r="I334" s="247"/>
      <c r="J334" s="247"/>
      <c r="K334" s="248"/>
      <c r="L334" s="121"/>
      <c r="M334" s="96"/>
      <c r="N334" s="362"/>
    </row>
    <row r="335" spans="1:14" x14ac:dyDescent="0.35">
      <c r="A335" s="90"/>
      <c r="B335" s="64"/>
      <c r="C335" s="91"/>
      <c r="D335" s="121"/>
      <c r="E335" s="327"/>
      <c r="F335" s="92"/>
      <c r="G335" s="92"/>
      <c r="H335" s="92"/>
      <c r="I335" s="247"/>
      <c r="J335" s="247"/>
      <c r="K335" s="248"/>
      <c r="L335" s="121"/>
      <c r="M335" s="96"/>
      <c r="N335" s="362"/>
    </row>
    <row r="336" spans="1:14" x14ac:dyDescent="0.35">
      <c r="A336" s="90"/>
      <c r="B336" s="64"/>
      <c r="C336" s="91"/>
      <c r="D336" s="121"/>
      <c r="E336" s="327"/>
      <c r="F336" s="92"/>
      <c r="G336" s="92"/>
      <c r="H336" s="92"/>
      <c r="I336" s="247"/>
      <c r="J336" s="247"/>
      <c r="K336" s="248"/>
      <c r="L336" s="121"/>
      <c r="M336" s="96"/>
      <c r="N336" s="362"/>
    </row>
    <row r="337" spans="1:14" x14ac:dyDescent="0.35">
      <c r="A337" s="90"/>
      <c r="B337" s="64"/>
      <c r="C337" s="91"/>
      <c r="D337" s="121"/>
      <c r="E337" s="327"/>
      <c r="F337" s="92"/>
      <c r="G337" s="92"/>
      <c r="H337" s="92"/>
      <c r="I337" s="247"/>
      <c r="J337" s="247"/>
      <c r="K337" s="248"/>
      <c r="L337" s="121"/>
      <c r="M337" s="96"/>
      <c r="N337" s="362"/>
    </row>
    <row r="338" spans="1:14" x14ac:dyDescent="0.35">
      <c r="A338" s="90"/>
      <c r="B338" s="64"/>
      <c r="C338" s="91"/>
      <c r="D338" s="121"/>
      <c r="E338" s="327"/>
      <c r="F338" s="92"/>
      <c r="G338" s="92"/>
      <c r="H338" s="92"/>
      <c r="I338" s="247"/>
      <c r="J338" s="247"/>
      <c r="K338" s="248"/>
      <c r="L338" s="121"/>
      <c r="M338" s="96"/>
      <c r="N338" s="362"/>
    </row>
    <row r="339" spans="1:14" x14ac:dyDescent="0.35">
      <c r="A339" s="90"/>
      <c r="B339" s="64"/>
      <c r="C339" s="91"/>
      <c r="D339" s="121"/>
      <c r="E339" s="327"/>
      <c r="F339" s="92"/>
      <c r="G339" s="92"/>
      <c r="H339" s="92"/>
      <c r="I339" s="247"/>
      <c r="J339" s="247"/>
      <c r="K339" s="248"/>
      <c r="L339" s="121"/>
      <c r="M339" s="96"/>
      <c r="N339" s="362"/>
    </row>
    <row r="340" spans="1:14" x14ac:dyDescent="0.35">
      <c r="A340" s="90"/>
      <c r="B340" s="64"/>
      <c r="C340" s="91"/>
      <c r="D340" s="121"/>
      <c r="E340" s="327"/>
      <c r="F340" s="92"/>
      <c r="G340" s="92"/>
      <c r="H340" s="92"/>
      <c r="I340" s="247"/>
      <c r="J340" s="247"/>
      <c r="K340" s="248"/>
      <c r="L340" s="121"/>
      <c r="M340" s="96"/>
      <c r="N340" s="362"/>
    </row>
    <row r="341" spans="1:14" x14ac:dyDescent="0.35">
      <c r="A341" s="90"/>
      <c r="B341" s="64"/>
      <c r="C341" s="91"/>
      <c r="D341" s="121"/>
      <c r="E341" s="327"/>
      <c r="F341" s="92"/>
      <c r="G341" s="92"/>
      <c r="H341" s="92"/>
      <c r="I341" s="247"/>
      <c r="J341" s="247"/>
      <c r="K341" s="248"/>
      <c r="L341" s="121"/>
      <c r="M341" s="96"/>
      <c r="N341" s="362"/>
    </row>
    <row r="342" spans="1:14" ht="25.5" customHeight="1" x14ac:dyDescent="0.35">
      <c r="A342" s="90">
        <v>19</v>
      </c>
      <c r="B342" s="64" t="s">
        <v>597</v>
      </c>
      <c r="C342" s="91">
        <v>1134000</v>
      </c>
      <c r="D342" s="98">
        <v>24046</v>
      </c>
      <c r="E342" s="327">
        <v>340185</v>
      </c>
      <c r="F342" s="92">
        <v>0</v>
      </c>
      <c r="G342" s="92">
        <f>302925+112890</f>
        <v>415815</v>
      </c>
      <c r="H342" s="92">
        <v>378000</v>
      </c>
      <c r="I342" s="247">
        <f>F342+G342+H342</f>
        <v>793815</v>
      </c>
      <c r="J342" s="247">
        <f>E342+I342</f>
        <v>1134000</v>
      </c>
      <c r="K342" s="295">
        <f>C342-J342</f>
        <v>0</v>
      </c>
      <c r="L342" s="123">
        <v>24049</v>
      </c>
      <c r="M342" s="465" t="s">
        <v>598</v>
      </c>
      <c r="N342" s="274"/>
    </row>
    <row r="343" spans="1:14" ht="25.5" customHeight="1" x14ac:dyDescent="0.35">
      <c r="A343" s="90"/>
      <c r="B343" s="100" t="s">
        <v>507</v>
      </c>
      <c r="C343" s="91"/>
      <c r="D343" s="98"/>
      <c r="E343" s="327"/>
      <c r="F343" s="92"/>
      <c r="G343" s="92"/>
      <c r="H343" s="92"/>
      <c r="I343" s="247"/>
      <c r="J343" s="247"/>
      <c r="K343" s="248"/>
      <c r="L343" s="123">
        <v>24078</v>
      </c>
      <c r="M343" s="465" t="s">
        <v>599</v>
      </c>
      <c r="N343" s="16"/>
    </row>
    <row r="344" spans="1:14" ht="25.5" customHeight="1" x14ac:dyDescent="0.35">
      <c r="A344" s="90"/>
      <c r="B344" s="100" t="s">
        <v>403</v>
      </c>
      <c r="C344" s="91"/>
      <c r="D344" s="98"/>
      <c r="E344" s="327"/>
      <c r="F344" s="92"/>
      <c r="G344" s="92"/>
      <c r="H344" s="92"/>
      <c r="I344" s="247"/>
      <c r="J344" s="247"/>
      <c r="K344" s="248"/>
      <c r="L344" s="123">
        <v>24111</v>
      </c>
      <c r="M344" s="465" t="s">
        <v>600</v>
      </c>
      <c r="N344" s="16"/>
    </row>
    <row r="345" spans="1:14" ht="25.5" customHeight="1" x14ac:dyDescent="0.35">
      <c r="A345" s="90"/>
      <c r="B345" s="69" t="s">
        <v>911</v>
      </c>
      <c r="C345" s="91"/>
      <c r="D345" s="121"/>
      <c r="E345" s="327"/>
      <c r="F345" s="92"/>
      <c r="G345" s="92"/>
      <c r="H345" s="92"/>
      <c r="I345" s="247"/>
      <c r="J345" s="247"/>
      <c r="K345" s="248"/>
      <c r="L345" s="466"/>
      <c r="M345" s="467" t="s">
        <v>601</v>
      </c>
      <c r="N345" s="16"/>
    </row>
    <row r="346" spans="1:14" ht="25.5" customHeight="1" x14ac:dyDescent="0.35">
      <c r="A346" s="90"/>
      <c r="B346" s="64" t="s">
        <v>602</v>
      </c>
      <c r="C346" s="91"/>
      <c r="D346" s="121"/>
      <c r="E346" s="327"/>
      <c r="F346" s="92"/>
      <c r="G346" s="92"/>
      <c r="H346" s="92"/>
      <c r="I346" s="247"/>
      <c r="J346" s="247"/>
      <c r="K346" s="248"/>
      <c r="L346" s="123">
        <v>24140</v>
      </c>
      <c r="M346" s="465" t="s">
        <v>603</v>
      </c>
      <c r="N346" s="16"/>
    </row>
    <row r="347" spans="1:14" ht="25.5" customHeight="1" x14ac:dyDescent="0.35">
      <c r="A347" s="90"/>
      <c r="B347" s="64" t="s">
        <v>604</v>
      </c>
      <c r="C347" s="91"/>
      <c r="D347" s="121"/>
      <c r="E347" s="327"/>
      <c r="F347" s="92"/>
      <c r="G347" s="92"/>
      <c r="H347" s="92"/>
      <c r="I347" s="247"/>
      <c r="J347" s="247"/>
      <c r="K347" s="248"/>
      <c r="L347" s="123">
        <v>24167</v>
      </c>
      <c r="M347" s="465" t="s">
        <v>605</v>
      </c>
      <c r="N347" s="16"/>
    </row>
    <row r="348" spans="1:14" ht="25.5" customHeight="1" x14ac:dyDescent="0.35">
      <c r="A348" s="90"/>
      <c r="B348" s="64"/>
      <c r="C348" s="91"/>
      <c r="D348" s="121"/>
      <c r="E348" s="327"/>
      <c r="F348" s="92"/>
      <c r="G348" s="92"/>
      <c r="H348" s="92"/>
      <c r="I348" s="247"/>
      <c r="J348" s="247"/>
      <c r="K348" s="248"/>
      <c r="L348" s="123">
        <v>24200</v>
      </c>
      <c r="M348" s="465" t="s">
        <v>1103</v>
      </c>
      <c r="N348" s="16"/>
    </row>
    <row r="349" spans="1:14" ht="25.5" customHeight="1" x14ac:dyDescent="0.35">
      <c r="A349" s="90"/>
      <c r="B349" s="64"/>
      <c r="C349" s="91"/>
      <c r="D349" s="121"/>
      <c r="E349" s="327"/>
      <c r="F349" s="92"/>
      <c r="G349" s="92"/>
      <c r="H349" s="92"/>
      <c r="I349" s="247"/>
      <c r="J349" s="247"/>
      <c r="K349" s="248"/>
      <c r="L349" s="123"/>
      <c r="M349" s="465"/>
      <c r="N349" s="16"/>
    </row>
    <row r="350" spans="1:14" ht="25.5" customHeight="1" x14ac:dyDescent="0.35">
      <c r="A350" s="90"/>
      <c r="B350" s="64"/>
      <c r="C350" s="91"/>
      <c r="D350" s="121"/>
      <c r="E350" s="327"/>
      <c r="F350" s="92"/>
      <c r="G350" s="92"/>
      <c r="H350" s="92"/>
      <c r="I350" s="247"/>
      <c r="J350" s="247"/>
      <c r="K350" s="248"/>
      <c r="L350" s="121"/>
      <c r="M350" s="96"/>
      <c r="N350" s="16"/>
    </row>
    <row r="351" spans="1:14" x14ac:dyDescent="0.35">
      <c r="A351" s="90">
        <v>20</v>
      </c>
      <c r="B351" s="64" t="s">
        <v>606</v>
      </c>
      <c r="C351" s="91">
        <v>195000</v>
      </c>
      <c r="D351" s="98">
        <v>24197</v>
      </c>
      <c r="E351" s="327">
        <v>0</v>
      </c>
      <c r="F351" s="92"/>
      <c r="G351" s="92">
        <v>195000</v>
      </c>
      <c r="H351" s="92"/>
      <c r="I351" s="247">
        <f>F351+G351+H351</f>
        <v>195000</v>
      </c>
      <c r="J351" s="247">
        <f>E351+I351</f>
        <v>195000</v>
      </c>
      <c r="K351" s="295">
        <f>C351-J351</f>
        <v>0</v>
      </c>
      <c r="L351" s="336" t="s">
        <v>1082</v>
      </c>
      <c r="M351" s="96" t="s">
        <v>1104</v>
      </c>
      <c r="N351" s="16"/>
    </row>
    <row r="352" spans="1:14" x14ac:dyDescent="0.35">
      <c r="A352" s="90"/>
      <c r="B352" s="100" t="s">
        <v>507</v>
      </c>
      <c r="C352" s="91"/>
      <c r="D352" s="98"/>
      <c r="E352" s="327"/>
      <c r="F352" s="92"/>
      <c r="G352" s="92"/>
      <c r="H352" s="92"/>
      <c r="I352" s="247"/>
      <c r="J352" s="247"/>
      <c r="K352" s="248"/>
      <c r="L352" s="98"/>
      <c r="M352" s="96"/>
      <c r="N352" s="16"/>
    </row>
    <row r="353" spans="1:14" x14ac:dyDescent="0.35">
      <c r="A353" s="90"/>
      <c r="B353" s="100" t="s">
        <v>607</v>
      </c>
      <c r="C353" s="91"/>
      <c r="D353" s="98"/>
      <c r="E353" s="327"/>
      <c r="F353" s="92"/>
      <c r="G353" s="92"/>
      <c r="H353" s="92"/>
      <c r="I353" s="247"/>
      <c r="J353" s="247"/>
      <c r="K353" s="248"/>
      <c r="L353" s="98"/>
      <c r="M353" s="96"/>
      <c r="N353" s="16"/>
    </row>
    <row r="354" spans="1:14" x14ac:dyDescent="0.35">
      <c r="A354" s="90"/>
      <c r="B354" s="306" t="s">
        <v>912</v>
      </c>
      <c r="C354" s="91"/>
      <c r="D354" s="121"/>
      <c r="E354" s="327"/>
      <c r="F354" s="92"/>
      <c r="G354" s="92"/>
      <c r="H354" s="92"/>
      <c r="I354" s="247"/>
      <c r="J354" s="247"/>
      <c r="K354" s="248"/>
      <c r="L354" s="121"/>
      <c r="M354" s="96"/>
      <c r="N354" s="16"/>
    </row>
    <row r="355" spans="1:14" x14ac:dyDescent="0.35">
      <c r="A355" s="90"/>
      <c r="B355" s="334" t="s">
        <v>608</v>
      </c>
      <c r="C355" s="91"/>
      <c r="D355" s="121"/>
      <c r="E355" s="327"/>
      <c r="F355" s="92"/>
      <c r="G355" s="92"/>
      <c r="H355" s="92"/>
      <c r="I355" s="247"/>
      <c r="J355" s="247"/>
      <c r="K355" s="248"/>
      <c r="L355" s="121"/>
      <c r="M355" s="96"/>
      <c r="N355" s="16"/>
    </row>
    <row r="356" spans="1:14" x14ac:dyDescent="0.35">
      <c r="A356" s="90"/>
      <c r="B356" s="334" t="s">
        <v>609</v>
      </c>
      <c r="C356" s="91"/>
      <c r="D356" s="121"/>
      <c r="E356" s="327"/>
      <c r="F356" s="92"/>
      <c r="G356" s="92"/>
      <c r="H356" s="92"/>
      <c r="I356" s="247"/>
      <c r="J356" s="247"/>
      <c r="K356" s="248"/>
      <c r="L356" s="121"/>
      <c r="M356" s="96"/>
      <c r="N356" s="16"/>
    </row>
    <row r="357" spans="1:14" x14ac:dyDescent="0.35">
      <c r="A357" s="90"/>
      <c r="B357" s="334"/>
      <c r="C357" s="91"/>
      <c r="D357" s="121"/>
      <c r="E357" s="327"/>
      <c r="F357" s="92"/>
      <c r="G357" s="92"/>
      <c r="H357" s="92"/>
      <c r="I357" s="247"/>
      <c r="J357" s="247"/>
      <c r="K357" s="248"/>
      <c r="L357" s="121"/>
      <c r="M357" s="96"/>
      <c r="N357" s="16"/>
    </row>
    <row r="358" spans="1:14" x14ac:dyDescent="0.35">
      <c r="A358" s="90">
        <v>21</v>
      </c>
      <c r="B358" s="64" t="s">
        <v>610</v>
      </c>
      <c r="C358" s="91">
        <v>180000</v>
      </c>
      <c r="D358" s="98">
        <v>24046</v>
      </c>
      <c r="E358" s="327">
        <v>46335</v>
      </c>
      <c r="F358" s="92">
        <v>0</v>
      </c>
      <c r="G358" s="92">
        <f>24672+65633</f>
        <v>90305</v>
      </c>
      <c r="H358" s="92">
        <v>43360</v>
      </c>
      <c r="I358" s="247">
        <f>F358+G358+H358</f>
        <v>133665</v>
      </c>
      <c r="J358" s="247">
        <f>E358+I358</f>
        <v>180000</v>
      </c>
      <c r="K358" s="295">
        <f>C358-J358</f>
        <v>0</v>
      </c>
      <c r="L358" s="98">
        <v>24049</v>
      </c>
      <c r="M358" s="134" t="s">
        <v>611</v>
      </c>
      <c r="N358" s="16"/>
    </row>
    <row r="359" spans="1:14" x14ac:dyDescent="0.35">
      <c r="A359" s="90"/>
      <c r="B359" s="100" t="s">
        <v>507</v>
      </c>
      <c r="C359" s="91"/>
      <c r="D359" s="98"/>
      <c r="E359" s="327"/>
      <c r="F359" s="92"/>
      <c r="G359" s="92"/>
      <c r="H359" s="92"/>
      <c r="I359" s="247"/>
      <c r="J359" s="247"/>
      <c r="K359" s="248"/>
      <c r="L359" s="98">
        <v>24078</v>
      </c>
      <c r="M359" s="134" t="s">
        <v>612</v>
      </c>
      <c r="N359" s="16"/>
    </row>
    <row r="360" spans="1:14" x14ac:dyDescent="0.35">
      <c r="A360" s="90"/>
      <c r="B360" s="306" t="s">
        <v>913</v>
      </c>
      <c r="C360" s="91"/>
      <c r="D360" s="121"/>
      <c r="E360" s="327"/>
      <c r="F360" s="92"/>
      <c r="G360" s="92"/>
      <c r="H360" s="92"/>
      <c r="I360" s="247"/>
      <c r="J360" s="247"/>
      <c r="K360" s="248"/>
      <c r="L360" s="98">
        <v>24111</v>
      </c>
      <c r="M360" s="134" t="s">
        <v>613</v>
      </c>
      <c r="N360" s="16"/>
    </row>
    <row r="361" spans="1:14" x14ac:dyDescent="0.35">
      <c r="A361" s="90"/>
      <c r="B361" s="100" t="s">
        <v>614</v>
      </c>
      <c r="C361" s="91"/>
      <c r="D361" s="121"/>
      <c r="E361" s="327"/>
      <c r="F361" s="92"/>
      <c r="G361" s="92"/>
      <c r="H361" s="92"/>
      <c r="I361" s="247"/>
      <c r="J361" s="247"/>
      <c r="K361" s="248"/>
      <c r="L361" s="98">
        <v>24140</v>
      </c>
      <c r="M361" s="134" t="s">
        <v>615</v>
      </c>
      <c r="N361" s="16"/>
    </row>
    <row r="362" spans="1:14" x14ac:dyDescent="0.35">
      <c r="A362" s="90"/>
      <c r="B362" s="334" t="s">
        <v>616</v>
      </c>
      <c r="C362" s="91"/>
      <c r="D362" s="121"/>
      <c r="E362" s="327"/>
      <c r="F362" s="92"/>
      <c r="G362" s="92"/>
      <c r="H362" s="92"/>
      <c r="I362" s="247"/>
      <c r="J362" s="247"/>
      <c r="K362" s="248"/>
      <c r="L362" s="98">
        <v>24167</v>
      </c>
      <c r="M362" s="134" t="s">
        <v>617</v>
      </c>
      <c r="N362" s="16"/>
    </row>
    <row r="363" spans="1:14" x14ac:dyDescent="0.35">
      <c r="A363" s="90"/>
      <c r="B363" s="334" t="s">
        <v>618</v>
      </c>
      <c r="C363" s="91"/>
      <c r="D363" s="121"/>
      <c r="E363" s="327"/>
      <c r="F363" s="92"/>
      <c r="G363" s="92"/>
      <c r="H363" s="92"/>
      <c r="I363" s="247"/>
      <c r="J363" s="247"/>
      <c r="K363" s="248"/>
      <c r="L363" s="98">
        <v>24200</v>
      </c>
      <c r="M363" s="134" t="s">
        <v>1083</v>
      </c>
      <c r="N363" s="16"/>
    </row>
    <row r="364" spans="1:14" ht="23.25" x14ac:dyDescent="0.35">
      <c r="A364" s="90"/>
      <c r="B364" s="340" t="s">
        <v>914</v>
      </c>
      <c r="C364" s="91"/>
      <c r="D364" s="121"/>
      <c r="E364" s="327"/>
      <c r="F364" s="92"/>
      <c r="G364" s="92"/>
      <c r="H364" s="92"/>
      <c r="I364" s="247"/>
      <c r="J364" s="247"/>
      <c r="K364" s="248"/>
      <c r="L364" s="128"/>
      <c r="M364" s="122"/>
      <c r="N364" s="16"/>
    </row>
    <row r="365" spans="1:14" x14ac:dyDescent="0.35">
      <c r="A365" s="90"/>
      <c r="B365" s="100" t="s">
        <v>619</v>
      </c>
      <c r="C365" s="91"/>
      <c r="D365" s="121"/>
      <c r="E365" s="327"/>
      <c r="F365" s="92"/>
      <c r="G365" s="92"/>
      <c r="H365" s="92"/>
      <c r="I365" s="247"/>
      <c r="J365" s="247"/>
      <c r="K365" s="248"/>
      <c r="L365" s="128"/>
      <c r="M365" s="122"/>
      <c r="N365" s="16"/>
    </row>
    <row r="366" spans="1:14" x14ac:dyDescent="0.35">
      <c r="A366" s="90"/>
      <c r="B366" s="334" t="s">
        <v>620</v>
      </c>
      <c r="C366" s="91"/>
      <c r="D366" s="121"/>
      <c r="E366" s="327"/>
      <c r="F366" s="92"/>
      <c r="G366" s="92"/>
      <c r="H366" s="92"/>
      <c r="I366" s="247"/>
      <c r="J366" s="247"/>
      <c r="K366" s="248"/>
      <c r="L366" s="121"/>
      <c r="M366" s="96"/>
      <c r="N366" s="16"/>
    </row>
    <row r="367" spans="1:14" x14ac:dyDescent="0.35">
      <c r="A367" s="90"/>
      <c r="B367" s="334" t="s">
        <v>621</v>
      </c>
      <c r="C367" s="91"/>
      <c r="D367" s="121"/>
      <c r="E367" s="327"/>
      <c r="F367" s="92"/>
      <c r="G367" s="92"/>
      <c r="H367" s="92"/>
      <c r="I367" s="247"/>
      <c r="J367" s="247"/>
      <c r="K367" s="248"/>
      <c r="L367" s="121"/>
      <c r="M367" s="96"/>
      <c r="N367" s="16"/>
    </row>
    <row r="368" spans="1:14" x14ac:dyDescent="0.35">
      <c r="A368" s="90"/>
      <c r="B368" s="334" t="s">
        <v>622</v>
      </c>
      <c r="C368" s="91"/>
      <c r="D368" s="121"/>
      <c r="E368" s="327"/>
      <c r="F368" s="92"/>
      <c r="G368" s="92"/>
      <c r="H368" s="92"/>
      <c r="I368" s="247"/>
      <c r="J368" s="247"/>
      <c r="K368" s="248"/>
      <c r="L368" s="121"/>
      <c r="M368" s="96"/>
      <c r="N368" s="16"/>
    </row>
    <row r="369" spans="1:14" x14ac:dyDescent="0.35">
      <c r="A369" s="90"/>
      <c r="B369" s="306" t="s">
        <v>915</v>
      </c>
      <c r="C369" s="91"/>
      <c r="D369" s="121"/>
      <c r="E369" s="327"/>
      <c r="F369" s="92"/>
      <c r="G369" s="92"/>
      <c r="H369" s="92"/>
      <c r="I369" s="247"/>
      <c r="J369" s="247"/>
      <c r="K369" s="248"/>
      <c r="L369" s="121"/>
      <c r="M369" s="96"/>
      <c r="N369" s="16"/>
    </row>
    <row r="370" spans="1:14" x14ac:dyDescent="0.35">
      <c r="A370" s="90"/>
      <c r="B370" s="100" t="s">
        <v>623</v>
      </c>
      <c r="C370" s="91"/>
      <c r="D370" s="121"/>
      <c r="E370" s="327"/>
      <c r="F370" s="92"/>
      <c r="G370" s="92"/>
      <c r="H370" s="92"/>
      <c r="I370" s="247"/>
      <c r="J370" s="247"/>
      <c r="K370" s="248"/>
      <c r="L370" s="121"/>
      <c r="M370" s="96"/>
      <c r="N370" s="16"/>
    </row>
    <row r="371" spans="1:14" x14ac:dyDescent="0.35">
      <c r="A371" s="90"/>
      <c r="B371" s="306" t="s">
        <v>624</v>
      </c>
      <c r="C371" s="91"/>
      <c r="D371" s="121"/>
      <c r="E371" s="327"/>
      <c r="F371" s="92"/>
      <c r="G371" s="92"/>
      <c r="H371" s="92"/>
      <c r="I371" s="247"/>
      <c r="J371" s="247"/>
      <c r="K371" s="248"/>
      <c r="L371" s="98"/>
      <c r="M371" s="341"/>
      <c r="N371" s="16"/>
    </row>
    <row r="372" spans="1:14" x14ac:dyDescent="0.35">
      <c r="A372" s="90"/>
      <c r="B372" s="306"/>
      <c r="C372" s="91"/>
      <c r="D372" s="121"/>
      <c r="E372" s="327"/>
      <c r="F372" s="92"/>
      <c r="G372" s="92"/>
      <c r="H372" s="92"/>
      <c r="I372" s="247"/>
      <c r="J372" s="247"/>
      <c r="K372" s="248"/>
      <c r="L372" s="98"/>
      <c r="M372" s="341"/>
      <c r="N372" s="16"/>
    </row>
    <row r="373" spans="1:14" x14ac:dyDescent="0.35">
      <c r="A373" s="90"/>
      <c r="B373" s="306"/>
      <c r="C373" s="91"/>
      <c r="D373" s="121"/>
      <c r="E373" s="327"/>
      <c r="F373" s="92"/>
      <c r="G373" s="92"/>
      <c r="H373" s="92"/>
      <c r="I373" s="247"/>
      <c r="J373" s="247"/>
      <c r="K373" s="248"/>
      <c r="L373" s="98"/>
      <c r="M373" s="341"/>
      <c r="N373" s="16"/>
    </row>
    <row r="374" spans="1:14" x14ac:dyDescent="0.35">
      <c r="A374" s="90"/>
      <c r="B374" s="306"/>
      <c r="C374" s="91"/>
      <c r="D374" s="121"/>
      <c r="E374" s="327"/>
      <c r="F374" s="92"/>
      <c r="G374" s="92"/>
      <c r="H374" s="92"/>
      <c r="I374" s="247"/>
      <c r="J374" s="247"/>
      <c r="K374" s="248"/>
      <c r="L374" s="98"/>
      <c r="M374" s="341"/>
      <c r="N374" s="16"/>
    </row>
    <row r="375" spans="1:14" x14ac:dyDescent="0.35">
      <c r="A375" s="90"/>
      <c r="B375" s="306"/>
      <c r="C375" s="91"/>
      <c r="D375" s="121"/>
      <c r="E375" s="327"/>
      <c r="F375" s="92"/>
      <c r="G375" s="92"/>
      <c r="H375" s="92"/>
      <c r="I375" s="247"/>
      <c r="J375" s="247"/>
      <c r="K375" s="248"/>
      <c r="L375" s="98"/>
      <c r="M375" s="341"/>
      <c r="N375" s="16"/>
    </row>
    <row r="376" spans="1:14" x14ac:dyDescent="0.35">
      <c r="A376" s="90"/>
      <c r="B376" s="306"/>
      <c r="C376" s="91"/>
      <c r="D376" s="121"/>
      <c r="E376" s="327"/>
      <c r="F376" s="92"/>
      <c r="G376" s="92"/>
      <c r="H376" s="92"/>
      <c r="I376" s="247"/>
      <c r="J376" s="247"/>
      <c r="K376" s="248"/>
      <c r="L376" s="98"/>
      <c r="M376" s="341"/>
      <c r="N376" s="16"/>
    </row>
    <row r="377" spans="1:14" x14ac:dyDescent="0.35">
      <c r="A377" s="90">
        <v>22</v>
      </c>
      <c r="B377" s="305" t="s">
        <v>625</v>
      </c>
      <c r="C377" s="91">
        <v>514600</v>
      </c>
      <c r="D377" s="98">
        <v>24046</v>
      </c>
      <c r="E377" s="327">
        <v>180648</v>
      </c>
      <c r="F377" s="92">
        <v>0</v>
      </c>
      <c r="G377" s="92">
        <f>138992+23560</f>
        <v>162552</v>
      </c>
      <c r="H377" s="92">
        <v>171400</v>
      </c>
      <c r="I377" s="247">
        <f>F377+G377+H377</f>
        <v>333952</v>
      </c>
      <c r="J377" s="247">
        <f>E377+I377</f>
        <v>514600</v>
      </c>
      <c r="K377" s="295">
        <f>C377-J377</f>
        <v>0</v>
      </c>
      <c r="L377" s="98">
        <v>24049</v>
      </c>
      <c r="M377" s="134" t="s">
        <v>611</v>
      </c>
      <c r="N377" s="16"/>
    </row>
    <row r="378" spans="1:14" x14ac:dyDescent="0.35">
      <c r="A378" s="90"/>
      <c r="B378" s="297" t="s">
        <v>626</v>
      </c>
      <c r="C378" s="91"/>
      <c r="D378" s="121"/>
      <c r="E378" s="327"/>
      <c r="F378" s="92"/>
      <c r="G378" s="92"/>
      <c r="H378" s="92"/>
      <c r="I378" s="247"/>
      <c r="J378" s="247"/>
      <c r="K378" s="248"/>
      <c r="L378" s="98">
        <v>24078</v>
      </c>
      <c r="M378" s="134" t="s">
        <v>612</v>
      </c>
      <c r="N378" s="16"/>
    </row>
    <row r="379" spans="1:14" x14ac:dyDescent="0.35">
      <c r="A379" s="90"/>
      <c r="B379" s="100" t="s">
        <v>507</v>
      </c>
      <c r="C379" s="91"/>
      <c r="D379" s="121"/>
      <c r="E379" s="327"/>
      <c r="F379" s="92"/>
      <c r="G379" s="92"/>
      <c r="H379" s="92"/>
      <c r="I379" s="247"/>
      <c r="J379" s="247"/>
      <c r="K379" s="248"/>
      <c r="L379" s="98">
        <v>24111</v>
      </c>
      <c r="M379" s="134" t="s">
        <v>613</v>
      </c>
      <c r="N379" s="16"/>
    </row>
    <row r="380" spans="1:14" x14ac:dyDescent="0.35">
      <c r="A380" s="90"/>
      <c r="B380" s="100" t="s">
        <v>403</v>
      </c>
      <c r="C380" s="91"/>
      <c r="D380" s="121"/>
      <c r="E380" s="327"/>
      <c r="F380" s="92"/>
      <c r="G380" s="92"/>
      <c r="H380" s="92"/>
      <c r="I380" s="247"/>
      <c r="J380" s="247"/>
      <c r="K380" s="248"/>
      <c r="L380" s="98">
        <v>24139</v>
      </c>
      <c r="M380" s="134" t="s">
        <v>615</v>
      </c>
      <c r="N380" s="16"/>
    </row>
    <row r="381" spans="1:14" x14ac:dyDescent="0.35">
      <c r="A381" s="90"/>
      <c r="B381" s="306" t="s">
        <v>916</v>
      </c>
      <c r="C381" s="91"/>
      <c r="D381" s="121"/>
      <c r="E381" s="327"/>
      <c r="F381" s="92"/>
      <c r="G381" s="92"/>
      <c r="H381" s="92"/>
      <c r="I381" s="247"/>
      <c r="J381" s="247"/>
      <c r="K381" s="248"/>
      <c r="L381" s="98">
        <v>24173</v>
      </c>
      <c r="M381" s="134" t="s">
        <v>617</v>
      </c>
      <c r="N381" s="16"/>
    </row>
    <row r="382" spans="1:14" x14ac:dyDescent="0.35">
      <c r="A382" s="90"/>
      <c r="B382" s="306" t="s">
        <v>627</v>
      </c>
      <c r="C382" s="91"/>
      <c r="D382" s="121"/>
      <c r="E382" s="327"/>
      <c r="F382" s="92"/>
      <c r="G382" s="92"/>
      <c r="H382" s="92"/>
      <c r="I382" s="247"/>
      <c r="J382" s="247"/>
      <c r="K382" s="248"/>
      <c r="L382" s="98">
        <v>24200</v>
      </c>
      <c r="M382" s="134" t="s">
        <v>1083</v>
      </c>
      <c r="N382" s="16"/>
    </row>
    <row r="383" spans="1:14" x14ac:dyDescent="0.35">
      <c r="A383" s="90"/>
      <c r="B383" s="334" t="s">
        <v>628</v>
      </c>
      <c r="C383" s="91"/>
      <c r="D383" s="121"/>
      <c r="E383" s="327"/>
      <c r="F383" s="92"/>
      <c r="G383" s="92"/>
      <c r="H383" s="92"/>
      <c r="I383" s="247"/>
      <c r="J383" s="247"/>
      <c r="K383" s="248"/>
      <c r="L383" s="121"/>
      <c r="M383" s="96"/>
      <c r="N383" s="16"/>
    </row>
    <row r="384" spans="1:14" x14ac:dyDescent="0.35">
      <c r="A384" s="90"/>
      <c r="B384" s="334" t="s">
        <v>629</v>
      </c>
      <c r="C384" s="91"/>
      <c r="D384" s="121"/>
      <c r="E384" s="327"/>
      <c r="F384" s="92"/>
      <c r="G384" s="92"/>
      <c r="H384" s="92"/>
      <c r="I384" s="247"/>
      <c r="J384" s="247"/>
      <c r="K384" s="248"/>
      <c r="L384" s="121"/>
      <c r="M384" s="96"/>
      <c r="N384" s="16"/>
    </row>
    <row r="385" spans="1:14" x14ac:dyDescent="0.35">
      <c r="A385" s="90"/>
      <c r="B385" s="334" t="s">
        <v>630</v>
      </c>
      <c r="C385" s="91"/>
      <c r="D385" s="121"/>
      <c r="E385" s="327"/>
      <c r="F385" s="92"/>
      <c r="G385" s="92"/>
      <c r="H385" s="92"/>
      <c r="I385" s="247"/>
      <c r="J385" s="247"/>
      <c r="K385" s="248"/>
      <c r="L385" s="121"/>
      <c r="M385" s="96"/>
      <c r="N385" s="16"/>
    </row>
    <row r="386" spans="1:14" x14ac:dyDescent="0.35">
      <c r="A386" s="90"/>
      <c r="B386" s="334" t="s">
        <v>631</v>
      </c>
      <c r="C386" s="91"/>
      <c r="D386" s="121"/>
      <c r="E386" s="327"/>
      <c r="F386" s="92"/>
      <c r="G386" s="92"/>
      <c r="H386" s="92"/>
      <c r="I386" s="247"/>
      <c r="J386" s="247"/>
      <c r="K386" s="248"/>
      <c r="L386" s="121"/>
      <c r="M386" s="96"/>
      <c r="N386" s="16"/>
    </row>
    <row r="387" spans="1:14" x14ac:dyDescent="0.35">
      <c r="A387" s="90"/>
      <c r="B387" s="334" t="s">
        <v>632</v>
      </c>
      <c r="C387" s="91"/>
      <c r="D387" s="121"/>
      <c r="E387" s="327"/>
      <c r="F387" s="92"/>
      <c r="G387" s="92"/>
      <c r="H387" s="92"/>
      <c r="I387" s="247"/>
      <c r="J387" s="247"/>
      <c r="K387" s="248"/>
      <c r="L387" s="121"/>
      <c r="M387" s="96"/>
      <c r="N387" s="275"/>
    </row>
    <row r="388" spans="1:14" x14ac:dyDescent="0.35">
      <c r="A388" s="90"/>
      <c r="B388" s="334"/>
      <c r="C388" s="91"/>
      <c r="D388" s="121"/>
      <c r="E388" s="327"/>
      <c r="F388" s="92"/>
      <c r="G388" s="92"/>
      <c r="H388" s="92"/>
      <c r="I388" s="247"/>
      <c r="J388" s="247"/>
      <c r="K388" s="248"/>
      <c r="L388" s="121"/>
      <c r="M388" s="96"/>
      <c r="N388" s="362"/>
    </row>
    <row r="389" spans="1:14" x14ac:dyDescent="0.35">
      <c r="A389" s="90">
        <v>23</v>
      </c>
      <c r="B389" s="297" t="s">
        <v>633</v>
      </c>
      <c r="C389" s="91">
        <v>585200</v>
      </c>
      <c r="D389" s="98">
        <v>24046</v>
      </c>
      <c r="E389" s="327">
        <v>226043</v>
      </c>
      <c r="F389" s="92">
        <v>0</v>
      </c>
      <c r="G389" s="92">
        <f>146079+17878</f>
        <v>163957</v>
      </c>
      <c r="H389" s="92">
        <v>195200</v>
      </c>
      <c r="I389" s="247">
        <f>F389+G389+H389</f>
        <v>359157</v>
      </c>
      <c r="J389" s="247">
        <f>E389+I389</f>
        <v>585200</v>
      </c>
      <c r="K389" s="295">
        <f>C389-J389</f>
        <v>0</v>
      </c>
      <c r="L389" s="98">
        <v>24048</v>
      </c>
      <c r="M389" s="134" t="s">
        <v>611</v>
      </c>
      <c r="N389" s="274"/>
    </row>
    <row r="390" spans="1:14" x14ac:dyDescent="0.35">
      <c r="A390" s="90"/>
      <c r="B390" s="100" t="s">
        <v>507</v>
      </c>
      <c r="C390" s="91"/>
      <c r="D390" s="98"/>
      <c r="E390" s="327"/>
      <c r="F390" s="92"/>
      <c r="G390" s="92"/>
      <c r="H390" s="92"/>
      <c r="I390" s="247"/>
      <c r="J390" s="247"/>
      <c r="K390" s="248"/>
      <c r="L390" s="98">
        <v>24078</v>
      </c>
      <c r="M390" s="134" t="s">
        <v>612</v>
      </c>
      <c r="N390" s="16"/>
    </row>
    <row r="391" spans="1:14" x14ac:dyDescent="0.35">
      <c r="A391" s="90"/>
      <c r="B391" s="100" t="s">
        <v>403</v>
      </c>
      <c r="C391" s="91"/>
      <c r="D391" s="98"/>
      <c r="E391" s="327"/>
      <c r="F391" s="92"/>
      <c r="G391" s="92"/>
      <c r="H391" s="92"/>
      <c r="I391" s="247"/>
      <c r="J391" s="247"/>
      <c r="K391" s="248"/>
      <c r="L391" s="98">
        <v>24111</v>
      </c>
      <c r="M391" s="134" t="s">
        <v>613</v>
      </c>
      <c r="N391" s="16"/>
    </row>
    <row r="392" spans="1:14" x14ac:dyDescent="0.35">
      <c r="A392" s="90"/>
      <c r="B392" s="306" t="s">
        <v>917</v>
      </c>
      <c r="C392" s="91"/>
      <c r="D392" s="121"/>
      <c r="E392" s="327"/>
      <c r="F392" s="92"/>
      <c r="G392" s="92"/>
      <c r="H392" s="92"/>
      <c r="I392" s="247"/>
      <c r="J392" s="247"/>
      <c r="K392" s="248"/>
      <c r="L392" s="98">
        <v>24139</v>
      </c>
      <c r="M392" s="134" t="s">
        <v>615</v>
      </c>
      <c r="N392" s="16"/>
    </row>
    <row r="393" spans="1:14" x14ac:dyDescent="0.35">
      <c r="A393" s="90"/>
      <c r="B393" s="334" t="s">
        <v>634</v>
      </c>
      <c r="C393" s="91"/>
      <c r="D393" s="121"/>
      <c r="E393" s="327"/>
      <c r="F393" s="92"/>
      <c r="G393" s="92"/>
      <c r="H393" s="92"/>
      <c r="I393" s="247"/>
      <c r="J393" s="247"/>
      <c r="K393" s="248"/>
      <c r="L393" s="98">
        <v>24167</v>
      </c>
      <c r="M393" s="134" t="s">
        <v>617</v>
      </c>
      <c r="N393" s="16"/>
    </row>
    <row r="394" spans="1:14" x14ac:dyDescent="0.35">
      <c r="A394" s="90"/>
      <c r="B394" s="334" t="s">
        <v>635</v>
      </c>
      <c r="C394" s="91"/>
      <c r="D394" s="121"/>
      <c r="E394" s="327"/>
      <c r="F394" s="92"/>
      <c r="G394" s="92"/>
      <c r="H394" s="92"/>
      <c r="I394" s="247"/>
      <c r="J394" s="247"/>
      <c r="K394" s="248"/>
      <c r="L394" s="98">
        <v>24200</v>
      </c>
      <c r="M394" s="134" t="s">
        <v>1083</v>
      </c>
      <c r="N394" s="16"/>
    </row>
    <row r="395" spans="1:14" x14ac:dyDescent="0.35">
      <c r="A395" s="90"/>
      <c r="B395" s="334" t="s">
        <v>636</v>
      </c>
      <c r="C395" s="91"/>
      <c r="D395" s="121"/>
      <c r="E395" s="327"/>
      <c r="F395" s="92"/>
      <c r="G395" s="92"/>
      <c r="H395" s="92"/>
      <c r="I395" s="247"/>
      <c r="J395" s="247"/>
      <c r="K395" s="248"/>
      <c r="L395" s="121"/>
      <c r="M395" s="96"/>
      <c r="N395" s="16"/>
    </row>
    <row r="396" spans="1:14" x14ac:dyDescent="0.35">
      <c r="A396" s="90"/>
      <c r="B396" s="334"/>
      <c r="C396" s="91"/>
      <c r="D396" s="121"/>
      <c r="E396" s="327"/>
      <c r="F396" s="92"/>
      <c r="G396" s="92"/>
      <c r="H396" s="92"/>
      <c r="I396" s="247"/>
      <c r="J396" s="247"/>
      <c r="K396" s="248"/>
      <c r="L396" s="121"/>
      <c r="M396" s="96"/>
      <c r="N396" s="16"/>
    </row>
    <row r="397" spans="1:14" x14ac:dyDescent="0.35">
      <c r="A397" s="90">
        <v>24</v>
      </c>
      <c r="B397" s="297" t="s">
        <v>637</v>
      </c>
      <c r="C397" s="91">
        <v>405300</v>
      </c>
      <c r="D397" s="98">
        <v>24078</v>
      </c>
      <c r="E397" s="327">
        <v>129100</v>
      </c>
      <c r="F397" s="92">
        <v>0</v>
      </c>
      <c r="G397" s="92">
        <v>158200</v>
      </c>
      <c r="H397" s="92">
        <v>118000</v>
      </c>
      <c r="I397" s="247">
        <f>F397+G397+H397</f>
        <v>276200</v>
      </c>
      <c r="J397" s="247">
        <f>E397+I397</f>
        <v>405300</v>
      </c>
      <c r="K397" s="295">
        <f>C397-J397</f>
        <v>0</v>
      </c>
      <c r="L397" s="342" t="s">
        <v>638</v>
      </c>
      <c r="M397" s="96"/>
      <c r="N397" s="16"/>
    </row>
    <row r="398" spans="1:14" x14ac:dyDescent="0.35">
      <c r="A398" s="90"/>
      <c r="B398" s="100" t="s">
        <v>507</v>
      </c>
      <c r="C398" s="91"/>
      <c r="D398" s="98"/>
      <c r="E398" s="327"/>
      <c r="F398" s="92"/>
      <c r="G398" s="92"/>
      <c r="H398" s="92"/>
      <c r="I398" s="247"/>
      <c r="J398" s="247"/>
      <c r="K398" s="248"/>
      <c r="L398" s="98">
        <v>24103</v>
      </c>
      <c r="M398" s="96" t="s">
        <v>639</v>
      </c>
      <c r="N398" s="16"/>
    </row>
    <row r="399" spans="1:14" x14ac:dyDescent="0.35">
      <c r="A399" s="90"/>
      <c r="B399" s="306" t="s">
        <v>918</v>
      </c>
      <c r="C399" s="91"/>
      <c r="D399" s="121"/>
      <c r="E399" s="327"/>
      <c r="F399" s="92"/>
      <c r="G399" s="92"/>
      <c r="H399" s="92"/>
      <c r="I399" s="247"/>
      <c r="J399" s="247"/>
      <c r="K399" s="248"/>
      <c r="L399" s="98">
        <v>24103</v>
      </c>
      <c r="M399" s="96" t="s">
        <v>640</v>
      </c>
      <c r="N399" s="16"/>
    </row>
    <row r="400" spans="1:14" x14ac:dyDescent="0.35">
      <c r="A400" s="90"/>
      <c r="B400" s="100" t="s">
        <v>641</v>
      </c>
      <c r="C400" s="91"/>
      <c r="D400" s="121"/>
      <c r="E400" s="327"/>
      <c r="F400" s="92"/>
      <c r="G400" s="92"/>
      <c r="H400" s="92"/>
      <c r="I400" s="247"/>
      <c r="J400" s="247"/>
      <c r="K400" s="248"/>
      <c r="L400" s="98">
        <v>24103</v>
      </c>
      <c r="M400" s="126" t="s">
        <v>642</v>
      </c>
      <c r="N400" s="16"/>
    </row>
    <row r="401" spans="1:14" x14ac:dyDescent="0.35">
      <c r="A401" s="90"/>
      <c r="B401" s="306" t="s">
        <v>643</v>
      </c>
      <c r="C401" s="91"/>
      <c r="D401" s="121"/>
      <c r="E401" s="327"/>
      <c r="F401" s="92"/>
      <c r="G401" s="92"/>
      <c r="H401" s="92"/>
      <c r="I401" s="247"/>
      <c r="J401" s="247"/>
      <c r="K401" s="248"/>
      <c r="L401" s="98">
        <v>24117</v>
      </c>
      <c r="M401" s="96" t="s">
        <v>957</v>
      </c>
      <c r="N401" s="16"/>
    </row>
    <row r="402" spans="1:14" x14ac:dyDescent="0.35">
      <c r="A402" s="90"/>
      <c r="B402" s="306" t="s">
        <v>644</v>
      </c>
      <c r="C402" s="91"/>
      <c r="D402" s="121"/>
      <c r="E402" s="327"/>
      <c r="F402" s="92"/>
      <c r="G402" s="92"/>
      <c r="H402" s="92"/>
      <c r="I402" s="247"/>
      <c r="J402" s="247"/>
      <c r="K402" s="248"/>
      <c r="L402" s="342"/>
      <c r="M402" s="126"/>
      <c r="N402" s="16"/>
    </row>
    <row r="403" spans="1:14" x14ac:dyDescent="0.35">
      <c r="A403" s="90"/>
      <c r="B403" s="306" t="s">
        <v>646</v>
      </c>
      <c r="C403" s="91"/>
      <c r="D403" s="121"/>
      <c r="E403" s="327"/>
      <c r="F403" s="92"/>
      <c r="G403" s="92"/>
      <c r="H403" s="92"/>
      <c r="I403" s="247"/>
      <c r="J403" s="247"/>
      <c r="K403" s="248"/>
      <c r="L403" s="98"/>
      <c r="M403" s="96"/>
      <c r="N403" s="16"/>
    </row>
    <row r="404" spans="1:14" x14ac:dyDescent="0.35">
      <c r="A404" s="90"/>
      <c r="B404" s="306" t="s">
        <v>648</v>
      </c>
      <c r="C404" s="91"/>
      <c r="D404" s="121"/>
      <c r="E404" s="327"/>
      <c r="F404" s="92"/>
      <c r="G404" s="92"/>
      <c r="H404" s="92"/>
      <c r="I404" s="247"/>
      <c r="J404" s="247"/>
      <c r="K404" s="248"/>
      <c r="L404" s="98"/>
      <c r="M404" s="96"/>
      <c r="N404" s="16"/>
    </row>
    <row r="405" spans="1:14" x14ac:dyDescent="0.35">
      <c r="A405" s="90"/>
      <c r="B405" s="306"/>
      <c r="C405" s="91"/>
      <c r="D405" s="121"/>
      <c r="E405" s="327"/>
      <c r="F405" s="92"/>
      <c r="G405" s="92"/>
      <c r="H405" s="92"/>
      <c r="I405" s="247"/>
      <c r="J405" s="247"/>
      <c r="K405" s="248"/>
      <c r="L405" s="98"/>
      <c r="M405" s="96"/>
      <c r="N405" s="16"/>
    </row>
    <row r="406" spans="1:14" x14ac:dyDescent="0.35">
      <c r="A406" s="90"/>
      <c r="B406" s="306"/>
      <c r="C406" s="91"/>
      <c r="D406" s="121"/>
      <c r="E406" s="327"/>
      <c r="F406" s="92"/>
      <c r="G406" s="92"/>
      <c r="H406" s="92"/>
      <c r="I406" s="247"/>
      <c r="J406" s="247"/>
      <c r="K406" s="248"/>
      <c r="L406" s="98"/>
      <c r="M406" s="96"/>
      <c r="N406" s="16"/>
    </row>
    <row r="407" spans="1:14" x14ac:dyDescent="0.35">
      <c r="A407" s="90"/>
      <c r="B407" s="306"/>
      <c r="C407" s="91"/>
      <c r="D407" s="121"/>
      <c r="E407" s="327"/>
      <c r="F407" s="92"/>
      <c r="G407" s="92"/>
      <c r="H407" s="92"/>
      <c r="I407" s="247"/>
      <c r="J407" s="247"/>
      <c r="K407" s="248"/>
      <c r="L407" s="98"/>
      <c r="M407" s="96"/>
      <c r="N407" s="16"/>
    </row>
    <row r="408" spans="1:14" x14ac:dyDescent="0.35">
      <c r="A408" s="90"/>
      <c r="B408" s="306"/>
      <c r="C408" s="91"/>
      <c r="D408" s="121"/>
      <c r="E408" s="327"/>
      <c r="F408" s="92"/>
      <c r="G408" s="92"/>
      <c r="H408" s="92"/>
      <c r="I408" s="247"/>
      <c r="J408" s="247"/>
      <c r="K408" s="248"/>
      <c r="L408" s="98"/>
      <c r="M408" s="96"/>
      <c r="N408" s="16"/>
    </row>
    <row r="409" spans="1:14" x14ac:dyDescent="0.35">
      <c r="A409" s="90"/>
      <c r="B409" s="306"/>
      <c r="C409" s="91"/>
      <c r="D409" s="121"/>
      <c r="E409" s="327"/>
      <c r="F409" s="92"/>
      <c r="G409" s="92"/>
      <c r="H409" s="92"/>
      <c r="I409" s="247"/>
      <c r="J409" s="247"/>
      <c r="K409" s="248"/>
      <c r="L409" s="342"/>
      <c r="M409" s="126"/>
      <c r="N409" s="16"/>
    </row>
    <row r="410" spans="1:14" x14ac:dyDescent="0.35">
      <c r="A410" s="90"/>
      <c r="B410" s="306"/>
      <c r="C410" s="91"/>
      <c r="D410" s="121"/>
      <c r="E410" s="327"/>
      <c r="F410" s="92"/>
      <c r="G410" s="92"/>
      <c r="H410" s="92"/>
      <c r="I410" s="247"/>
      <c r="J410" s="247"/>
      <c r="K410" s="248"/>
      <c r="L410" s="98"/>
      <c r="M410" s="96"/>
      <c r="N410" s="16"/>
    </row>
    <row r="411" spans="1:14" x14ac:dyDescent="0.35">
      <c r="A411" s="90"/>
      <c r="B411" s="306" t="s">
        <v>919</v>
      </c>
      <c r="C411" s="91"/>
      <c r="D411" s="121"/>
      <c r="E411" s="327"/>
      <c r="F411" s="92"/>
      <c r="G411" s="92"/>
      <c r="H411" s="92"/>
      <c r="I411" s="247"/>
      <c r="J411" s="247"/>
      <c r="K411" s="248"/>
      <c r="L411" s="342" t="s">
        <v>645</v>
      </c>
      <c r="M411" s="126"/>
      <c r="N411" s="16"/>
    </row>
    <row r="412" spans="1:14" x14ac:dyDescent="0.35">
      <c r="A412" s="90"/>
      <c r="B412" s="100" t="s">
        <v>649</v>
      </c>
      <c r="C412" s="91"/>
      <c r="D412" s="121"/>
      <c r="E412" s="327"/>
      <c r="F412" s="92"/>
      <c r="G412" s="92"/>
      <c r="H412" s="92"/>
      <c r="I412" s="247"/>
      <c r="J412" s="247"/>
      <c r="K412" s="248"/>
      <c r="L412" s="98">
        <v>24098</v>
      </c>
      <c r="M412" s="96" t="s">
        <v>647</v>
      </c>
      <c r="N412" s="16"/>
    </row>
    <row r="413" spans="1:14" x14ac:dyDescent="0.35">
      <c r="A413" s="90"/>
      <c r="B413" s="306" t="s">
        <v>650</v>
      </c>
      <c r="C413" s="91"/>
      <c r="D413" s="121"/>
      <c r="E413" s="327"/>
      <c r="F413" s="92"/>
      <c r="G413" s="92"/>
      <c r="H413" s="92"/>
      <c r="I413" s="247"/>
      <c r="J413" s="247"/>
      <c r="K413" s="248"/>
      <c r="L413" s="98">
        <v>24155</v>
      </c>
      <c r="M413" s="96" t="s">
        <v>956</v>
      </c>
      <c r="N413" s="16"/>
    </row>
    <row r="414" spans="1:14" x14ac:dyDescent="0.35">
      <c r="A414" s="90"/>
      <c r="B414" s="306" t="s">
        <v>651</v>
      </c>
      <c r="C414" s="91"/>
      <c r="D414" s="121"/>
      <c r="E414" s="327"/>
      <c r="F414" s="92"/>
      <c r="G414" s="92"/>
      <c r="H414" s="92"/>
      <c r="I414" s="247"/>
      <c r="J414" s="247"/>
      <c r="K414" s="248"/>
      <c r="L414" s="98">
        <v>24196</v>
      </c>
      <c r="M414" s="96" t="s">
        <v>957</v>
      </c>
      <c r="N414" s="16"/>
    </row>
    <row r="415" spans="1:14" x14ac:dyDescent="0.35">
      <c r="A415" s="90"/>
      <c r="B415" s="306" t="s">
        <v>652</v>
      </c>
      <c r="C415" s="91"/>
      <c r="D415" s="121"/>
      <c r="E415" s="327"/>
      <c r="F415" s="92"/>
      <c r="G415" s="92"/>
      <c r="H415" s="92"/>
      <c r="I415" s="247"/>
      <c r="J415" s="247"/>
      <c r="K415" s="248"/>
      <c r="L415" s="98"/>
      <c r="M415" s="96"/>
      <c r="N415" s="16"/>
    </row>
    <row r="416" spans="1:14" x14ac:dyDescent="0.35">
      <c r="A416" s="90"/>
      <c r="B416" s="306" t="s">
        <v>653</v>
      </c>
      <c r="C416" s="91"/>
      <c r="D416" s="121"/>
      <c r="E416" s="327"/>
      <c r="F416" s="92"/>
      <c r="G416" s="92"/>
      <c r="H416" s="92"/>
      <c r="I416" s="247"/>
      <c r="J416" s="247"/>
      <c r="K416" s="248"/>
      <c r="L416" s="121"/>
      <c r="M416" s="96"/>
      <c r="N416" s="16"/>
    </row>
    <row r="417" spans="1:14" ht="23.25" x14ac:dyDescent="0.5">
      <c r="A417" s="90"/>
      <c r="B417" s="306" t="s">
        <v>920</v>
      </c>
      <c r="C417" s="91"/>
      <c r="D417" s="121"/>
      <c r="E417" s="327"/>
      <c r="F417" s="92"/>
      <c r="G417" s="92"/>
      <c r="H417" s="92"/>
      <c r="I417" s="247"/>
      <c r="J417" s="247"/>
      <c r="K417" s="248"/>
      <c r="L417" s="363" t="s">
        <v>958</v>
      </c>
      <c r="M417" s="96"/>
      <c r="N417" s="16"/>
    </row>
    <row r="418" spans="1:14" x14ac:dyDescent="0.35">
      <c r="A418" s="90"/>
      <c r="B418" s="100" t="s">
        <v>654</v>
      </c>
      <c r="C418" s="91"/>
      <c r="D418" s="121"/>
      <c r="E418" s="327"/>
      <c r="F418" s="92"/>
      <c r="G418" s="92"/>
      <c r="H418" s="92"/>
      <c r="I418" s="247"/>
      <c r="J418" s="247"/>
      <c r="K418" s="248"/>
      <c r="L418" s="98">
        <v>24197</v>
      </c>
      <c r="M418" s="96" t="s">
        <v>1116</v>
      </c>
      <c r="N418" s="16"/>
    </row>
    <row r="419" spans="1:14" x14ac:dyDescent="0.35">
      <c r="A419" s="90"/>
      <c r="B419" s="306" t="s">
        <v>655</v>
      </c>
      <c r="C419" s="91"/>
      <c r="D419" s="121"/>
      <c r="E419" s="327"/>
      <c r="F419" s="92"/>
      <c r="G419" s="92"/>
      <c r="H419" s="92"/>
      <c r="I419" s="247"/>
      <c r="J419" s="247"/>
      <c r="K419" s="248"/>
      <c r="L419" s="121"/>
      <c r="M419" s="96"/>
      <c r="N419" s="16"/>
    </row>
    <row r="420" spans="1:14" x14ac:dyDescent="0.35">
      <c r="A420" s="90"/>
      <c r="B420" s="306" t="s">
        <v>643</v>
      </c>
      <c r="C420" s="91"/>
      <c r="D420" s="121"/>
      <c r="E420" s="327"/>
      <c r="F420" s="92"/>
      <c r="G420" s="92"/>
      <c r="H420" s="92"/>
      <c r="I420" s="247"/>
      <c r="J420" s="247"/>
      <c r="K420" s="248"/>
      <c r="L420" s="121"/>
      <c r="M420" s="96"/>
      <c r="N420" s="16"/>
    </row>
    <row r="421" spans="1:14" x14ac:dyDescent="0.35">
      <c r="A421" s="90"/>
      <c r="B421" s="306" t="s">
        <v>656</v>
      </c>
      <c r="C421" s="91"/>
      <c r="D421" s="121"/>
      <c r="E421" s="327"/>
      <c r="F421" s="92"/>
      <c r="G421" s="92"/>
      <c r="H421" s="92"/>
      <c r="I421" s="247"/>
      <c r="J421" s="247"/>
      <c r="K421" s="248"/>
      <c r="L421" s="121"/>
      <c r="M421" s="96"/>
      <c r="N421" s="16"/>
    </row>
    <row r="422" spans="1:14" x14ac:dyDescent="0.35">
      <c r="A422" s="90"/>
      <c r="B422" s="306" t="s">
        <v>657</v>
      </c>
      <c r="C422" s="91"/>
      <c r="D422" s="121"/>
      <c r="E422" s="327"/>
      <c r="F422" s="92"/>
      <c r="G422" s="92"/>
      <c r="H422" s="92"/>
      <c r="I422" s="247"/>
      <c r="J422" s="247"/>
      <c r="K422" s="248"/>
      <c r="L422" s="121"/>
      <c r="M422" s="96"/>
      <c r="N422" s="16"/>
    </row>
    <row r="423" spans="1:14" x14ac:dyDescent="0.35">
      <c r="A423" s="90"/>
      <c r="B423" s="306" t="s">
        <v>658</v>
      </c>
      <c r="C423" s="91"/>
      <c r="D423" s="121"/>
      <c r="E423" s="327"/>
      <c r="F423" s="92"/>
      <c r="G423" s="92"/>
      <c r="H423" s="92"/>
      <c r="I423" s="247"/>
      <c r="J423" s="247"/>
      <c r="K423" s="248"/>
      <c r="L423" s="121"/>
      <c r="M423" s="96"/>
      <c r="N423" s="16"/>
    </row>
    <row r="424" spans="1:14" x14ac:dyDescent="0.35">
      <c r="A424" s="90"/>
      <c r="B424" s="306" t="s">
        <v>659</v>
      </c>
      <c r="C424" s="91"/>
      <c r="D424" s="121"/>
      <c r="E424" s="327"/>
      <c r="F424" s="92"/>
      <c r="G424" s="92"/>
      <c r="H424" s="92"/>
      <c r="I424" s="247"/>
      <c r="J424" s="247"/>
      <c r="K424" s="248"/>
      <c r="L424" s="121"/>
      <c r="M424" s="96"/>
      <c r="N424" s="16"/>
    </row>
    <row r="425" spans="1:14" x14ac:dyDescent="0.35">
      <c r="A425" s="90"/>
      <c r="B425" s="306" t="s">
        <v>660</v>
      </c>
      <c r="C425" s="91"/>
      <c r="D425" s="121"/>
      <c r="E425" s="327"/>
      <c r="F425" s="92"/>
      <c r="G425" s="92"/>
      <c r="H425" s="92"/>
      <c r="I425" s="247"/>
      <c r="J425" s="247"/>
      <c r="K425" s="248"/>
      <c r="L425" s="121"/>
      <c r="M425" s="96"/>
      <c r="N425" s="16"/>
    </row>
    <row r="426" spans="1:14" x14ac:dyDescent="0.35">
      <c r="A426" s="90"/>
      <c r="B426" s="306" t="s">
        <v>661</v>
      </c>
      <c r="C426" s="91"/>
      <c r="D426" s="121"/>
      <c r="E426" s="327"/>
      <c r="F426" s="92"/>
      <c r="G426" s="92"/>
      <c r="H426" s="92"/>
      <c r="I426" s="247"/>
      <c r="J426" s="247"/>
      <c r="K426" s="248"/>
      <c r="L426" s="121"/>
      <c r="M426" s="96"/>
      <c r="N426" s="16"/>
    </row>
    <row r="427" spans="1:14" ht="23.25" x14ac:dyDescent="0.5">
      <c r="A427" s="90"/>
      <c r="B427" s="306" t="s">
        <v>921</v>
      </c>
      <c r="C427" s="91"/>
      <c r="D427" s="121"/>
      <c r="E427" s="327"/>
      <c r="F427" s="92"/>
      <c r="G427" s="92"/>
      <c r="H427" s="92"/>
      <c r="I427" s="247"/>
      <c r="J427" s="247"/>
      <c r="K427" s="248"/>
      <c r="L427" s="363" t="s">
        <v>959</v>
      </c>
      <c r="M427" s="96"/>
      <c r="N427" s="16"/>
    </row>
    <row r="428" spans="1:14" x14ac:dyDescent="0.35">
      <c r="A428" s="90"/>
      <c r="B428" s="100" t="s">
        <v>662</v>
      </c>
      <c r="C428" s="91"/>
      <c r="D428" s="121"/>
      <c r="E428" s="327"/>
      <c r="F428" s="92"/>
      <c r="G428" s="92"/>
      <c r="H428" s="92"/>
      <c r="I428" s="247"/>
      <c r="J428" s="247"/>
      <c r="K428" s="248"/>
      <c r="L428" s="121"/>
      <c r="M428" s="96"/>
      <c r="N428" s="16"/>
    </row>
    <row r="429" spans="1:14" x14ac:dyDescent="0.35">
      <c r="A429" s="90"/>
      <c r="B429" s="306" t="s">
        <v>663</v>
      </c>
      <c r="C429" s="91"/>
      <c r="D429" s="121"/>
      <c r="E429" s="327"/>
      <c r="F429" s="92"/>
      <c r="G429" s="92"/>
      <c r="H429" s="92"/>
      <c r="I429" s="247"/>
      <c r="J429" s="247"/>
      <c r="K429" s="248"/>
      <c r="L429" s="121"/>
      <c r="M429" s="96"/>
      <c r="N429" s="16"/>
    </row>
    <row r="430" spans="1:14" ht="23.25" x14ac:dyDescent="0.5">
      <c r="A430" s="90"/>
      <c r="B430" s="306" t="s">
        <v>922</v>
      </c>
      <c r="C430" s="91"/>
      <c r="D430" s="121"/>
      <c r="E430" s="327"/>
      <c r="F430" s="92"/>
      <c r="G430" s="92"/>
      <c r="H430" s="92"/>
      <c r="I430" s="247"/>
      <c r="J430" s="247"/>
      <c r="K430" s="248"/>
      <c r="L430" s="363" t="s">
        <v>960</v>
      </c>
      <c r="M430" s="96"/>
      <c r="N430" s="16"/>
    </row>
    <row r="431" spans="1:14" x14ac:dyDescent="0.35">
      <c r="A431" s="90"/>
      <c r="B431" s="100" t="s">
        <v>664</v>
      </c>
      <c r="C431" s="91"/>
      <c r="D431" s="121"/>
      <c r="E431" s="327"/>
      <c r="F431" s="92"/>
      <c r="G431" s="92"/>
      <c r="H431" s="92"/>
      <c r="I431" s="247"/>
      <c r="J431" s="247"/>
      <c r="K431" s="248"/>
      <c r="L431" s="121"/>
      <c r="M431" s="96"/>
      <c r="N431" s="16"/>
    </row>
    <row r="432" spans="1:14" x14ac:dyDescent="0.35">
      <c r="A432" s="90"/>
      <c r="B432" s="306" t="s">
        <v>665</v>
      </c>
      <c r="C432" s="91"/>
      <c r="D432" s="121"/>
      <c r="E432" s="327"/>
      <c r="F432" s="92"/>
      <c r="G432" s="92"/>
      <c r="H432" s="92"/>
      <c r="I432" s="247"/>
      <c r="J432" s="247"/>
      <c r="K432" s="248"/>
      <c r="L432" s="121"/>
      <c r="M432" s="96"/>
      <c r="N432" s="16"/>
    </row>
    <row r="433" spans="1:14" x14ac:dyDescent="0.35">
      <c r="A433" s="90"/>
      <c r="B433" s="306" t="s">
        <v>644</v>
      </c>
      <c r="C433" s="91"/>
      <c r="D433" s="121"/>
      <c r="E433" s="327"/>
      <c r="F433" s="92"/>
      <c r="G433" s="92"/>
      <c r="H433" s="92"/>
      <c r="I433" s="247"/>
      <c r="J433" s="247"/>
      <c r="K433" s="248"/>
      <c r="L433" s="121"/>
      <c r="M433" s="96"/>
      <c r="N433" s="16"/>
    </row>
    <row r="434" spans="1:14" x14ac:dyDescent="0.35">
      <c r="A434" s="90"/>
      <c r="B434" s="306" t="s">
        <v>666</v>
      </c>
      <c r="C434" s="91"/>
      <c r="D434" s="121"/>
      <c r="E434" s="327"/>
      <c r="F434" s="92"/>
      <c r="G434" s="92"/>
      <c r="H434" s="92"/>
      <c r="I434" s="247"/>
      <c r="J434" s="247"/>
      <c r="K434" s="248"/>
      <c r="L434" s="121"/>
      <c r="M434" s="96"/>
      <c r="N434" s="16"/>
    </row>
    <row r="435" spans="1:14" x14ac:dyDescent="0.35">
      <c r="A435" s="90"/>
      <c r="B435" s="306" t="s">
        <v>648</v>
      </c>
      <c r="C435" s="91"/>
      <c r="D435" s="121"/>
      <c r="E435" s="327"/>
      <c r="F435" s="92"/>
      <c r="G435" s="92"/>
      <c r="H435" s="92"/>
      <c r="I435" s="247"/>
      <c r="J435" s="247"/>
      <c r="K435" s="248"/>
      <c r="L435" s="121"/>
      <c r="M435" s="96"/>
      <c r="N435" s="275"/>
    </row>
    <row r="436" spans="1:14" ht="23.25" x14ac:dyDescent="0.5">
      <c r="A436" s="90"/>
      <c r="B436" s="306" t="s">
        <v>923</v>
      </c>
      <c r="C436" s="91"/>
      <c r="D436" s="121"/>
      <c r="E436" s="327"/>
      <c r="F436" s="92"/>
      <c r="G436" s="92"/>
      <c r="H436" s="92"/>
      <c r="I436" s="247"/>
      <c r="J436" s="247"/>
      <c r="K436" s="248"/>
      <c r="L436" s="363" t="s">
        <v>961</v>
      </c>
      <c r="M436" s="96"/>
      <c r="N436" s="274"/>
    </row>
    <row r="437" spans="1:14" x14ac:dyDescent="0.35">
      <c r="A437" s="90"/>
      <c r="B437" s="100" t="s">
        <v>667</v>
      </c>
      <c r="C437" s="91"/>
      <c r="D437" s="121"/>
      <c r="E437" s="327"/>
      <c r="F437" s="92"/>
      <c r="G437" s="92"/>
      <c r="H437" s="92"/>
      <c r="I437" s="247"/>
      <c r="J437" s="247"/>
      <c r="K437" s="248"/>
      <c r="L437" s="121"/>
      <c r="M437" s="96"/>
      <c r="N437" s="16"/>
    </row>
    <row r="438" spans="1:14" x14ac:dyDescent="0.35">
      <c r="A438" s="90"/>
      <c r="B438" s="306" t="s">
        <v>668</v>
      </c>
      <c r="C438" s="91"/>
      <c r="D438" s="121"/>
      <c r="E438" s="327"/>
      <c r="F438" s="92"/>
      <c r="G438" s="92"/>
      <c r="H438" s="92"/>
      <c r="I438" s="247"/>
      <c r="J438" s="247"/>
      <c r="K438" s="248"/>
      <c r="L438" s="121"/>
      <c r="M438" s="96"/>
      <c r="N438" s="16"/>
    </row>
    <row r="439" spans="1:14" x14ac:dyDescent="0.35">
      <c r="A439" s="90"/>
      <c r="B439" s="306" t="s">
        <v>661</v>
      </c>
      <c r="C439" s="91"/>
      <c r="D439" s="121"/>
      <c r="E439" s="327"/>
      <c r="F439" s="92"/>
      <c r="G439" s="92"/>
      <c r="H439" s="92"/>
      <c r="I439" s="247"/>
      <c r="J439" s="247"/>
      <c r="K439" s="248"/>
      <c r="L439" s="121"/>
      <c r="M439" s="96"/>
      <c r="N439" s="16"/>
    </row>
    <row r="440" spans="1:14" x14ac:dyDescent="0.35">
      <c r="A440" s="90"/>
      <c r="B440" s="306" t="s">
        <v>669</v>
      </c>
      <c r="C440" s="91"/>
      <c r="D440" s="121"/>
      <c r="E440" s="327"/>
      <c r="F440" s="92"/>
      <c r="G440" s="92"/>
      <c r="H440" s="92"/>
      <c r="I440" s="247"/>
      <c r="J440" s="247"/>
      <c r="K440" s="248"/>
      <c r="L440" s="121"/>
      <c r="M440" s="96"/>
      <c r="N440" s="16"/>
    </row>
    <row r="441" spans="1:14" x14ac:dyDescent="0.35">
      <c r="A441" s="90"/>
      <c r="B441" s="306" t="s">
        <v>670</v>
      </c>
      <c r="C441" s="91"/>
      <c r="D441" s="121"/>
      <c r="E441" s="327"/>
      <c r="F441" s="92"/>
      <c r="G441" s="92"/>
      <c r="H441" s="92"/>
      <c r="I441" s="247"/>
      <c r="J441" s="247"/>
      <c r="K441" s="248"/>
      <c r="L441" s="121"/>
      <c r="M441" s="96"/>
      <c r="N441" s="16"/>
    </row>
    <row r="442" spans="1:14" x14ac:dyDescent="0.35">
      <c r="A442" s="90"/>
      <c r="B442" s="306"/>
      <c r="C442" s="91"/>
      <c r="D442" s="121"/>
      <c r="E442" s="327"/>
      <c r="F442" s="92"/>
      <c r="G442" s="92"/>
      <c r="H442" s="92"/>
      <c r="I442" s="247"/>
      <c r="J442" s="247"/>
      <c r="K442" s="248"/>
      <c r="L442" s="121"/>
      <c r="M442" s="96"/>
      <c r="N442" s="16"/>
    </row>
    <row r="443" spans="1:14" x14ac:dyDescent="0.35">
      <c r="A443" s="90"/>
      <c r="B443" s="306"/>
      <c r="C443" s="91"/>
      <c r="D443" s="121"/>
      <c r="E443" s="327"/>
      <c r="F443" s="92"/>
      <c r="G443" s="92"/>
      <c r="H443" s="92"/>
      <c r="I443" s="247"/>
      <c r="J443" s="247"/>
      <c r="K443" s="248"/>
      <c r="L443" s="121"/>
      <c r="M443" s="96"/>
      <c r="N443" s="16"/>
    </row>
    <row r="444" spans="1:14" x14ac:dyDescent="0.35">
      <c r="A444" s="90"/>
      <c r="B444" s="306"/>
      <c r="C444" s="91"/>
      <c r="D444" s="121"/>
      <c r="E444" s="327"/>
      <c r="F444" s="92"/>
      <c r="G444" s="92"/>
      <c r="H444" s="92"/>
      <c r="I444" s="247"/>
      <c r="J444" s="247"/>
      <c r="K444" s="248"/>
      <c r="L444" s="121"/>
      <c r="M444" s="96"/>
      <c r="N444" s="16"/>
    </row>
    <row r="445" spans="1:14" x14ac:dyDescent="0.35">
      <c r="A445" s="90">
        <v>25</v>
      </c>
      <c r="B445" s="297" t="s">
        <v>671</v>
      </c>
      <c r="C445" s="91">
        <v>40000</v>
      </c>
      <c r="D445" s="98">
        <v>23842</v>
      </c>
      <c r="E445" s="327">
        <v>0</v>
      </c>
      <c r="F445" s="92"/>
      <c r="G445" s="92">
        <v>40000</v>
      </c>
      <c r="H445" s="92"/>
      <c r="I445" s="247">
        <f>F445+G445+H445</f>
        <v>40000</v>
      </c>
      <c r="J445" s="247">
        <f>E445+I445</f>
        <v>40000</v>
      </c>
      <c r="K445" s="295">
        <f>C445-J445</f>
        <v>0</v>
      </c>
      <c r="L445" s="98">
        <v>24207</v>
      </c>
      <c r="M445" s="96" t="s">
        <v>672</v>
      </c>
      <c r="N445" s="16"/>
    </row>
    <row r="446" spans="1:14" x14ac:dyDescent="0.35">
      <c r="A446" s="90"/>
      <c r="B446" s="100" t="s">
        <v>507</v>
      </c>
      <c r="C446" s="91"/>
      <c r="D446" s="98"/>
      <c r="E446" s="327"/>
      <c r="F446" s="92"/>
      <c r="G446" s="92"/>
      <c r="H446" s="92"/>
      <c r="I446" s="247"/>
      <c r="J446" s="247"/>
      <c r="K446" s="248"/>
      <c r="L446" s="98">
        <v>24226</v>
      </c>
      <c r="M446" s="96" t="s">
        <v>673</v>
      </c>
      <c r="N446" s="16"/>
    </row>
    <row r="447" spans="1:14" x14ac:dyDescent="0.35">
      <c r="A447" s="90"/>
      <c r="B447" s="100" t="s">
        <v>674</v>
      </c>
      <c r="C447" s="91"/>
      <c r="D447" s="98"/>
      <c r="E447" s="327"/>
      <c r="F447" s="92"/>
      <c r="G447" s="92"/>
      <c r="H447" s="92"/>
      <c r="I447" s="247"/>
      <c r="J447" s="247"/>
      <c r="K447" s="248"/>
      <c r="L447" s="98"/>
      <c r="M447" s="96"/>
      <c r="N447" s="16"/>
    </row>
    <row r="448" spans="1:14" x14ac:dyDescent="0.35">
      <c r="A448" s="90"/>
      <c r="B448" s="306" t="s">
        <v>924</v>
      </c>
      <c r="C448" s="91"/>
      <c r="D448" s="121"/>
      <c r="E448" s="327"/>
      <c r="F448" s="92"/>
      <c r="G448" s="92"/>
      <c r="H448" s="92"/>
      <c r="I448" s="247"/>
      <c r="J448" s="247"/>
      <c r="K448" s="248"/>
      <c r="L448" s="98"/>
      <c r="M448" s="96"/>
      <c r="N448" s="16"/>
    </row>
    <row r="449" spans="1:14" x14ac:dyDescent="0.35">
      <c r="A449" s="90"/>
      <c r="B449" s="334" t="s">
        <v>675</v>
      </c>
      <c r="C449" s="91"/>
      <c r="D449" s="121"/>
      <c r="E449" s="327"/>
      <c r="F449" s="92"/>
      <c r="G449" s="92"/>
      <c r="H449" s="92"/>
      <c r="I449" s="247"/>
      <c r="J449" s="247"/>
      <c r="K449" s="248"/>
      <c r="L449" s="121"/>
      <c r="M449" s="96"/>
      <c r="N449" s="16"/>
    </row>
    <row r="450" spans="1:14" x14ac:dyDescent="0.35">
      <c r="A450" s="90"/>
      <c r="B450" s="334" t="s">
        <v>676</v>
      </c>
      <c r="C450" s="91"/>
      <c r="D450" s="121"/>
      <c r="E450" s="327"/>
      <c r="F450" s="92"/>
      <c r="G450" s="92"/>
      <c r="H450" s="92"/>
      <c r="I450" s="247"/>
      <c r="J450" s="247"/>
      <c r="K450" s="248"/>
      <c r="L450" s="121"/>
      <c r="M450" s="96"/>
      <c r="N450" s="16"/>
    </row>
    <row r="451" spans="1:14" x14ac:dyDescent="0.35">
      <c r="A451" s="90"/>
      <c r="B451" s="334" t="s">
        <v>677</v>
      </c>
      <c r="C451" s="91"/>
      <c r="D451" s="121"/>
      <c r="E451" s="327"/>
      <c r="F451" s="92"/>
      <c r="G451" s="92"/>
      <c r="H451" s="92"/>
      <c r="I451" s="247"/>
      <c r="J451" s="247"/>
      <c r="K451" s="248"/>
      <c r="L451" s="121"/>
      <c r="M451" s="96"/>
      <c r="N451" s="16"/>
    </row>
    <row r="452" spans="1:14" x14ac:dyDescent="0.35">
      <c r="A452" s="90"/>
      <c r="B452" s="334" t="s">
        <v>678</v>
      </c>
      <c r="C452" s="91"/>
      <c r="D452" s="121"/>
      <c r="E452" s="327"/>
      <c r="F452" s="92"/>
      <c r="G452" s="92"/>
      <c r="H452" s="92"/>
      <c r="I452" s="247"/>
      <c r="J452" s="247"/>
      <c r="K452" s="248"/>
      <c r="L452" s="121"/>
      <c r="M452" s="96"/>
      <c r="N452" s="16"/>
    </row>
    <row r="453" spans="1:14" x14ac:dyDescent="0.35">
      <c r="A453" s="90"/>
      <c r="B453" s="334" t="s">
        <v>679</v>
      </c>
      <c r="C453" s="91"/>
      <c r="D453" s="121"/>
      <c r="E453" s="327"/>
      <c r="F453" s="92"/>
      <c r="G453" s="92"/>
      <c r="H453" s="92"/>
      <c r="I453" s="247"/>
      <c r="J453" s="247"/>
      <c r="K453" s="248"/>
      <c r="L453" s="121"/>
      <c r="M453" s="96"/>
      <c r="N453" s="16"/>
    </row>
    <row r="454" spans="1:14" x14ac:dyDescent="0.35">
      <c r="A454" s="90"/>
      <c r="B454" s="334"/>
      <c r="C454" s="91"/>
      <c r="D454" s="121"/>
      <c r="E454" s="327"/>
      <c r="F454" s="92"/>
      <c r="G454" s="92"/>
      <c r="H454" s="92"/>
      <c r="I454" s="247"/>
      <c r="J454" s="247"/>
      <c r="K454" s="248"/>
      <c r="L454" s="121"/>
      <c r="M454" s="96"/>
      <c r="N454" s="16"/>
    </row>
    <row r="455" spans="1:14" x14ac:dyDescent="0.35">
      <c r="A455" s="90">
        <v>26</v>
      </c>
      <c r="B455" s="297" t="s">
        <v>680</v>
      </c>
      <c r="C455" s="91">
        <v>10000</v>
      </c>
      <c r="D455" s="98">
        <v>24336</v>
      </c>
      <c r="E455" s="327">
        <v>0</v>
      </c>
      <c r="F455" s="92"/>
      <c r="G455" s="92"/>
      <c r="H455" s="92">
        <v>10000</v>
      </c>
      <c r="I455" s="247">
        <f>F455+G455+H455</f>
        <v>10000</v>
      </c>
      <c r="J455" s="247">
        <f>E455+I455</f>
        <v>10000</v>
      </c>
      <c r="K455" s="295">
        <f>C455-J455</f>
        <v>0</v>
      </c>
      <c r="L455" s="98">
        <v>24329</v>
      </c>
      <c r="M455" s="96" t="s">
        <v>681</v>
      </c>
      <c r="N455" s="16"/>
    </row>
    <row r="456" spans="1:14" x14ac:dyDescent="0.35">
      <c r="A456" s="90"/>
      <c r="B456" s="100" t="s">
        <v>507</v>
      </c>
      <c r="C456" s="91"/>
      <c r="D456" s="98"/>
      <c r="E456" s="327"/>
      <c r="F456" s="92"/>
      <c r="G456" s="92"/>
      <c r="H456" s="92"/>
      <c r="I456" s="247"/>
      <c r="J456" s="247"/>
      <c r="K456" s="248"/>
      <c r="L456" s="98"/>
      <c r="M456" s="96" t="s">
        <v>682</v>
      </c>
      <c r="N456" s="16"/>
    </row>
    <row r="457" spans="1:14" x14ac:dyDescent="0.35">
      <c r="A457" s="90"/>
      <c r="B457" s="100" t="s">
        <v>683</v>
      </c>
      <c r="C457" s="91"/>
      <c r="D457" s="98"/>
      <c r="E457" s="327"/>
      <c r="F457" s="92"/>
      <c r="G457" s="92"/>
      <c r="H457" s="92"/>
      <c r="I457" s="247"/>
      <c r="J457" s="247"/>
      <c r="K457" s="248"/>
      <c r="L457" s="98"/>
      <c r="M457" s="96"/>
      <c r="N457" s="16"/>
    </row>
    <row r="458" spans="1:14" x14ac:dyDescent="0.35">
      <c r="A458" s="90"/>
      <c r="B458" s="306" t="s">
        <v>925</v>
      </c>
      <c r="C458" s="91"/>
      <c r="D458" s="121"/>
      <c r="E458" s="327"/>
      <c r="F458" s="92"/>
      <c r="G458" s="92"/>
      <c r="H458" s="92"/>
      <c r="I458" s="247"/>
      <c r="J458" s="247"/>
      <c r="K458" s="248"/>
      <c r="L458" s="121"/>
      <c r="M458" s="96"/>
      <c r="N458" s="16"/>
    </row>
    <row r="459" spans="1:14" x14ac:dyDescent="0.35">
      <c r="A459" s="90"/>
      <c r="B459" s="334" t="s">
        <v>684</v>
      </c>
      <c r="C459" s="91"/>
      <c r="D459" s="121"/>
      <c r="E459" s="327"/>
      <c r="F459" s="92"/>
      <c r="G459" s="92"/>
      <c r="H459" s="92"/>
      <c r="I459" s="247"/>
      <c r="J459" s="247"/>
      <c r="K459" s="248"/>
      <c r="L459" s="121"/>
      <c r="M459" s="96"/>
      <c r="N459" s="16"/>
    </row>
    <row r="460" spans="1:14" x14ac:dyDescent="0.35">
      <c r="A460" s="90"/>
      <c r="B460" s="334" t="s">
        <v>685</v>
      </c>
      <c r="C460" s="91"/>
      <c r="D460" s="121"/>
      <c r="E460" s="327"/>
      <c r="F460" s="92"/>
      <c r="G460" s="92"/>
      <c r="H460" s="92"/>
      <c r="I460" s="247"/>
      <c r="J460" s="247"/>
      <c r="K460" s="248"/>
      <c r="L460" s="121"/>
      <c r="M460" s="96"/>
      <c r="N460" s="16"/>
    </row>
    <row r="461" spans="1:14" x14ac:dyDescent="0.35">
      <c r="A461" s="90"/>
      <c r="B461" s="334"/>
      <c r="C461" s="91"/>
      <c r="D461" s="121"/>
      <c r="E461" s="327"/>
      <c r="F461" s="92"/>
      <c r="G461" s="92"/>
      <c r="H461" s="92"/>
      <c r="I461" s="247"/>
      <c r="J461" s="247"/>
      <c r="K461" s="248"/>
      <c r="L461" s="121"/>
      <c r="M461" s="96"/>
      <c r="N461" s="16"/>
    </row>
    <row r="462" spans="1:14" x14ac:dyDescent="0.35">
      <c r="A462" s="90">
        <v>27</v>
      </c>
      <c r="B462" s="297" t="s">
        <v>686</v>
      </c>
      <c r="C462" s="91">
        <v>881000</v>
      </c>
      <c r="D462" s="98">
        <v>24076</v>
      </c>
      <c r="E462" s="327">
        <v>240500</v>
      </c>
      <c r="F462" s="92">
        <v>0</v>
      </c>
      <c r="G462" s="92">
        <f>235600+111100</f>
        <v>346700</v>
      </c>
      <c r="H462" s="92">
        <v>293800</v>
      </c>
      <c r="I462" s="247">
        <f>F462+G462+H462</f>
        <v>640500</v>
      </c>
      <c r="J462" s="247">
        <f>E462+I462</f>
        <v>881000</v>
      </c>
      <c r="K462" s="295">
        <f>C462-J462</f>
        <v>0</v>
      </c>
      <c r="L462" s="98">
        <v>24460</v>
      </c>
      <c r="M462" s="96" t="s">
        <v>1088</v>
      </c>
      <c r="N462" s="16"/>
    </row>
    <row r="463" spans="1:14" x14ac:dyDescent="0.35">
      <c r="A463" s="90"/>
      <c r="B463" s="100" t="s">
        <v>507</v>
      </c>
      <c r="C463" s="91"/>
      <c r="D463" s="98"/>
      <c r="E463" s="327"/>
      <c r="F463" s="92"/>
      <c r="G463" s="92"/>
      <c r="H463" s="92"/>
      <c r="I463" s="247"/>
      <c r="J463" s="247"/>
      <c r="K463" s="248"/>
      <c r="L463" s="98">
        <v>24123</v>
      </c>
      <c r="M463" s="96" t="s">
        <v>1087</v>
      </c>
      <c r="N463" s="16"/>
    </row>
    <row r="464" spans="1:14" x14ac:dyDescent="0.35">
      <c r="A464" s="90"/>
      <c r="B464" s="100" t="s">
        <v>403</v>
      </c>
      <c r="C464" s="91"/>
      <c r="D464" s="98"/>
      <c r="E464" s="327"/>
      <c r="F464" s="92"/>
      <c r="G464" s="92"/>
      <c r="H464" s="92"/>
      <c r="I464" s="247"/>
      <c r="J464" s="247"/>
      <c r="K464" s="248"/>
      <c r="L464" s="98">
        <v>24153</v>
      </c>
      <c r="M464" s="96" t="s">
        <v>1086</v>
      </c>
      <c r="N464" s="16"/>
    </row>
    <row r="465" spans="1:14" x14ac:dyDescent="0.35">
      <c r="A465" s="90"/>
      <c r="B465" s="306" t="s">
        <v>926</v>
      </c>
      <c r="C465" s="91"/>
      <c r="D465" s="121"/>
      <c r="E465" s="327"/>
      <c r="F465" s="92"/>
      <c r="G465" s="92"/>
      <c r="H465" s="92"/>
      <c r="I465" s="247"/>
      <c r="J465" s="247"/>
      <c r="K465" s="248"/>
      <c r="L465" s="98">
        <v>24179</v>
      </c>
      <c r="M465" s="96" t="s">
        <v>1085</v>
      </c>
      <c r="N465" s="16"/>
    </row>
    <row r="466" spans="1:14" x14ac:dyDescent="0.35">
      <c r="A466" s="90"/>
      <c r="B466" s="334" t="s">
        <v>687</v>
      </c>
      <c r="C466" s="91"/>
      <c r="D466" s="121"/>
      <c r="E466" s="327"/>
      <c r="F466" s="92"/>
      <c r="G466" s="92"/>
      <c r="H466" s="92"/>
      <c r="I466" s="247"/>
      <c r="J466" s="247"/>
      <c r="K466" s="248"/>
      <c r="L466" s="98">
        <v>24200</v>
      </c>
      <c r="M466" s="96" t="s">
        <v>1084</v>
      </c>
      <c r="N466" s="16"/>
    </row>
    <row r="467" spans="1:14" x14ac:dyDescent="0.35">
      <c r="A467" s="90"/>
      <c r="B467" s="334" t="s">
        <v>688</v>
      </c>
      <c r="C467" s="91"/>
      <c r="D467" s="121"/>
      <c r="E467" s="327"/>
      <c r="F467" s="92"/>
      <c r="G467" s="92"/>
      <c r="H467" s="92"/>
      <c r="I467" s="247"/>
      <c r="J467" s="247"/>
      <c r="K467" s="248"/>
      <c r="L467" s="121"/>
      <c r="M467" s="96"/>
      <c r="N467" s="16"/>
    </row>
    <row r="468" spans="1:14" x14ac:dyDescent="0.35">
      <c r="A468" s="90"/>
      <c r="B468" s="334" t="s">
        <v>689</v>
      </c>
      <c r="C468" s="91"/>
      <c r="D468" s="121"/>
      <c r="E468" s="327"/>
      <c r="F468" s="92"/>
      <c r="G468" s="92"/>
      <c r="H468" s="92"/>
      <c r="I468" s="247"/>
      <c r="J468" s="247"/>
      <c r="K468" s="248"/>
      <c r="L468" s="121"/>
      <c r="M468" s="96"/>
      <c r="N468" s="275"/>
    </row>
    <row r="469" spans="1:14" x14ac:dyDescent="0.35">
      <c r="A469" s="90"/>
      <c r="B469" s="334"/>
      <c r="C469" s="91"/>
      <c r="D469" s="121"/>
      <c r="E469" s="327"/>
      <c r="F469" s="92"/>
      <c r="G469" s="92"/>
      <c r="H469" s="92"/>
      <c r="I469" s="247"/>
      <c r="J469" s="247"/>
      <c r="K469" s="248"/>
      <c r="L469" s="121"/>
      <c r="M469" s="96"/>
      <c r="N469" s="362"/>
    </row>
    <row r="470" spans="1:14" x14ac:dyDescent="0.35">
      <c r="A470" s="90"/>
      <c r="B470" s="334"/>
      <c r="C470" s="91"/>
      <c r="D470" s="121"/>
      <c r="E470" s="327"/>
      <c r="F470" s="92"/>
      <c r="G470" s="92"/>
      <c r="H470" s="92"/>
      <c r="I470" s="247"/>
      <c r="J470" s="247"/>
      <c r="K470" s="248"/>
      <c r="L470" s="121"/>
      <c r="M470" s="96"/>
      <c r="N470" s="362"/>
    </row>
    <row r="471" spans="1:14" x14ac:dyDescent="0.35">
      <c r="A471" s="90"/>
      <c r="B471" s="334"/>
      <c r="C471" s="91"/>
      <c r="D471" s="121"/>
      <c r="E471" s="327"/>
      <c r="F471" s="92"/>
      <c r="G471" s="92"/>
      <c r="H471" s="92"/>
      <c r="I471" s="247"/>
      <c r="J471" s="247"/>
      <c r="K471" s="248"/>
      <c r="L471" s="121"/>
      <c r="M471" s="96"/>
      <c r="N471" s="362"/>
    </row>
    <row r="472" spans="1:14" x14ac:dyDescent="0.35">
      <c r="A472" s="90"/>
      <c r="B472" s="334"/>
      <c r="C472" s="91"/>
      <c r="D472" s="121"/>
      <c r="E472" s="327"/>
      <c r="F472" s="92"/>
      <c r="G472" s="92"/>
      <c r="H472" s="92"/>
      <c r="I472" s="247"/>
      <c r="J472" s="247"/>
      <c r="K472" s="248"/>
      <c r="L472" s="121"/>
      <c r="M472" s="96"/>
      <c r="N472" s="362"/>
    </row>
    <row r="473" spans="1:14" x14ac:dyDescent="0.35">
      <c r="A473" s="90"/>
      <c r="B473" s="334"/>
      <c r="C473" s="91"/>
      <c r="D473" s="121"/>
      <c r="E473" s="327"/>
      <c r="F473" s="92"/>
      <c r="G473" s="92"/>
      <c r="H473" s="92"/>
      <c r="I473" s="247"/>
      <c r="J473" s="247"/>
      <c r="K473" s="248"/>
      <c r="L473" s="121"/>
      <c r="M473" s="96"/>
      <c r="N473" s="362"/>
    </row>
    <row r="474" spans="1:14" x14ac:dyDescent="0.35">
      <c r="A474" s="90"/>
      <c r="B474" s="334"/>
      <c r="C474" s="91"/>
      <c r="D474" s="121"/>
      <c r="E474" s="327"/>
      <c r="F474" s="92"/>
      <c r="G474" s="92"/>
      <c r="H474" s="92"/>
      <c r="I474" s="247"/>
      <c r="J474" s="247"/>
      <c r="K474" s="248"/>
      <c r="L474" s="121"/>
      <c r="M474" s="96"/>
      <c r="N474" s="362"/>
    </row>
    <row r="475" spans="1:14" x14ac:dyDescent="0.35">
      <c r="A475" s="90"/>
      <c r="B475" s="334"/>
      <c r="C475" s="91"/>
      <c r="D475" s="121"/>
      <c r="E475" s="327"/>
      <c r="F475" s="92"/>
      <c r="G475" s="92"/>
      <c r="H475" s="92"/>
      <c r="I475" s="247"/>
      <c r="J475" s="247"/>
      <c r="K475" s="248"/>
      <c r="L475" s="121"/>
      <c r="M475" s="96"/>
      <c r="N475" s="362"/>
    </row>
    <row r="476" spans="1:14" x14ac:dyDescent="0.35">
      <c r="A476" s="90"/>
      <c r="B476" s="334"/>
      <c r="C476" s="91"/>
      <c r="D476" s="121"/>
      <c r="E476" s="327"/>
      <c r="F476" s="92"/>
      <c r="G476" s="92"/>
      <c r="H476" s="92"/>
      <c r="I476" s="247"/>
      <c r="J476" s="247"/>
      <c r="K476" s="248"/>
      <c r="L476" s="121"/>
      <c r="M476" s="96"/>
      <c r="N476" s="362"/>
    </row>
    <row r="477" spans="1:14" x14ac:dyDescent="0.35">
      <c r="A477" s="90"/>
      <c r="B477" s="334"/>
      <c r="C477" s="91"/>
      <c r="D477" s="121"/>
      <c r="E477" s="327"/>
      <c r="F477" s="92"/>
      <c r="G477" s="92"/>
      <c r="H477" s="92"/>
      <c r="I477" s="247"/>
      <c r="J477" s="247"/>
      <c r="K477" s="248"/>
      <c r="L477" s="121"/>
      <c r="M477" s="96"/>
      <c r="N477" s="362"/>
    </row>
    <row r="478" spans="1:14" x14ac:dyDescent="0.35">
      <c r="A478" s="90"/>
      <c r="B478" s="334"/>
      <c r="C478" s="91"/>
      <c r="D478" s="121"/>
      <c r="E478" s="327"/>
      <c r="F478" s="92"/>
      <c r="G478" s="92"/>
      <c r="H478" s="92"/>
      <c r="I478" s="247"/>
      <c r="J478" s="247"/>
      <c r="K478" s="248"/>
      <c r="L478" s="121"/>
      <c r="M478" s="96"/>
      <c r="N478" s="362"/>
    </row>
    <row r="479" spans="1:14" x14ac:dyDescent="0.35">
      <c r="A479" s="90"/>
      <c r="B479" s="69" t="s">
        <v>690</v>
      </c>
      <c r="C479" s="91"/>
      <c r="D479" s="121"/>
      <c r="E479" s="327"/>
      <c r="F479" s="92"/>
      <c r="G479" s="92"/>
      <c r="H479" s="92"/>
      <c r="I479" s="247"/>
      <c r="J479" s="247"/>
      <c r="K479" s="248"/>
      <c r="L479" s="121"/>
      <c r="M479" s="96"/>
      <c r="N479" s="274"/>
    </row>
    <row r="480" spans="1:14" x14ac:dyDescent="0.35">
      <c r="A480" s="90">
        <v>28</v>
      </c>
      <c r="B480" s="297" t="s">
        <v>691</v>
      </c>
      <c r="C480" s="343">
        <v>129800</v>
      </c>
      <c r="D480" s="344">
        <v>243223</v>
      </c>
      <c r="E480" s="327">
        <v>84243</v>
      </c>
      <c r="F480" s="92">
        <v>0</v>
      </c>
      <c r="G480" s="92">
        <v>45557</v>
      </c>
      <c r="H480" s="92"/>
      <c r="I480" s="247">
        <f>F480+G480+H480</f>
        <v>45557</v>
      </c>
      <c r="J480" s="247">
        <f>E480+I480</f>
        <v>129800</v>
      </c>
      <c r="K480" s="295">
        <f>C480-J480</f>
        <v>0</v>
      </c>
      <c r="L480" s="311" t="s">
        <v>1106</v>
      </c>
      <c r="M480" s="96"/>
      <c r="N480" s="16"/>
    </row>
    <row r="481" spans="1:14" x14ac:dyDescent="0.35">
      <c r="A481" s="90"/>
      <c r="B481" s="100" t="s">
        <v>692</v>
      </c>
      <c r="C481" s="343"/>
      <c r="D481" s="344"/>
      <c r="E481" s="327"/>
      <c r="F481" s="92"/>
      <c r="G481" s="92"/>
      <c r="H481" s="92"/>
      <c r="I481" s="247"/>
      <c r="J481" s="247"/>
      <c r="K481" s="248"/>
      <c r="L481" s="98">
        <v>24132</v>
      </c>
      <c r="M481" s="345" t="s">
        <v>693</v>
      </c>
      <c r="N481" s="16"/>
    </row>
    <row r="482" spans="1:14" x14ac:dyDescent="0.35">
      <c r="A482" s="90"/>
      <c r="B482" s="100" t="s">
        <v>403</v>
      </c>
      <c r="C482" s="343"/>
      <c r="D482" s="344"/>
      <c r="E482" s="327"/>
      <c r="F482" s="92"/>
      <c r="G482" s="92"/>
      <c r="H482" s="92"/>
      <c r="I482" s="247"/>
      <c r="J482" s="247"/>
      <c r="K482" s="248"/>
      <c r="L482" s="123">
        <v>24195</v>
      </c>
      <c r="M482" s="96" t="s">
        <v>1105</v>
      </c>
      <c r="N482" s="16"/>
    </row>
    <row r="483" spans="1:14" ht="21" customHeight="1" x14ac:dyDescent="0.35">
      <c r="A483" s="90"/>
      <c r="B483" s="311" t="s">
        <v>1106</v>
      </c>
      <c r="C483" s="343"/>
      <c r="D483" s="121"/>
      <c r="E483" s="327"/>
      <c r="F483" s="92"/>
      <c r="G483" s="92"/>
      <c r="H483" s="92"/>
      <c r="I483" s="247"/>
      <c r="J483" s="247"/>
      <c r="K483" s="248"/>
      <c r="L483" s="98"/>
      <c r="M483" s="365"/>
      <c r="N483" s="16"/>
    </row>
    <row r="484" spans="1:14" x14ac:dyDescent="0.35">
      <c r="A484" s="90"/>
      <c r="B484" s="311" t="s">
        <v>694</v>
      </c>
      <c r="C484" s="343"/>
      <c r="D484" s="121"/>
      <c r="E484" s="327"/>
      <c r="F484" s="92"/>
      <c r="G484" s="92"/>
      <c r="H484" s="92"/>
      <c r="I484" s="247"/>
      <c r="J484" s="247"/>
      <c r="K484" s="248"/>
      <c r="L484" s="128"/>
      <c r="M484" s="96"/>
      <c r="N484" s="16"/>
    </row>
    <row r="485" spans="1:14" x14ac:dyDescent="0.35">
      <c r="A485" s="90"/>
      <c r="B485" s="311" t="s">
        <v>1107</v>
      </c>
      <c r="C485" s="343"/>
      <c r="D485" s="121"/>
      <c r="E485" s="327"/>
      <c r="F485" s="92"/>
      <c r="G485" s="92"/>
      <c r="H485" s="92"/>
      <c r="I485" s="247"/>
      <c r="J485" s="247"/>
      <c r="K485" s="248"/>
      <c r="L485" s="311" t="s">
        <v>1107</v>
      </c>
      <c r="M485" s="96"/>
      <c r="N485" s="16"/>
    </row>
    <row r="486" spans="1:14" x14ac:dyDescent="0.35">
      <c r="A486" s="90"/>
      <c r="B486" s="311" t="s">
        <v>695</v>
      </c>
      <c r="C486" s="343"/>
      <c r="D486" s="121"/>
      <c r="E486" s="327"/>
      <c r="F486" s="92"/>
      <c r="G486" s="92"/>
      <c r="H486" s="92"/>
      <c r="I486" s="247"/>
      <c r="J486" s="247"/>
      <c r="K486" s="248"/>
      <c r="L486" s="123">
        <v>24181</v>
      </c>
      <c r="M486" s="96" t="s">
        <v>966</v>
      </c>
      <c r="N486" s="16"/>
    </row>
    <row r="487" spans="1:14" x14ac:dyDescent="0.35">
      <c r="A487" s="90"/>
      <c r="B487" s="311" t="s">
        <v>696</v>
      </c>
      <c r="C487" s="343"/>
      <c r="D487" s="121"/>
      <c r="E487" s="327"/>
      <c r="F487" s="92"/>
      <c r="G487" s="92"/>
      <c r="H487" s="92"/>
      <c r="I487" s="247"/>
      <c r="J487" s="247"/>
      <c r="K487" s="248"/>
      <c r="L487" s="98">
        <v>24111</v>
      </c>
      <c r="M487" s="96" t="s">
        <v>963</v>
      </c>
      <c r="N487" s="16"/>
    </row>
    <row r="488" spans="1:14" x14ac:dyDescent="0.35">
      <c r="A488" s="90"/>
      <c r="B488" s="311"/>
      <c r="C488" s="343"/>
      <c r="D488" s="121"/>
      <c r="E488" s="327"/>
      <c r="F488" s="92"/>
      <c r="G488" s="92"/>
      <c r="H488" s="92"/>
      <c r="I488" s="247"/>
      <c r="J488" s="247"/>
      <c r="K488" s="248"/>
      <c r="L488" s="98"/>
      <c r="M488" s="96"/>
      <c r="N488" s="16"/>
    </row>
    <row r="489" spans="1:14" x14ac:dyDescent="0.35">
      <c r="A489" s="90"/>
      <c r="B489" s="311" t="s">
        <v>1108</v>
      </c>
      <c r="C489" s="343"/>
      <c r="D489" s="121"/>
      <c r="E489" s="327"/>
      <c r="F489" s="92"/>
      <c r="G489" s="92"/>
      <c r="H489" s="92"/>
      <c r="I489" s="247"/>
      <c r="J489" s="247"/>
      <c r="K489" s="248"/>
      <c r="L489" s="311" t="s">
        <v>1108</v>
      </c>
      <c r="M489" s="96"/>
      <c r="N489" s="16"/>
    </row>
    <row r="490" spans="1:14" x14ac:dyDescent="0.35">
      <c r="A490" s="90"/>
      <c r="B490" s="311" t="s">
        <v>697</v>
      </c>
      <c r="C490" s="343"/>
      <c r="D490" s="121"/>
      <c r="E490" s="327"/>
      <c r="F490" s="92"/>
      <c r="G490" s="92"/>
      <c r="H490" s="92"/>
      <c r="I490" s="247"/>
      <c r="J490" s="247"/>
      <c r="K490" s="248"/>
      <c r="L490" s="98">
        <v>24141</v>
      </c>
      <c r="M490" s="365" t="s">
        <v>1115</v>
      </c>
      <c r="N490" s="16"/>
    </row>
    <row r="491" spans="1:14" x14ac:dyDescent="0.35">
      <c r="A491" s="90"/>
      <c r="B491" s="311" t="s">
        <v>698</v>
      </c>
      <c r="C491" s="343"/>
      <c r="D491" s="121"/>
      <c r="E491" s="327"/>
      <c r="F491" s="92"/>
      <c r="G491" s="92"/>
      <c r="H491" s="92"/>
      <c r="I491" s="247"/>
      <c r="J491" s="247"/>
      <c r="K491" s="248"/>
      <c r="L491" s="128"/>
      <c r="M491" s="96"/>
      <c r="N491" s="16"/>
    </row>
    <row r="492" spans="1:14" x14ac:dyDescent="0.35">
      <c r="A492" s="90"/>
      <c r="B492" s="311" t="s">
        <v>699</v>
      </c>
      <c r="C492" s="343"/>
      <c r="D492" s="121"/>
      <c r="E492" s="327"/>
      <c r="F492" s="92"/>
      <c r="G492" s="92"/>
      <c r="H492" s="92"/>
      <c r="I492" s="247"/>
      <c r="J492" s="247"/>
      <c r="K492" s="248"/>
      <c r="L492" s="123">
        <v>24181</v>
      </c>
      <c r="M492" s="96" t="s">
        <v>965</v>
      </c>
      <c r="N492" s="16"/>
    </row>
    <row r="493" spans="1:14" x14ac:dyDescent="0.35">
      <c r="A493" s="90"/>
      <c r="B493" s="311" t="s">
        <v>700</v>
      </c>
      <c r="C493" s="343"/>
      <c r="D493" s="121"/>
      <c r="E493" s="327"/>
      <c r="F493" s="92"/>
      <c r="G493" s="92"/>
      <c r="H493" s="92"/>
      <c r="I493" s="247"/>
      <c r="J493" s="247"/>
      <c r="K493" s="248"/>
      <c r="L493" s="128"/>
      <c r="M493" s="96" t="s">
        <v>964</v>
      </c>
      <c r="N493" s="16"/>
    </row>
    <row r="494" spans="1:14" x14ac:dyDescent="0.35">
      <c r="A494" s="90"/>
      <c r="B494" s="311" t="s">
        <v>701</v>
      </c>
      <c r="C494" s="343"/>
      <c r="D494" s="121"/>
      <c r="E494" s="327"/>
      <c r="F494" s="92"/>
      <c r="G494" s="92"/>
      <c r="H494" s="92"/>
      <c r="I494" s="247"/>
      <c r="J494" s="247"/>
      <c r="K494" s="248"/>
      <c r="L494" s="98" t="s">
        <v>702</v>
      </c>
      <c r="M494" s="96"/>
      <c r="N494" s="16"/>
    </row>
    <row r="495" spans="1:14" x14ac:dyDescent="0.35">
      <c r="A495" s="90"/>
      <c r="B495" s="311" t="s">
        <v>703</v>
      </c>
      <c r="C495" s="343"/>
      <c r="D495" s="121"/>
      <c r="E495" s="327"/>
      <c r="F495" s="92"/>
      <c r="G495" s="92"/>
      <c r="H495" s="92"/>
      <c r="I495" s="247"/>
      <c r="J495" s="247"/>
      <c r="K495" s="248"/>
      <c r="L495" s="98"/>
      <c r="M495" s="96"/>
      <c r="N495" s="16"/>
    </row>
    <row r="496" spans="1:14" x14ac:dyDescent="0.35">
      <c r="A496" s="90"/>
      <c r="B496" s="311" t="s">
        <v>1109</v>
      </c>
      <c r="C496" s="343"/>
      <c r="D496" s="121"/>
      <c r="E496" s="327"/>
      <c r="F496" s="92"/>
      <c r="G496" s="92"/>
      <c r="H496" s="92"/>
      <c r="I496" s="247"/>
      <c r="J496" s="247"/>
      <c r="K496" s="248"/>
      <c r="L496" s="311" t="s">
        <v>1112</v>
      </c>
      <c r="M496" s="96"/>
      <c r="N496" s="16"/>
    </row>
    <row r="497" spans="1:14" x14ac:dyDescent="0.35">
      <c r="A497" s="90"/>
      <c r="B497" s="311" t="s">
        <v>704</v>
      </c>
      <c r="C497" s="343"/>
      <c r="D497" s="121"/>
      <c r="E497" s="327"/>
      <c r="F497" s="92"/>
      <c r="G497" s="92"/>
      <c r="H497" s="92"/>
      <c r="I497" s="247"/>
      <c r="J497" s="247"/>
      <c r="K497" s="248"/>
      <c r="L497" s="98">
        <v>24125</v>
      </c>
      <c r="M497" s="96" t="s">
        <v>962</v>
      </c>
      <c r="N497" s="16"/>
    </row>
    <row r="498" spans="1:14" x14ac:dyDescent="0.35">
      <c r="A498" s="90"/>
      <c r="B498" s="311" t="s">
        <v>705</v>
      </c>
      <c r="C498" s="343"/>
      <c r="D498" s="121"/>
      <c r="E498" s="327"/>
      <c r="F498" s="92"/>
      <c r="G498" s="92"/>
      <c r="H498" s="92"/>
      <c r="I498" s="247"/>
      <c r="J498" s="247"/>
      <c r="K498" s="248"/>
      <c r="L498" s="121"/>
      <c r="M498" s="345"/>
      <c r="N498" s="16"/>
    </row>
    <row r="499" spans="1:14" x14ac:dyDescent="0.35">
      <c r="A499" s="90"/>
      <c r="B499" s="311" t="s">
        <v>706</v>
      </c>
      <c r="C499" s="343"/>
      <c r="D499" s="121"/>
      <c r="E499" s="327"/>
      <c r="F499" s="92"/>
      <c r="G499" s="92"/>
      <c r="H499" s="92"/>
      <c r="I499" s="247"/>
      <c r="J499" s="247"/>
      <c r="K499" s="248"/>
      <c r="L499" s="121"/>
      <c r="M499" s="345"/>
      <c r="N499" s="16"/>
    </row>
    <row r="500" spans="1:14" x14ac:dyDescent="0.35">
      <c r="A500" s="90"/>
      <c r="B500" s="311" t="s">
        <v>707</v>
      </c>
      <c r="C500" s="343"/>
      <c r="D500" s="121"/>
      <c r="E500" s="327"/>
      <c r="F500" s="92"/>
      <c r="G500" s="92"/>
      <c r="H500" s="92"/>
      <c r="I500" s="247"/>
      <c r="J500" s="247"/>
      <c r="K500" s="248"/>
      <c r="L500" s="121"/>
      <c r="M500" s="345"/>
      <c r="N500" s="16"/>
    </row>
    <row r="501" spans="1:14" x14ac:dyDescent="0.35">
      <c r="A501" s="90"/>
      <c r="B501" s="311" t="s">
        <v>708</v>
      </c>
      <c r="C501" s="343"/>
      <c r="D501" s="121"/>
      <c r="E501" s="327"/>
      <c r="F501" s="92"/>
      <c r="G501" s="92"/>
      <c r="H501" s="92"/>
      <c r="I501" s="247"/>
      <c r="J501" s="247"/>
      <c r="K501" s="248"/>
      <c r="L501" s="121"/>
      <c r="M501" s="96"/>
      <c r="N501" s="16"/>
    </row>
    <row r="502" spans="1:14" x14ac:dyDescent="0.35">
      <c r="A502" s="90"/>
      <c r="B502" s="311" t="s">
        <v>1111</v>
      </c>
      <c r="C502" s="343"/>
      <c r="D502" s="331"/>
      <c r="E502" s="327"/>
      <c r="F502" s="92"/>
      <c r="G502" s="92"/>
      <c r="H502" s="92"/>
      <c r="I502" s="247"/>
      <c r="J502" s="247"/>
      <c r="K502" s="248"/>
      <c r="L502" s="311" t="s">
        <v>1111</v>
      </c>
      <c r="M502" s="96"/>
      <c r="N502" s="16"/>
    </row>
    <row r="503" spans="1:14" x14ac:dyDescent="0.35">
      <c r="A503" s="90"/>
      <c r="B503" s="311" t="s">
        <v>1114</v>
      </c>
      <c r="C503" s="343"/>
      <c r="D503" s="331"/>
      <c r="E503" s="327"/>
      <c r="F503" s="92"/>
      <c r="G503" s="92"/>
      <c r="H503" s="92"/>
      <c r="I503" s="247"/>
      <c r="J503" s="247"/>
      <c r="K503" s="248"/>
      <c r="L503" s="123">
        <v>24181</v>
      </c>
      <c r="M503" s="96" t="s">
        <v>1113</v>
      </c>
      <c r="N503" s="16"/>
    </row>
    <row r="504" spans="1:14" x14ac:dyDescent="0.35">
      <c r="A504" s="90"/>
      <c r="B504" s="311" t="s">
        <v>1110</v>
      </c>
      <c r="C504" s="343"/>
      <c r="D504" s="331"/>
      <c r="E504" s="327"/>
      <c r="F504" s="92"/>
      <c r="G504" s="92"/>
      <c r="H504" s="92"/>
      <c r="I504" s="247"/>
      <c r="J504" s="247"/>
      <c r="K504" s="248"/>
      <c r="L504" s="128">
        <v>24197</v>
      </c>
      <c r="M504" s="96" t="s">
        <v>1092</v>
      </c>
      <c r="N504" s="16"/>
    </row>
    <row r="505" spans="1:14" x14ac:dyDescent="0.35">
      <c r="A505" s="90"/>
      <c r="B505" s="311"/>
      <c r="C505" s="343"/>
      <c r="D505" s="331"/>
      <c r="E505" s="327"/>
      <c r="F505" s="92"/>
      <c r="G505" s="92"/>
      <c r="H505" s="92"/>
      <c r="I505" s="247"/>
      <c r="J505" s="247"/>
      <c r="K505" s="248"/>
      <c r="L505" s="121"/>
      <c r="M505" s="96"/>
      <c r="N505" s="16"/>
    </row>
    <row r="506" spans="1:14" x14ac:dyDescent="0.35">
      <c r="A506" s="90"/>
      <c r="B506" s="311"/>
      <c r="C506" s="343"/>
      <c r="D506" s="331"/>
      <c r="E506" s="327"/>
      <c r="F506" s="92"/>
      <c r="G506" s="92"/>
      <c r="H506" s="92"/>
      <c r="I506" s="247"/>
      <c r="J506" s="247"/>
      <c r="K506" s="248"/>
      <c r="L506" s="98"/>
      <c r="M506" s="96"/>
      <c r="N506" s="16"/>
    </row>
    <row r="507" spans="1:14" x14ac:dyDescent="0.35">
      <c r="A507" s="90"/>
      <c r="B507" s="311"/>
      <c r="C507" s="343"/>
      <c r="D507" s="331"/>
      <c r="E507" s="327"/>
      <c r="F507" s="92"/>
      <c r="G507" s="92"/>
      <c r="H507" s="92"/>
      <c r="I507" s="247"/>
      <c r="J507" s="247"/>
      <c r="K507" s="248"/>
      <c r="L507" s="123"/>
      <c r="M507" s="96"/>
      <c r="N507" s="16"/>
    </row>
    <row r="508" spans="1:14" x14ac:dyDescent="0.35">
      <c r="A508" s="90"/>
      <c r="B508" s="311"/>
      <c r="C508" s="343"/>
      <c r="D508" s="331"/>
      <c r="E508" s="327"/>
      <c r="F508" s="92"/>
      <c r="G508" s="92"/>
      <c r="H508" s="92"/>
      <c r="I508" s="247"/>
      <c r="J508" s="247"/>
      <c r="K508" s="248"/>
      <c r="L508" s="128"/>
      <c r="M508" s="96"/>
      <c r="N508" s="16"/>
    </row>
    <row r="509" spans="1:14" x14ac:dyDescent="0.35">
      <c r="A509" s="90">
        <v>29</v>
      </c>
      <c r="B509" s="297" t="s">
        <v>709</v>
      </c>
      <c r="C509" s="343">
        <v>165100</v>
      </c>
      <c r="D509" s="344">
        <v>243222</v>
      </c>
      <c r="E509" s="327">
        <v>55310</v>
      </c>
      <c r="F509" s="92">
        <v>0</v>
      </c>
      <c r="G509" s="92">
        <v>109790</v>
      </c>
      <c r="H509" s="92"/>
      <c r="I509" s="247">
        <f>F509+G509+H509</f>
        <v>109790</v>
      </c>
      <c r="J509" s="247">
        <f>E509+I509</f>
        <v>165100</v>
      </c>
      <c r="K509" s="295">
        <f>C509-J509</f>
        <v>0</v>
      </c>
      <c r="L509" s="98">
        <v>24060</v>
      </c>
      <c r="M509" s="96" t="s">
        <v>710</v>
      </c>
      <c r="N509" s="16"/>
    </row>
    <row r="510" spans="1:14" x14ac:dyDescent="0.35">
      <c r="A510" s="90"/>
      <c r="B510" s="100" t="s">
        <v>692</v>
      </c>
      <c r="C510" s="343"/>
      <c r="D510" s="344"/>
      <c r="E510" s="327"/>
      <c r="F510" s="92"/>
      <c r="G510" s="92"/>
      <c r="H510" s="92"/>
      <c r="I510" s="247"/>
      <c r="J510" s="247"/>
      <c r="K510" s="248"/>
      <c r="L510" s="98">
        <v>24090</v>
      </c>
      <c r="M510" s="96" t="s">
        <v>711</v>
      </c>
      <c r="N510" s="16"/>
    </row>
    <row r="511" spans="1:14" x14ac:dyDescent="0.35">
      <c r="A511" s="90"/>
      <c r="B511" s="100" t="s">
        <v>403</v>
      </c>
      <c r="C511" s="343"/>
      <c r="D511" s="344"/>
      <c r="E511" s="327"/>
      <c r="F511" s="92"/>
      <c r="G511" s="92"/>
      <c r="H511" s="92"/>
      <c r="I511" s="247"/>
      <c r="J511" s="247"/>
      <c r="K511" s="248"/>
      <c r="L511" s="98">
        <v>24120</v>
      </c>
      <c r="M511" s="96" t="s">
        <v>712</v>
      </c>
      <c r="N511" s="16"/>
    </row>
    <row r="512" spans="1:14" x14ac:dyDescent="0.35">
      <c r="A512" s="90"/>
      <c r="B512" s="311" t="s">
        <v>432</v>
      </c>
      <c r="C512" s="343"/>
      <c r="D512" s="121"/>
      <c r="E512" s="327"/>
      <c r="F512" s="92"/>
      <c r="G512" s="92"/>
      <c r="H512" s="92"/>
      <c r="I512" s="247"/>
      <c r="J512" s="247"/>
      <c r="K512" s="248"/>
      <c r="L512" s="98">
        <v>24154</v>
      </c>
      <c r="M512" s="96" t="s">
        <v>713</v>
      </c>
      <c r="N512" s="16"/>
    </row>
    <row r="513" spans="1:14" x14ac:dyDescent="0.35">
      <c r="A513" s="90"/>
      <c r="B513" s="311" t="s">
        <v>714</v>
      </c>
      <c r="C513" s="343"/>
      <c r="D513" s="121"/>
      <c r="E513" s="327"/>
      <c r="F513" s="92"/>
      <c r="G513" s="92"/>
      <c r="H513" s="92"/>
      <c r="I513" s="247"/>
      <c r="J513" s="247"/>
      <c r="K513" s="248"/>
      <c r="L513" s="98">
        <v>24197</v>
      </c>
      <c r="M513" s="96" t="s">
        <v>1091</v>
      </c>
      <c r="N513" s="16"/>
    </row>
    <row r="514" spans="1:14" x14ac:dyDescent="0.35">
      <c r="A514" s="90"/>
      <c r="B514" s="311" t="s">
        <v>715</v>
      </c>
      <c r="C514" s="343"/>
      <c r="D514" s="121"/>
      <c r="E514" s="327"/>
      <c r="F514" s="92"/>
      <c r="G514" s="92"/>
      <c r="H514" s="92"/>
      <c r="I514" s="247"/>
      <c r="J514" s="247"/>
      <c r="K514" s="248"/>
      <c r="L514" s="98"/>
      <c r="M514" s="96"/>
      <c r="N514" s="16"/>
    </row>
    <row r="515" spans="1:14" x14ac:dyDescent="0.35">
      <c r="A515" s="90"/>
      <c r="B515" s="311" t="s">
        <v>716</v>
      </c>
      <c r="C515" s="343"/>
      <c r="D515" s="121"/>
      <c r="E515" s="327"/>
      <c r="F515" s="92"/>
      <c r="G515" s="92"/>
      <c r="H515" s="92"/>
      <c r="I515" s="247"/>
      <c r="J515" s="247"/>
      <c r="K515" s="248"/>
      <c r="L515" s="98"/>
      <c r="M515" s="96"/>
      <c r="N515" s="16"/>
    </row>
    <row r="516" spans="1:14" x14ac:dyDescent="0.35">
      <c r="A516" s="90"/>
      <c r="B516" s="311" t="s">
        <v>717</v>
      </c>
      <c r="C516" s="343"/>
      <c r="D516" s="121"/>
      <c r="E516" s="327"/>
      <c r="F516" s="92"/>
      <c r="G516" s="92"/>
      <c r="H516" s="92"/>
      <c r="I516" s="247"/>
      <c r="J516" s="247"/>
      <c r="K516" s="248"/>
      <c r="L516" s="121"/>
      <c r="M516" s="345"/>
      <c r="N516" s="16"/>
    </row>
    <row r="517" spans="1:14" x14ac:dyDescent="0.35">
      <c r="A517" s="90"/>
      <c r="B517" s="311" t="s">
        <v>718</v>
      </c>
      <c r="C517" s="343"/>
      <c r="D517" s="121"/>
      <c r="E517" s="327"/>
      <c r="F517" s="92"/>
      <c r="G517" s="92"/>
      <c r="H517" s="92"/>
      <c r="I517" s="247"/>
      <c r="J517" s="247"/>
      <c r="K517" s="248"/>
      <c r="L517" s="121"/>
      <c r="M517" s="345"/>
      <c r="N517" s="16"/>
    </row>
    <row r="518" spans="1:14" x14ac:dyDescent="0.35">
      <c r="A518" s="90"/>
      <c r="B518" s="311" t="s">
        <v>719</v>
      </c>
      <c r="C518" s="343"/>
      <c r="D518" s="121"/>
      <c r="E518" s="327"/>
      <c r="F518" s="92"/>
      <c r="G518" s="92"/>
      <c r="H518" s="92"/>
      <c r="I518" s="247"/>
      <c r="J518" s="247"/>
      <c r="K518" s="248"/>
      <c r="L518" s="121"/>
      <c r="M518" s="345"/>
      <c r="N518" s="16"/>
    </row>
    <row r="519" spans="1:14" x14ac:dyDescent="0.35">
      <c r="A519" s="90"/>
      <c r="B519" s="311" t="s">
        <v>720</v>
      </c>
      <c r="C519" s="343"/>
      <c r="D519" s="121"/>
      <c r="E519" s="327"/>
      <c r="F519" s="92"/>
      <c r="G519" s="92"/>
      <c r="H519" s="92"/>
      <c r="I519" s="247"/>
      <c r="J519" s="247"/>
      <c r="K519" s="248"/>
      <c r="L519" s="121"/>
      <c r="M519" s="96"/>
      <c r="N519" s="16"/>
    </row>
    <row r="520" spans="1:14" x14ac:dyDescent="0.35">
      <c r="A520" s="90"/>
      <c r="B520" s="311" t="s">
        <v>721</v>
      </c>
      <c r="C520" s="343"/>
      <c r="D520" s="121"/>
      <c r="E520" s="327"/>
      <c r="F520" s="92"/>
      <c r="G520" s="92"/>
      <c r="H520" s="92"/>
      <c r="I520" s="247"/>
      <c r="J520" s="247"/>
      <c r="K520" s="248"/>
      <c r="L520" s="121"/>
      <c r="M520" s="96"/>
      <c r="N520" s="275"/>
    </row>
    <row r="521" spans="1:14" x14ac:dyDescent="0.35">
      <c r="A521" s="90"/>
      <c r="B521" s="311"/>
      <c r="C521" s="343"/>
      <c r="D521" s="121"/>
      <c r="E521" s="327"/>
      <c r="F521" s="92"/>
      <c r="G521" s="92"/>
      <c r="H521" s="92"/>
      <c r="I521" s="247"/>
      <c r="J521" s="247"/>
      <c r="K521" s="248"/>
      <c r="L521" s="121"/>
      <c r="M521" s="96"/>
      <c r="N521" s="362"/>
    </row>
    <row r="522" spans="1:14" x14ac:dyDescent="0.35">
      <c r="A522" s="90"/>
      <c r="B522" s="311"/>
      <c r="C522" s="343"/>
      <c r="D522" s="121"/>
      <c r="E522" s="327"/>
      <c r="F522" s="92"/>
      <c r="G522" s="92"/>
      <c r="H522" s="92"/>
      <c r="I522" s="247"/>
      <c r="J522" s="247"/>
      <c r="K522" s="248"/>
      <c r="L522" s="121"/>
      <c r="M522" s="96"/>
      <c r="N522" s="362"/>
    </row>
    <row r="523" spans="1:14" x14ac:dyDescent="0.35">
      <c r="A523" s="90"/>
      <c r="B523" s="311"/>
      <c r="C523" s="343"/>
      <c r="D523" s="121"/>
      <c r="E523" s="327"/>
      <c r="F523" s="92"/>
      <c r="G523" s="92"/>
      <c r="H523" s="92"/>
      <c r="I523" s="247"/>
      <c r="J523" s="247"/>
      <c r="K523" s="248"/>
      <c r="L523" s="121"/>
      <c r="M523" s="96"/>
      <c r="N523" s="362"/>
    </row>
    <row r="524" spans="1:14" x14ac:dyDescent="0.35">
      <c r="A524" s="90"/>
      <c r="B524" s="311"/>
      <c r="C524" s="343"/>
      <c r="D524" s="121"/>
      <c r="E524" s="327"/>
      <c r="F524" s="92"/>
      <c r="G524" s="92"/>
      <c r="H524" s="92"/>
      <c r="I524" s="247"/>
      <c r="J524" s="247"/>
      <c r="K524" s="248"/>
      <c r="L524" s="121"/>
      <c r="M524" s="96"/>
      <c r="N524" s="362"/>
    </row>
    <row r="525" spans="1:14" x14ac:dyDescent="0.35">
      <c r="A525" s="90"/>
      <c r="B525" s="311"/>
      <c r="C525" s="343"/>
      <c r="D525" s="121"/>
      <c r="E525" s="327"/>
      <c r="F525" s="92"/>
      <c r="G525" s="92"/>
      <c r="H525" s="92"/>
      <c r="I525" s="247"/>
      <c r="J525" s="247"/>
      <c r="K525" s="248"/>
      <c r="L525" s="121"/>
      <c r="M525" s="96"/>
      <c r="N525" s="362"/>
    </row>
    <row r="526" spans="1:14" x14ac:dyDescent="0.35">
      <c r="A526" s="90"/>
      <c r="B526" s="311"/>
      <c r="C526" s="343"/>
      <c r="D526" s="121"/>
      <c r="E526" s="327"/>
      <c r="F526" s="92"/>
      <c r="G526" s="92"/>
      <c r="H526" s="92"/>
      <c r="I526" s="247"/>
      <c r="J526" s="247"/>
      <c r="K526" s="248"/>
      <c r="L526" s="121"/>
      <c r="M526" s="96"/>
      <c r="N526" s="362"/>
    </row>
    <row r="527" spans="1:14" x14ac:dyDescent="0.35">
      <c r="A527" s="90"/>
      <c r="B527" s="311"/>
      <c r="C527" s="343"/>
      <c r="D527" s="121"/>
      <c r="E527" s="327"/>
      <c r="F527" s="92"/>
      <c r="G527" s="92"/>
      <c r="H527" s="92"/>
      <c r="I527" s="247"/>
      <c r="J527" s="247"/>
      <c r="K527" s="248"/>
      <c r="L527" s="121"/>
      <c r="M527" s="96"/>
      <c r="N527" s="362"/>
    </row>
    <row r="528" spans="1:14" x14ac:dyDescent="0.35">
      <c r="A528" s="90"/>
      <c r="B528" s="69" t="s">
        <v>722</v>
      </c>
      <c r="C528" s="91"/>
      <c r="D528" s="121"/>
      <c r="E528" s="327"/>
      <c r="F528" s="92"/>
      <c r="G528" s="92"/>
      <c r="H528" s="92"/>
      <c r="I528" s="247"/>
      <c r="J528" s="247"/>
      <c r="K528" s="248"/>
      <c r="L528" s="121"/>
      <c r="M528" s="96"/>
      <c r="N528" s="274"/>
    </row>
    <row r="529" spans="1:14" x14ac:dyDescent="0.35">
      <c r="A529" s="90">
        <v>30</v>
      </c>
      <c r="B529" s="297" t="s">
        <v>723</v>
      </c>
      <c r="C529" s="343">
        <v>100000</v>
      </c>
      <c r="D529" s="310" t="s">
        <v>724</v>
      </c>
      <c r="E529" s="327">
        <v>0</v>
      </c>
      <c r="F529" s="92">
        <v>0</v>
      </c>
      <c r="G529" s="92">
        <f>62000+38000</f>
        <v>100000</v>
      </c>
      <c r="H529" s="92"/>
      <c r="I529" s="247">
        <f>F529+G529+H529</f>
        <v>100000</v>
      </c>
      <c r="J529" s="247">
        <f>E529+I529</f>
        <v>100000</v>
      </c>
      <c r="K529" s="295">
        <f>C529-J529</f>
        <v>0</v>
      </c>
      <c r="L529" s="128">
        <v>243262</v>
      </c>
      <c r="M529" s="122" t="s">
        <v>725</v>
      </c>
      <c r="N529" s="16"/>
    </row>
    <row r="530" spans="1:14" x14ac:dyDescent="0.35">
      <c r="A530" s="90"/>
      <c r="B530" s="100" t="s">
        <v>692</v>
      </c>
      <c r="C530" s="343"/>
      <c r="D530" s="337"/>
      <c r="E530" s="327"/>
      <c r="F530" s="92"/>
      <c r="G530" s="92"/>
      <c r="H530" s="92"/>
      <c r="I530" s="247"/>
      <c r="J530" s="247"/>
      <c r="K530" s="248"/>
      <c r="L530" s="128">
        <v>243404</v>
      </c>
      <c r="M530" s="122" t="s">
        <v>726</v>
      </c>
      <c r="N530" s="16"/>
    </row>
    <row r="531" spans="1:14" x14ac:dyDescent="0.35">
      <c r="A531" s="90"/>
      <c r="B531" s="311" t="s">
        <v>927</v>
      </c>
      <c r="C531" s="343"/>
      <c r="D531" s="337"/>
      <c r="E531" s="327"/>
      <c r="F531" s="92"/>
      <c r="G531" s="92"/>
      <c r="H531" s="92"/>
      <c r="I531" s="247"/>
      <c r="J531" s="247"/>
      <c r="K531" s="248"/>
      <c r="L531" s="128">
        <v>243291</v>
      </c>
      <c r="M531" s="122" t="s">
        <v>727</v>
      </c>
      <c r="N531" s="16"/>
    </row>
    <row r="532" spans="1:14" x14ac:dyDescent="0.35">
      <c r="A532" s="90"/>
      <c r="B532" s="311" t="s">
        <v>728</v>
      </c>
      <c r="C532" s="343"/>
      <c r="D532" s="337"/>
      <c r="E532" s="327"/>
      <c r="F532" s="92"/>
      <c r="G532" s="92"/>
      <c r="H532" s="92"/>
      <c r="I532" s="247"/>
      <c r="J532" s="247"/>
      <c r="K532" s="248"/>
      <c r="L532" s="98"/>
      <c r="M532" s="96"/>
      <c r="N532" s="16"/>
    </row>
    <row r="533" spans="1:14" x14ac:dyDescent="0.35">
      <c r="A533" s="90"/>
      <c r="B533" s="100" t="s">
        <v>729</v>
      </c>
      <c r="C533" s="343"/>
      <c r="D533" s="337"/>
      <c r="E533" s="327"/>
      <c r="F533" s="92"/>
      <c r="G533" s="92"/>
      <c r="H533" s="92"/>
      <c r="I533" s="247"/>
      <c r="J533" s="247"/>
      <c r="K533" s="248"/>
      <c r="L533" s="98"/>
      <c r="M533" s="96"/>
      <c r="N533" s="16"/>
    </row>
    <row r="534" spans="1:14" x14ac:dyDescent="0.35">
      <c r="A534" s="90"/>
      <c r="B534" s="311" t="s">
        <v>730</v>
      </c>
      <c r="C534" s="343"/>
      <c r="D534" s="121"/>
      <c r="E534" s="327"/>
      <c r="F534" s="92"/>
      <c r="G534" s="92"/>
      <c r="H534" s="92"/>
      <c r="I534" s="247"/>
      <c r="J534" s="247"/>
      <c r="K534" s="248"/>
      <c r="L534" s="98"/>
      <c r="M534" s="96"/>
      <c r="N534" s="16"/>
    </row>
    <row r="535" spans="1:14" x14ac:dyDescent="0.35">
      <c r="A535" s="90"/>
      <c r="B535" s="311" t="s">
        <v>731</v>
      </c>
      <c r="C535" s="343"/>
      <c r="D535" s="121"/>
      <c r="E535" s="327"/>
      <c r="F535" s="92"/>
      <c r="G535" s="92"/>
      <c r="H535" s="92"/>
      <c r="I535" s="247"/>
      <c r="J535" s="247"/>
      <c r="K535" s="248"/>
      <c r="L535" s="98"/>
      <c r="M535" s="96"/>
      <c r="N535" s="16"/>
    </row>
    <row r="536" spans="1:14" x14ac:dyDescent="0.35">
      <c r="A536" s="90"/>
      <c r="B536" s="311" t="s">
        <v>732</v>
      </c>
      <c r="C536" s="343"/>
      <c r="D536" s="121"/>
      <c r="E536" s="327"/>
      <c r="F536" s="92"/>
      <c r="G536" s="92"/>
      <c r="H536" s="92"/>
      <c r="I536" s="247"/>
      <c r="J536" s="247"/>
      <c r="K536" s="248"/>
      <c r="L536" s="98"/>
      <c r="M536" s="96"/>
      <c r="N536" s="16"/>
    </row>
    <row r="537" spans="1:14" x14ac:dyDescent="0.35">
      <c r="A537" s="90"/>
      <c r="B537" s="311" t="s">
        <v>928</v>
      </c>
      <c r="C537" s="343"/>
      <c r="D537" s="121"/>
      <c r="E537" s="327"/>
      <c r="F537" s="92"/>
      <c r="G537" s="92"/>
      <c r="H537" s="92"/>
      <c r="I537" s="247"/>
      <c r="J537" s="247"/>
      <c r="K537" s="248"/>
      <c r="L537" s="121"/>
      <c r="M537" s="345"/>
      <c r="N537" s="16"/>
    </row>
    <row r="538" spans="1:14" x14ac:dyDescent="0.35">
      <c r="A538" s="90"/>
      <c r="B538" s="100" t="s">
        <v>733</v>
      </c>
      <c r="C538" s="343"/>
      <c r="D538" s="121"/>
      <c r="E538" s="327"/>
      <c r="F538" s="92"/>
      <c r="G538" s="92"/>
      <c r="H538" s="92"/>
      <c r="I538" s="247"/>
      <c r="J538" s="247"/>
      <c r="K538" s="248"/>
      <c r="L538" s="121"/>
      <c r="M538" s="345"/>
      <c r="N538" s="16"/>
    </row>
    <row r="539" spans="1:14" x14ac:dyDescent="0.35">
      <c r="A539" s="90"/>
      <c r="B539" s="311" t="s">
        <v>734</v>
      </c>
      <c r="C539" s="343"/>
      <c r="D539" s="121"/>
      <c r="E539" s="327"/>
      <c r="F539" s="92"/>
      <c r="G539" s="92"/>
      <c r="H539" s="92"/>
      <c r="I539" s="247"/>
      <c r="J539" s="247"/>
      <c r="K539" s="248"/>
      <c r="L539" s="121"/>
      <c r="M539" s="345"/>
      <c r="N539" s="16"/>
    </row>
    <row r="540" spans="1:14" x14ac:dyDescent="0.35">
      <c r="A540" s="90"/>
      <c r="B540" s="311" t="s">
        <v>929</v>
      </c>
      <c r="C540" s="343"/>
      <c r="D540" s="121"/>
      <c r="E540" s="327"/>
      <c r="F540" s="92"/>
      <c r="G540" s="92"/>
      <c r="H540" s="92"/>
      <c r="I540" s="247"/>
      <c r="J540" s="247"/>
      <c r="K540" s="248"/>
      <c r="L540" s="121"/>
      <c r="M540" s="345"/>
      <c r="N540" s="16"/>
    </row>
    <row r="541" spans="1:14" x14ac:dyDescent="0.35">
      <c r="A541" s="90"/>
      <c r="B541" s="311" t="s">
        <v>735</v>
      </c>
      <c r="C541" s="343"/>
      <c r="D541" s="121"/>
      <c r="E541" s="327"/>
      <c r="F541" s="92"/>
      <c r="G541" s="92"/>
      <c r="H541" s="92"/>
      <c r="I541" s="247"/>
      <c r="J541" s="247"/>
      <c r="K541" s="248"/>
      <c r="L541" s="121"/>
      <c r="M541" s="345"/>
      <c r="N541" s="16"/>
    </row>
    <row r="542" spans="1:14" x14ac:dyDescent="0.35">
      <c r="A542" s="90"/>
      <c r="B542" s="100" t="s">
        <v>736</v>
      </c>
      <c r="C542" s="343"/>
      <c r="D542" s="121"/>
      <c r="E542" s="327"/>
      <c r="F542" s="92"/>
      <c r="G542" s="92"/>
      <c r="H542" s="92"/>
      <c r="I542" s="247"/>
      <c r="J542" s="247"/>
      <c r="K542" s="248"/>
      <c r="L542" s="98"/>
      <c r="M542" s="346"/>
      <c r="N542" s="16"/>
    </row>
    <row r="543" spans="1:14" x14ac:dyDescent="0.35">
      <c r="A543" s="90"/>
      <c r="B543" s="311" t="s">
        <v>737</v>
      </c>
      <c r="C543" s="343"/>
      <c r="D543" s="121"/>
      <c r="E543" s="327"/>
      <c r="F543" s="92"/>
      <c r="G543" s="92"/>
      <c r="H543" s="92"/>
      <c r="I543" s="247"/>
      <c r="J543" s="247"/>
      <c r="K543" s="248"/>
      <c r="L543" s="98"/>
      <c r="M543" s="346"/>
      <c r="N543" s="16"/>
    </row>
    <row r="544" spans="1:14" x14ac:dyDescent="0.35">
      <c r="A544" s="90"/>
      <c r="B544" s="311" t="s">
        <v>738</v>
      </c>
      <c r="C544" s="343"/>
      <c r="D544" s="121"/>
      <c r="E544" s="327"/>
      <c r="F544" s="92"/>
      <c r="G544" s="92"/>
      <c r="H544" s="92"/>
      <c r="I544" s="247"/>
      <c r="J544" s="247"/>
      <c r="K544" s="248"/>
      <c r="L544" s="121"/>
      <c r="M544" s="345"/>
      <c r="N544" s="16"/>
    </row>
    <row r="545" spans="1:14" x14ac:dyDescent="0.35">
      <c r="A545" s="90"/>
      <c r="B545" s="311" t="s">
        <v>739</v>
      </c>
      <c r="C545" s="343"/>
      <c r="D545" s="121"/>
      <c r="E545" s="327"/>
      <c r="F545" s="92"/>
      <c r="G545" s="92"/>
      <c r="H545" s="92"/>
      <c r="I545" s="247"/>
      <c r="J545" s="247"/>
      <c r="K545" s="248"/>
      <c r="L545" s="121"/>
      <c r="M545" s="345"/>
      <c r="N545" s="16"/>
    </row>
    <row r="546" spans="1:14" x14ac:dyDescent="0.35">
      <c r="A546" s="90"/>
      <c r="B546" s="311"/>
      <c r="C546" s="343"/>
      <c r="D546" s="121"/>
      <c r="E546" s="327"/>
      <c r="F546" s="92"/>
      <c r="G546" s="92"/>
      <c r="H546" s="92"/>
      <c r="I546" s="247"/>
      <c r="J546" s="247"/>
      <c r="K546" s="248"/>
      <c r="L546" s="121"/>
      <c r="M546" s="345"/>
      <c r="N546" s="16"/>
    </row>
    <row r="547" spans="1:14" x14ac:dyDescent="0.35">
      <c r="A547" s="90">
        <v>31</v>
      </c>
      <c r="B547" s="297" t="s">
        <v>740</v>
      </c>
      <c r="C547" s="343">
        <v>55400</v>
      </c>
      <c r="D547" s="98">
        <v>24090</v>
      </c>
      <c r="E547" s="327">
        <v>50600</v>
      </c>
      <c r="F547" s="92">
        <v>0</v>
      </c>
      <c r="G547" s="92">
        <v>0</v>
      </c>
      <c r="H547" s="92"/>
      <c r="I547" s="247">
        <f>F547+G547+H547</f>
        <v>0</v>
      </c>
      <c r="J547" s="247">
        <f>E547+I547</f>
        <v>50600</v>
      </c>
      <c r="K547" s="295">
        <f>C547-J547</f>
        <v>4800</v>
      </c>
      <c r="L547" s="98">
        <v>243236</v>
      </c>
      <c r="M547" s="345" t="s">
        <v>741</v>
      </c>
      <c r="N547" s="16"/>
    </row>
    <row r="548" spans="1:14" x14ac:dyDescent="0.35">
      <c r="A548" s="90"/>
      <c r="B548" s="100" t="s">
        <v>692</v>
      </c>
      <c r="C548" s="343"/>
      <c r="D548" s="337"/>
      <c r="E548" s="327"/>
      <c r="F548" s="92"/>
      <c r="G548" s="92"/>
      <c r="H548" s="92"/>
      <c r="I548" s="247"/>
      <c r="J548" s="247"/>
      <c r="K548" s="248"/>
      <c r="L548" s="98">
        <v>243242</v>
      </c>
      <c r="M548" s="345" t="s">
        <v>742</v>
      </c>
      <c r="N548" s="16"/>
    </row>
    <row r="549" spans="1:14" x14ac:dyDescent="0.35">
      <c r="A549" s="90"/>
      <c r="B549" s="100" t="s">
        <v>743</v>
      </c>
      <c r="C549" s="343"/>
      <c r="D549" s="337"/>
      <c r="E549" s="327"/>
      <c r="F549" s="92"/>
      <c r="G549" s="92"/>
      <c r="H549" s="92"/>
      <c r="I549" s="247"/>
      <c r="J549" s="247"/>
      <c r="K549" s="248"/>
      <c r="L549" s="98">
        <v>243276</v>
      </c>
      <c r="M549" s="345" t="s">
        <v>744</v>
      </c>
      <c r="N549" s="16"/>
    </row>
    <row r="550" spans="1:14" x14ac:dyDescent="0.35">
      <c r="A550" s="90"/>
      <c r="B550" s="311" t="s">
        <v>930</v>
      </c>
      <c r="C550" s="343"/>
      <c r="D550" s="121"/>
      <c r="E550" s="327"/>
      <c r="F550" s="92"/>
      <c r="G550" s="92"/>
      <c r="H550" s="92"/>
      <c r="I550" s="247"/>
      <c r="J550" s="247"/>
      <c r="K550" s="248"/>
      <c r="L550" s="98">
        <v>243276</v>
      </c>
      <c r="M550" s="346" t="s">
        <v>745</v>
      </c>
      <c r="N550" s="16"/>
    </row>
    <row r="551" spans="1:14" x14ac:dyDescent="0.35">
      <c r="A551" s="90"/>
      <c r="B551" s="311" t="s">
        <v>746</v>
      </c>
      <c r="C551" s="343"/>
      <c r="D551" s="121"/>
      <c r="E551" s="327"/>
      <c r="F551" s="92"/>
      <c r="G551" s="92"/>
      <c r="H551" s="92"/>
      <c r="I551" s="247"/>
      <c r="J551" s="247"/>
      <c r="K551" s="248"/>
      <c r="L551" s="98">
        <v>243313</v>
      </c>
      <c r="M551" s="345" t="s">
        <v>748</v>
      </c>
      <c r="N551" s="16"/>
    </row>
    <row r="552" spans="1:14" x14ac:dyDescent="0.35">
      <c r="A552" s="90"/>
      <c r="B552" s="311" t="s">
        <v>747</v>
      </c>
      <c r="C552" s="343"/>
      <c r="D552" s="121"/>
      <c r="E552" s="327"/>
      <c r="F552" s="92"/>
      <c r="G552" s="92"/>
      <c r="H552" s="92"/>
      <c r="I552" s="247"/>
      <c r="J552" s="247"/>
      <c r="K552" s="248"/>
      <c r="L552" s="98">
        <v>243332</v>
      </c>
      <c r="M552" s="345" t="s">
        <v>967</v>
      </c>
      <c r="N552" s="16"/>
    </row>
    <row r="553" spans="1:14" x14ac:dyDescent="0.35">
      <c r="A553" s="90"/>
      <c r="B553" s="311" t="s">
        <v>749</v>
      </c>
      <c r="C553" s="343"/>
      <c r="D553" s="121"/>
      <c r="E553" s="327"/>
      <c r="F553" s="92"/>
      <c r="G553" s="92"/>
      <c r="H553" s="92"/>
      <c r="I553" s="247"/>
      <c r="J553" s="247"/>
      <c r="K553" s="248"/>
      <c r="L553" s="98">
        <v>243335</v>
      </c>
      <c r="M553" s="345" t="s">
        <v>1094</v>
      </c>
      <c r="N553" s="16"/>
    </row>
    <row r="554" spans="1:14" x14ac:dyDescent="0.35">
      <c r="A554" s="90"/>
      <c r="B554" s="311"/>
      <c r="C554" s="343"/>
      <c r="D554" s="121"/>
      <c r="E554" s="327"/>
      <c r="F554" s="92"/>
      <c r="G554" s="92"/>
      <c r="H554" s="92"/>
      <c r="I554" s="247"/>
      <c r="J554" s="247"/>
      <c r="K554" s="248"/>
      <c r="L554" s="98">
        <v>243335</v>
      </c>
      <c r="M554" s="345" t="s">
        <v>1093</v>
      </c>
      <c r="N554" s="16"/>
    </row>
    <row r="555" spans="1:14" x14ac:dyDescent="0.35">
      <c r="A555" s="90"/>
      <c r="B555" s="69" t="s">
        <v>95</v>
      </c>
      <c r="C555" s="91"/>
      <c r="D555" s="121"/>
      <c r="E555" s="327"/>
      <c r="F555" s="92"/>
      <c r="G555" s="92"/>
      <c r="H555" s="92"/>
      <c r="I555" s="247"/>
      <c r="J555" s="247"/>
      <c r="K555" s="248"/>
      <c r="L555" s="121"/>
      <c r="M555" s="96"/>
      <c r="N555" s="276"/>
    </row>
    <row r="556" spans="1:14" x14ac:dyDescent="0.35">
      <c r="A556" s="90">
        <v>32</v>
      </c>
      <c r="B556" s="297" t="s">
        <v>750</v>
      </c>
      <c r="C556" s="91">
        <v>4300</v>
      </c>
      <c r="D556" s="98">
        <v>24239</v>
      </c>
      <c r="E556" s="327">
        <v>0</v>
      </c>
      <c r="F556" s="92"/>
      <c r="G556" s="92">
        <v>4300</v>
      </c>
      <c r="H556" s="92"/>
      <c r="I556" s="247">
        <f>F556+G556+H556</f>
        <v>4300</v>
      </c>
      <c r="J556" s="247">
        <f>E556+I556</f>
        <v>4300</v>
      </c>
      <c r="K556" s="295">
        <f>C556-J556</f>
        <v>0</v>
      </c>
      <c r="L556" s="98">
        <v>24239</v>
      </c>
      <c r="M556" s="347" t="s">
        <v>751</v>
      </c>
      <c r="N556" s="16"/>
    </row>
    <row r="557" spans="1:14" x14ac:dyDescent="0.35">
      <c r="A557" s="90"/>
      <c r="B557" s="100" t="s">
        <v>752</v>
      </c>
      <c r="C557" s="91"/>
      <c r="D557" s="98"/>
      <c r="E557" s="327"/>
      <c r="F557" s="92"/>
      <c r="G557" s="92"/>
      <c r="H557" s="92"/>
      <c r="I557" s="247"/>
      <c r="J557" s="247"/>
      <c r="K557" s="248"/>
      <c r="L557" s="98"/>
      <c r="M557" s="96" t="s">
        <v>753</v>
      </c>
      <c r="N557" s="16"/>
    </row>
    <row r="558" spans="1:14" x14ac:dyDescent="0.35">
      <c r="A558" s="90"/>
      <c r="B558" s="100" t="s">
        <v>754</v>
      </c>
      <c r="C558" s="91"/>
      <c r="D558" s="98"/>
      <c r="E558" s="327"/>
      <c r="F558" s="92"/>
      <c r="G558" s="92"/>
      <c r="H558" s="92"/>
      <c r="I558" s="247"/>
      <c r="J558" s="247"/>
      <c r="K558" s="248"/>
      <c r="L558" s="98"/>
      <c r="M558" s="347"/>
      <c r="N558" s="16"/>
    </row>
    <row r="559" spans="1:14" x14ac:dyDescent="0.35">
      <c r="A559" s="90"/>
      <c r="B559" s="311" t="s">
        <v>931</v>
      </c>
      <c r="C559" s="91"/>
      <c r="D559" s="121"/>
      <c r="E559" s="327"/>
      <c r="F559" s="92"/>
      <c r="G559" s="92"/>
      <c r="H559" s="92"/>
      <c r="I559" s="247"/>
      <c r="J559" s="247"/>
      <c r="K559" s="248"/>
      <c r="L559" s="121"/>
      <c r="M559" s="96"/>
      <c r="N559" s="16"/>
    </row>
    <row r="560" spans="1:14" x14ac:dyDescent="0.35">
      <c r="A560" s="90"/>
      <c r="B560" s="348" t="s">
        <v>755</v>
      </c>
      <c r="C560" s="91"/>
      <c r="D560" s="121"/>
      <c r="E560" s="327"/>
      <c r="F560" s="92"/>
      <c r="G560" s="92"/>
      <c r="H560" s="92"/>
      <c r="I560" s="247"/>
      <c r="J560" s="247"/>
      <c r="K560" s="248"/>
      <c r="L560" s="121"/>
      <c r="M560" s="96"/>
      <c r="N560" s="16"/>
    </row>
    <row r="561" spans="1:14" x14ac:dyDescent="0.35">
      <c r="A561" s="90"/>
      <c r="B561" s="349" t="s">
        <v>756</v>
      </c>
      <c r="C561" s="91"/>
      <c r="D561" s="121"/>
      <c r="E561" s="327"/>
      <c r="F561" s="92"/>
      <c r="G561" s="92"/>
      <c r="H561" s="92"/>
      <c r="I561" s="247"/>
      <c r="J561" s="247"/>
      <c r="K561" s="248"/>
      <c r="L561" s="121"/>
      <c r="M561" s="96"/>
      <c r="N561" s="16"/>
    </row>
    <row r="562" spans="1:14" x14ac:dyDescent="0.35">
      <c r="A562" s="90"/>
      <c r="B562" s="349"/>
      <c r="C562" s="91"/>
      <c r="D562" s="121"/>
      <c r="E562" s="327"/>
      <c r="F562" s="92"/>
      <c r="G562" s="92"/>
      <c r="H562" s="92"/>
      <c r="I562" s="247"/>
      <c r="J562" s="247"/>
      <c r="K562" s="248"/>
      <c r="L562" s="121"/>
      <c r="M562" s="96"/>
      <c r="N562" s="16"/>
    </row>
    <row r="563" spans="1:14" x14ac:dyDescent="0.35">
      <c r="A563" s="90"/>
      <c r="B563" s="69" t="s">
        <v>171</v>
      </c>
      <c r="C563" s="91"/>
      <c r="D563" s="121"/>
      <c r="E563" s="327"/>
      <c r="F563" s="92"/>
      <c r="G563" s="92"/>
      <c r="H563" s="92"/>
      <c r="I563" s="247"/>
      <c r="J563" s="247"/>
      <c r="K563" s="248"/>
      <c r="L563" s="121"/>
      <c r="M563" s="96"/>
      <c r="N563" s="16"/>
    </row>
    <row r="564" spans="1:14" x14ac:dyDescent="0.35">
      <c r="A564" s="90">
        <v>33</v>
      </c>
      <c r="B564" s="297" t="s">
        <v>757</v>
      </c>
      <c r="C564" s="91">
        <v>113000</v>
      </c>
      <c r="D564" s="337" t="s">
        <v>758</v>
      </c>
      <c r="E564" s="327">
        <v>0</v>
      </c>
      <c r="F564" s="92"/>
      <c r="G564" s="92">
        <v>113000</v>
      </c>
      <c r="H564" s="92"/>
      <c r="I564" s="247">
        <f>F564+G564+H564</f>
        <v>113000</v>
      </c>
      <c r="J564" s="247">
        <f>E564+I564</f>
        <v>113000</v>
      </c>
      <c r="K564" s="295">
        <f>C564-J564</f>
        <v>0</v>
      </c>
      <c r="L564" s="98">
        <v>24176</v>
      </c>
      <c r="M564" s="96" t="s">
        <v>759</v>
      </c>
      <c r="N564" s="16"/>
    </row>
    <row r="565" spans="1:14" x14ac:dyDescent="0.35">
      <c r="A565" s="90"/>
      <c r="B565" s="100" t="s">
        <v>752</v>
      </c>
      <c r="C565" s="91"/>
      <c r="D565" s="337"/>
      <c r="E565" s="327"/>
      <c r="F565" s="92"/>
      <c r="G565" s="92"/>
      <c r="H565" s="92"/>
      <c r="I565" s="247"/>
      <c r="J565" s="247"/>
      <c r="K565" s="248"/>
      <c r="L565" s="98" t="s">
        <v>1119</v>
      </c>
      <c r="M565" s="96" t="s">
        <v>760</v>
      </c>
      <c r="N565" s="16"/>
    </row>
    <row r="566" spans="1:14" x14ac:dyDescent="0.35">
      <c r="A566" s="90"/>
      <c r="B566" s="100" t="s">
        <v>1117</v>
      </c>
      <c r="C566" s="91"/>
      <c r="D566" s="337"/>
      <c r="E566" s="327"/>
      <c r="F566" s="92"/>
      <c r="G566" s="92"/>
      <c r="H566" s="92"/>
      <c r="I566" s="247"/>
      <c r="J566" s="247"/>
      <c r="K566" s="248"/>
      <c r="L566" s="121"/>
      <c r="M566" s="300" t="s">
        <v>1118</v>
      </c>
      <c r="N566" s="16"/>
    </row>
    <row r="567" spans="1:14" x14ac:dyDescent="0.35">
      <c r="A567" s="90"/>
      <c r="B567" s="311" t="s">
        <v>932</v>
      </c>
      <c r="C567" s="91"/>
      <c r="D567" s="121"/>
      <c r="E567" s="327"/>
      <c r="F567" s="92"/>
      <c r="G567" s="92"/>
      <c r="H567" s="92"/>
      <c r="I567" s="247"/>
      <c r="J567" s="247"/>
      <c r="K567" s="248"/>
      <c r="L567" s="98"/>
      <c r="M567" s="96"/>
      <c r="N567" s="16"/>
    </row>
    <row r="568" spans="1:14" x14ac:dyDescent="0.35">
      <c r="A568" s="90"/>
      <c r="B568" s="348" t="s">
        <v>761</v>
      </c>
      <c r="C568" s="91"/>
      <c r="D568" s="121"/>
      <c r="E568" s="327"/>
      <c r="F568" s="92"/>
      <c r="G568" s="92"/>
      <c r="H568" s="92"/>
      <c r="I568" s="247"/>
      <c r="J568" s="247"/>
      <c r="K568" s="248"/>
      <c r="L568" s="121"/>
      <c r="M568" s="350"/>
      <c r="N568" s="16"/>
    </row>
    <row r="569" spans="1:14" x14ac:dyDescent="0.35">
      <c r="A569" s="90"/>
      <c r="B569" s="348" t="s">
        <v>762</v>
      </c>
      <c r="C569" s="91"/>
      <c r="D569" s="121"/>
      <c r="E569" s="327"/>
      <c r="F569" s="92"/>
      <c r="G569" s="92"/>
      <c r="H569" s="92"/>
      <c r="I569" s="247"/>
      <c r="J569" s="247"/>
      <c r="K569" s="248"/>
      <c r="L569" s="121"/>
      <c r="M569" s="96"/>
      <c r="N569" s="16"/>
    </row>
    <row r="570" spans="1:14" x14ac:dyDescent="0.35">
      <c r="A570" s="90"/>
      <c r="B570" s="348" t="s">
        <v>763</v>
      </c>
      <c r="C570" s="91"/>
      <c r="D570" s="121"/>
      <c r="E570" s="327"/>
      <c r="F570" s="92"/>
      <c r="G570" s="92"/>
      <c r="H570" s="92"/>
      <c r="I570" s="247"/>
      <c r="J570" s="247"/>
      <c r="K570" s="248"/>
      <c r="L570" s="121"/>
      <c r="M570" s="96"/>
      <c r="N570" s="16"/>
    </row>
    <row r="571" spans="1:14" x14ac:dyDescent="0.35">
      <c r="A571" s="90"/>
      <c r="B571" s="348"/>
      <c r="C571" s="91"/>
      <c r="D571" s="121"/>
      <c r="E571" s="327"/>
      <c r="F571" s="92"/>
      <c r="G571" s="92"/>
      <c r="H571" s="92"/>
      <c r="I571" s="247"/>
      <c r="J571" s="247"/>
      <c r="K571" s="248"/>
      <c r="L571" s="121"/>
      <c r="M571" s="96"/>
      <c r="N571" s="16"/>
    </row>
    <row r="572" spans="1:14" x14ac:dyDescent="0.35">
      <c r="A572" s="90">
        <v>34</v>
      </c>
      <c r="B572" s="297" t="s">
        <v>764</v>
      </c>
      <c r="C572" s="91">
        <v>26200</v>
      </c>
      <c r="D572" s="98">
        <v>24235</v>
      </c>
      <c r="E572" s="327">
        <v>0</v>
      </c>
      <c r="F572" s="92"/>
      <c r="G572" s="92">
        <v>26200</v>
      </c>
      <c r="H572" s="92"/>
      <c r="I572" s="247">
        <f>F572+G572+H572</f>
        <v>26200</v>
      </c>
      <c r="J572" s="247">
        <f>E572+I572</f>
        <v>26200</v>
      </c>
      <c r="K572" s="295">
        <f>C572-J572</f>
        <v>0</v>
      </c>
      <c r="L572" s="98">
        <v>24235</v>
      </c>
      <c r="M572" s="96" t="s">
        <v>765</v>
      </c>
      <c r="N572" s="16"/>
    </row>
    <row r="573" spans="1:14" x14ac:dyDescent="0.35">
      <c r="A573" s="90"/>
      <c r="B573" s="100" t="s">
        <v>752</v>
      </c>
      <c r="C573" s="91"/>
      <c r="D573" s="98"/>
      <c r="E573" s="327"/>
      <c r="F573" s="92"/>
      <c r="G573" s="92"/>
      <c r="H573" s="92"/>
      <c r="I573" s="247"/>
      <c r="J573" s="247"/>
      <c r="K573" s="248"/>
      <c r="L573" s="98">
        <v>24242</v>
      </c>
      <c r="M573" s="96" t="s">
        <v>766</v>
      </c>
      <c r="N573" s="16"/>
    </row>
    <row r="574" spans="1:14" x14ac:dyDescent="0.35">
      <c r="A574" s="90"/>
      <c r="B574" s="100" t="s">
        <v>767</v>
      </c>
      <c r="C574" s="91"/>
      <c r="D574" s="98"/>
      <c r="E574" s="327"/>
      <c r="F574" s="92"/>
      <c r="G574" s="92"/>
      <c r="H574" s="92"/>
      <c r="I574" s="247"/>
      <c r="J574" s="247"/>
      <c r="K574" s="248"/>
      <c r="L574" s="98"/>
      <c r="M574" s="96"/>
      <c r="N574" s="16"/>
    </row>
    <row r="575" spans="1:14" x14ac:dyDescent="0.35">
      <c r="A575" s="90"/>
      <c r="B575" s="351" t="s">
        <v>933</v>
      </c>
      <c r="C575" s="91"/>
      <c r="D575" s="121"/>
      <c r="E575" s="327"/>
      <c r="F575" s="92"/>
      <c r="G575" s="92"/>
      <c r="H575" s="92"/>
      <c r="I575" s="247"/>
      <c r="J575" s="247"/>
      <c r="K575" s="248"/>
      <c r="L575" s="98"/>
      <c r="M575" s="96"/>
      <c r="N575" s="16"/>
    </row>
    <row r="576" spans="1:14" x14ac:dyDescent="0.35">
      <c r="A576" s="90"/>
      <c r="B576" s="330" t="s">
        <v>768</v>
      </c>
      <c r="C576" s="91"/>
      <c r="D576" s="121"/>
      <c r="E576" s="327"/>
      <c r="F576" s="92"/>
      <c r="G576" s="92"/>
      <c r="H576" s="92"/>
      <c r="I576" s="247"/>
      <c r="J576" s="247"/>
      <c r="K576" s="248"/>
      <c r="L576" s="121"/>
      <c r="M576" s="96"/>
      <c r="N576" s="16"/>
    </row>
    <row r="577" spans="1:14" x14ac:dyDescent="0.35">
      <c r="A577" s="90"/>
      <c r="B577" s="330" t="s">
        <v>769</v>
      </c>
      <c r="C577" s="91"/>
      <c r="D577" s="121"/>
      <c r="E577" s="327"/>
      <c r="F577" s="92"/>
      <c r="G577" s="92"/>
      <c r="H577" s="92"/>
      <c r="I577" s="247"/>
      <c r="J577" s="247"/>
      <c r="K577" s="248"/>
      <c r="L577" s="121"/>
      <c r="M577" s="96"/>
      <c r="N577" s="16"/>
    </row>
    <row r="578" spans="1:14" x14ac:dyDescent="0.35">
      <c r="A578" s="90"/>
      <c r="B578" s="330" t="s">
        <v>770</v>
      </c>
      <c r="C578" s="91"/>
      <c r="D578" s="121"/>
      <c r="E578" s="327"/>
      <c r="F578" s="92"/>
      <c r="G578" s="92"/>
      <c r="H578" s="92"/>
      <c r="I578" s="247"/>
      <c r="J578" s="247"/>
      <c r="K578" s="248"/>
      <c r="L578" s="121"/>
      <c r="M578" s="96"/>
      <c r="N578" s="16"/>
    </row>
    <row r="579" spans="1:14" x14ac:dyDescent="0.35">
      <c r="A579" s="90"/>
      <c r="B579" s="330"/>
      <c r="C579" s="91"/>
      <c r="D579" s="121"/>
      <c r="E579" s="327"/>
      <c r="F579" s="92"/>
      <c r="G579" s="92"/>
      <c r="H579" s="92"/>
      <c r="I579" s="247"/>
      <c r="J579" s="247"/>
      <c r="K579" s="248"/>
      <c r="L579" s="121"/>
      <c r="M579" s="96"/>
      <c r="N579" s="16"/>
    </row>
    <row r="580" spans="1:14" x14ac:dyDescent="0.35">
      <c r="A580" s="90">
        <v>35</v>
      </c>
      <c r="B580" s="297" t="s">
        <v>771</v>
      </c>
      <c r="C580" s="91">
        <v>61500</v>
      </c>
      <c r="D580" s="98">
        <v>24047</v>
      </c>
      <c r="E580" s="327">
        <v>18000</v>
      </c>
      <c r="F580" s="92">
        <v>0</v>
      </c>
      <c r="G580" s="92">
        <v>43500</v>
      </c>
      <c r="H580" s="92">
        <v>0</v>
      </c>
      <c r="I580" s="247">
        <f>F580+G580+H580</f>
        <v>43500</v>
      </c>
      <c r="J580" s="247">
        <f>E580+I580</f>
        <v>61500</v>
      </c>
      <c r="K580" s="295">
        <f>C580-J580</f>
        <v>0</v>
      </c>
      <c r="L580" s="332" t="s">
        <v>991</v>
      </c>
      <c r="M580" s="122"/>
      <c r="N580" s="16"/>
    </row>
    <row r="581" spans="1:14" x14ac:dyDescent="0.35">
      <c r="A581" s="90"/>
      <c r="B581" s="100" t="s">
        <v>752</v>
      </c>
      <c r="C581" s="91"/>
      <c r="D581" s="98"/>
      <c r="E581" s="327"/>
      <c r="F581" s="92"/>
      <c r="G581" s="92"/>
      <c r="H581" s="92"/>
      <c r="I581" s="247"/>
      <c r="J581" s="247"/>
      <c r="K581" s="248"/>
      <c r="L581" s="128">
        <v>24047</v>
      </c>
      <c r="M581" s="122" t="s">
        <v>772</v>
      </c>
      <c r="N581" s="16"/>
    </row>
    <row r="582" spans="1:14" x14ac:dyDescent="0.35">
      <c r="A582" s="90"/>
      <c r="B582" s="330" t="s">
        <v>895</v>
      </c>
      <c r="C582" s="91"/>
      <c r="D582" s="121"/>
      <c r="E582" s="327"/>
      <c r="F582" s="92"/>
      <c r="G582" s="92"/>
      <c r="H582" s="92"/>
      <c r="I582" s="247"/>
      <c r="J582" s="247"/>
      <c r="K582" s="248"/>
      <c r="L582" s="128">
        <v>24102</v>
      </c>
      <c r="M582" s="122" t="s">
        <v>773</v>
      </c>
      <c r="N582" s="16"/>
    </row>
    <row r="583" spans="1:14" x14ac:dyDescent="0.35">
      <c r="A583" s="90"/>
      <c r="B583" s="330" t="s">
        <v>775</v>
      </c>
      <c r="C583" s="91"/>
      <c r="D583" s="121"/>
      <c r="E583" s="327"/>
      <c r="F583" s="92"/>
      <c r="G583" s="92"/>
      <c r="H583" s="92"/>
      <c r="I583" s="247"/>
      <c r="J583" s="247"/>
      <c r="K583" s="248"/>
      <c r="L583" s="128">
        <v>24116</v>
      </c>
      <c r="M583" s="122" t="s">
        <v>774</v>
      </c>
      <c r="N583" s="16"/>
    </row>
    <row r="584" spans="1:14" x14ac:dyDescent="0.35">
      <c r="A584" s="90"/>
      <c r="B584" s="100" t="s">
        <v>777</v>
      </c>
      <c r="C584" s="91"/>
      <c r="D584" s="98"/>
      <c r="E584" s="327"/>
      <c r="F584" s="92"/>
      <c r="G584" s="92"/>
      <c r="H584" s="92"/>
      <c r="I584" s="247"/>
      <c r="J584" s="247"/>
      <c r="K584" s="248"/>
      <c r="L584" s="128">
        <v>24159</v>
      </c>
      <c r="M584" s="122" t="s">
        <v>776</v>
      </c>
      <c r="N584" s="16"/>
    </row>
    <row r="585" spans="1:14" x14ac:dyDescent="0.35">
      <c r="A585" s="90"/>
      <c r="B585" s="352" t="s">
        <v>778</v>
      </c>
      <c r="C585" s="91"/>
      <c r="D585" s="121"/>
      <c r="E585" s="327"/>
      <c r="F585" s="92"/>
      <c r="G585" s="92"/>
      <c r="H585" s="92"/>
      <c r="I585" s="247"/>
      <c r="J585" s="247"/>
      <c r="K585" s="248"/>
      <c r="L585" s="128">
        <v>24183</v>
      </c>
      <c r="M585" s="122" t="s">
        <v>989</v>
      </c>
      <c r="N585" s="16"/>
    </row>
    <row r="586" spans="1:14" x14ac:dyDescent="0.35">
      <c r="A586" s="90"/>
      <c r="B586" s="352" t="s">
        <v>779</v>
      </c>
      <c r="C586" s="91"/>
      <c r="D586" s="121"/>
      <c r="E586" s="327"/>
      <c r="F586" s="92"/>
      <c r="G586" s="92"/>
      <c r="H586" s="92"/>
      <c r="I586" s="247"/>
      <c r="J586" s="247"/>
      <c r="K586" s="248"/>
      <c r="L586" s="312"/>
      <c r="M586" s="122"/>
      <c r="N586" s="16"/>
    </row>
    <row r="587" spans="1:14" ht="23.25" x14ac:dyDescent="0.5">
      <c r="A587" s="90"/>
      <c r="B587" s="352" t="s">
        <v>896</v>
      </c>
      <c r="C587" s="91"/>
      <c r="D587" s="121"/>
      <c r="E587" s="327"/>
      <c r="F587" s="92"/>
      <c r="G587" s="92"/>
      <c r="H587" s="92"/>
      <c r="I587" s="247"/>
      <c r="J587" s="247"/>
      <c r="K587" s="248"/>
      <c r="L587" s="398" t="s">
        <v>992</v>
      </c>
      <c r="M587" s="122"/>
      <c r="N587" s="16"/>
    </row>
    <row r="588" spans="1:14" x14ac:dyDescent="0.35">
      <c r="A588" s="90"/>
      <c r="B588" s="352" t="s">
        <v>780</v>
      </c>
      <c r="C588" s="91"/>
      <c r="D588" s="121"/>
      <c r="E588" s="327"/>
      <c r="F588" s="92"/>
      <c r="G588" s="92"/>
      <c r="H588" s="92"/>
      <c r="I588" s="247"/>
      <c r="J588" s="247"/>
      <c r="K588" s="248"/>
      <c r="L588" s="312"/>
      <c r="M588" s="122" t="s">
        <v>753</v>
      </c>
      <c r="N588" s="16"/>
    </row>
    <row r="589" spans="1:14" x14ac:dyDescent="0.35">
      <c r="A589" s="90"/>
      <c r="B589" s="100" t="s">
        <v>733</v>
      </c>
      <c r="C589" s="91"/>
      <c r="D589" s="98"/>
      <c r="E589" s="327"/>
      <c r="F589" s="92"/>
      <c r="G589" s="92"/>
      <c r="H589" s="92"/>
      <c r="I589" s="247"/>
      <c r="J589" s="247"/>
      <c r="K589" s="248"/>
      <c r="L589" s="128"/>
      <c r="M589" s="122"/>
      <c r="N589" s="16"/>
    </row>
    <row r="590" spans="1:14" x14ac:dyDescent="0.35">
      <c r="A590" s="90"/>
      <c r="B590" s="352" t="s">
        <v>781</v>
      </c>
      <c r="C590" s="91"/>
      <c r="D590" s="121"/>
      <c r="E590" s="327"/>
      <c r="F590" s="92"/>
      <c r="G590" s="92"/>
      <c r="H590" s="92"/>
      <c r="I590" s="247"/>
      <c r="J590" s="247"/>
      <c r="K590" s="248"/>
      <c r="L590" s="312"/>
      <c r="M590" s="122"/>
      <c r="N590" s="16"/>
    </row>
    <row r="591" spans="1:14" x14ac:dyDescent="0.35">
      <c r="A591" s="90"/>
      <c r="B591" s="352" t="s">
        <v>782</v>
      </c>
      <c r="C591" s="91"/>
      <c r="D591" s="121"/>
      <c r="E591" s="327"/>
      <c r="F591" s="92"/>
      <c r="G591" s="92"/>
      <c r="H591" s="92"/>
      <c r="I591" s="247"/>
      <c r="J591" s="247"/>
      <c r="K591" s="248"/>
      <c r="L591" s="312"/>
      <c r="M591" s="122"/>
      <c r="N591" s="16"/>
    </row>
    <row r="592" spans="1:14" x14ac:dyDescent="0.35">
      <c r="A592" s="90"/>
      <c r="B592" s="352" t="s">
        <v>783</v>
      </c>
      <c r="C592" s="91"/>
      <c r="D592" s="121"/>
      <c r="E592" s="327"/>
      <c r="F592" s="92"/>
      <c r="G592" s="92"/>
      <c r="H592" s="92"/>
      <c r="I592" s="247"/>
      <c r="J592" s="247"/>
      <c r="K592" s="248"/>
      <c r="L592" s="312"/>
      <c r="M592" s="122"/>
      <c r="N592" s="275"/>
    </row>
    <row r="593" spans="1:14" x14ac:dyDescent="0.35">
      <c r="A593" s="90"/>
      <c r="B593" s="352"/>
      <c r="C593" s="91"/>
      <c r="D593" s="121"/>
      <c r="E593" s="327"/>
      <c r="F593" s="92"/>
      <c r="G593" s="92"/>
      <c r="H593" s="92"/>
      <c r="I593" s="247"/>
      <c r="J593" s="247"/>
      <c r="K593" s="248"/>
      <c r="L593" s="312"/>
      <c r="M593" s="122"/>
      <c r="N593" s="362"/>
    </row>
    <row r="594" spans="1:14" x14ac:dyDescent="0.35">
      <c r="A594" s="90">
        <v>36</v>
      </c>
      <c r="B594" s="297" t="s">
        <v>784</v>
      </c>
      <c r="C594" s="91">
        <v>13500</v>
      </c>
      <c r="D594" s="98">
        <v>24063</v>
      </c>
      <c r="E594" s="327">
        <v>5400</v>
      </c>
      <c r="F594" s="92">
        <v>0</v>
      </c>
      <c r="G594" s="92">
        <v>8100</v>
      </c>
      <c r="H594" s="92">
        <v>0</v>
      </c>
      <c r="I594" s="247">
        <f>F594+G594+H594</f>
        <v>8100</v>
      </c>
      <c r="J594" s="247">
        <f>E594+I594</f>
        <v>13500</v>
      </c>
      <c r="K594" s="295">
        <f>C594-J594</f>
        <v>0</v>
      </c>
      <c r="L594" s="128">
        <v>24047</v>
      </c>
      <c r="M594" s="122" t="s">
        <v>772</v>
      </c>
      <c r="N594" s="274"/>
    </row>
    <row r="595" spans="1:14" x14ac:dyDescent="0.35">
      <c r="A595" s="90"/>
      <c r="B595" s="100" t="s">
        <v>752</v>
      </c>
      <c r="C595" s="91"/>
      <c r="D595" s="98"/>
      <c r="E595" s="327"/>
      <c r="F595" s="92"/>
      <c r="G595" s="92"/>
      <c r="H595" s="92"/>
      <c r="I595" s="247"/>
      <c r="J595" s="247"/>
      <c r="K595" s="248"/>
      <c r="L595" s="128">
        <v>24097</v>
      </c>
      <c r="M595" s="122" t="s">
        <v>785</v>
      </c>
      <c r="N595" s="16"/>
    </row>
    <row r="596" spans="1:14" x14ac:dyDescent="0.35">
      <c r="A596" s="90"/>
      <c r="B596" s="100" t="s">
        <v>786</v>
      </c>
      <c r="C596" s="91"/>
      <c r="D596" s="98"/>
      <c r="E596" s="327"/>
      <c r="F596" s="92"/>
      <c r="G596" s="92"/>
      <c r="H596" s="92"/>
      <c r="I596" s="247"/>
      <c r="J596" s="247"/>
      <c r="K596" s="248"/>
      <c r="L596" s="128">
        <v>24113</v>
      </c>
      <c r="M596" s="122" t="s">
        <v>787</v>
      </c>
      <c r="N596" s="16"/>
    </row>
    <row r="597" spans="1:14" x14ac:dyDescent="0.35">
      <c r="A597" s="90"/>
      <c r="B597" s="303" t="s">
        <v>934</v>
      </c>
      <c r="C597" s="91"/>
      <c r="D597" s="121"/>
      <c r="E597" s="327"/>
      <c r="F597" s="92"/>
      <c r="G597" s="92"/>
      <c r="H597" s="92"/>
      <c r="I597" s="247"/>
      <c r="J597" s="247"/>
      <c r="K597" s="248"/>
      <c r="L597" s="128">
        <v>24155</v>
      </c>
      <c r="M597" s="122" t="s">
        <v>788</v>
      </c>
      <c r="N597" s="16"/>
    </row>
    <row r="598" spans="1:14" x14ac:dyDescent="0.35">
      <c r="A598" s="90"/>
      <c r="B598" s="303" t="s">
        <v>789</v>
      </c>
      <c r="C598" s="91"/>
      <c r="D598" s="121"/>
      <c r="E598" s="327"/>
      <c r="F598" s="92"/>
      <c r="G598" s="92"/>
      <c r="H598" s="92"/>
      <c r="I598" s="247"/>
      <c r="J598" s="247"/>
      <c r="K598" s="248"/>
      <c r="L598" s="128">
        <v>24188</v>
      </c>
      <c r="M598" s="122" t="s">
        <v>1095</v>
      </c>
      <c r="N598" s="16"/>
    </row>
    <row r="599" spans="1:14" x14ac:dyDescent="0.35">
      <c r="A599" s="90"/>
      <c r="B599" s="303" t="s">
        <v>790</v>
      </c>
      <c r="C599" s="91"/>
      <c r="D599" s="121"/>
      <c r="E599" s="327"/>
      <c r="F599" s="92"/>
      <c r="G599" s="92"/>
      <c r="H599" s="92"/>
      <c r="I599" s="247"/>
      <c r="J599" s="247"/>
      <c r="K599" s="248"/>
      <c r="L599" s="121"/>
      <c r="M599" s="354"/>
      <c r="N599" s="16"/>
    </row>
    <row r="600" spans="1:14" x14ac:dyDescent="0.35">
      <c r="A600" s="90"/>
      <c r="B600" s="355" t="s">
        <v>791</v>
      </c>
      <c r="C600" s="91"/>
      <c r="D600" s="121"/>
      <c r="E600" s="327"/>
      <c r="F600" s="92"/>
      <c r="G600" s="92"/>
      <c r="H600" s="92"/>
      <c r="I600" s="247"/>
      <c r="J600" s="247"/>
      <c r="K600" s="248"/>
      <c r="L600" s="121"/>
      <c r="M600" s="354"/>
      <c r="N600" s="16"/>
    </row>
    <row r="601" spans="1:14" x14ac:dyDescent="0.35">
      <c r="A601" s="90"/>
      <c r="B601" s="355" t="s">
        <v>792</v>
      </c>
      <c r="C601" s="91"/>
      <c r="D601" s="121"/>
      <c r="E601" s="327"/>
      <c r="F601" s="92"/>
      <c r="G601" s="92"/>
      <c r="H601" s="92"/>
      <c r="I601" s="247"/>
      <c r="J601" s="247"/>
      <c r="K601" s="248"/>
      <c r="L601" s="121"/>
      <c r="M601" s="353"/>
      <c r="N601" s="16"/>
    </row>
    <row r="602" spans="1:14" x14ac:dyDescent="0.35">
      <c r="A602" s="90"/>
      <c r="B602" s="303" t="s">
        <v>793</v>
      </c>
      <c r="C602" s="91"/>
      <c r="D602" s="121"/>
      <c r="E602" s="327"/>
      <c r="F602" s="92"/>
      <c r="G602" s="92"/>
      <c r="H602" s="92"/>
      <c r="I602" s="247"/>
      <c r="J602" s="247"/>
      <c r="K602" s="248"/>
      <c r="L602" s="312"/>
      <c r="M602" s="354"/>
      <c r="N602" s="16"/>
    </row>
    <row r="603" spans="1:14" x14ac:dyDescent="0.35">
      <c r="A603" s="90"/>
      <c r="B603" s="355" t="s">
        <v>791</v>
      </c>
      <c r="C603" s="91"/>
      <c r="D603" s="121"/>
      <c r="E603" s="327"/>
      <c r="F603" s="92"/>
      <c r="G603" s="92"/>
      <c r="H603" s="92"/>
      <c r="I603" s="247"/>
      <c r="J603" s="247"/>
      <c r="K603" s="248"/>
      <c r="L603" s="312"/>
      <c r="M603" s="354"/>
      <c r="N603" s="16"/>
    </row>
    <row r="604" spans="1:14" x14ac:dyDescent="0.35">
      <c r="A604" s="90"/>
      <c r="B604" s="355" t="s">
        <v>794</v>
      </c>
      <c r="C604" s="91"/>
      <c r="D604" s="121"/>
      <c r="E604" s="327"/>
      <c r="F604" s="92"/>
      <c r="G604" s="92"/>
      <c r="H604" s="92"/>
      <c r="I604" s="247"/>
      <c r="J604" s="247"/>
      <c r="K604" s="248"/>
      <c r="L604" s="312"/>
      <c r="M604" s="122"/>
      <c r="N604" s="16"/>
    </row>
    <row r="605" spans="1:14" x14ac:dyDescent="0.35">
      <c r="A605" s="90"/>
      <c r="B605" s="355"/>
      <c r="C605" s="91"/>
      <c r="D605" s="121"/>
      <c r="E605" s="327"/>
      <c r="F605" s="92"/>
      <c r="G605" s="92"/>
      <c r="H605" s="92"/>
      <c r="I605" s="247"/>
      <c r="J605" s="247"/>
      <c r="K605" s="248"/>
      <c r="L605" s="312"/>
      <c r="M605" s="122"/>
      <c r="N605" s="16"/>
    </row>
    <row r="606" spans="1:14" ht="19.5" customHeight="1" x14ac:dyDescent="0.35">
      <c r="A606" s="90">
        <v>37</v>
      </c>
      <c r="B606" s="297" t="s">
        <v>795</v>
      </c>
      <c r="C606" s="91">
        <v>72600</v>
      </c>
      <c r="D606" s="98">
        <v>24060</v>
      </c>
      <c r="E606" s="327">
        <v>59500</v>
      </c>
      <c r="F606" s="92">
        <v>0</v>
      </c>
      <c r="G606" s="92">
        <v>13100</v>
      </c>
      <c r="H606" s="92"/>
      <c r="I606" s="247">
        <f>F606+G606+H606</f>
        <v>13100</v>
      </c>
      <c r="J606" s="247">
        <f>E606+I606</f>
        <v>72600</v>
      </c>
      <c r="K606" s="295">
        <f>C606-J606</f>
        <v>0</v>
      </c>
      <c r="L606" s="128">
        <v>24047</v>
      </c>
      <c r="M606" s="126" t="s">
        <v>796</v>
      </c>
      <c r="N606" s="16"/>
    </row>
    <row r="607" spans="1:14" ht="19.5" customHeight="1" x14ac:dyDescent="0.35">
      <c r="A607" s="90"/>
      <c r="B607" s="100" t="s">
        <v>752</v>
      </c>
      <c r="C607" s="91"/>
      <c r="D607" s="98"/>
      <c r="E607" s="327"/>
      <c r="F607" s="92"/>
      <c r="G607" s="92"/>
      <c r="H607" s="92"/>
      <c r="I607" s="247"/>
      <c r="J607" s="247"/>
      <c r="K607" s="248"/>
      <c r="L607" s="128">
        <v>24102</v>
      </c>
      <c r="M607" s="122" t="s">
        <v>797</v>
      </c>
      <c r="N607" s="16"/>
    </row>
    <row r="608" spans="1:14" ht="19.5" customHeight="1" x14ac:dyDescent="0.35">
      <c r="A608" s="90"/>
      <c r="B608" s="100" t="s">
        <v>798</v>
      </c>
      <c r="C608" s="91"/>
      <c r="D608" s="98"/>
      <c r="E608" s="327"/>
      <c r="F608" s="92"/>
      <c r="G608" s="92"/>
      <c r="H608" s="92"/>
      <c r="I608" s="247"/>
      <c r="J608" s="247"/>
      <c r="K608" s="248"/>
      <c r="L608" s="128">
        <v>24116</v>
      </c>
      <c r="M608" s="122" t="s">
        <v>799</v>
      </c>
      <c r="N608" s="16"/>
    </row>
    <row r="609" spans="1:14" x14ac:dyDescent="0.35">
      <c r="A609" s="90"/>
      <c r="B609" s="355" t="s">
        <v>935</v>
      </c>
      <c r="C609" s="91"/>
      <c r="D609" s="121"/>
      <c r="E609" s="327"/>
      <c r="F609" s="92"/>
      <c r="G609" s="92"/>
      <c r="H609" s="92"/>
      <c r="I609" s="247"/>
      <c r="J609" s="247"/>
      <c r="K609" s="248"/>
      <c r="L609" s="128">
        <v>24180</v>
      </c>
      <c r="M609" s="122" t="s">
        <v>800</v>
      </c>
      <c r="N609" s="16"/>
    </row>
    <row r="610" spans="1:14" x14ac:dyDescent="0.35">
      <c r="A610" s="90"/>
      <c r="B610" s="355" t="s">
        <v>801</v>
      </c>
      <c r="C610" s="91"/>
      <c r="D610" s="121"/>
      <c r="E610" s="327"/>
      <c r="F610" s="92"/>
      <c r="G610" s="92"/>
      <c r="H610" s="92"/>
      <c r="I610" s="247"/>
      <c r="J610" s="247"/>
      <c r="K610" s="248"/>
      <c r="L610" s="128">
        <v>24183</v>
      </c>
      <c r="M610" s="122" t="s">
        <v>990</v>
      </c>
      <c r="N610" s="16"/>
    </row>
    <row r="611" spans="1:14" x14ac:dyDescent="0.35">
      <c r="A611" s="90"/>
      <c r="B611" s="355" t="s">
        <v>802</v>
      </c>
      <c r="C611" s="91"/>
      <c r="D611" s="121"/>
      <c r="E611" s="327"/>
      <c r="F611" s="92"/>
      <c r="G611" s="92"/>
      <c r="H611" s="92"/>
      <c r="I611" s="247"/>
      <c r="J611" s="247"/>
      <c r="K611" s="248"/>
      <c r="L611" s="128">
        <v>24197</v>
      </c>
      <c r="M611" s="122" t="s">
        <v>1096</v>
      </c>
      <c r="N611" s="16"/>
    </row>
    <row r="612" spans="1:14" x14ac:dyDescent="0.35">
      <c r="A612" s="90"/>
      <c r="B612" s="356" t="s">
        <v>803</v>
      </c>
      <c r="C612" s="91"/>
      <c r="D612" s="121"/>
      <c r="E612" s="327"/>
      <c r="F612" s="92"/>
      <c r="G612" s="92"/>
      <c r="H612" s="92"/>
      <c r="I612" s="247"/>
      <c r="J612" s="247"/>
      <c r="K612" s="248"/>
      <c r="L612" s="312"/>
      <c r="M612" s="122"/>
      <c r="N612" s="16"/>
    </row>
    <row r="613" spans="1:14" x14ac:dyDescent="0.35">
      <c r="A613" s="90"/>
      <c r="B613" s="356" t="s">
        <v>804</v>
      </c>
      <c r="C613" s="91"/>
      <c r="D613" s="121"/>
      <c r="E613" s="327"/>
      <c r="F613" s="92"/>
      <c r="G613" s="92"/>
      <c r="H613" s="92"/>
      <c r="I613" s="247"/>
      <c r="J613" s="247"/>
      <c r="K613" s="248"/>
      <c r="L613" s="312"/>
      <c r="M613" s="122"/>
      <c r="N613" s="16"/>
    </row>
    <row r="614" spans="1:14" x14ac:dyDescent="0.35">
      <c r="A614" s="90"/>
      <c r="B614" s="355"/>
      <c r="C614" s="91"/>
      <c r="D614" s="121"/>
      <c r="E614" s="327"/>
      <c r="F614" s="92"/>
      <c r="G614" s="92"/>
      <c r="H614" s="92"/>
      <c r="I614" s="247"/>
      <c r="J614" s="247"/>
      <c r="K614" s="248"/>
      <c r="L614" s="312"/>
      <c r="M614" s="122"/>
      <c r="N614" s="16"/>
    </row>
    <row r="615" spans="1:14" x14ac:dyDescent="0.35">
      <c r="A615" s="90">
        <v>38</v>
      </c>
      <c r="B615" s="297" t="s">
        <v>805</v>
      </c>
      <c r="C615" s="91">
        <v>1339800</v>
      </c>
      <c r="D615" s="98">
        <v>24281</v>
      </c>
      <c r="E615" s="327">
        <v>0</v>
      </c>
      <c r="F615" s="92"/>
      <c r="G615" s="92">
        <v>1004850</v>
      </c>
      <c r="H615" s="92">
        <v>334950</v>
      </c>
      <c r="I615" s="247">
        <f>F615+G615+H615</f>
        <v>1339800</v>
      </c>
      <c r="J615" s="247">
        <f>E615+I615</f>
        <v>1339800</v>
      </c>
      <c r="K615" s="295">
        <f>C615-J615</f>
        <v>0</v>
      </c>
      <c r="L615" s="332" t="s">
        <v>806</v>
      </c>
      <c r="M615" s="357"/>
      <c r="N615" s="16"/>
    </row>
    <row r="616" spans="1:14" x14ac:dyDescent="0.35">
      <c r="A616" s="90"/>
      <c r="B616" s="100" t="s">
        <v>752</v>
      </c>
      <c r="C616" s="91"/>
      <c r="D616" s="98"/>
      <c r="E616" s="327"/>
      <c r="F616" s="92"/>
      <c r="G616" s="92"/>
      <c r="H616" s="92"/>
      <c r="I616" s="247"/>
      <c r="J616" s="247"/>
      <c r="K616" s="248"/>
      <c r="L616" s="128">
        <v>24214</v>
      </c>
      <c r="M616" s="357" t="s">
        <v>807</v>
      </c>
      <c r="N616" s="16"/>
    </row>
    <row r="617" spans="1:14" x14ac:dyDescent="0.35">
      <c r="A617" s="90"/>
      <c r="B617" s="100" t="s">
        <v>808</v>
      </c>
      <c r="C617" s="91"/>
      <c r="D617" s="98"/>
      <c r="E617" s="327"/>
      <c r="F617" s="92"/>
      <c r="G617" s="92"/>
      <c r="H617" s="92"/>
      <c r="I617" s="247"/>
      <c r="J617" s="247"/>
      <c r="K617" s="248"/>
      <c r="L617" s="128">
        <v>24243</v>
      </c>
      <c r="M617" s="357" t="s">
        <v>809</v>
      </c>
      <c r="N617" s="16"/>
    </row>
    <row r="618" spans="1:14" x14ac:dyDescent="0.35">
      <c r="A618" s="90"/>
      <c r="B618" s="311" t="s">
        <v>936</v>
      </c>
      <c r="C618" s="91"/>
      <c r="D618" s="121"/>
      <c r="E618" s="327"/>
      <c r="F618" s="92"/>
      <c r="G618" s="92"/>
      <c r="H618" s="92"/>
      <c r="I618" s="247"/>
      <c r="J618" s="247"/>
      <c r="K618" s="248"/>
      <c r="L618" s="332" t="s">
        <v>810</v>
      </c>
      <c r="M618" s="357"/>
      <c r="N618" s="16"/>
    </row>
    <row r="619" spans="1:14" x14ac:dyDescent="0.35">
      <c r="A619" s="90"/>
      <c r="B619" s="334" t="s">
        <v>811</v>
      </c>
      <c r="C619" s="91"/>
      <c r="D619" s="121"/>
      <c r="E619" s="327"/>
      <c r="F619" s="92"/>
      <c r="G619" s="92"/>
      <c r="H619" s="92"/>
      <c r="I619" s="247"/>
      <c r="J619" s="247"/>
      <c r="K619" s="248"/>
      <c r="L619" s="128">
        <v>24243</v>
      </c>
      <c r="M619" s="357" t="s">
        <v>812</v>
      </c>
      <c r="N619" s="16"/>
    </row>
    <row r="620" spans="1:14" x14ac:dyDescent="0.35">
      <c r="A620" s="90"/>
      <c r="B620" s="311" t="s">
        <v>813</v>
      </c>
      <c r="C620" s="91"/>
      <c r="D620" s="121"/>
      <c r="E620" s="327"/>
      <c r="F620" s="92"/>
      <c r="G620" s="92"/>
      <c r="H620" s="92"/>
      <c r="I620" s="247"/>
      <c r="J620" s="247"/>
      <c r="K620" s="248"/>
      <c r="L620" s="128">
        <v>24281</v>
      </c>
      <c r="M620" s="357" t="s">
        <v>814</v>
      </c>
      <c r="N620" s="16"/>
    </row>
    <row r="621" spans="1:14" x14ac:dyDescent="0.35">
      <c r="A621" s="90"/>
      <c r="B621" s="311" t="s">
        <v>815</v>
      </c>
      <c r="C621" s="91"/>
      <c r="D621" s="121"/>
      <c r="E621" s="327"/>
      <c r="F621" s="92"/>
      <c r="G621" s="92"/>
      <c r="H621" s="92"/>
      <c r="I621" s="247"/>
      <c r="J621" s="247"/>
      <c r="K621" s="248"/>
      <c r="L621" s="128"/>
      <c r="M621" s="345" t="s">
        <v>816</v>
      </c>
      <c r="N621" s="16"/>
    </row>
    <row r="622" spans="1:14" x14ac:dyDescent="0.35">
      <c r="A622" s="90"/>
      <c r="B622" s="311"/>
      <c r="C622" s="91"/>
      <c r="D622" s="121"/>
      <c r="E622" s="327"/>
      <c r="F622" s="92"/>
      <c r="G622" s="92"/>
      <c r="H622" s="92"/>
      <c r="I622" s="247"/>
      <c r="J622" s="247"/>
      <c r="K622" s="248"/>
      <c r="L622" s="128"/>
      <c r="M622" s="345"/>
      <c r="N622" s="16"/>
    </row>
    <row r="623" spans="1:14" x14ac:dyDescent="0.35">
      <c r="A623" s="90">
        <v>39</v>
      </c>
      <c r="B623" s="297" t="s">
        <v>817</v>
      </c>
      <c r="C623" s="91">
        <v>90000</v>
      </c>
      <c r="D623" s="98">
        <v>24155</v>
      </c>
      <c r="E623" s="327">
        <v>0</v>
      </c>
      <c r="F623" s="92">
        <v>0</v>
      </c>
      <c r="G623" s="92">
        <v>90000</v>
      </c>
      <c r="H623" s="92"/>
      <c r="I623" s="247">
        <f>F623+G623+H623</f>
        <v>90000</v>
      </c>
      <c r="J623" s="247">
        <f>E623+I623</f>
        <v>90000</v>
      </c>
      <c r="K623" s="295">
        <f>C623-J623</f>
        <v>0</v>
      </c>
      <c r="L623" s="128">
        <v>24161</v>
      </c>
      <c r="M623" s="122" t="s">
        <v>818</v>
      </c>
      <c r="N623" s="16"/>
    </row>
    <row r="624" spans="1:14" x14ac:dyDescent="0.35">
      <c r="A624" s="90"/>
      <c r="B624" s="100" t="s">
        <v>752</v>
      </c>
      <c r="C624" s="91"/>
      <c r="D624" s="98"/>
      <c r="E624" s="327"/>
      <c r="F624" s="92"/>
      <c r="G624" s="92"/>
      <c r="H624" s="92"/>
      <c r="I624" s="247"/>
      <c r="J624" s="247"/>
      <c r="K624" s="248"/>
      <c r="L624" s="128"/>
      <c r="M624" s="345" t="s">
        <v>819</v>
      </c>
      <c r="N624" s="16"/>
    </row>
    <row r="625" spans="1:14" x14ac:dyDescent="0.35">
      <c r="A625" s="90"/>
      <c r="B625" s="100" t="s">
        <v>820</v>
      </c>
      <c r="C625" s="91"/>
      <c r="D625" s="98"/>
      <c r="E625" s="327"/>
      <c r="F625" s="92"/>
      <c r="G625" s="92"/>
      <c r="H625" s="92"/>
      <c r="I625" s="247"/>
      <c r="J625" s="247"/>
      <c r="K625" s="248"/>
      <c r="L625" s="128"/>
      <c r="M625" s="122"/>
      <c r="N625" s="16"/>
    </row>
    <row r="626" spans="1:14" x14ac:dyDescent="0.35">
      <c r="A626" s="90"/>
      <c r="B626" s="311" t="s">
        <v>937</v>
      </c>
      <c r="C626" s="91"/>
      <c r="D626" s="121"/>
      <c r="E626" s="327"/>
      <c r="F626" s="92"/>
      <c r="G626" s="92"/>
      <c r="H626" s="92"/>
      <c r="I626" s="247"/>
      <c r="J626" s="247"/>
      <c r="K626" s="248"/>
      <c r="L626" s="128"/>
      <c r="M626" s="345"/>
      <c r="N626" s="16"/>
    </row>
    <row r="627" spans="1:14" x14ac:dyDescent="0.35">
      <c r="A627" s="90"/>
      <c r="B627" s="311" t="s">
        <v>821</v>
      </c>
      <c r="C627" s="91"/>
      <c r="D627" s="121"/>
      <c r="E627" s="327"/>
      <c r="F627" s="92"/>
      <c r="G627" s="92"/>
      <c r="H627" s="92"/>
      <c r="I627" s="247"/>
      <c r="J627" s="247"/>
      <c r="K627" s="248"/>
      <c r="L627" s="312"/>
      <c r="M627" s="122"/>
      <c r="N627" s="16"/>
    </row>
    <row r="628" spans="1:14" x14ac:dyDescent="0.35">
      <c r="A628" s="90"/>
      <c r="B628" s="358" t="s">
        <v>822</v>
      </c>
      <c r="C628" s="91"/>
      <c r="D628" s="121"/>
      <c r="E628" s="327"/>
      <c r="F628" s="92"/>
      <c r="G628" s="92"/>
      <c r="H628" s="92"/>
      <c r="I628" s="247"/>
      <c r="J628" s="247"/>
      <c r="K628" s="248"/>
      <c r="L628" s="312"/>
      <c r="M628" s="122"/>
      <c r="N628" s="16"/>
    </row>
    <row r="629" spans="1:14" x14ac:dyDescent="0.35">
      <c r="A629" s="90"/>
      <c r="B629" s="358"/>
      <c r="C629" s="91"/>
      <c r="D629" s="121"/>
      <c r="E629" s="327"/>
      <c r="F629" s="92"/>
      <c r="G629" s="92"/>
      <c r="H629" s="92"/>
      <c r="I629" s="247"/>
      <c r="J629" s="247"/>
      <c r="K629" s="248"/>
      <c r="L629" s="312"/>
      <c r="M629" s="122"/>
      <c r="N629" s="16"/>
    </row>
    <row r="630" spans="1:14" x14ac:dyDescent="0.35">
      <c r="A630" s="90"/>
      <c r="B630" s="358"/>
      <c r="C630" s="91"/>
      <c r="D630" s="121"/>
      <c r="E630" s="327"/>
      <c r="F630" s="92"/>
      <c r="G630" s="92"/>
      <c r="H630" s="92"/>
      <c r="I630" s="247"/>
      <c r="J630" s="247"/>
      <c r="K630" s="248"/>
      <c r="L630" s="312"/>
      <c r="M630" s="122"/>
      <c r="N630" s="16"/>
    </row>
    <row r="631" spans="1:14" x14ac:dyDescent="0.35">
      <c r="A631" s="90"/>
      <c r="B631" s="358"/>
      <c r="C631" s="91"/>
      <c r="D631" s="121"/>
      <c r="E631" s="327"/>
      <c r="F631" s="92"/>
      <c r="G631" s="92"/>
      <c r="H631" s="92"/>
      <c r="I631" s="247"/>
      <c r="J631" s="247"/>
      <c r="K631" s="248"/>
      <c r="L631" s="312"/>
      <c r="M631" s="122"/>
      <c r="N631" s="16"/>
    </row>
    <row r="632" spans="1:14" x14ac:dyDescent="0.35">
      <c r="A632" s="90"/>
      <c r="B632" s="358"/>
      <c r="C632" s="91"/>
      <c r="D632" s="121"/>
      <c r="E632" s="327"/>
      <c r="F632" s="92"/>
      <c r="G632" s="92"/>
      <c r="H632" s="92"/>
      <c r="I632" s="247"/>
      <c r="J632" s="247"/>
      <c r="K632" s="248"/>
      <c r="L632" s="312"/>
      <c r="M632" s="122"/>
      <c r="N632" s="16"/>
    </row>
    <row r="633" spans="1:14" x14ac:dyDescent="0.35">
      <c r="A633" s="90"/>
      <c r="B633" s="358"/>
      <c r="C633" s="91"/>
      <c r="D633" s="121"/>
      <c r="E633" s="327"/>
      <c r="F633" s="92"/>
      <c r="G633" s="92"/>
      <c r="H633" s="92"/>
      <c r="I633" s="247"/>
      <c r="J633" s="247"/>
      <c r="K633" s="248"/>
      <c r="L633" s="312"/>
      <c r="M633" s="122"/>
      <c r="N633" s="16"/>
    </row>
    <row r="634" spans="1:14" x14ac:dyDescent="0.35">
      <c r="A634" s="90"/>
      <c r="B634" s="358"/>
      <c r="C634" s="91"/>
      <c r="D634" s="121"/>
      <c r="E634" s="327"/>
      <c r="F634" s="92"/>
      <c r="G634" s="92"/>
      <c r="H634" s="92"/>
      <c r="I634" s="247"/>
      <c r="J634" s="247"/>
      <c r="K634" s="248"/>
      <c r="L634" s="312"/>
      <c r="M634" s="122"/>
      <c r="N634" s="16"/>
    </row>
    <row r="635" spans="1:14" x14ac:dyDescent="0.35">
      <c r="A635" s="90"/>
      <c r="B635" s="358"/>
      <c r="C635" s="91"/>
      <c r="D635" s="121"/>
      <c r="E635" s="327"/>
      <c r="F635" s="92"/>
      <c r="G635" s="92"/>
      <c r="H635" s="92"/>
      <c r="I635" s="247"/>
      <c r="J635" s="247"/>
      <c r="K635" s="248"/>
      <c r="L635" s="312"/>
      <c r="M635" s="122"/>
      <c r="N635" s="16"/>
    </row>
    <row r="636" spans="1:14" x14ac:dyDescent="0.35">
      <c r="A636" s="90"/>
      <c r="B636" s="358"/>
      <c r="C636" s="91"/>
      <c r="D636" s="121"/>
      <c r="E636" s="327"/>
      <c r="F636" s="92"/>
      <c r="G636" s="92"/>
      <c r="H636" s="92"/>
      <c r="I636" s="247"/>
      <c r="J636" s="247"/>
      <c r="K636" s="248"/>
      <c r="L636" s="312"/>
      <c r="M636" s="122"/>
      <c r="N636" s="16"/>
    </row>
    <row r="637" spans="1:14" x14ac:dyDescent="0.35">
      <c r="A637" s="90"/>
      <c r="B637" s="358"/>
      <c r="C637" s="91"/>
      <c r="D637" s="121"/>
      <c r="E637" s="327"/>
      <c r="F637" s="92"/>
      <c r="G637" s="92"/>
      <c r="H637" s="92"/>
      <c r="I637" s="247"/>
      <c r="J637" s="247"/>
      <c r="K637" s="248"/>
      <c r="L637" s="312"/>
      <c r="M637" s="122"/>
      <c r="N637" s="16"/>
    </row>
    <row r="638" spans="1:14" x14ac:dyDescent="0.35">
      <c r="A638" s="90"/>
      <c r="B638" s="358"/>
      <c r="C638" s="91"/>
      <c r="D638" s="121"/>
      <c r="E638" s="327"/>
      <c r="F638" s="92"/>
      <c r="G638" s="92"/>
      <c r="H638" s="92"/>
      <c r="I638" s="247"/>
      <c r="J638" s="247"/>
      <c r="K638" s="248"/>
      <c r="L638" s="312"/>
      <c r="M638" s="122"/>
      <c r="N638" s="16"/>
    </row>
    <row r="639" spans="1:14" x14ac:dyDescent="0.35">
      <c r="A639" s="90"/>
      <c r="B639" s="358"/>
      <c r="C639" s="91"/>
      <c r="D639" s="121"/>
      <c r="E639" s="327"/>
      <c r="F639" s="92"/>
      <c r="G639" s="92"/>
      <c r="H639" s="92"/>
      <c r="I639" s="247"/>
      <c r="J639" s="247"/>
      <c r="K639" s="248"/>
      <c r="L639" s="312"/>
      <c r="M639" s="122"/>
      <c r="N639" s="16"/>
    </row>
    <row r="640" spans="1:14" x14ac:dyDescent="0.35">
      <c r="A640" s="90">
        <v>40</v>
      </c>
      <c r="B640" s="297" t="s">
        <v>823</v>
      </c>
      <c r="C640" s="91">
        <v>924000</v>
      </c>
      <c r="D640" s="98">
        <v>24076</v>
      </c>
      <c r="E640" s="327">
        <v>371400</v>
      </c>
      <c r="F640" s="92">
        <v>0</v>
      </c>
      <c r="G640" s="92">
        <v>183000</v>
      </c>
      <c r="H640" s="92">
        <v>369600</v>
      </c>
      <c r="I640" s="247">
        <f>F640+G640+H640</f>
        <v>552600</v>
      </c>
      <c r="J640" s="247">
        <f>E640+I640</f>
        <v>924000</v>
      </c>
      <c r="K640" s="295">
        <f>C640-J640</f>
        <v>0</v>
      </c>
      <c r="L640" s="128">
        <v>24016</v>
      </c>
      <c r="M640" s="345" t="s">
        <v>824</v>
      </c>
      <c r="N640" s="16"/>
    </row>
    <row r="641" spans="1:14" x14ac:dyDescent="0.35">
      <c r="A641" s="90"/>
      <c r="B641" s="100" t="s">
        <v>752</v>
      </c>
      <c r="C641" s="91"/>
      <c r="D641" s="98"/>
      <c r="E641" s="327"/>
      <c r="F641" s="92"/>
      <c r="G641" s="92"/>
      <c r="H641" s="92"/>
      <c r="I641" s="247"/>
      <c r="J641" s="247"/>
      <c r="K641" s="248"/>
      <c r="L641" s="128">
        <v>24092</v>
      </c>
      <c r="M641" s="345" t="s">
        <v>825</v>
      </c>
      <c r="N641" s="16"/>
    </row>
    <row r="642" spans="1:14" x14ac:dyDescent="0.35">
      <c r="A642" s="90"/>
      <c r="B642" s="100" t="s">
        <v>826</v>
      </c>
      <c r="C642" s="91"/>
      <c r="D642" s="98"/>
      <c r="E642" s="327"/>
      <c r="F642" s="92"/>
      <c r="G642" s="92"/>
      <c r="H642" s="92"/>
      <c r="I642" s="247"/>
      <c r="J642" s="247"/>
      <c r="K642" s="248"/>
      <c r="L642" s="128">
        <v>24118</v>
      </c>
      <c r="M642" s="345" t="s">
        <v>827</v>
      </c>
      <c r="N642" s="16"/>
    </row>
    <row r="643" spans="1:14" x14ac:dyDescent="0.35">
      <c r="A643" s="90"/>
      <c r="B643" s="311" t="s">
        <v>938</v>
      </c>
      <c r="C643" s="91"/>
      <c r="D643" s="337"/>
      <c r="E643" s="338"/>
      <c r="F643" s="92"/>
      <c r="G643" s="92"/>
      <c r="H643" s="92"/>
      <c r="I643" s="247"/>
      <c r="J643" s="247"/>
      <c r="K643" s="248"/>
      <c r="L643" s="128">
        <v>24148</v>
      </c>
      <c r="M643" s="345" t="s">
        <v>828</v>
      </c>
      <c r="N643" s="16"/>
    </row>
    <row r="644" spans="1:14" x14ac:dyDescent="0.35">
      <c r="A644" s="90"/>
      <c r="B644" s="311" t="s">
        <v>829</v>
      </c>
      <c r="C644" s="91"/>
      <c r="D644" s="337"/>
      <c r="E644" s="338"/>
      <c r="F644" s="92"/>
      <c r="G644" s="92"/>
      <c r="H644" s="92"/>
      <c r="I644" s="247"/>
      <c r="J644" s="247"/>
      <c r="K644" s="248"/>
      <c r="L644" s="128">
        <v>24174</v>
      </c>
      <c r="M644" s="345" t="s">
        <v>830</v>
      </c>
      <c r="N644" s="16"/>
    </row>
    <row r="645" spans="1:14" x14ac:dyDescent="0.35">
      <c r="A645" s="90"/>
      <c r="B645" s="358" t="s">
        <v>831</v>
      </c>
      <c r="C645" s="91"/>
      <c r="D645" s="337"/>
      <c r="E645" s="338"/>
      <c r="F645" s="92"/>
      <c r="G645" s="92"/>
      <c r="H645" s="92"/>
      <c r="I645" s="247"/>
      <c r="J645" s="247"/>
      <c r="K645" s="248"/>
      <c r="L645" s="128">
        <v>24200</v>
      </c>
      <c r="M645" s="345" t="s">
        <v>1098</v>
      </c>
      <c r="N645" s="16"/>
    </row>
    <row r="646" spans="1:14" x14ac:dyDescent="0.35">
      <c r="A646" s="90"/>
      <c r="B646" s="311" t="s">
        <v>832</v>
      </c>
      <c r="C646" s="91"/>
      <c r="D646" s="337"/>
      <c r="E646" s="338"/>
      <c r="F646" s="92"/>
      <c r="G646" s="92"/>
      <c r="H646" s="92"/>
      <c r="I646" s="247"/>
      <c r="J646" s="247"/>
      <c r="K646" s="248"/>
      <c r="L646" s="312"/>
      <c r="M646" s="122"/>
      <c r="N646" s="275"/>
    </row>
    <row r="647" spans="1:14" x14ac:dyDescent="0.35">
      <c r="A647" s="90"/>
      <c r="B647" s="311"/>
      <c r="C647" s="91"/>
      <c r="D647" s="337"/>
      <c r="E647" s="338"/>
      <c r="F647" s="92"/>
      <c r="G647" s="92"/>
      <c r="H647" s="92"/>
      <c r="I647" s="247"/>
      <c r="J647" s="247"/>
      <c r="K647" s="248"/>
      <c r="L647" s="312"/>
      <c r="M647" s="122"/>
      <c r="N647" s="362"/>
    </row>
    <row r="648" spans="1:14" x14ac:dyDescent="0.35">
      <c r="A648" s="90">
        <v>41</v>
      </c>
      <c r="B648" s="297" t="s">
        <v>833</v>
      </c>
      <c r="C648" s="91">
        <v>2280000</v>
      </c>
      <c r="D648" s="98">
        <v>24076</v>
      </c>
      <c r="E648" s="327">
        <v>955200</v>
      </c>
      <c r="F648" s="92">
        <v>0</v>
      </c>
      <c r="G648" s="92">
        <v>412800</v>
      </c>
      <c r="H648" s="92">
        <v>912000</v>
      </c>
      <c r="I648" s="247">
        <f>F648+G648+H648</f>
        <v>1324800</v>
      </c>
      <c r="J648" s="247">
        <f>E648+I648</f>
        <v>2280000</v>
      </c>
      <c r="K648" s="295">
        <f>C648-J648</f>
        <v>0</v>
      </c>
      <c r="L648" s="128">
        <v>24016</v>
      </c>
      <c r="M648" s="345" t="s">
        <v>824</v>
      </c>
      <c r="N648" s="274"/>
    </row>
    <row r="649" spans="1:14" x14ac:dyDescent="0.35">
      <c r="A649" s="90"/>
      <c r="B649" s="100" t="s">
        <v>752</v>
      </c>
      <c r="C649" s="91"/>
      <c r="D649" s="98"/>
      <c r="E649" s="327"/>
      <c r="F649" s="92"/>
      <c r="G649" s="92"/>
      <c r="H649" s="92"/>
      <c r="I649" s="247"/>
      <c r="J649" s="247"/>
      <c r="K649" s="248"/>
      <c r="L649" s="128">
        <v>24084</v>
      </c>
      <c r="M649" s="345" t="s">
        <v>825</v>
      </c>
      <c r="N649" s="16"/>
    </row>
    <row r="650" spans="1:14" x14ac:dyDescent="0.35">
      <c r="A650" s="90"/>
      <c r="B650" s="100" t="s">
        <v>826</v>
      </c>
      <c r="C650" s="91"/>
      <c r="D650" s="98"/>
      <c r="E650" s="327"/>
      <c r="F650" s="92"/>
      <c r="G650" s="92"/>
      <c r="H650" s="92"/>
      <c r="I650" s="247"/>
      <c r="J650" s="247"/>
      <c r="K650" s="248"/>
      <c r="L650" s="128">
        <v>24118</v>
      </c>
      <c r="M650" s="345" t="s">
        <v>827</v>
      </c>
      <c r="N650" s="16"/>
    </row>
    <row r="651" spans="1:14" x14ac:dyDescent="0.35">
      <c r="A651" s="90"/>
      <c r="B651" s="311" t="s">
        <v>939</v>
      </c>
      <c r="C651" s="91"/>
      <c r="D651" s="337"/>
      <c r="E651" s="338"/>
      <c r="F651" s="92"/>
      <c r="G651" s="92"/>
      <c r="H651" s="92"/>
      <c r="I651" s="247"/>
      <c r="J651" s="247"/>
      <c r="K651" s="248"/>
      <c r="L651" s="128">
        <v>24148</v>
      </c>
      <c r="M651" s="345" t="s">
        <v>828</v>
      </c>
      <c r="N651" s="16"/>
    </row>
    <row r="652" spans="1:14" x14ac:dyDescent="0.35">
      <c r="A652" s="90"/>
      <c r="B652" s="311" t="s">
        <v>834</v>
      </c>
      <c r="C652" s="91"/>
      <c r="D652" s="121"/>
      <c r="E652" s="327"/>
      <c r="F652" s="92"/>
      <c r="G652" s="92"/>
      <c r="H652" s="92"/>
      <c r="I652" s="247"/>
      <c r="J652" s="247"/>
      <c r="K652" s="248"/>
      <c r="L652" s="128">
        <v>24175</v>
      </c>
      <c r="M652" s="345" t="s">
        <v>830</v>
      </c>
      <c r="N652" s="16"/>
    </row>
    <row r="653" spans="1:14" x14ac:dyDescent="0.35">
      <c r="A653" s="90"/>
      <c r="B653" s="358" t="s">
        <v>835</v>
      </c>
      <c r="C653" s="91"/>
      <c r="D653" s="121"/>
      <c r="E653" s="327"/>
      <c r="F653" s="92"/>
      <c r="G653" s="92"/>
      <c r="H653" s="92"/>
      <c r="I653" s="247"/>
      <c r="J653" s="247"/>
      <c r="K653" s="248"/>
      <c r="L653" s="128">
        <v>24200</v>
      </c>
      <c r="M653" s="345" t="s">
        <v>1097</v>
      </c>
      <c r="N653" s="16"/>
    </row>
    <row r="654" spans="1:14" x14ac:dyDescent="0.35">
      <c r="A654" s="90"/>
      <c r="B654" s="311" t="s">
        <v>836</v>
      </c>
      <c r="C654" s="91"/>
      <c r="D654" s="121"/>
      <c r="E654" s="327"/>
      <c r="F654" s="92"/>
      <c r="G654" s="92"/>
      <c r="H654" s="92"/>
      <c r="I654" s="247"/>
      <c r="J654" s="247"/>
      <c r="K654" s="248"/>
      <c r="L654" s="312"/>
      <c r="M654" s="122"/>
      <c r="N654" s="16"/>
    </row>
    <row r="655" spans="1:14" x14ac:dyDescent="0.35">
      <c r="A655" s="90"/>
      <c r="B655" s="311"/>
      <c r="C655" s="91"/>
      <c r="D655" s="121"/>
      <c r="E655" s="327"/>
      <c r="F655" s="92"/>
      <c r="G655" s="92"/>
      <c r="H655" s="92"/>
      <c r="I655" s="247"/>
      <c r="J655" s="247"/>
      <c r="K655" s="248"/>
      <c r="L655" s="312"/>
      <c r="M655" s="122"/>
      <c r="N655" s="16"/>
    </row>
    <row r="656" spans="1:14" x14ac:dyDescent="0.35">
      <c r="A656" s="90">
        <v>42</v>
      </c>
      <c r="B656" s="297" t="s">
        <v>837</v>
      </c>
      <c r="C656" s="91">
        <v>211300</v>
      </c>
      <c r="D656" s="98">
        <v>24256</v>
      </c>
      <c r="E656" s="327">
        <v>0</v>
      </c>
      <c r="F656" s="92">
        <v>0</v>
      </c>
      <c r="G656" s="92">
        <v>81250</v>
      </c>
      <c r="H656" s="92">
        <v>130050</v>
      </c>
      <c r="I656" s="247">
        <f>F656+G656+H656</f>
        <v>211300</v>
      </c>
      <c r="J656" s="247">
        <f>E656+I656</f>
        <v>211300</v>
      </c>
      <c r="K656" s="295">
        <f>C656-J656</f>
        <v>0</v>
      </c>
      <c r="L656" s="128">
        <v>24256</v>
      </c>
      <c r="M656" s="345" t="s">
        <v>838</v>
      </c>
      <c r="N656" s="16"/>
    </row>
    <row r="657" spans="1:14" x14ac:dyDescent="0.35">
      <c r="A657" s="90"/>
      <c r="B657" s="100" t="s">
        <v>752</v>
      </c>
      <c r="C657" s="91"/>
      <c r="D657" s="98"/>
      <c r="E657" s="327"/>
      <c r="F657" s="92"/>
      <c r="G657" s="92"/>
      <c r="H657" s="92"/>
      <c r="I657" s="247"/>
      <c r="J657" s="247"/>
      <c r="K657" s="248"/>
      <c r="L657" s="128"/>
      <c r="M657" s="345"/>
      <c r="N657" s="16"/>
    </row>
    <row r="658" spans="1:14" x14ac:dyDescent="0.35">
      <c r="A658" s="90"/>
      <c r="B658" s="100" t="s">
        <v>826</v>
      </c>
      <c r="C658" s="91"/>
      <c r="D658" s="98"/>
      <c r="E658" s="327"/>
      <c r="F658" s="92"/>
      <c r="G658" s="92"/>
      <c r="H658" s="92"/>
      <c r="I658" s="247"/>
      <c r="J658" s="247"/>
      <c r="K658" s="248"/>
      <c r="L658" s="128"/>
      <c r="M658" s="345"/>
      <c r="N658" s="16"/>
    </row>
    <row r="659" spans="1:14" x14ac:dyDescent="0.35">
      <c r="A659" s="90"/>
      <c r="B659" s="311" t="s">
        <v>839</v>
      </c>
      <c r="C659" s="91"/>
      <c r="D659" s="121"/>
      <c r="E659" s="327"/>
      <c r="F659" s="92"/>
      <c r="G659" s="92"/>
      <c r="H659" s="92"/>
      <c r="I659" s="247"/>
      <c r="J659" s="247"/>
      <c r="K659" s="248"/>
      <c r="L659" s="312"/>
      <c r="M659" s="345"/>
      <c r="N659" s="16"/>
    </row>
    <row r="660" spans="1:14" x14ac:dyDescent="0.35">
      <c r="A660" s="90"/>
      <c r="B660" s="358" t="s">
        <v>840</v>
      </c>
      <c r="C660" s="91"/>
      <c r="D660" s="121"/>
      <c r="E660" s="327"/>
      <c r="F660" s="92"/>
      <c r="G660" s="92"/>
      <c r="H660" s="92"/>
      <c r="I660" s="247"/>
      <c r="J660" s="247"/>
      <c r="K660" s="248"/>
      <c r="L660" s="312"/>
      <c r="M660" s="359"/>
      <c r="N660" s="16"/>
    </row>
    <row r="661" spans="1:14" x14ac:dyDescent="0.35">
      <c r="A661" s="90"/>
      <c r="B661" s="358" t="s">
        <v>841</v>
      </c>
      <c r="C661" s="91"/>
      <c r="D661" s="121"/>
      <c r="E661" s="327"/>
      <c r="F661" s="92"/>
      <c r="G661" s="92"/>
      <c r="H661" s="92"/>
      <c r="I661" s="247"/>
      <c r="J661" s="247"/>
      <c r="K661" s="248"/>
      <c r="L661" s="312"/>
      <c r="M661" s="359"/>
      <c r="N661" s="16"/>
    </row>
    <row r="662" spans="1:14" x14ac:dyDescent="0.35">
      <c r="A662" s="90"/>
      <c r="B662" s="358" t="s">
        <v>842</v>
      </c>
      <c r="C662" s="91"/>
      <c r="D662" s="121"/>
      <c r="E662" s="327"/>
      <c r="F662" s="92"/>
      <c r="G662" s="92"/>
      <c r="H662" s="92"/>
      <c r="I662" s="247"/>
      <c r="J662" s="247"/>
      <c r="K662" s="248"/>
      <c r="L662" s="312"/>
      <c r="M662" s="122"/>
      <c r="N662" s="16"/>
    </row>
    <row r="663" spans="1:14" x14ac:dyDescent="0.35">
      <c r="A663" s="90"/>
      <c r="B663" s="311" t="s">
        <v>843</v>
      </c>
      <c r="C663" s="91"/>
      <c r="D663" s="121"/>
      <c r="E663" s="327"/>
      <c r="F663" s="92"/>
      <c r="G663" s="92"/>
      <c r="H663" s="92"/>
      <c r="I663" s="247"/>
      <c r="J663" s="247"/>
      <c r="K663" s="248"/>
      <c r="L663" s="312"/>
      <c r="M663" s="122"/>
      <c r="N663" s="16"/>
    </row>
    <row r="664" spans="1:14" x14ac:dyDescent="0.35">
      <c r="A664" s="90"/>
      <c r="B664" s="311"/>
      <c r="C664" s="91"/>
      <c r="D664" s="121"/>
      <c r="E664" s="327"/>
      <c r="F664" s="92"/>
      <c r="G664" s="92"/>
      <c r="H664" s="92"/>
      <c r="I664" s="247"/>
      <c r="J664" s="247"/>
      <c r="K664" s="248"/>
      <c r="L664" s="312"/>
      <c r="M664" s="122"/>
      <c r="N664" s="16"/>
    </row>
    <row r="665" spans="1:14" x14ac:dyDescent="0.35">
      <c r="A665" s="90"/>
      <c r="B665" s="311"/>
      <c r="C665" s="91"/>
      <c r="D665" s="121"/>
      <c r="E665" s="327"/>
      <c r="F665" s="92"/>
      <c r="G665" s="92"/>
      <c r="H665" s="92"/>
      <c r="I665" s="247"/>
      <c r="J665" s="247"/>
      <c r="K665" s="248"/>
      <c r="L665" s="312"/>
      <c r="M665" s="122"/>
      <c r="N665" s="16"/>
    </row>
    <row r="666" spans="1:14" x14ac:dyDescent="0.35">
      <c r="A666" s="90"/>
      <c r="B666" s="311"/>
      <c r="C666" s="91"/>
      <c r="D666" s="121"/>
      <c r="E666" s="327"/>
      <c r="F666" s="92"/>
      <c r="G666" s="92"/>
      <c r="H666" s="92"/>
      <c r="I666" s="247"/>
      <c r="J666" s="247"/>
      <c r="K666" s="248"/>
      <c r="L666" s="312"/>
      <c r="M666" s="122"/>
      <c r="N666" s="16"/>
    </row>
    <row r="667" spans="1:14" x14ac:dyDescent="0.35">
      <c r="A667" s="90"/>
      <c r="B667" s="311"/>
      <c r="C667" s="91"/>
      <c r="D667" s="121"/>
      <c r="E667" s="327"/>
      <c r="F667" s="92"/>
      <c r="G667" s="92"/>
      <c r="H667" s="92"/>
      <c r="I667" s="247"/>
      <c r="J667" s="247"/>
      <c r="K667" s="248"/>
      <c r="L667" s="312"/>
      <c r="M667" s="122"/>
      <c r="N667" s="16"/>
    </row>
    <row r="668" spans="1:14" x14ac:dyDescent="0.35">
      <c r="A668" s="90"/>
      <c r="B668" s="311"/>
      <c r="C668" s="91"/>
      <c r="D668" s="121"/>
      <c r="E668" s="327"/>
      <c r="F668" s="92"/>
      <c r="G668" s="92"/>
      <c r="H668" s="92"/>
      <c r="I668" s="247"/>
      <c r="J668" s="247"/>
      <c r="K668" s="248"/>
      <c r="L668" s="312"/>
      <c r="M668" s="122"/>
      <c r="N668" s="16"/>
    </row>
    <row r="669" spans="1:14" x14ac:dyDescent="0.35">
      <c r="A669" s="90"/>
      <c r="B669" s="311"/>
      <c r="C669" s="91"/>
      <c r="D669" s="121"/>
      <c r="E669" s="327"/>
      <c r="F669" s="92"/>
      <c r="G669" s="92"/>
      <c r="H669" s="92"/>
      <c r="I669" s="247"/>
      <c r="J669" s="247"/>
      <c r="K669" s="248"/>
      <c r="L669" s="312"/>
      <c r="M669" s="122"/>
      <c r="N669" s="16"/>
    </row>
    <row r="670" spans="1:14" x14ac:dyDescent="0.35">
      <c r="A670" s="90"/>
      <c r="B670" s="311"/>
      <c r="C670" s="91"/>
      <c r="D670" s="121"/>
      <c r="E670" s="327"/>
      <c r="F670" s="92"/>
      <c r="G670" s="92"/>
      <c r="H670" s="92"/>
      <c r="I670" s="247"/>
      <c r="J670" s="247"/>
      <c r="K670" s="248"/>
      <c r="L670" s="312"/>
      <c r="M670" s="122"/>
      <c r="N670" s="16"/>
    </row>
    <row r="671" spans="1:14" x14ac:dyDescent="0.35">
      <c r="A671" s="90"/>
      <c r="B671" s="311"/>
      <c r="C671" s="91"/>
      <c r="D671" s="121"/>
      <c r="E671" s="327"/>
      <c r="F671" s="92"/>
      <c r="G671" s="92"/>
      <c r="H671" s="92"/>
      <c r="I671" s="247"/>
      <c r="J671" s="247"/>
      <c r="K671" s="248"/>
      <c r="L671" s="312"/>
      <c r="M671" s="122"/>
      <c r="N671" s="16"/>
    </row>
    <row r="672" spans="1:14" x14ac:dyDescent="0.35">
      <c r="A672" s="90"/>
      <c r="B672" s="311"/>
      <c r="C672" s="91"/>
      <c r="D672" s="121"/>
      <c r="E672" s="327"/>
      <c r="F672" s="92"/>
      <c r="G672" s="92"/>
      <c r="H672" s="92"/>
      <c r="I672" s="247"/>
      <c r="J672" s="247"/>
      <c r="K672" s="248"/>
      <c r="L672" s="312"/>
      <c r="M672" s="122"/>
      <c r="N672" s="16"/>
    </row>
    <row r="673" spans="1:14" x14ac:dyDescent="0.35">
      <c r="A673" s="90"/>
      <c r="B673" s="311"/>
      <c r="C673" s="91"/>
      <c r="D673" s="121"/>
      <c r="E673" s="327"/>
      <c r="F673" s="92"/>
      <c r="G673" s="92"/>
      <c r="H673" s="92"/>
      <c r="I673" s="247"/>
      <c r="J673" s="247"/>
      <c r="K673" s="248"/>
      <c r="L673" s="312"/>
      <c r="M673" s="122"/>
      <c r="N673" s="16"/>
    </row>
    <row r="674" spans="1:14" x14ac:dyDescent="0.35">
      <c r="A674" s="90">
        <v>43</v>
      </c>
      <c r="B674" s="297" t="s">
        <v>844</v>
      </c>
      <c r="C674" s="91">
        <v>56200</v>
      </c>
      <c r="D674" s="98">
        <v>24277</v>
      </c>
      <c r="E674" s="327">
        <v>0</v>
      </c>
      <c r="F674" s="92"/>
      <c r="G674" s="92"/>
      <c r="H674" s="92">
        <v>56200</v>
      </c>
      <c r="I674" s="247">
        <f>F674+G674+H674</f>
        <v>56200</v>
      </c>
      <c r="J674" s="247">
        <f>E674+I674</f>
        <v>56200</v>
      </c>
      <c r="K674" s="295">
        <f>C674-J674</f>
        <v>0</v>
      </c>
      <c r="L674" s="128">
        <v>24277</v>
      </c>
      <c r="M674" s="345" t="s">
        <v>845</v>
      </c>
      <c r="N674" s="16"/>
    </row>
    <row r="675" spans="1:14" x14ac:dyDescent="0.35">
      <c r="A675" s="90"/>
      <c r="B675" s="100" t="s">
        <v>752</v>
      </c>
      <c r="C675" s="91"/>
      <c r="D675" s="98"/>
      <c r="E675" s="327"/>
      <c r="F675" s="92"/>
      <c r="G675" s="92"/>
      <c r="H675" s="92"/>
      <c r="I675" s="247"/>
      <c r="J675" s="247"/>
      <c r="K675" s="248"/>
      <c r="L675" s="128">
        <v>24281</v>
      </c>
      <c r="M675" s="345" t="s">
        <v>846</v>
      </c>
      <c r="N675" s="16"/>
    </row>
    <row r="676" spans="1:14" x14ac:dyDescent="0.35">
      <c r="A676" s="90"/>
      <c r="B676" s="100" t="s">
        <v>847</v>
      </c>
      <c r="C676" s="91"/>
      <c r="D676" s="98"/>
      <c r="E676" s="327"/>
      <c r="F676" s="92"/>
      <c r="G676" s="92"/>
      <c r="H676" s="92"/>
      <c r="I676" s="247"/>
      <c r="J676" s="247"/>
      <c r="K676" s="248"/>
      <c r="L676" s="128">
        <v>24289</v>
      </c>
      <c r="M676" s="345" t="s">
        <v>848</v>
      </c>
      <c r="N676" s="16"/>
    </row>
    <row r="677" spans="1:14" x14ac:dyDescent="0.35">
      <c r="A677" s="90"/>
      <c r="B677" s="311" t="s">
        <v>940</v>
      </c>
      <c r="C677" s="91"/>
      <c r="D677" s="121"/>
      <c r="E677" s="327"/>
      <c r="F677" s="92"/>
      <c r="G677" s="92"/>
      <c r="H677" s="92"/>
      <c r="I677" s="247"/>
      <c r="J677" s="247"/>
      <c r="K677" s="248"/>
      <c r="L677" s="128"/>
      <c r="M677" s="345"/>
      <c r="N677" s="16"/>
    </row>
    <row r="678" spans="1:14" x14ac:dyDescent="0.35">
      <c r="A678" s="90"/>
      <c r="B678" s="348" t="s">
        <v>849</v>
      </c>
      <c r="C678" s="91"/>
      <c r="D678" s="121"/>
      <c r="E678" s="327"/>
      <c r="F678" s="92"/>
      <c r="G678" s="92"/>
      <c r="H678" s="92"/>
      <c r="I678" s="247"/>
      <c r="J678" s="247"/>
      <c r="K678" s="248"/>
      <c r="L678" s="128"/>
      <c r="M678" s="345"/>
      <c r="N678" s="16"/>
    </row>
    <row r="679" spans="1:14" x14ac:dyDescent="0.35">
      <c r="A679" s="90"/>
      <c r="B679" s="348" t="s">
        <v>850</v>
      </c>
      <c r="C679" s="91"/>
      <c r="D679" s="121"/>
      <c r="E679" s="327"/>
      <c r="F679" s="92"/>
      <c r="G679" s="92"/>
      <c r="H679" s="92"/>
      <c r="I679" s="247"/>
      <c r="J679" s="247"/>
      <c r="K679" s="248"/>
      <c r="L679" s="312"/>
      <c r="M679" s="300"/>
      <c r="N679" s="16"/>
    </row>
    <row r="680" spans="1:14" x14ac:dyDescent="0.35">
      <c r="A680" s="90"/>
      <c r="B680" s="348" t="s">
        <v>851</v>
      </c>
      <c r="C680" s="91"/>
      <c r="D680" s="121"/>
      <c r="E680" s="327"/>
      <c r="F680" s="92"/>
      <c r="G680" s="92"/>
      <c r="H680" s="92"/>
      <c r="I680" s="247"/>
      <c r="J680" s="247"/>
      <c r="K680" s="248"/>
      <c r="L680" s="312"/>
      <c r="M680" s="300"/>
      <c r="N680" s="16"/>
    </row>
    <row r="681" spans="1:14" x14ac:dyDescent="0.35">
      <c r="A681" s="90"/>
      <c r="B681" s="348" t="s">
        <v>852</v>
      </c>
      <c r="C681" s="91"/>
      <c r="D681" s="121"/>
      <c r="E681" s="327"/>
      <c r="F681" s="92"/>
      <c r="G681" s="92"/>
      <c r="H681" s="92"/>
      <c r="I681" s="247"/>
      <c r="J681" s="247"/>
      <c r="K681" s="248"/>
      <c r="L681" s="312"/>
      <c r="M681" s="300"/>
      <c r="N681" s="16"/>
    </row>
    <row r="682" spans="1:14" x14ac:dyDescent="0.35">
      <c r="A682" s="90"/>
      <c r="B682" s="348" t="s">
        <v>853</v>
      </c>
      <c r="C682" s="91"/>
      <c r="D682" s="121"/>
      <c r="E682" s="327"/>
      <c r="F682" s="92"/>
      <c r="G682" s="92"/>
      <c r="H682" s="92"/>
      <c r="I682" s="247"/>
      <c r="J682" s="247"/>
      <c r="K682" s="248"/>
      <c r="L682" s="312"/>
      <c r="M682" s="300"/>
      <c r="N682" s="16"/>
    </row>
    <row r="683" spans="1:14" x14ac:dyDescent="0.35">
      <c r="A683" s="90"/>
      <c r="B683" s="348" t="s">
        <v>854</v>
      </c>
      <c r="C683" s="91"/>
      <c r="D683" s="121"/>
      <c r="E683" s="327"/>
      <c r="F683" s="92"/>
      <c r="G683" s="92"/>
      <c r="H683" s="92"/>
      <c r="I683" s="247"/>
      <c r="J683" s="247"/>
      <c r="K683" s="248"/>
      <c r="L683" s="312"/>
      <c r="M683" s="300"/>
      <c r="N683" s="16"/>
    </row>
    <row r="684" spans="1:14" x14ac:dyDescent="0.35">
      <c r="A684" s="90"/>
      <c r="B684" s="348" t="s">
        <v>855</v>
      </c>
      <c r="C684" s="91"/>
      <c r="D684" s="121"/>
      <c r="E684" s="327"/>
      <c r="F684" s="92"/>
      <c r="G684" s="92"/>
      <c r="H684" s="92"/>
      <c r="I684" s="247"/>
      <c r="J684" s="247"/>
      <c r="K684" s="248"/>
      <c r="L684" s="312"/>
      <c r="M684" s="300"/>
      <c r="N684" s="16"/>
    </row>
    <row r="685" spans="1:14" x14ac:dyDescent="0.35">
      <c r="A685" s="90"/>
      <c r="B685" s="348" t="s">
        <v>856</v>
      </c>
      <c r="C685" s="91"/>
      <c r="D685" s="121"/>
      <c r="E685" s="327"/>
      <c r="F685" s="92"/>
      <c r="G685" s="92"/>
      <c r="H685" s="92"/>
      <c r="I685" s="247"/>
      <c r="J685" s="247"/>
      <c r="K685" s="248"/>
      <c r="L685" s="312"/>
      <c r="M685" s="360"/>
      <c r="N685" s="16"/>
    </row>
    <row r="686" spans="1:14" x14ac:dyDescent="0.35">
      <c r="A686" s="90"/>
      <c r="B686" s="349" t="s">
        <v>857</v>
      </c>
      <c r="C686" s="91"/>
      <c r="D686" s="121"/>
      <c r="E686" s="327"/>
      <c r="F686" s="92"/>
      <c r="G686" s="92"/>
      <c r="H686" s="92"/>
      <c r="I686" s="247"/>
      <c r="J686" s="247"/>
      <c r="K686" s="248"/>
      <c r="L686" s="312"/>
      <c r="M686" s="122"/>
      <c r="N686" s="16"/>
    </row>
    <row r="687" spans="1:14" x14ac:dyDescent="0.35">
      <c r="A687" s="90"/>
      <c r="B687" s="349"/>
      <c r="C687" s="91"/>
      <c r="D687" s="121"/>
      <c r="E687" s="327"/>
      <c r="F687" s="92"/>
      <c r="G687" s="92"/>
      <c r="H687" s="92"/>
      <c r="I687" s="247"/>
      <c r="J687" s="247"/>
      <c r="K687" s="248"/>
      <c r="L687" s="312"/>
      <c r="M687" s="122"/>
      <c r="N687" s="16"/>
    </row>
    <row r="688" spans="1:14" x14ac:dyDescent="0.35">
      <c r="A688" s="90">
        <v>44</v>
      </c>
      <c r="B688" s="297" t="s">
        <v>858</v>
      </c>
      <c r="C688" s="91">
        <v>51600</v>
      </c>
      <c r="D688" s="98">
        <v>24123</v>
      </c>
      <c r="E688" s="327">
        <v>45075</v>
      </c>
      <c r="F688" s="92"/>
      <c r="G688" s="92"/>
      <c r="H688" s="92"/>
      <c r="I688" s="247">
        <f>F688+G688+H688</f>
        <v>0</v>
      </c>
      <c r="J688" s="247">
        <f>E688+I688</f>
        <v>45075</v>
      </c>
      <c r="K688" s="295">
        <f>C688-J688</f>
        <v>6525</v>
      </c>
      <c r="L688" s="128">
        <v>24123</v>
      </c>
      <c r="M688" s="345" t="s">
        <v>859</v>
      </c>
      <c r="N688" s="16"/>
    </row>
    <row r="689" spans="1:14" x14ac:dyDescent="0.35">
      <c r="A689" s="90"/>
      <c r="B689" s="100" t="s">
        <v>752</v>
      </c>
      <c r="C689" s="91"/>
      <c r="D689" s="98"/>
      <c r="E689" s="327"/>
      <c r="F689" s="92"/>
      <c r="G689" s="92"/>
      <c r="H689" s="92"/>
      <c r="I689" s="247"/>
      <c r="J689" s="247"/>
      <c r="K689" s="248"/>
      <c r="L689" s="128">
        <v>24133</v>
      </c>
      <c r="M689" s="345" t="s">
        <v>846</v>
      </c>
      <c r="N689" s="16"/>
    </row>
    <row r="690" spans="1:14" x14ac:dyDescent="0.35">
      <c r="A690" s="90"/>
      <c r="B690" s="100" t="s">
        <v>860</v>
      </c>
      <c r="C690" s="91"/>
      <c r="D690" s="98"/>
      <c r="E690" s="327"/>
      <c r="F690" s="92"/>
      <c r="G690" s="92"/>
      <c r="H690" s="92"/>
      <c r="I690" s="247"/>
      <c r="J690" s="247"/>
      <c r="K690" s="248"/>
      <c r="L690" s="128">
        <v>24134</v>
      </c>
      <c r="M690" s="345" t="s">
        <v>848</v>
      </c>
      <c r="N690" s="16"/>
    </row>
    <row r="691" spans="1:14" x14ac:dyDescent="0.35">
      <c r="A691" s="90"/>
      <c r="B691" s="311" t="s">
        <v>941</v>
      </c>
      <c r="C691" s="91"/>
      <c r="D691" s="121"/>
      <c r="E691" s="327"/>
      <c r="F691" s="92"/>
      <c r="G691" s="92"/>
      <c r="H691" s="92"/>
      <c r="I691" s="247"/>
      <c r="J691" s="247"/>
      <c r="K691" s="248"/>
      <c r="L691" s="128">
        <v>24158</v>
      </c>
      <c r="M691" s="345" t="s">
        <v>861</v>
      </c>
      <c r="N691" s="16"/>
    </row>
    <row r="692" spans="1:14" ht="23.25" customHeight="1" x14ac:dyDescent="0.35">
      <c r="A692" s="90"/>
      <c r="B692" s="397" t="s">
        <v>862</v>
      </c>
      <c r="C692" s="91"/>
      <c r="D692" s="121"/>
      <c r="E692" s="327"/>
      <c r="F692" s="92"/>
      <c r="G692" s="92"/>
      <c r="H692" s="92"/>
      <c r="I692" s="247"/>
      <c r="J692" s="247"/>
      <c r="K692" s="248"/>
      <c r="L692" s="128">
        <v>24161</v>
      </c>
      <c r="M692" s="345" t="s">
        <v>1100</v>
      </c>
      <c r="N692" s="16"/>
    </row>
    <row r="693" spans="1:14" x14ac:dyDescent="0.35">
      <c r="A693" s="90"/>
      <c r="B693" s="348" t="s">
        <v>863</v>
      </c>
      <c r="C693" s="91"/>
      <c r="D693" s="121"/>
      <c r="E693" s="327"/>
      <c r="F693" s="92"/>
      <c r="G693" s="92"/>
      <c r="H693" s="92"/>
      <c r="I693" s="247"/>
      <c r="J693" s="247"/>
      <c r="K693" s="248"/>
      <c r="L693" s="128">
        <v>24186</v>
      </c>
      <c r="M693" s="300" t="s">
        <v>1099</v>
      </c>
      <c r="N693" s="16"/>
    </row>
    <row r="694" spans="1:14" x14ac:dyDescent="0.35">
      <c r="A694" s="90"/>
      <c r="B694" s="348" t="s">
        <v>864</v>
      </c>
      <c r="C694" s="91"/>
      <c r="D694" s="121"/>
      <c r="E694" s="327"/>
      <c r="F694" s="92"/>
      <c r="G694" s="92"/>
      <c r="H694" s="92"/>
      <c r="I694" s="247"/>
      <c r="J694" s="247"/>
      <c r="K694" s="248"/>
      <c r="L694" s="312"/>
      <c r="M694" s="300"/>
      <c r="N694" s="16"/>
    </row>
    <row r="695" spans="1:14" x14ac:dyDescent="0.35">
      <c r="A695" s="90"/>
      <c r="B695" s="348" t="s">
        <v>865</v>
      </c>
      <c r="C695" s="91"/>
      <c r="D695" s="121"/>
      <c r="E695" s="327"/>
      <c r="F695" s="92"/>
      <c r="G695" s="92"/>
      <c r="H695" s="92"/>
      <c r="I695" s="247"/>
      <c r="J695" s="247"/>
      <c r="K695" s="248"/>
      <c r="L695" s="312"/>
      <c r="M695" s="300"/>
      <c r="N695" s="16"/>
    </row>
    <row r="696" spans="1:14" x14ac:dyDescent="0.35">
      <c r="A696" s="90"/>
      <c r="B696" s="348" t="s">
        <v>853</v>
      </c>
      <c r="C696" s="91"/>
      <c r="D696" s="121"/>
      <c r="E696" s="327"/>
      <c r="F696" s="92"/>
      <c r="G696" s="92"/>
      <c r="H696" s="92"/>
      <c r="I696" s="247"/>
      <c r="J696" s="247"/>
      <c r="K696" s="248"/>
      <c r="L696" s="312"/>
      <c r="M696" s="300"/>
      <c r="N696" s="16"/>
    </row>
    <row r="697" spans="1:14" x14ac:dyDescent="0.35">
      <c r="A697" s="90"/>
      <c r="B697" s="348" t="s">
        <v>866</v>
      </c>
      <c r="C697" s="91"/>
      <c r="D697" s="121"/>
      <c r="E697" s="327"/>
      <c r="F697" s="92"/>
      <c r="G697" s="92"/>
      <c r="H697" s="92"/>
      <c r="I697" s="247"/>
      <c r="J697" s="247"/>
      <c r="K697" s="248"/>
      <c r="L697" s="312"/>
      <c r="M697" s="300"/>
      <c r="N697" s="16"/>
    </row>
    <row r="698" spans="1:14" x14ac:dyDescent="0.35">
      <c r="A698" s="90"/>
      <c r="B698" s="348" t="s">
        <v>867</v>
      </c>
      <c r="C698" s="91"/>
      <c r="D698" s="121"/>
      <c r="E698" s="327"/>
      <c r="F698" s="92"/>
      <c r="G698" s="92"/>
      <c r="H698" s="92"/>
      <c r="I698" s="247"/>
      <c r="J698" s="247"/>
      <c r="K698" s="248"/>
      <c r="L698" s="312"/>
      <c r="M698" s="300"/>
      <c r="N698" s="16"/>
    </row>
    <row r="699" spans="1:14" x14ac:dyDescent="0.35">
      <c r="A699" s="90"/>
      <c r="B699" s="348" t="s">
        <v>868</v>
      </c>
      <c r="C699" s="91"/>
      <c r="D699" s="121"/>
      <c r="E699" s="327"/>
      <c r="F699" s="92"/>
      <c r="G699" s="92"/>
      <c r="H699" s="92"/>
      <c r="I699" s="247"/>
      <c r="J699" s="247"/>
      <c r="K699" s="248"/>
      <c r="L699" s="312"/>
      <c r="M699" s="360"/>
      <c r="N699" s="16"/>
    </row>
    <row r="700" spans="1:14" x14ac:dyDescent="0.35">
      <c r="A700" s="90"/>
      <c r="B700" s="349" t="s">
        <v>857</v>
      </c>
      <c r="C700" s="91"/>
      <c r="D700" s="121"/>
      <c r="E700" s="327"/>
      <c r="F700" s="92"/>
      <c r="G700" s="92"/>
      <c r="H700" s="92"/>
      <c r="I700" s="247"/>
      <c r="J700" s="247"/>
      <c r="K700" s="248"/>
      <c r="L700" s="312"/>
      <c r="M700" s="122"/>
      <c r="N700" s="275"/>
    </row>
    <row r="701" spans="1:14" x14ac:dyDescent="0.35">
      <c r="A701" s="90"/>
      <c r="B701" s="349"/>
      <c r="C701" s="91"/>
      <c r="D701" s="121"/>
      <c r="E701" s="327"/>
      <c r="F701" s="92"/>
      <c r="G701" s="92"/>
      <c r="H701" s="92"/>
      <c r="I701" s="247"/>
      <c r="J701" s="247"/>
      <c r="K701" s="248"/>
      <c r="L701" s="312"/>
      <c r="M701" s="122"/>
      <c r="N701" s="362"/>
    </row>
    <row r="702" spans="1:14" x14ac:dyDescent="0.35">
      <c r="A702" s="90"/>
      <c r="B702" s="349"/>
      <c r="C702" s="91"/>
      <c r="D702" s="121"/>
      <c r="E702" s="327"/>
      <c r="F702" s="92"/>
      <c r="G702" s="92"/>
      <c r="H702" s="92"/>
      <c r="I702" s="247"/>
      <c r="J702" s="247"/>
      <c r="K702" s="248"/>
      <c r="L702" s="312"/>
      <c r="M702" s="122"/>
      <c r="N702" s="362"/>
    </row>
    <row r="703" spans="1:14" x14ac:dyDescent="0.35">
      <c r="A703" s="90"/>
      <c r="B703" s="349"/>
      <c r="C703" s="91"/>
      <c r="D703" s="121"/>
      <c r="E703" s="327"/>
      <c r="F703" s="92"/>
      <c r="G703" s="92"/>
      <c r="H703" s="92"/>
      <c r="I703" s="247"/>
      <c r="J703" s="247"/>
      <c r="K703" s="248"/>
      <c r="L703" s="312"/>
      <c r="M703" s="122"/>
      <c r="N703" s="362"/>
    </row>
    <row r="704" spans="1:14" x14ac:dyDescent="0.35">
      <c r="A704" s="90"/>
      <c r="B704" s="349"/>
      <c r="C704" s="91"/>
      <c r="D704" s="121"/>
      <c r="E704" s="327"/>
      <c r="F704" s="92"/>
      <c r="G704" s="92"/>
      <c r="H704" s="92"/>
      <c r="I704" s="247"/>
      <c r="J704" s="247"/>
      <c r="K704" s="248"/>
      <c r="L704" s="312"/>
      <c r="M704" s="122"/>
      <c r="N704" s="362"/>
    </row>
    <row r="705" spans="1:14" x14ac:dyDescent="0.35">
      <c r="A705" s="90"/>
      <c r="B705" s="349"/>
      <c r="C705" s="91"/>
      <c r="D705" s="121"/>
      <c r="E705" s="327"/>
      <c r="F705" s="92"/>
      <c r="G705" s="92"/>
      <c r="H705" s="92"/>
      <c r="I705" s="247"/>
      <c r="J705" s="247"/>
      <c r="K705" s="248"/>
      <c r="L705" s="312"/>
      <c r="M705" s="122"/>
      <c r="N705" s="362"/>
    </row>
    <row r="706" spans="1:14" x14ac:dyDescent="0.35">
      <c r="A706" s="90"/>
      <c r="B706" s="349"/>
      <c r="C706" s="91"/>
      <c r="D706" s="121"/>
      <c r="E706" s="327"/>
      <c r="F706" s="92"/>
      <c r="G706" s="92"/>
      <c r="H706" s="92"/>
      <c r="I706" s="247"/>
      <c r="J706" s="247"/>
      <c r="K706" s="248"/>
      <c r="L706" s="312"/>
      <c r="M706" s="122"/>
      <c r="N706" s="362"/>
    </row>
    <row r="707" spans="1:14" x14ac:dyDescent="0.35">
      <c r="A707" s="90"/>
      <c r="B707" s="349"/>
      <c r="C707" s="91"/>
      <c r="D707" s="121"/>
      <c r="E707" s="327"/>
      <c r="F707" s="92"/>
      <c r="G707" s="92"/>
      <c r="H707" s="92"/>
      <c r="I707" s="247"/>
      <c r="J707" s="247"/>
      <c r="K707" s="248"/>
      <c r="L707" s="312"/>
      <c r="M707" s="122"/>
      <c r="N707" s="362"/>
    </row>
    <row r="708" spans="1:14" x14ac:dyDescent="0.35">
      <c r="A708" s="90">
        <v>45</v>
      </c>
      <c r="B708" s="297" t="s">
        <v>869</v>
      </c>
      <c r="C708" s="91">
        <v>74700</v>
      </c>
      <c r="D708" s="98">
        <v>24252</v>
      </c>
      <c r="E708" s="327">
        <v>0</v>
      </c>
      <c r="F708" s="92"/>
      <c r="G708" s="92"/>
      <c r="H708" s="92">
        <v>74700</v>
      </c>
      <c r="I708" s="247">
        <f>F708+G708+H708</f>
        <v>74700</v>
      </c>
      <c r="J708" s="247">
        <f>E708+I708</f>
        <v>74700</v>
      </c>
      <c r="K708" s="295">
        <f>C708-J708</f>
        <v>0</v>
      </c>
      <c r="L708" s="128">
        <v>24252</v>
      </c>
      <c r="M708" s="345" t="s">
        <v>870</v>
      </c>
      <c r="N708" s="274"/>
    </row>
    <row r="709" spans="1:14" x14ac:dyDescent="0.35">
      <c r="A709" s="90"/>
      <c r="B709" s="100" t="s">
        <v>752</v>
      </c>
      <c r="C709" s="91"/>
      <c r="D709" s="98"/>
      <c r="E709" s="327"/>
      <c r="F709" s="92"/>
      <c r="G709" s="92"/>
      <c r="H709" s="92"/>
      <c r="I709" s="247"/>
      <c r="J709" s="247"/>
      <c r="K709" s="248"/>
      <c r="L709" s="128">
        <v>24284</v>
      </c>
      <c r="M709" s="345" t="s">
        <v>845</v>
      </c>
      <c r="N709" s="16"/>
    </row>
    <row r="710" spans="1:14" x14ac:dyDescent="0.35">
      <c r="A710" s="90"/>
      <c r="B710" s="100" t="s">
        <v>871</v>
      </c>
      <c r="C710" s="91"/>
      <c r="D710" s="98"/>
      <c r="E710" s="327"/>
      <c r="F710" s="92"/>
      <c r="G710" s="92"/>
      <c r="H710" s="92"/>
      <c r="I710" s="247"/>
      <c r="J710" s="247"/>
      <c r="K710" s="248"/>
      <c r="L710" s="128">
        <v>24288</v>
      </c>
      <c r="M710" s="345" t="s">
        <v>872</v>
      </c>
      <c r="N710" s="16"/>
    </row>
    <row r="711" spans="1:14" x14ac:dyDescent="0.35">
      <c r="A711" s="90"/>
      <c r="B711" s="311" t="s">
        <v>942</v>
      </c>
      <c r="C711" s="91"/>
      <c r="D711" s="121"/>
      <c r="E711" s="327"/>
      <c r="F711" s="92"/>
      <c r="G711" s="92"/>
      <c r="H711" s="92"/>
      <c r="I711" s="247"/>
      <c r="J711" s="247"/>
      <c r="K711" s="248"/>
      <c r="L711" s="128"/>
      <c r="M711" s="345"/>
      <c r="N711" s="16"/>
    </row>
    <row r="712" spans="1:14" x14ac:dyDescent="0.35">
      <c r="A712" s="90"/>
      <c r="B712" s="311" t="s">
        <v>873</v>
      </c>
      <c r="C712" s="91"/>
      <c r="D712" s="121"/>
      <c r="E712" s="327"/>
      <c r="F712" s="92"/>
      <c r="G712" s="92"/>
      <c r="H712" s="92"/>
      <c r="I712" s="247"/>
      <c r="J712" s="247"/>
      <c r="K712" s="248"/>
      <c r="L712" s="128"/>
      <c r="M712" s="345"/>
      <c r="N712" s="16"/>
    </row>
    <row r="713" spans="1:14" x14ac:dyDescent="0.35">
      <c r="A713" s="90"/>
      <c r="B713" s="311" t="s">
        <v>874</v>
      </c>
      <c r="C713" s="91"/>
      <c r="D713" s="121"/>
      <c r="E713" s="327"/>
      <c r="F713" s="92"/>
      <c r="G713" s="92"/>
      <c r="H713" s="92"/>
      <c r="I713" s="247"/>
      <c r="J713" s="247"/>
      <c r="K713" s="248"/>
      <c r="L713" s="312"/>
      <c r="M713" s="345"/>
      <c r="N713" s="16"/>
    </row>
    <row r="714" spans="1:14" x14ac:dyDescent="0.35">
      <c r="A714" s="90"/>
      <c r="B714" s="311" t="s">
        <v>875</v>
      </c>
      <c r="C714" s="91"/>
      <c r="D714" s="121"/>
      <c r="E714" s="327"/>
      <c r="F714" s="92"/>
      <c r="G714" s="92"/>
      <c r="H714" s="92"/>
      <c r="I714" s="247"/>
      <c r="J714" s="247"/>
      <c r="K714" s="248"/>
      <c r="L714" s="312"/>
      <c r="M714" s="345"/>
      <c r="N714" s="16"/>
    </row>
    <row r="715" spans="1:14" x14ac:dyDescent="0.35">
      <c r="A715" s="90"/>
      <c r="B715" s="311" t="s">
        <v>876</v>
      </c>
      <c r="C715" s="91"/>
      <c r="D715" s="121"/>
      <c r="E715" s="327"/>
      <c r="F715" s="92"/>
      <c r="G715" s="92"/>
      <c r="H715" s="92"/>
      <c r="I715" s="247"/>
      <c r="J715" s="247"/>
      <c r="K715" s="248"/>
      <c r="L715" s="312"/>
      <c r="M715" s="345"/>
      <c r="N715" s="16"/>
    </row>
    <row r="716" spans="1:14" x14ac:dyDescent="0.35">
      <c r="A716" s="90"/>
      <c r="B716" s="311" t="s">
        <v>877</v>
      </c>
      <c r="C716" s="91"/>
      <c r="D716" s="121"/>
      <c r="E716" s="327"/>
      <c r="F716" s="92"/>
      <c r="G716" s="92"/>
      <c r="H716" s="92"/>
      <c r="I716" s="247"/>
      <c r="J716" s="247"/>
      <c r="K716" s="248"/>
      <c r="L716" s="312"/>
      <c r="M716" s="345"/>
      <c r="N716" s="16"/>
    </row>
    <row r="717" spans="1:14" x14ac:dyDescent="0.35">
      <c r="A717" s="90"/>
      <c r="B717" s="311" t="s">
        <v>878</v>
      </c>
      <c r="C717" s="91"/>
      <c r="D717" s="121"/>
      <c r="E717" s="327"/>
      <c r="F717" s="92"/>
      <c r="G717" s="92"/>
      <c r="H717" s="92"/>
      <c r="I717" s="247"/>
      <c r="J717" s="247"/>
      <c r="K717" s="248"/>
      <c r="L717" s="121"/>
      <c r="M717" s="345"/>
      <c r="N717" s="16"/>
    </row>
    <row r="718" spans="1:14" x14ac:dyDescent="0.35">
      <c r="A718" s="90"/>
      <c r="B718" s="311" t="s">
        <v>879</v>
      </c>
      <c r="C718" s="91"/>
      <c r="D718" s="121"/>
      <c r="E718" s="327"/>
      <c r="F718" s="92"/>
      <c r="G718" s="92"/>
      <c r="H718" s="92"/>
      <c r="I718" s="247"/>
      <c r="J718" s="247"/>
      <c r="K718" s="248"/>
      <c r="L718" s="121"/>
      <c r="M718" s="96"/>
      <c r="N718" s="16"/>
    </row>
    <row r="719" spans="1:14" x14ac:dyDescent="0.35">
      <c r="A719" s="90"/>
      <c r="B719" s="311"/>
      <c r="C719" s="91"/>
      <c r="D719" s="121"/>
      <c r="E719" s="327"/>
      <c r="F719" s="92"/>
      <c r="G719" s="92"/>
      <c r="H719" s="92"/>
      <c r="I719" s="247"/>
      <c r="J719" s="247"/>
      <c r="K719" s="248"/>
      <c r="L719" s="121"/>
      <c r="M719" s="96"/>
      <c r="N719" s="17"/>
    </row>
    <row r="720" spans="1:14" x14ac:dyDescent="0.35">
      <c r="A720" s="90">
        <v>46</v>
      </c>
      <c r="B720" s="306" t="s">
        <v>880</v>
      </c>
      <c r="C720" s="91">
        <v>60000</v>
      </c>
      <c r="D720" s="98">
        <v>24252</v>
      </c>
      <c r="E720" s="327">
        <v>0</v>
      </c>
      <c r="F720" s="92">
        <v>0</v>
      </c>
      <c r="G720" s="92">
        <v>60000</v>
      </c>
      <c r="H720" s="92">
        <v>0</v>
      </c>
      <c r="I720" s="247">
        <f>F720+G720+H720</f>
        <v>60000</v>
      </c>
      <c r="J720" s="247">
        <f>E720+I720</f>
        <v>60000</v>
      </c>
      <c r="K720" s="295">
        <f>C720-J720</f>
        <v>0</v>
      </c>
      <c r="L720" s="128">
        <v>24252</v>
      </c>
      <c r="M720" s="345" t="s">
        <v>870</v>
      </c>
      <c r="N720" s="17"/>
    </row>
    <row r="721" spans="1:14" x14ac:dyDescent="0.35">
      <c r="A721" s="90"/>
      <c r="B721" s="100" t="s">
        <v>752</v>
      </c>
      <c r="C721" s="91"/>
      <c r="D721" s="121"/>
      <c r="E721" s="327"/>
      <c r="F721" s="92"/>
      <c r="G721" s="92"/>
      <c r="H721" s="92"/>
      <c r="I721" s="247"/>
      <c r="J721" s="247"/>
      <c r="K721" s="248"/>
      <c r="L721" s="121"/>
      <c r="M721" s="96"/>
      <c r="N721" s="17"/>
    </row>
    <row r="722" spans="1:14" x14ac:dyDescent="0.35">
      <c r="A722" s="90"/>
      <c r="B722" s="100" t="s">
        <v>881</v>
      </c>
      <c r="C722" s="91"/>
      <c r="D722" s="121"/>
      <c r="E722" s="327"/>
      <c r="F722" s="92"/>
      <c r="G722" s="92"/>
      <c r="H722" s="92"/>
      <c r="I722" s="247"/>
      <c r="J722" s="247"/>
      <c r="K722" s="248"/>
      <c r="L722" s="121"/>
      <c r="M722" s="96"/>
      <c r="N722" s="17"/>
    </row>
    <row r="723" spans="1:14" x14ac:dyDescent="0.35">
      <c r="A723" s="90"/>
      <c r="B723" s="306" t="s">
        <v>943</v>
      </c>
      <c r="C723" s="91"/>
      <c r="D723" s="121"/>
      <c r="E723" s="327"/>
      <c r="F723" s="92"/>
      <c r="G723" s="92"/>
      <c r="H723" s="92"/>
      <c r="I723" s="247"/>
      <c r="J723" s="247"/>
      <c r="K723" s="248"/>
      <c r="L723" s="121"/>
      <c r="M723" s="96"/>
      <c r="N723" s="17"/>
    </row>
    <row r="724" spans="1:14" x14ac:dyDescent="0.35">
      <c r="A724" s="90"/>
      <c r="B724" s="356" t="s">
        <v>882</v>
      </c>
      <c r="C724" s="91"/>
      <c r="D724" s="121"/>
      <c r="E724" s="327"/>
      <c r="F724" s="92"/>
      <c r="G724" s="92"/>
      <c r="H724" s="92"/>
      <c r="I724" s="247"/>
      <c r="J724" s="247"/>
      <c r="K724" s="248"/>
      <c r="L724" s="121"/>
      <c r="M724" s="96"/>
      <c r="N724" s="17"/>
    </row>
    <row r="725" spans="1:14" x14ac:dyDescent="0.35">
      <c r="A725" s="90"/>
      <c r="B725" s="356" t="s">
        <v>883</v>
      </c>
      <c r="C725" s="91"/>
      <c r="D725" s="121"/>
      <c r="E725" s="327"/>
      <c r="F725" s="92"/>
      <c r="G725" s="92"/>
      <c r="H725" s="92"/>
      <c r="I725" s="247"/>
      <c r="J725" s="247"/>
      <c r="K725" s="248"/>
      <c r="L725" s="121"/>
      <c r="M725" s="96"/>
      <c r="N725" s="17"/>
    </row>
    <row r="726" spans="1:14" x14ac:dyDescent="0.35">
      <c r="A726" s="90"/>
      <c r="B726" s="356" t="s">
        <v>884</v>
      </c>
      <c r="C726" s="91"/>
      <c r="D726" s="121"/>
      <c r="E726" s="327"/>
      <c r="F726" s="92"/>
      <c r="G726" s="92"/>
      <c r="H726" s="92"/>
      <c r="I726" s="247"/>
      <c r="J726" s="247"/>
      <c r="K726" s="248"/>
      <c r="L726" s="121"/>
      <c r="M726" s="96"/>
      <c r="N726" s="17"/>
    </row>
    <row r="727" spans="1:14" x14ac:dyDescent="0.35">
      <c r="A727" s="278"/>
      <c r="B727" s="72"/>
      <c r="C727" s="279"/>
      <c r="D727" s="280"/>
      <c r="E727" s="279"/>
      <c r="F727" s="281"/>
      <c r="G727" s="281"/>
      <c r="H727" s="281"/>
      <c r="I727" s="282"/>
      <c r="J727" s="282"/>
      <c r="K727" s="283"/>
      <c r="L727" s="280"/>
      <c r="M727" s="284"/>
      <c r="N727" s="78"/>
    </row>
    <row r="728" spans="1:14" ht="21" customHeight="1" x14ac:dyDescent="0.35">
      <c r="A728" s="18"/>
      <c r="B728" s="18" t="s">
        <v>1061</v>
      </c>
      <c r="C728" s="33">
        <f>SUM(C12:C727)</f>
        <v>45044600</v>
      </c>
      <c r="D728" s="33"/>
      <c r="E728" s="33">
        <f t="shared" ref="E728:K728" si="0">SUM(E12:E727)</f>
        <v>30592298.469999999</v>
      </c>
      <c r="F728" s="33">
        <f t="shared" si="0"/>
        <v>0</v>
      </c>
      <c r="G728" s="33">
        <f t="shared" si="0"/>
        <v>10250638</v>
      </c>
      <c r="H728" s="33">
        <f t="shared" si="0"/>
        <v>4140640</v>
      </c>
      <c r="I728" s="277">
        <f t="shared" si="0"/>
        <v>14391278</v>
      </c>
      <c r="J728" s="277">
        <f t="shared" si="0"/>
        <v>44983576.469999999</v>
      </c>
      <c r="K728" s="277">
        <f t="shared" si="0"/>
        <v>61023.529999999329</v>
      </c>
      <c r="L728" s="21"/>
      <c r="M728" s="22"/>
      <c r="N728" s="22"/>
    </row>
    <row r="729" spans="1:14" x14ac:dyDescent="0.35">
      <c r="A729" s="40"/>
    </row>
    <row r="730" spans="1:14" x14ac:dyDescent="0.35">
      <c r="A730" s="567"/>
      <c r="B730" s="567"/>
      <c r="C730" s="567"/>
      <c r="D730" s="567"/>
    </row>
  </sheetData>
  <mergeCells count="15">
    <mergeCell ref="F6:I6"/>
    <mergeCell ref="L6:L9"/>
    <mergeCell ref="M6:M9"/>
    <mergeCell ref="N6:N9"/>
    <mergeCell ref="A730:D730"/>
    <mergeCell ref="A6:A9"/>
    <mergeCell ref="B6:B9"/>
    <mergeCell ref="C6:C8"/>
    <mergeCell ref="D6:D9"/>
    <mergeCell ref="E6:E8"/>
    <mergeCell ref="A1:N1"/>
    <mergeCell ref="A2:N2"/>
    <mergeCell ref="A3:N3"/>
    <mergeCell ref="A4:N4"/>
    <mergeCell ref="A5:N5"/>
  </mergeCells>
  <pageMargins left="0.51181102362204722" right="0.31496062992125984" top="0.74803149606299213" bottom="0.55118110236220474" header="0.31496062992125984" footer="0.31496062992125984"/>
  <pageSetup paperSize="9" scale="39" firstPageNumber="20" fitToHeight="0" orientation="landscape" useFirstPageNumber="1" r:id="rId1"/>
  <headerFooter>
    <oddHeader>&amp;R&amp;"TH SarabunPSK,ตัวหนา"&amp;18&amp;P</oddHeader>
  </headerFooter>
  <rowBreaks count="19" manualBreakCount="19">
    <brk id="46" max="16383" man="1"/>
    <brk id="82" max="16383" man="1"/>
    <brk id="116" max="16383" man="1"/>
    <brk id="152" max="16383" man="1"/>
    <brk id="189" max="16383" man="1"/>
    <brk id="223" max="16383" man="1"/>
    <brk id="263" max="16383" man="1"/>
    <brk id="301" max="16383" man="1"/>
    <brk id="341" max="16383" man="1"/>
    <brk id="376" max="16383" man="1"/>
    <brk id="410" max="16383" man="1"/>
    <brk id="444" max="16383" man="1"/>
    <brk id="478" max="16383" man="1"/>
    <brk id="527" max="16383" man="1"/>
    <brk id="562" max="16383" man="1"/>
    <brk id="605" max="16383" man="1"/>
    <brk id="639" max="16383" man="1"/>
    <brk id="673" max="16383" man="1"/>
    <brk id="70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79998168889431442"/>
    <pageSetUpPr fitToPage="1"/>
  </sheetPr>
  <dimension ref="A1:O60"/>
  <sheetViews>
    <sheetView view="pageBreakPreview" zoomScale="55" zoomScaleNormal="60" zoomScaleSheetLayoutView="55" workbookViewId="0">
      <selection activeCell="M25" sqref="M25"/>
    </sheetView>
  </sheetViews>
  <sheetFormatPr defaultColWidth="6.875" defaultRowHeight="21" x14ac:dyDescent="0.35"/>
  <cols>
    <col min="1" max="1" width="4.75" style="1" customWidth="1"/>
    <col min="2" max="2" width="82.625" style="5" customWidth="1"/>
    <col min="3" max="3" width="17" style="79" customWidth="1"/>
    <col min="4" max="4" width="14.625" style="79" customWidth="1"/>
    <col min="5" max="5" width="14.5" style="79" customWidth="1"/>
    <col min="6" max="6" width="13.375" style="79" bestFit="1" customWidth="1"/>
    <col min="7" max="7" width="15.75" style="79" bestFit="1" customWidth="1"/>
    <col min="8" max="8" width="13.875" style="79" bestFit="1" customWidth="1"/>
    <col min="9" max="9" width="15.75" style="79" bestFit="1" customWidth="1"/>
    <col min="10" max="10" width="20" style="79" customWidth="1"/>
    <col min="11" max="11" width="14" style="79" bestFit="1" customWidth="1"/>
    <col min="12" max="12" width="15.875" style="79" customWidth="1"/>
    <col min="13" max="13" width="75" style="5" customWidth="1"/>
    <col min="14" max="14" width="8.375" style="5" hidden="1" customWidth="1"/>
    <col min="15" max="235" width="6.875" style="5"/>
    <col min="236" max="236" width="7.75" style="5" customWidth="1"/>
    <col min="237" max="237" width="33.125" style="5" bestFit="1" customWidth="1"/>
    <col min="238" max="238" width="14.125" style="5" customWidth="1"/>
    <col min="239" max="239" width="12" style="5" bestFit="1" customWidth="1"/>
    <col min="240" max="240" width="12.75" style="5" customWidth="1"/>
    <col min="241" max="241" width="17.375" style="5" bestFit="1" customWidth="1"/>
    <col min="242" max="242" width="12.25" style="5" customWidth="1"/>
    <col min="243" max="243" width="20.125" style="5" bestFit="1" customWidth="1"/>
    <col min="244" max="244" width="20.125" style="5" customWidth="1"/>
    <col min="245" max="245" width="19.375" style="5" bestFit="1" customWidth="1"/>
    <col min="246" max="246" width="8.625" style="5" customWidth="1"/>
    <col min="247" max="247" width="51.25" style="5" customWidth="1"/>
    <col min="248" max="248" width="13" style="5" customWidth="1"/>
    <col min="249" max="491" width="6.875" style="5"/>
    <col min="492" max="492" width="7.75" style="5" customWidth="1"/>
    <col min="493" max="493" width="33.125" style="5" bestFit="1" customWidth="1"/>
    <col min="494" max="494" width="14.125" style="5" customWidth="1"/>
    <col min="495" max="495" width="12" style="5" bestFit="1" customWidth="1"/>
    <col min="496" max="496" width="12.75" style="5" customWidth="1"/>
    <col min="497" max="497" width="17.375" style="5" bestFit="1" customWidth="1"/>
    <col min="498" max="498" width="12.25" style="5" customWidth="1"/>
    <col min="499" max="499" width="20.125" style="5" bestFit="1" customWidth="1"/>
    <col min="500" max="500" width="20.125" style="5" customWidth="1"/>
    <col min="501" max="501" width="19.375" style="5" bestFit="1" customWidth="1"/>
    <col min="502" max="502" width="8.625" style="5" customWidth="1"/>
    <col min="503" max="503" width="51.25" style="5" customWidth="1"/>
    <col min="504" max="504" width="13" style="5" customWidth="1"/>
    <col min="505" max="747" width="6.875" style="5"/>
    <col min="748" max="748" width="7.75" style="5" customWidth="1"/>
    <col min="749" max="749" width="33.125" style="5" bestFit="1" customWidth="1"/>
    <col min="750" max="750" width="14.125" style="5" customWidth="1"/>
    <col min="751" max="751" width="12" style="5" bestFit="1" customWidth="1"/>
    <col min="752" max="752" width="12.75" style="5" customWidth="1"/>
    <col min="753" max="753" width="17.375" style="5" bestFit="1" customWidth="1"/>
    <col min="754" max="754" width="12.25" style="5" customWidth="1"/>
    <col min="755" max="755" width="20.125" style="5" bestFit="1" customWidth="1"/>
    <col min="756" max="756" width="20.125" style="5" customWidth="1"/>
    <col min="757" max="757" width="19.375" style="5" bestFit="1" customWidth="1"/>
    <col min="758" max="758" width="8.625" style="5" customWidth="1"/>
    <col min="759" max="759" width="51.25" style="5" customWidth="1"/>
    <col min="760" max="760" width="13" style="5" customWidth="1"/>
    <col min="761" max="1003" width="6.875" style="5"/>
    <col min="1004" max="1004" width="7.75" style="5" customWidth="1"/>
    <col min="1005" max="1005" width="33.125" style="5" bestFit="1" customWidth="1"/>
    <col min="1006" max="1006" width="14.125" style="5" customWidth="1"/>
    <col min="1007" max="1007" width="12" style="5" bestFit="1" customWidth="1"/>
    <col min="1008" max="1008" width="12.75" style="5" customWidth="1"/>
    <col min="1009" max="1009" width="17.375" style="5" bestFit="1" customWidth="1"/>
    <col min="1010" max="1010" width="12.25" style="5" customWidth="1"/>
    <col min="1011" max="1011" width="20.125" style="5" bestFit="1" customWidth="1"/>
    <col min="1012" max="1012" width="20.125" style="5" customWidth="1"/>
    <col min="1013" max="1013" width="19.375" style="5" bestFit="1" customWidth="1"/>
    <col min="1014" max="1014" width="8.625" style="5" customWidth="1"/>
    <col min="1015" max="1015" width="51.25" style="5" customWidth="1"/>
    <col min="1016" max="1016" width="13" style="5" customWidth="1"/>
    <col min="1017" max="1259" width="6.875" style="5"/>
    <col min="1260" max="1260" width="7.75" style="5" customWidth="1"/>
    <col min="1261" max="1261" width="33.125" style="5" bestFit="1" customWidth="1"/>
    <col min="1262" max="1262" width="14.125" style="5" customWidth="1"/>
    <col min="1263" max="1263" width="12" style="5" bestFit="1" customWidth="1"/>
    <col min="1264" max="1264" width="12.75" style="5" customWidth="1"/>
    <col min="1265" max="1265" width="17.375" style="5" bestFit="1" customWidth="1"/>
    <col min="1266" max="1266" width="12.25" style="5" customWidth="1"/>
    <col min="1267" max="1267" width="20.125" style="5" bestFit="1" customWidth="1"/>
    <col min="1268" max="1268" width="20.125" style="5" customWidth="1"/>
    <col min="1269" max="1269" width="19.375" style="5" bestFit="1" customWidth="1"/>
    <col min="1270" max="1270" width="8.625" style="5" customWidth="1"/>
    <col min="1271" max="1271" width="51.25" style="5" customWidth="1"/>
    <col min="1272" max="1272" width="13" style="5" customWidth="1"/>
    <col min="1273" max="1515" width="6.875" style="5"/>
    <col min="1516" max="1516" width="7.75" style="5" customWidth="1"/>
    <col min="1517" max="1517" width="33.125" style="5" bestFit="1" customWidth="1"/>
    <col min="1518" max="1518" width="14.125" style="5" customWidth="1"/>
    <col min="1519" max="1519" width="12" style="5" bestFit="1" customWidth="1"/>
    <col min="1520" max="1520" width="12.75" style="5" customWidth="1"/>
    <col min="1521" max="1521" width="17.375" style="5" bestFit="1" customWidth="1"/>
    <col min="1522" max="1522" width="12.25" style="5" customWidth="1"/>
    <col min="1523" max="1523" width="20.125" style="5" bestFit="1" customWidth="1"/>
    <col min="1524" max="1524" width="20.125" style="5" customWidth="1"/>
    <col min="1525" max="1525" width="19.375" style="5" bestFit="1" customWidth="1"/>
    <col min="1526" max="1526" width="8.625" style="5" customWidth="1"/>
    <col min="1527" max="1527" width="51.25" style="5" customWidth="1"/>
    <col min="1528" max="1528" width="13" style="5" customWidth="1"/>
    <col min="1529" max="1771" width="6.875" style="5"/>
    <col min="1772" max="1772" width="7.75" style="5" customWidth="1"/>
    <col min="1773" max="1773" width="33.125" style="5" bestFit="1" customWidth="1"/>
    <col min="1774" max="1774" width="14.125" style="5" customWidth="1"/>
    <col min="1775" max="1775" width="12" style="5" bestFit="1" customWidth="1"/>
    <col min="1776" max="1776" width="12.75" style="5" customWidth="1"/>
    <col min="1777" max="1777" width="17.375" style="5" bestFit="1" customWidth="1"/>
    <col min="1778" max="1778" width="12.25" style="5" customWidth="1"/>
    <col min="1779" max="1779" width="20.125" style="5" bestFit="1" customWidth="1"/>
    <col min="1780" max="1780" width="20.125" style="5" customWidth="1"/>
    <col min="1781" max="1781" width="19.375" style="5" bestFit="1" customWidth="1"/>
    <col min="1782" max="1782" width="8.625" style="5" customWidth="1"/>
    <col min="1783" max="1783" width="51.25" style="5" customWidth="1"/>
    <col min="1784" max="1784" width="13" style="5" customWidth="1"/>
    <col min="1785" max="2027" width="6.875" style="5"/>
    <col min="2028" max="2028" width="7.75" style="5" customWidth="1"/>
    <col min="2029" max="2029" width="33.125" style="5" bestFit="1" customWidth="1"/>
    <col min="2030" max="2030" width="14.125" style="5" customWidth="1"/>
    <col min="2031" max="2031" width="12" style="5" bestFit="1" customWidth="1"/>
    <col min="2032" max="2032" width="12.75" style="5" customWidth="1"/>
    <col min="2033" max="2033" width="17.375" style="5" bestFit="1" customWidth="1"/>
    <col min="2034" max="2034" width="12.25" style="5" customWidth="1"/>
    <col min="2035" max="2035" width="20.125" style="5" bestFit="1" customWidth="1"/>
    <col min="2036" max="2036" width="20.125" style="5" customWidth="1"/>
    <col min="2037" max="2037" width="19.375" style="5" bestFit="1" customWidth="1"/>
    <col min="2038" max="2038" width="8.625" style="5" customWidth="1"/>
    <col min="2039" max="2039" width="51.25" style="5" customWidth="1"/>
    <col min="2040" max="2040" width="13" style="5" customWidth="1"/>
    <col min="2041" max="2283" width="6.875" style="5"/>
    <col min="2284" max="2284" width="7.75" style="5" customWidth="1"/>
    <col min="2285" max="2285" width="33.125" style="5" bestFit="1" customWidth="1"/>
    <col min="2286" max="2286" width="14.125" style="5" customWidth="1"/>
    <col min="2287" max="2287" width="12" style="5" bestFit="1" customWidth="1"/>
    <col min="2288" max="2288" width="12.75" style="5" customWidth="1"/>
    <col min="2289" max="2289" width="17.375" style="5" bestFit="1" customWidth="1"/>
    <col min="2290" max="2290" width="12.25" style="5" customWidth="1"/>
    <col min="2291" max="2291" width="20.125" style="5" bestFit="1" customWidth="1"/>
    <col min="2292" max="2292" width="20.125" style="5" customWidth="1"/>
    <col min="2293" max="2293" width="19.375" style="5" bestFit="1" customWidth="1"/>
    <col min="2294" max="2294" width="8.625" style="5" customWidth="1"/>
    <col min="2295" max="2295" width="51.25" style="5" customWidth="1"/>
    <col min="2296" max="2296" width="13" style="5" customWidth="1"/>
    <col min="2297" max="2539" width="6.875" style="5"/>
    <col min="2540" max="2540" width="7.75" style="5" customWidth="1"/>
    <col min="2541" max="2541" width="33.125" style="5" bestFit="1" customWidth="1"/>
    <col min="2542" max="2542" width="14.125" style="5" customWidth="1"/>
    <col min="2543" max="2543" width="12" style="5" bestFit="1" customWidth="1"/>
    <col min="2544" max="2544" width="12.75" style="5" customWidth="1"/>
    <col min="2545" max="2545" width="17.375" style="5" bestFit="1" customWidth="1"/>
    <col min="2546" max="2546" width="12.25" style="5" customWidth="1"/>
    <col min="2547" max="2547" width="20.125" style="5" bestFit="1" customWidth="1"/>
    <col min="2548" max="2548" width="20.125" style="5" customWidth="1"/>
    <col min="2549" max="2549" width="19.375" style="5" bestFit="1" customWidth="1"/>
    <col min="2550" max="2550" width="8.625" style="5" customWidth="1"/>
    <col min="2551" max="2551" width="51.25" style="5" customWidth="1"/>
    <col min="2552" max="2552" width="13" style="5" customWidth="1"/>
    <col min="2553" max="2795" width="6.875" style="5"/>
    <col min="2796" max="2796" width="7.75" style="5" customWidth="1"/>
    <col min="2797" max="2797" width="33.125" style="5" bestFit="1" customWidth="1"/>
    <col min="2798" max="2798" width="14.125" style="5" customWidth="1"/>
    <col min="2799" max="2799" width="12" style="5" bestFit="1" customWidth="1"/>
    <col min="2800" max="2800" width="12.75" style="5" customWidth="1"/>
    <col min="2801" max="2801" width="17.375" style="5" bestFit="1" customWidth="1"/>
    <col min="2802" max="2802" width="12.25" style="5" customWidth="1"/>
    <col min="2803" max="2803" width="20.125" style="5" bestFit="1" customWidth="1"/>
    <col min="2804" max="2804" width="20.125" style="5" customWidth="1"/>
    <col min="2805" max="2805" width="19.375" style="5" bestFit="1" customWidth="1"/>
    <col min="2806" max="2806" width="8.625" style="5" customWidth="1"/>
    <col min="2807" max="2807" width="51.25" style="5" customWidth="1"/>
    <col min="2808" max="2808" width="13" style="5" customWidth="1"/>
    <col min="2809" max="3051" width="6.875" style="5"/>
    <col min="3052" max="3052" width="7.75" style="5" customWidth="1"/>
    <col min="3053" max="3053" width="33.125" style="5" bestFit="1" customWidth="1"/>
    <col min="3054" max="3054" width="14.125" style="5" customWidth="1"/>
    <col min="3055" max="3055" width="12" style="5" bestFit="1" customWidth="1"/>
    <col min="3056" max="3056" width="12.75" style="5" customWidth="1"/>
    <col min="3057" max="3057" width="17.375" style="5" bestFit="1" customWidth="1"/>
    <col min="3058" max="3058" width="12.25" style="5" customWidth="1"/>
    <col min="3059" max="3059" width="20.125" style="5" bestFit="1" customWidth="1"/>
    <col min="3060" max="3060" width="20.125" style="5" customWidth="1"/>
    <col min="3061" max="3061" width="19.375" style="5" bestFit="1" customWidth="1"/>
    <col min="3062" max="3062" width="8.625" style="5" customWidth="1"/>
    <col min="3063" max="3063" width="51.25" style="5" customWidth="1"/>
    <col min="3064" max="3064" width="13" style="5" customWidth="1"/>
    <col min="3065" max="3307" width="6.875" style="5"/>
    <col min="3308" max="3308" width="7.75" style="5" customWidth="1"/>
    <col min="3309" max="3309" width="33.125" style="5" bestFit="1" customWidth="1"/>
    <col min="3310" max="3310" width="14.125" style="5" customWidth="1"/>
    <col min="3311" max="3311" width="12" style="5" bestFit="1" customWidth="1"/>
    <col min="3312" max="3312" width="12.75" style="5" customWidth="1"/>
    <col min="3313" max="3313" width="17.375" style="5" bestFit="1" customWidth="1"/>
    <col min="3314" max="3314" width="12.25" style="5" customWidth="1"/>
    <col min="3315" max="3315" width="20.125" style="5" bestFit="1" customWidth="1"/>
    <col min="3316" max="3316" width="20.125" style="5" customWidth="1"/>
    <col min="3317" max="3317" width="19.375" style="5" bestFit="1" customWidth="1"/>
    <col min="3318" max="3318" width="8.625" style="5" customWidth="1"/>
    <col min="3319" max="3319" width="51.25" style="5" customWidth="1"/>
    <col min="3320" max="3320" width="13" style="5" customWidth="1"/>
    <col min="3321" max="3563" width="6.875" style="5"/>
    <col min="3564" max="3564" width="7.75" style="5" customWidth="1"/>
    <col min="3565" max="3565" width="33.125" style="5" bestFit="1" customWidth="1"/>
    <col min="3566" max="3566" width="14.125" style="5" customWidth="1"/>
    <col min="3567" max="3567" width="12" style="5" bestFit="1" customWidth="1"/>
    <col min="3568" max="3568" width="12.75" style="5" customWidth="1"/>
    <col min="3569" max="3569" width="17.375" style="5" bestFit="1" customWidth="1"/>
    <col min="3570" max="3570" width="12.25" style="5" customWidth="1"/>
    <col min="3571" max="3571" width="20.125" style="5" bestFit="1" customWidth="1"/>
    <col min="3572" max="3572" width="20.125" style="5" customWidth="1"/>
    <col min="3573" max="3573" width="19.375" style="5" bestFit="1" customWidth="1"/>
    <col min="3574" max="3574" width="8.625" style="5" customWidth="1"/>
    <col min="3575" max="3575" width="51.25" style="5" customWidth="1"/>
    <col min="3576" max="3576" width="13" style="5" customWidth="1"/>
    <col min="3577" max="3819" width="6.875" style="5"/>
    <col min="3820" max="3820" width="7.75" style="5" customWidth="1"/>
    <col min="3821" max="3821" width="33.125" style="5" bestFit="1" customWidth="1"/>
    <col min="3822" max="3822" width="14.125" style="5" customWidth="1"/>
    <col min="3823" max="3823" width="12" style="5" bestFit="1" customWidth="1"/>
    <col min="3824" max="3824" width="12.75" style="5" customWidth="1"/>
    <col min="3825" max="3825" width="17.375" style="5" bestFit="1" customWidth="1"/>
    <col min="3826" max="3826" width="12.25" style="5" customWidth="1"/>
    <col min="3827" max="3827" width="20.125" style="5" bestFit="1" customWidth="1"/>
    <col min="3828" max="3828" width="20.125" style="5" customWidth="1"/>
    <col min="3829" max="3829" width="19.375" style="5" bestFit="1" customWidth="1"/>
    <col min="3830" max="3830" width="8.625" style="5" customWidth="1"/>
    <col min="3831" max="3831" width="51.25" style="5" customWidth="1"/>
    <col min="3832" max="3832" width="13" style="5" customWidth="1"/>
    <col min="3833" max="4075" width="6.875" style="5"/>
    <col min="4076" max="4076" width="7.75" style="5" customWidth="1"/>
    <col min="4077" max="4077" width="33.125" style="5" bestFit="1" customWidth="1"/>
    <col min="4078" max="4078" width="14.125" style="5" customWidth="1"/>
    <col min="4079" max="4079" width="12" style="5" bestFit="1" customWidth="1"/>
    <col min="4080" max="4080" width="12.75" style="5" customWidth="1"/>
    <col min="4081" max="4081" width="17.375" style="5" bestFit="1" customWidth="1"/>
    <col min="4082" max="4082" width="12.25" style="5" customWidth="1"/>
    <col min="4083" max="4083" width="20.125" style="5" bestFit="1" customWidth="1"/>
    <col min="4084" max="4084" width="20.125" style="5" customWidth="1"/>
    <col min="4085" max="4085" width="19.375" style="5" bestFit="1" customWidth="1"/>
    <col min="4086" max="4086" width="8.625" style="5" customWidth="1"/>
    <col min="4087" max="4087" width="51.25" style="5" customWidth="1"/>
    <col min="4088" max="4088" width="13" style="5" customWidth="1"/>
    <col min="4089" max="4331" width="6.875" style="5"/>
    <col min="4332" max="4332" width="7.75" style="5" customWidth="1"/>
    <col min="4333" max="4333" width="33.125" style="5" bestFit="1" customWidth="1"/>
    <col min="4334" max="4334" width="14.125" style="5" customWidth="1"/>
    <col min="4335" max="4335" width="12" style="5" bestFit="1" customWidth="1"/>
    <col min="4336" max="4336" width="12.75" style="5" customWidth="1"/>
    <col min="4337" max="4337" width="17.375" style="5" bestFit="1" customWidth="1"/>
    <col min="4338" max="4338" width="12.25" style="5" customWidth="1"/>
    <col min="4339" max="4339" width="20.125" style="5" bestFit="1" customWidth="1"/>
    <col min="4340" max="4340" width="20.125" style="5" customWidth="1"/>
    <col min="4341" max="4341" width="19.375" style="5" bestFit="1" customWidth="1"/>
    <col min="4342" max="4342" width="8.625" style="5" customWidth="1"/>
    <col min="4343" max="4343" width="51.25" style="5" customWidth="1"/>
    <col min="4344" max="4344" width="13" style="5" customWidth="1"/>
    <col min="4345" max="4587" width="6.875" style="5"/>
    <col min="4588" max="4588" width="7.75" style="5" customWidth="1"/>
    <col min="4589" max="4589" width="33.125" style="5" bestFit="1" customWidth="1"/>
    <col min="4590" max="4590" width="14.125" style="5" customWidth="1"/>
    <col min="4591" max="4591" width="12" style="5" bestFit="1" customWidth="1"/>
    <col min="4592" max="4592" width="12.75" style="5" customWidth="1"/>
    <col min="4593" max="4593" width="17.375" style="5" bestFit="1" customWidth="1"/>
    <col min="4594" max="4594" width="12.25" style="5" customWidth="1"/>
    <col min="4595" max="4595" width="20.125" style="5" bestFit="1" customWidth="1"/>
    <col min="4596" max="4596" width="20.125" style="5" customWidth="1"/>
    <col min="4597" max="4597" width="19.375" style="5" bestFit="1" customWidth="1"/>
    <col min="4598" max="4598" width="8.625" style="5" customWidth="1"/>
    <col min="4599" max="4599" width="51.25" style="5" customWidth="1"/>
    <col min="4600" max="4600" width="13" style="5" customWidth="1"/>
    <col min="4601" max="4843" width="6.875" style="5"/>
    <col min="4844" max="4844" width="7.75" style="5" customWidth="1"/>
    <col min="4845" max="4845" width="33.125" style="5" bestFit="1" customWidth="1"/>
    <col min="4846" max="4846" width="14.125" style="5" customWidth="1"/>
    <col min="4847" max="4847" width="12" style="5" bestFit="1" customWidth="1"/>
    <col min="4848" max="4848" width="12.75" style="5" customWidth="1"/>
    <col min="4849" max="4849" width="17.375" style="5" bestFit="1" customWidth="1"/>
    <col min="4850" max="4850" width="12.25" style="5" customWidth="1"/>
    <col min="4851" max="4851" width="20.125" style="5" bestFit="1" customWidth="1"/>
    <col min="4852" max="4852" width="20.125" style="5" customWidth="1"/>
    <col min="4853" max="4853" width="19.375" style="5" bestFit="1" customWidth="1"/>
    <col min="4854" max="4854" width="8.625" style="5" customWidth="1"/>
    <col min="4855" max="4855" width="51.25" style="5" customWidth="1"/>
    <col min="4856" max="4856" width="13" style="5" customWidth="1"/>
    <col min="4857" max="5099" width="6.875" style="5"/>
    <col min="5100" max="5100" width="7.75" style="5" customWidth="1"/>
    <col min="5101" max="5101" width="33.125" style="5" bestFit="1" customWidth="1"/>
    <col min="5102" max="5102" width="14.125" style="5" customWidth="1"/>
    <col min="5103" max="5103" width="12" style="5" bestFit="1" customWidth="1"/>
    <col min="5104" max="5104" width="12.75" style="5" customWidth="1"/>
    <col min="5105" max="5105" width="17.375" style="5" bestFit="1" customWidth="1"/>
    <col min="5106" max="5106" width="12.25" style="5" customWidth="1"/>
    <col min="5107" max="5107" width="20.125" style="5" bestFit="1" customWidth="1"/>
    <col min="5108" max="5108" width="20.125" style="5" customWidth="1"/>
    <col min="5109" max="5109" width="19.375" style="5" bestFit="1" customWidth="1"/>
    <col min="5110" max="5110" width="8.625" style="5" customWidth="1"/>
    <col min="5111" max="5111" width="51.25" style="5" customWidth="1"/>
    <col min="5112" max="5112" width="13" style="5" customWidth="1"/>
    <col min="5113" max="5355" width="6.875" style="5"/>
    <col min="5356" max="5356" width="7.75" style="5" customWidth="1"/>
    <col min="5357" max="5357" width="33.125" style="5" bestFit="1" customWidth="1"/>
    <col min="5358" max="5358" width="14.125" style="5" customWidth="1"/>
    <col min="5359" max="5359" width="12" style="5" bestFit="1" customWidth="1"/>
    <col min="5360" max="5360" width="12.75" style="5" customWidth="1"/>
    <col min="5361" max="5361" width="17.375" style="5" bestFit="1" customWidth="1"/>
    <col min="5362" max="5362" width="12.25" style="5" customWidth="1"/>
    <col min="5363" max="5363" width="20.125" style="5" bestFit="1" customWidth="1"/>
    <col min="5364" max="5364" width="20.125" style="5" customWidth="1"/>
    <col min="5365" max="5365" width="19.375" style="5" bestFit="1" customWidth="1"/>
    <col min="5366" max="5366" width="8.625" style="5" customWidth="1"/>
    <col min="5367" max="5367" width="51.25" style="5" customWidth="1"/>
    <col min="5368" max="5368" width="13" style="5" customWidth="1"/>
    <col min="5369" max="5611" width="6.875" style="5"/>
    <col min="5612" max="5612" width="7.75" style="5" customWidth="1"/>
    <col min="5613" max="5613" width="33.125" style="5" bestFit="1" customWidth="1"/>
    <col min="5614" max="5614" width="14.125" style="5" customWidth="1"/>
    <col min="5615" max="5615" width="12" style="5" bestFit="1" customWidth="1"/>
    <col min="5616" max="5616" width="12.75" style="5" customWidth="1"/>
    <col min="5617" max="5617" width="17.375" style="5" bestFit="1" customWidth="1"/>
    <col min="5618" max="5618" width="12.25" style="5" customWidth="1"/>
    <col min="5619" max="5619" width="20.125" style="5" bestFit="1" customWidth="1"/>
    <col min="5620" max="5620" width="20.125" style="5" customWidth="1"/>
    <col min="5621" max="5621" width="19.375" style="5" bestFit="1" customWidth="1"/>
    <col min="5622" max="5622" width="8.625" style="5" customWidth="1"/>
    <col min="5623" max="5623" width="51.25" style="5" customWidth="1"/>
    <col min="5624" max="5624" width="13" style="5" customWidth="1"/>
    <col min="5625" max="5867" width="6.875" style="5"/>
    <col min="5868" max="5868" width="7.75" style="5" customWidth="1"/>
    <col min="5869" max="5869" width="33.125" style="5" bestFit="1" customWidth="1"/>
    <col min="5870" max="5870" width="14.125" style="5" customWidth="1"/>
    <col min="5871" max="5871" width="12" style="5" bestFit="1" customWidth="1"/>
    <col min="5872" max="5872" width="12.75" style="5" customWidth="1"/>
    <col min="5873" max="5873" width="17.375" style="5" bestFit="1" customWidth="1"/>
    <col min="5874" max="5874" width="12.25" style="5" customWidth="1"/>
    <col min="5875" max="5875" width="20.125" style="5" bestFit="1" customWidth="1"/>
    <col min="5876" max="5876" width="20.125" style="5" customWidth="1"/>
    <col min="5877" max="5877" width="19.375" style="5" bestFit="1" customWidth="1"/>
    <col min="5878" max="5878" width="8.625" style="5" customWidth="1"/>
    <col min="5879" max="5879" width="51.25" style="5" customWidth="1"/>
    <col min="5880" max="5880" width="13" style="5" customWidth="1"/>
    <col min="5881" max="6123" width="6.875" style="5"/>
    <col min="6124" max="6124" width="7.75" style="5" customWidth="1"/>
    <col min="6125" max="6125" width="33.125" style="5" bestFit="1" customWidth="1"/>
    <col min="6126" max="6126" width="14.125" style="5" customWidth="1"/>
    <col min="6127" max="6127" width="12" style="5" bestFit="1" customWidth="1"/>
    <col min="6128" max="6128" width="12.75" style="5" customWidth="1"/>
    <col min="6129" max="6129" width="17.375" style="5" bestFit="1" customWidth="1"/>
    <col min="6130" max="6130" width="12.25" style="5" customWidth="1"/>
    <col min="6131" max="6131" width="20.125" style="5" bestFit="1" customWidth="1"/>
    <col min="6132" max="6132" width="20.125" style="5" customWidth="1"/>
    <col min="6133" max="6133" width="19.375" style="5" bestFit="1" customWidth="1"/>
    <col min="6134" max="6134" width="8.625" style="5" customWidth="1"/>
    <col min="6135" max="6135" width="51.25" style="5" customWidth="1"/>
    <col min="6136" max="6136" width="13" style="5" customWidth="1"/>
    <col min="6137" max="6379" width="6.875" style="5"/>
    <col min="6380" max="6380" width="7.75" style="5" customWidth="1"/>
    <col min="6381" max="6381" width="33.125" style="5" bestFit="1" customWidth="1"/>
    <col min="6382" max="6382" width="14.125" style="5" customWidth="1"/>
    <col min="6383" max="6383" width="12" style="5" bestFit="1" customWidth="1"/>
    <col min="6384" max="6384" width="12.75" style="5" customWidth="1"/>
    <col min="6385" max="6385" width="17.375" style="5" bestFit="1" customWidth="1"/>
    <col min="6386" max="6386" width="12.25" style="5" customWidth="1"/>
    <col min="6387" max="6387" width="20.125" style="5" bestFit="1" customWidth="1"/>
    <col min="6388" max="6388" width="20.125" style="5" customWidth="1"/>
    <col min="6389" max="6389" width="19.375" style="5" bestFit="1" customWidth="1"/>
    <col min="6390" max="6390" width="8.625" style="5" customWidth="1"/>
    <col min="6391" max="6391" width="51.25" style="5" customWidth="1"/>
    <col min="6392" max="6392" width="13" style="5" customWidth="1"/>
    <col min="6393" max="6635" width="6.875" style="5"/>
    <col min="6636" max="6636" width="7.75" style="5" customWidth="1"/>
    <col min="6637" max="6637" width="33.125" style="5" bestFit="1" customWidth="1"/>
    <col min="6638" max="6638" width="14.125" style="5" customWidth="1"/>
    <col min="6639" max="6639" width="12" style="5" bestFit="1" customWidth="1"/>
    <col min="6640" max="6640" width="12.75" style="5" customWidth="1"/>
    <col min="6641" max="6641" width="17.375" style="5" bestFit="1" customWidth="1"/>
    <col min="6642" max="6642" width="12.25" style="5" customWidth="1"/>
    <col min="6643" max="6643" width="20.125" style="5" bestFit="1" customWidth="1"/>
    <col min="6644" max="6644" width="20.125" style="5" customWidth="1"/>
    <col min="6645" max="6645" width="19.375" style="5" bestFit="1" customWidth="1"/>
    <col min="6646" max="6646" width="8.625" style="5" customWidth="1"/>
    <col min="6647" max="6647" width="51.25" style="5" customWidth="1"/>
    <col min="6648" max="6648" width="13" style="5" customWidth="1"/>
    <col min="6649" max="6891" width="6.875" style="5"/>
    <col min="6892" max="6892" width="7.75" style="5" customWidth="1"/>
    <col min="6893" max="6893" width="33.125" style="5" bestFit="1" customWidth="1"/>
    <col min="6894" max="6894" width="14.125" style="5" customWidth="1"/>
    <col min="6895" max="6895" width="12" style="5" bestFit="1" customWidth="1"/>
    <col min="6896" max="6896" width="12.75" style="5" customWidth="1"/>
    <col min="6897" max="6897" width="17.375" style="5" bestFit="1" customWidth="1"/>
    <col min="6898" max="6898" width="12.25" style="5" customWidth="1"/>
    <col min="6899" max="6899" width="20.125" style="5" bestFit="1" customWidth="1"/>
    <col min="6900" max="6900" width="20.125" style="5" customWidth="1"/>
    <col min="6901" max="6901" width="19.375" style="5" bestFit="1" customWidth="1"/>
    <col min="6902" max="6902" width="8.625" style="5" customWidth="1"/>
    <col min="6903" max="6903" width="51.25" style="5" customWidth="1"/>
    <col min="6904" max="6904" width="13" style="5" customWidth="1"/>
    <col min="6905" max="7147" width="6.875" style="5"/>
    <col min="7148" max="7148" width="7.75" style="5" customWidth="1"/>
    <col min="7149" max="7149" width="33.125" style="5" bestFit="1" customWidth="1"/>
    <col min="7150" max="7150" width="14.125" style="5" customWidth="1"/>
    <col min="7151" max="7151" width="12" style="5" bestFit="1" customWidth="1"/>
    <col min="7152" max="7152" width="12.75" style="5" customWidth="1"/>
    <col min="7153" max="7153" width="17.375" style="5" bestFit="1" customWidth="1"/>
    <col min="7154" max="7154" width="12.25" style="5" customWidth="1"/>
    <col min="7155" max="7155" width="20.125" style="5" bestFit="1" customWidth="1"/>
    <col min="7156" max="7156" width="20.125" style="5" customWidth="1"/>
    <col min="7157" max="7157" width="19.375" style="5" bestFit="1" customWidth="1"/>
    <col min="7158" max="7158" width="8.625" style="5" customWidth="1"/>
    <col min="7159" max="7159" width="51.25" style="5" customWidth="1"/>
    <col min="7160" max="7160" width="13" style="5" customWidth="1"/>
    <col min="7161" max="7403" width="6.875" style="5"/>
    <col min="7404" max="7404" width="7.75" style="5" customWidth="1"/>
    <col min="7405" max="7405" width="33.125" style="5" bestFit="1" customWidth="1"/>
    <col min="7406" max="7406" width="14.125" style="5" customWidth="1"/>
    <col min="7407" max="7407" width="12" style="5" bestFit="1" customWidth="1"/>
    <col min="7408" max="7408" width="12.75" style="5" customWidth="1"/>
    <col min="7409" max="7409" width="17.375" style="5" bestFit="1" customWidth="1"/>
    <col min="7410" max="7410" width="12.25" style="5" customWidth="1"/>
    <col min="7411" max="7411" width="20.125" style="5" bestFit="1" customWidth="1"/>
    <col min="7412" max="7412" width="20.125" style="5" customWidth="1"/>
    <col min="7413" max="7413" width="19.375" style="5" bestFit="1" customWidth="1"/>
    <col min="7414" max="7414" width="8.625" style="5" customWidth="1"/>
    <col min="7415" max="7415" width="51.25" style="5" customWidth="1"/>
    <col min="7416" max="7416" width="13" style="5" customWidth="1"/>
    <col min="7417" max="7659" width="6.875" style="5"/>
    <col min="7660" max="7660" width="7.75" style="5" customWidth="1"/>
    <col min="7661" max="7661" width="33.125" style="5" bestFit="1" customWidth="1"/>
    <col min="7662" max="7662" width="14.125" style="5" customWidth="1"/>
    <col min="7663" max="7663" width="12" style="5" bestFit="1" customWidth="1"/>
    <col min="7664" max="7664" width="12.75" style="5" customWidth="1"/>
    <col min="7665" max="7665" width="17.375" style="5" bestFit="1" customWidth="1"/>
    <col min="7666" max="7666" width="12.25" style="5" customWidth="1"/>
    <col min="7667" max="7667" width="20.125" style="5" bestFit="1" customWidth="1"/>
    <col min="7668" max="7668" width="20.125" style="5" customWidth="1"/>
    <col min="7669" max="7669" width="19.375" style="5" bestFit="1" customWidth="1"/>
    <col min="7670" max="7670" width="8.625" style="5" customWidth="1"/>
    <col min="7671" max="7671" width="51.25" style="5" customWidth="1"/>
    <col min="7672" max="7672" width="13" style="5" customWidth="1"/>
    <col min="7673" max="7915" width="6.875" style="5"/>
    <col min="7916" max="7916" width="7.75" style="5" customWidth="1"/>
    <col min="7917" max="7917" width="33.125" style="5" bestFit="1" customWidth="1"/>
    <col min="7918" max="7918" width="14.125" style="5" customWidth="1"/>
    <col min="7919" max="7919" width="12" style="5" bestFit="1" customWidth="1"/>
    <col min="7920" max="7920" width="12.75" style="5" customWidth="1"/>
    <col min="7921" max="7921" width="17.375" style="5" bestFit="1" customWidth="1"/>
    <col min="7922" max="7922" width="12.25" style="5" customWidth="1"/>
    <col min="7923" max="7923" width="20.125" style="5" bestFit="1" customWidth="1"/>
    <col min="7924" max="7924" width="20.125" style="5" customWidth="1"/>
    <col min="7925" max="7925" width="19.375" style="5" bestFit="1" customWidth="1"/>
    <col min="7926" max="7926" width="8.625" style="5" customWidth="1"/>
    <col min="7927" max="7927" width="51.25" style="5" customWidth="1"/>
    <col min="7928" max="7928" width="13" style="5" customWidth="1"/>
    <col min="7929" max="8171" width="6.875" style="5"/>
    <col min="8172" max="8172" width="7.75" style="5" customWidth="1"/>
    <col min="8173" max="8173" width="33.125" style="5" bestFit="1" customWidth="1"/>
    <col min="8174" max="8174" width="14.125" style="5" customWidth="1"/>
    <col min="8175" max="8175" width="12" style="5" bestFit="1" customWidth="1"/>
    <col min="8176" max="8176" width="12.75" style="5" customWidth="1"/>
    <col min="8177" max="8177" width="17.375" style="5" bestFit="1" customWidth="1"/>
    <col min="8178" max="8178" width="12.25" style="5" customWidth="1"/>
    <col min="8179" max="8179" width="20.125" style="5" bestFit="1" customWidth="1"/>
    <col min="8180" max="8180" width="20.125" style="5" customWidth="1"/>
    <col min="8181" max="8181" width="19.375" style="5" bestFit="1" customWidth="1"/>
    <col min="8182" max="8182" width="8.625" style="5" customWidth="1"/>
    <col min="8183" max="8183" width="51.25" style="5" customWidth="1"/>
    <col min="8184" max="8184" width="13" style="5" customWidth="1"/>
    <col min="8185" max="8427" width="6.875" style="5"/>
    <col min="8428" max="8428" width="7.75" style="5" customWidth="1"/>
    <col min="8429" max="8429" width="33.125" style="5" bestFit="1" customWidth="1"/>
    <col min="8430" max="8430" width="14.125" style="5" customWidth="1"/>
    <col min="8431" max="8431" width="12" style="5" bestFit="1" customWidth="1"/>
    <col min="8432" max="8432" width="12.75" style="5" customWidth="1"/>
    <col min="8433" max="8433" width="17.375" style="5" bestFit="1" customWidth="1"/>
    <col min="8434" max="8434" width="12.25" style="5" customWidth="1"/>
    <col min="8435" max="8435" width="20.125" style="5" bestFit="1" customWidth="1"/>
    <col min="8436" max="8436" width="20.125" style="5" customWidth="1"/>
    <col min="8437" max="8437" width="19.375" style="5" bestFit="1" customWidth="1"/>
    <col min="8438" max="8438" width="8.625" style="5" customWidth="1"/>
    <col min="8439" max="8439" width="51.25" style="5" customWidth="1"/>
    <col min="8440" max="8440" width="13" style="5" customWidth="1"/>
    <col min="8441" max="8683" width="6.875" style="5"/>
    <col min="8684" max="8684" width="7.75" style="5" customWidth="1"/>
    <col min="8685" max="8685" width="33.125" style="5" bestFit="1" customWidth="1"/>
    <col min="8686" max="8686" width="14.125" style="5" customWidth="1"/>
    <col min="8687" max="8687" width="12" style="5" bestFit="1" customWidth="1"/>
    <col min="8688" max="8688" width="12.75" style="5" customWidth="1"/>
    <col min="8689" max="8689" width="17.375" style="5" bestFit="1" customWidth="1"/>
    <col min="8690" max="8690" width="12.25" style="5" customWidth="1"/>
    <col min="8691" max="8691" width="20.125" style="5" bestFit="1" customWidth="1"/>
    <col min="8692" max="8692" width="20.125" style="5" customWidth="1"/>
    <col min="8693" max="8693" width="19.375" style="5" bestFit="1" customWidth="1"/>
    <col min="8694" max="8694" width="8.625" style="5" customWidth="1"/>
    <col min="8695" max="8695" width="51.25" style="5" customWidth="1"/>
    <col min="8696" max="8696" width="13" style="5" customWidth="1"/>
    <col min="8697" max="8939" width="6.875" style="5"/>
    <col min="8940" max="8940" width="7.75" style="5" customWidth="1"/>
    <col min="8941" max="8941" width="33.125" style="5" bestFit="1" customWidth="1"/>
    <col min="8942" max="8942" width="14.125" style="5" customWidth="1"/>
    <col min="8943" max="8943" width="12" style="5" bestFit="1" customWidth="1"/>
    <col min="8944" max="8944" width="12.75" style="5" customWidth="1"/>
    <col min="8945" max="8945" width="17.375" style="5" bestFit="1" customWidth="1"/>
    <col min="8946" max="8946" width="12.25" style="5" customWidth="1"/>
    <col min="8947" max="8947" width="20.125" style="5" bestFit="1" customWidth="1"/>
    <col min="8948" max="8948" width="20.125" style="5" customWidth="1"/>
    <col min="8949" max="8949" width="19.375" style="5" bestFit="1" customWidth="1"/>
    <col min="8950" max="8950" width="8.625" style="5" customWidth="1"/>
    <col min="8951" max="8951" width="51.25" style="5" customWidth="1"/>
    <col min="8952" max="8952" width="13" style="5" customWidth="1"/>
    <col min="8953" max="9195" width="6.875" style="5"/>
    <col min="9196" max="9196" width="7.75" style="5" customWidth="1"/>
    <col min="9197" max="9197" width="33.125" style="5" bestFit="1" customWidth="1"/>
    <col min="9198" max="9198" width="14.125" style="5" customWidth="1"/>
    <col min="9199" max="9199" width="12" style="5" bestFit="1" customWidth="1"/>
    <col min="9200" max="9200" width="12.75" style="5" customWidth="1"/>
    <col min="9201" max="9201" width="17.375" style="5" bestFit="1" customWidth="1"/>
    <col min="9202" max="9202" width="12.25" style="5" customWidth="1"/>
    <col min="9203" max="9203" width="20.125" style="5" bestFit="1" customWidth="1"/>
    <col min="9204" max="9204" width="20.125" style="5" customWidth="1"/>
    <col min="9205" max="9205" width="19.375" style="5" bestFit="1" customWidth="1"/>
    <col min="9206" max="9206" width="8.625" style="5" customWidth="1"/>
    <col min="9207" max="9207" width="51.25" style="5" customWidth="1"/>
    <col min="9208" max="9208" width="13" style="5" customWidth="1"/>
    <col min="9209" max="9451" width="6.875" style="5"/>
    <col min="9452" max="9452" width="7.75" style="5" customWidth="1"/>
    <col min="9453" max="9453" width="33.125" style="5" bestFit="1" customWidth="1"/>
    <col min="9454" max="9454" width="14.125" style="5" customWidth="1"/>
    <col min="9455" max="9455" width="12" style="5" bestFit="1" customWidth="1"/>
    <col min="9456" max="9456" width="12.75" style="5" customWidth="1"/>
    <col min="9457" max="9457" width="17.375" style="5" bestFit="1" customWidth="1"/>
    <col min="9458" max="9458" width="12.25" style="5" customWidth="1"/>
    <col min="9459" max="9459" width="20.125" style="5" bestFit="1" customWidth="1"/>
    <col min="9460" max="9460" width="20.125" style="5" customWidth="1"/>
    <col min="9461" max="9461" width="19.375" style="5" bestFit="1" customWidth="1"/>
    <col min="9462" max="9462" width="8.625" style="5" customWidth="1"/>
    <col min="9463" max="9463" width="51.25" style="5" customWidth="1"/>
    <col min="9464" max="9464" width="13" style="5" customWidth="1"/>
    <col min="9465" max="9707" width="6.875" style="5"/>
    <col min="9708" max="9708" width="7.75" style="5" customWidth="1"/>
    <col min="9709" max="9709" width="33.125" style="5" bestFit="1" customWidth="1"/>
    <col min="9710" max="9710" width="14.125" style="5" customWidth="1"/>
    <col min="9711" max="9711" width="12" style="5" bestFit="1" customWidth="1"/>
    <col min="9712" max="9712" width="12.75" style="5" customWidth="1"/>
    <col min="9713" max="9713" width="17.375" style="5" bestFit="1" customWidth="1"/>
    <col min="9714" max="9714" width="12.25" style="5" customWidth="1"/>
    <col min="9715" max="9715" width="20.125" style="5" bestFit="1" customWidth="1"/>
    <col min="9716" max="9716" width="20.125" style="5" customWidth="1"/>
    <col min="9717" max="9717" width="19.375" style="5" bestFit="1" customWidth="1"/>
    <col min="9718" max="9718" width="8.625" style="5" customWidth="1"/>
    <col min="9719" max="9719" width="51.25" style="5" customWidth="1"/>
    <col min="9720" max="9720" width="13" style="5" customWidth="1"/>
    <col min="9721" max="9963" width="6.875" style="5"/>
    <col min="9964" max="9964" width="7.75" style="5" customWidth="1"/>
    <col min="9965" max="9965" width="33.125" style="5" bestFit="1" customWidth="1"/>
    <col min="9966" max="9966" width="14.125" style="5" customWidth="1"/>
    <col min="9967" max="9967" width="12" style="5" bestFit="1" customWidth="1"/>
    <col min="9968" max="9968" width="12.75" style="5" customWidth="1"/>
    <col min="9969" max="9969" width="17.375" style="5" bestFit="1" customWidth="1"/>
    <col min="9970" max="9970" width="12.25" style="5" customWidth="1"/>
    <col min="9971" max="9971" width="20.125" style="5" bestFit="1" customWidth="1"/>
    <col min="9972" max="9972" width="20.125" style="5" customWidth="1"/>
    <col min="9973" max="9973" width="19.375" style="5" bestFit="1" customWidth="1"/>
    <col min="9974" max="9974" width="8.625" style="5" customWidth="1"/>
    <col min="9975" max="9975" width="51.25" style="5" customWidth="1"/>
    <col min="9976" max="9976" width="13" style="5" customWidth="1"/>
    <col min="9977" max="10219" width="6.875" style="5"/>
    <col min="10220" max="10220" width="7.75" style="5" customWidth="1"/>
    <col min="10221" max="10221" width="33.125" style="5" bestFit="1" customWidth="1"/>
    <col min="10222" max="10222" width="14.125" style="5" customWidth="1"/>
    <col min="10223" max="10223" width="12" style="5" bestFit="1" customWidth="1"/>
    <col min="10224" max="10224" width="12.75" style="5" customWidth="1"/>
    <col min="10225" max="10225" width="17.375" style="5" bestFit="1" customWidth="1"/>
    <col min="10226" max="10226" width="12.25" style="5" customWidth="1"/>
    <col min="10227" max="10227" width="20.125" style="5" bestFit="1" customWidth="1"/>
    <col min="10228" max="10228" width="20.125" style="5" customWidth="1"/>
    <col min="10229" max="10229" width="19.375" style="5" bestFit="1" customWidth="1"/>
    <col min="10230" max="10230" width="8.625" style="5" customWidth="1"/>
    <col min="10231" max="10231" width="51.25" style="5" customWidth="1"/>
    <col min="10232" max="10232" width="13" style="5" customWidth="1"/>
    <col min="10233" max="10475" width="6.875" style="5"/>
    <col min="10476" max="10476" width="7.75" style="5" customWidth="1"/>
    <col min="10477" max="10477" width="33.125" style="5" bestFit="1" customWidth="1"/>
    <col min="10478" max="10478" width="14.125" style="5" customWidth="1"/>
    <col min="10479" max="10479" width="12" style="5" bestFit="1" customWidth="1"/>
    <col min="10480" max="10480" width="12.75" style="5" customWidth="1"/>
    <col min="10481" max="10481" width="17.375" style="5" bestFit="1" customWidth="1"/>
    <col min="10482" max="10482" width="12.25" style="5" customWidth="1"/>
    <col min="10483" max="10483" width="20.125" style="5" bestFit="1" customWidth="1"/>
    <col min="10484" max="10484" width="20.125" style="5" customWidth="1"/>
    <col min="10485" max="10485" width="19.375" style="5" bestFit="1" customWidth="1"/>
    <col min="10486" max="10486" width="8.625" style="5" customWidth="1"/>
    <col min="10487" max="10487" width="51.25" style="5" customWidth="1"/>
    <col min="10488" max="10488" width="13" style="5" customWidth="1"/>
    <col min="10489" max="10731" width="6.875" style="5"/>
    <col min="10732" max="10732" width="7.75" style="5" customWidth="1"/>
    <col min="10733" max="10733" width="33.125" style="5" bestFit="1" customWidth="1"/>
    <col min="10734" max="10734" width="14.125" style="5" customWidth="1"/>
    <col min="10735" max="10735" width="12" style="5" bestFit="1" customWidth="1"/>
    <col min="10736" max="10736" width="12.75" style="5" customWidth="1"/>
    <col min="10737" max="10737" width="17.375" style="5" bestFit="1" customWidth="1"/>
    <col min="10738" max="10738" width="12.25" style="5" customWidth="1"/>
    <col min="10739" max="10739" width="20.125" style="5" bestFit="1" customWidth="1"/>
    <col min="10740" max="10740" width="20.125" style="5" customWidth="1"/>
    <col min="10741" max="10741" width="19.375" style="5" bestFit="1" customWidth="1"/>
    <col min="10742" max="10742" width="8.625" style="5" customWidth="1"/>
    <col min="10743" max="10743" width="51.25" style="5" customWidth="1"/>
    <col min="10744" max="10744" width="13" style="5" customWidth="1"/>
    <col min="10745" max="10987" width="6.875" style="5"/>
    <col min="10988" max="10988" width="7.75" style="5" customWidth="1"/>
    <col min="10989" max="10989" width="33.125" style="5" bestFit="1" customWidth="1"/>
    <col min="10990" max="10990" width="14.125" style="5" customWidth="1"/>
    <col min="10991" max="10991" width="12" style="5" bestFit="1" customWidth="1"/>
    <col min="10992" max="10992" width="12.75" style="5" customWidth="1"/>
    <col min="10993" max="10993" width="17.375" style="5" bestFit="1" customWidth="1"/>
    <col min="10994" max="10994" width="12.25" style="5" customWidth="1"/>
    <col min="10995" max="10995" width="20.125" style="5" bestFit="1" customWidth="1"/>
    <col min="10996" max="10996" width="20.125" style="5" customWidth="1"/>
    <col min="10997" max="10997" width="19.375" style="5" bestFit="1" customWidth="1"/>
    <col min="10998" max="10998" width="8.625" style="5" customWidth="1"/>
    <col min="10999" max="10999" width="51.25" style="5" customWidth="1"/>
    <col min="11000" max="11000" width="13" style="5" customWidth="1"/>
    <col min="11001" max="11243" width="6.875" style="5"/>
    <col min="11244" max="11244" width="7.75" style="5" customWidth="1"/>
    <col min="11245" max="11245" width="33.125" style="5" bestFit="1" customWidth="1"/>
    <col min="11246" max="11246" width="14.125" style="5" customWidth="1"/>
    <col min="11247" max="11247" width="12" style="5" bestFit="1" customWidth="1"/>
    <col min="11248" max="11248" width="12.75" style="5" customWidth="1"/>
    <col min="11249" max="11249" width="17.375" style="5" bestFit="1" customWidth="1"/>
    <col min="11250" max="11250" width="12.25" style="5" customWidth="1"/>
    <col min="11251" max="11251" width="20.125" style="5" bestFit="1" customWidth="1"/>
    <col min="11252" max="11252" width="20.125" style="5" customWidth="1"/>
    <col min="11253" max="11253" width="19.375" style="5" bestFit="1" customWidth="1"/>
    <col min="11254" max="11254" width="8.625" style="5" customWidth="1"/>
    <col min="11255" max="11255" width="51.25" style="5" customWidth="1"/>
    <col min="11256" max="11256" width="13" style="5" customWidth="1"/>
    <col min="11257" max="11499" width="6.875" style="5"/>
    <col min="11500" max="11500" width="7.75" style="5" customWidth="1"/>
    <col min="11501" max="11501" width="33.125" style="5" bestFit="1" customWidth="1"/>
    <col min="11502" max="11502" width="14.125" style="5" customWidth="1"/>
    <col min="11503" max="11503" width="12" style="5" bestFit="1" customWidth="1"/>
    <col min="11504" max="11504" width="12.75" style="5" customWidth="1"/>
    <col min="11505" max="11505" width="17.375" style="5" bestFit="1" customWidth="1"/>
    <col min="11506" max="11506" width="12.25" style="5" customWidth="1"/>
    <col min="11507" max="11507" width="20.125" style="5" bestFit="1" customWidth="1"/>
    <col min="11508" max="11508" width="20.125" style="5" customWidth="1"/>
    <col min="11509" max="11509" width="19.375" style="5" bestFit="1" customWidth="1"/>
    <col min="11510" max="11510" width="8.625" style="5" customWidth="1"/>
    <col min="11511" max="11511" width="51.25" style="5" customWidth="1"/>
    <col min="11512" max="11512" width="13" style="5" customWidth="1"/>
    <col min="11513" max="11755" width="6.875" style="5"/>
    <col min="11756" max="11756" width="7.75" style="5" customWidth="1"/>
    <col min="11757" max="11757" width="33.125" style="5" bestFit="1" customWidth="1"/>
    <col min="11758" max="11758" width="14.125" style="5" customWidth="1"/>
    <col min="11759" max="11759" width="12" style="5" bestFit="1" customWidth="1"/>
    <col min="11760" max="11760" width="12.75" style="5" customWidth="1"/>
    <col min="11761" max="11761" width="17.375" style="5" bestFit="1" customWidth="1"/>
    <col min="11762" max="11762" width="12.25" style="5" customWidth="1"/>
    <col min="11763" max="11763" width="20.125" style="5" bestFit="1" customWidth="1"/>
    <col min="11764" max="11764" width="20.125" style="5" customWidth="1"/>
    <col min="11765" max="11765" width="19.375" style="5" bestFit="1" customWidth="1"/>
    <col min="11766" max="11766" width="8.625" style="5" customWidth="1"/>
    <col min="11767" max="11767" width="51.25" style="5" customWidth="1"/>
    <col min="11768" max="11768" width="13" style="5" customWidth="1"/>
    <col min="11769" max="12011" width="6.875" style="5"/>
    <col min="12012" max="12012" width="7.75" style="5" customWidth="1"/>
    <col min="12013" max="12013" width="33.125" style="5" bestFit="1" customWidth="1"/>
    <col min="12014" max="12014" width="14.125" style="5" customWidth="1"/>
    <col min="12015" max="12015" width="12" style="5" bestFit="1" customWidth="1"/>
    <col min="12016" max="12016" width="12.75" style="5" customWidth="1"/>
    <col min="12017" max="12017" width="17.375" style="5" bestFit="1" customWidth="1"/>
    <col min="12018" max="12018" width="12.25" style="5" customWidth="1"/>
    <col min="12019" max="12019" width="20.125" style="5" bestFit="1" customWidth="1"/>
    <col min="12020" max="12020" width="20.125" style="5" customWidth="1"/>
    <col min="12021" max="12021" width="19.375" style="5" bestFit="1" customWidth="1"/>
    <col min="12022" max="12022" width="8.625" style="5" customWidth="1"/>
    <col min="12023" max="12023" width="51.25" style="5" customWidth="1"/>
    <col min="12024" max="12024" width="13" style="5" customWidth="1"/>
    <col min="12025" max="12267" width="6.875" style="5"/>
    <col min="12268" max="12268" width="7.75" style="5" customWidth="1"/>
    <col min="12269" max="12269" width="33.125" style="5" bestFit="1" customWidth="1"/>
    <col min="12270" max="12270" width="14.125" style="5" customWidth="1"/>
    <col min="12271" max="12271" width="12" style="5" bestFit="1" customWidth="1"/>
    <col min="12272" max="12272" width="12.75" style="5" customWidth="1"/>
    <col min="12273" max="12273" width="17.375" style="5" bestFit="1" customWidth="1"/>
    <col min="12274" max="12274" width="12.25" style="5" customWidth="1"/>
    <col min="12275" max="12275" width="20.125" style="5" bestFit="1" customWidth="1"/>
    <col min="12276" max="12276" width="20.125" style="5" customWidth="1"/>
    <col min="12277" max="12277" width="19.375" style="5" bestFit="1" customWidth="1"/>
    <col min="12278" max="12278" width="8.625" style="5" customWidth="1"/>
    <col min="12279" max="12279" width="51.25" style="5" customWidth="1"/>
    <col min="12280" max="12280" width="13" style="5" customWidth="1"/>
    <col min="12281" max="12523" width="6.875" style="5"/>
    <col min="12524" max="12524" width="7.75" style="5" customWidth="1"/>
    <col min="12525" max="12525" width="33.125" style="5" bestFit="1" customWidth="1"/>
    <col min="12526" max="12526" width="14.125" style="5" customWidth="1"/>
    <col min="12527" max="12527" width="12" style="5" bestFit="1" customWidth="1"/>
    <col min="12528" max="12528" width="12.75" style="5" customWidth="1"/>
    <col min="12529" max="12529" width="17.375" style="5" bestFit="1" customWidth="1"/>
    <col min="12530" max="12530" width="12.25" style="5" customWidth="1"/>
    <col min="12531" max="12531" width="20.125" style="5" bestFit="1" customWidth="1"/>
    <col min="12532" max="12532" width="20.125" style="5" customWidth="1"/>
    <col min="12533" max="12533" width="19.375" style="5" bestFit="1" customWidth="1"/>
    <col min="12534" max="12534" width="8.625" style="5" customWidth="1"/>
    <col min="12535" max="12535" width="51.25" style="5" customWidth="1"/>
    <col min="12536" max="12536" width="13" style="5" customWidth="1"/>
    <col min="12537" max="12779" width="6.875" style="5"/>
    <col min="12780" max="12780" width="7.75" style="5" customWidth="1"/>
    <col min="12781" max="12781" width="33.125" style="5" bestFit="1" customWidth="1"/>
    <col min="12782" max="12782" width="14.125" style="5" customWidth="1"/>
    <col min="12783" max="12783" width="12" style="5" bestFit="1" customWidth="1"/>
    <col min="12784" max="12784" width="12.75" style="5" customWidth="1"/>
    <col min="12785" max="12785" width="17.375" style="5" bestFit="1" customWidth="1"/>
    <col min="12786" max="12786" width="12.25" style="5" customWidth="1"/>
    <col min="12787" max="12787" width="20.125" style="5" bestFit="1" customWidth="1"/>
    <col min="12788" max="12788" width="20.125" style="5" customWidth="1"/>
    <col min="12789" max="12789" width="19.375" style="5" bestFit="1" customWidth="1"/>
    <col min="12790" max="12790" width="8.625" style="5" customWidth="1"/>
    <col min="12791" max="12791" width="51.25" style="5" customWidth="1"/>
    <col min="12792" max="12792" width="13" style="5" customWidth="1"/>
    <col min="12793" max="13035" width="6.875" style="5"/>
    <col min="13036" max="13036" width="7.75" style="5" customWidth="1"/>
    <col min="13037" max="13037" width="33.125" style="5" bestFit="1" customWidth="1"/>
    <col min="13038" max="13038" width="14.125" style="5" customWidth="1"/>
    <col min="13039" max="13039" width="12" style="5" bestFit="1" customWidth="1"/>
    <col min="13040" max="13040" width="12.75" style="5" customWidth="1"/>
    <col min="13041" max="13041" width="17.375" style="5" bestFit="1" customWidth="1"/>
    <col min="13042" max="13042" width="12.25" style="5" customWidth="1"/>
    <col min="13043" max="13043" width="20.125" style="5" bestFit="1" customWidth="1"/>
    <col min="13044" max="13044" width="20.125" style="5" customWidth="1"/>
    <col min="13045" max="13045" width="19.375" style="5" bestFit="1" customWidth="1"/>
    <col min="13046" max="13046" width="8.625" style="5" customWidth="1"/>
    <col min="13047" max="13047" width="51.25" style="5" customWidth="1"/>
    <col min="13048" max="13048" width="13" style="5" customWidth="1"/>
    <col min="13049" max="13291" width="6.875" style="5"/>
    <col min="13292" max="13292" width="7.75" style="5" customWidth="1"/>
    <col min="13293" max="13293" width="33.125" style="5" bestFit="1" customWidth="1"/>
    <col min="13294" max="13294" width="14.125" style="5" customWidth="1"/>
    <col min="13295" max="13295" width="12" style="5" bestFit="1" customWidth="1"/>
    <col min="13296" max="13296" width="12.75" style="5" customWidth="1"/>
    <col min="13297" max="13297" width="17.375" style="5" bestFit="1" customWidth="1"/>
    <col min="13298" max="13298" width="12.25" style="5" customWidth="1"/>
    <col min="13299" max="13299" width="20.125" style="5" bestFit="1" customWidth="1"/>
    <col min="13300" max="13300" width="20.125" style="5" customWidth="1"/>
    <col min="13301" max="13301" width="19.375" style="5" bestFit="1" customWidth="1"/>
    <col min="13302" max="13302" width="8.625" style="5" customWidth="1"/>
    <col min="13303" max="13303" width="51.25" style="5" customWidth="1"/>
    <col min="13304" max="13304" width="13" style="5" customWidth="1"/>
    <col min="13305" max="13547" width="6.875" style="5"/>
    <col min="13548" max="13548" width="7.75" style="5" customWidth="1"/>
    <col min="13549" max="13549" width="33.125" style="5" bestFit="1" customWidth="1"/>
    <col min="13550" max="13550" width="14.125" style="5" customWidth="1"/>
    <col min="13551" max="13551" width="12" style="5" bestFit="1" customWidth="1"/>
    <col min="13552" max="13552" width="12.75" style="5" customWidth="1"/>
    <col min="13553" max="13553" width="17.375" style="5" bestFit="1" customWidth="1"/>
    <col min="13554" max="13554" width="12.25" style="5" customWidth="1"/>
    <col min="13555" max="13555" width="20.125" style="5" bestFit="1" customWidth="1"/>
    <col min="13556" max="13556" width="20.125" style="5" customWidth="1"/>
    <col min="13557" max="13557" width="19.375" style="5" bestFit="1" customWidth="1"/>
    <col min="13558" max="13558" width="8.625" style="5" customWidth="1"/>
    <col min="13559" max="13559" width="51.25" style="5" customWidth="1"/>
    <col min="13560" max="13560" width="13" style="5" customWidth="1"/>
    <col min="13561" max="13803" width="6.875" style="5"/>
    <col min="13804" max="13804" width="7.75" style="5" customWidth="1"/>
    <col min="13805" max="13805" width="33.125" style="5" bestFit="1" customWidth="1"/>
    <col min="13806" max="13806" width="14.125" style="5" customWidth="1"/>
    <col min="13807" max="13807" width="12" style="5" bestFit="1" customWidth="1"/>
    <col min="13808" max="13808" width="12.75" style="5" customWidth="1"/>
    <col min="13809" max="13809" width="17.375" style="5" bestFit="1" customWidth="1"/>
    <col min="13810" max="13810" width="12.25" style="5" customWidth="1"/>
    <col min="13811" max="13811" width="20.125" style="5" bestFit="1" customWidth="1"/>
    <col min="13812" max="13812" width="20.125" style="5" customWidth="1"/>
    <col min="13813" max="13813" width="19.375" style="5" bestFit="1" customWidth="1"/>
    <col min="13814" max="13814" width="8.625" style="5" customWidth="1"/>
    <col min="13815" max="13815" width="51.25" style="5" customWidth="1"/>
    <col min="13816" max="13816" width="13" style="5" customWidth="1"/>
    <col min="13817" max="14059" width="6.875" style="5"/>
    <col min="14060" max="14060" width="7.75" style="5" customWidth="1"/>
    <col min="14061" max="14061" width="33.125" style="5" bestFit="1" customWidth="1"/>
    <col min="14062" max="14062" width="14.125" style="5" customWidth="1"/>
    <col min="14063" max="14063" width="12" style="5" bestFit="1" customWidth="1"/>
    <col min="14064" max="14064" width="12.75" style="5" customWidth="1"/>
    <col min="14065" max="14065" width="17.375" style="5" bestFit="1" customWidth="1"/>
    <col min="14066" max="14066" width="12.25" style="5" customWidth="1"/>
    <col min="14067" max="14067" width="20.125" style="5" bestFit="1" customWidth="1"/>
    <col min="14068" max="14068" width="20.125" style="5" customWidth="1"/>
    <col min="14069" max="14069" width="19.375" style="5" bestFit="1" customWidth="1"/>
    <col min="14070" max="14070" width="8.625" style="5" customWidth="1"/>
    <col min="14071" max="14071" width="51.25" style="5" customWidth="1"/>
    <col min="14072" max="14072" width="13" style="5" customWidth="1"/>
    <col min="14073" max="14315" width="6.875" style="5"/>
    <col min="14316" max="14316" width="7.75" style="5" customWidth="1"/>
    <col min="14317" max="14317" width="33.125" style="5" bestFit="1" customWidth="1"/>
    <col min="14318" max="14318" width="14.125" style="5" customWidth="1"/>
    <col min="14319" max="14319" width="12" style="5" bestFit="1" customWidth="1"/>
    <col min="14320" max="14320" width="12.75" style="5" customWidth="1"/>
    <col min="14321" max="14321" width="17.375" style="5" bestFit="1" customWidth="1"/>
    <col min="14322" max="14322" width="12.25" style="5" customWidth="1"/>
    <col min="14323" max="14323" width="20.125" style="5" bestFit="1" customWidth="1"/>
    <col min="14324" max="14324" width="20.125" style="5" customWidth="1"/>
    <col min="14325" max="14325" width="19.375" style="5" bestFit="1" customWidth="1"/>
    <col min="14326" max="14326" width="8.625" style="5" customWidth="1"/>
    <col min="14327" max="14327" width="51.25" style="5" customWidth="1"/>
    <col min="14328" max="14328" width="13" style="5" customWidth="1"/>
    <col min="14329" max="14571" width="6.875" style="5"/>
    <col min="14572" max="14572" width="7.75" style="5" customWidth="1"/>
    <col min="14573" max="14573" width="33.125" style="5" bestFit="1" customWidth="1"/>
    <col min="14574" max="14574" width="14.125" style="5" customWidth="1"/>
    <col min="14575" max="14575" width="12" style="5" bestFit="1" customWidth="1"/>
    <col min="14576" max="14576" width="12.75" style="5" customWidth="1"/>
    <col min="14577" max="14577" width="17.375" style="5" bestFit="1" customWidth="1"/>
    <col min="14578" max="14578" width="12.25" style="5" customWidth="1"/>
    <col min="14579" max="14579" width="20.125" style="5" bestFit="1" customWidth="1"/>
    <col min="14580" max="14580" width="20.125" style="5" customWidth="1"/>
    <col min="14581" max="14581" width="19.375" style="5" bestFit="1" customWidth="1"/>
    <col min="14582" max="14582" width="8.625" style="5" customWidth="1"/>
    <col min="14583" max="14583" width="51.25" style="5" customWidth="1"/>
    <col min="14584" max="14584" width="13" style="5" customWidth="1"/>
    <col min="14585" max="14827" width="6.875" style="5"/>
    <col min="14828" max="14828" width="7.75" style="5" customWidth="1"/>
    <col min="14829" max="14829" width="33.125" style="5" bestFit="1" customWidth="1"/>
    <col min="14830" max="14830" width="14.125" style="5" customWidth="1"/>
    <col min="14831" max="14831" width="12" style="5" bestFit="1" customWidth="1"/>
    <col min="14832" max="14832" width="12.75" style="5" customWidth="1"/>
    <col min="14833" max="14833" width="17.375" style="5" bestFit="1" customWidth="1"/>
    <col min="14834" max="14834" width="12.25" style="5" customWidth="1"/>
    <col min="14835" max="14835" width="20.125" style="5" bestFit="1" customWidth="1"/>
    <col min="14836" max="14836" width="20.125" style="5" customWidth="1"/>
    <col min="14837" max="14837" width="19.375" style="5" bestFit="1" customWidth="1"/>
    <col min="14838" max="14838" width="8.625" style="5" customWidth="1"/>
    <col min="14839" max="14839" width="51.25" style="5" customWidth="1"/>
    <col min="14840" max="14840" width="13" style="5" customWidth="1"/>
    <col min="14841" max="15083" width="6.875" style="5"/>
    <col min="15084" max="15084" width="7.75" style="5" customWidth="1"/>
    <col min="15085" max="15085" width="33.125" style="5" bestFit="1" customWidth="1"/>
    <col min="15086" max="15086" width="14.125" style="5" customWidth="1"/>
    <col min="15087" max="15087" width="12" style="5" bestFit="1" customWidth="1"/>
    <col min="15088" max="15088" width="12.75" style="5" customWidth="1"/>
    <col min="15089" max="15089" width="17.375" style="5" bestFit="1" customWidth="1"/>
    <col min="15090" max="15090" width="12.25" style="5" customWidth="1"/>
    <col min="15091" max="15091" width="20.125" style="5" bestFit="1" customWidth="1"/>
    <col min="15092" max="15092" width="20.125" style="5" customWidth="1"/>
    <col min="15093" max="15093" width="19.375" style="5" bestFit="1" customWidth="1"/>
    <col min="15094" max="15094" width="8.625" style="5" customWidth="1"/>
    <col min="15095" max="15095" width="51.25" style="5" customWidth="1"/>
    <col min="15096" max="15096" width="13" style="5" customWidth="1"/>
    <col min="15097" max="15339" width="6.875" style="5"/>
    <col min="15340" max="15340" width="7.75" style="5" customWidth="1"/>
    <col min="15341" max="15341" width="33.125" style="5" bestFit="1" customWidth="1"/>
    <col min="15342" max="15342" width="14.125" style="5" customWidth="1"/>
    <col min="15343" max="15343" width="12" style="5" bestFit="1" customWidth="1"/>
    <col min="15344" max="15344" width="12.75" style="5" customWidth="1"/>
    <col min="15345" max="15345" width="17.375" style="5" bestFit="1" customWidth="1"/>
    <col min="15346" max="15346" width="12.25" style="5" customWidth="1"/>
    <col min="15347" max="15347" width="20.125" style="5" bestFit="1" customWidth="1"/>
    <col min="15348" max="15348" width="20.125" style="5" customWidth="1"/>
    <col min="15349" max="15349" width="19.375" style="5" bestFit="1" customWidth="1"/>
    <col min="15350" max="15350" width="8.625" style="5" customWidth="1"/>
    <col min="15351" max="15351" width="51.25" style="5" customWidth="1"/>
    <col min="15352" max="15352" width="13" style="5" customWidth="1"/>
    <col min="15353" max="15595" width="6.875" style="5"/>
    <col min="15596" max="15596" width="7.75" style="5" customWidth="1"/>
    <col min="15597" max="15597" width="33.125" style="5" bestFit="1" customWidth="1"/>
    <col min="15598" max="15598" width="14.125" style="5" customWidth="1"/>
    <col min="15599" max="15599" width="12" style="5" bestFit="1" customWidth="1"/>
    <col min="15600" max="15600" width="12.75" style="5" customWidth="1"/>
    <col min="15601" max="15601" width="17.375" style="5" bestFit="1" customWidth="1"/>
    <col min="15602" max="15602" width="12.25" style="5" customWidth="1"/>
    <col min="15603" max="15603" width="20.125" style="5" bestFit="1" customWidth="1"/>
    <col min="15604" max="15604" width="20.125" style="5" customWidth="1"/>
    <col min="15605" max="15605" width="19.375" style="5" bestFit="1" customWidth="1"/>
    <col min="15606" max="15606" width="8.625" style="5" customWidth="1"/>
    <col min="15607" max="15607" width="51.25" style="5" customWidth="1"/>
    <col min="15608" max="15608" width="13" style="5" customWidth="1"/>
    <col min="15609" max="15851" width="6.875" style="5"/>
    <col min="15852" max="15852" width="7.75" style="5" customWidth="1"/>
    <col min="15853" max="15853" width="33.125" style="5" bestFit="1" customWidth="1"/>
    <col min="15854" max="15854" width="14.125" style="5" customWidth="1"/>
    <col min="15855" max="15855" width="12" style="5" bestFit="1" customWidth="1"/>
    <col min="15856" max="15856" width="12.75" style="5" customWidth="1"/>
    <col min="15857" max="15857" width="17.375" style="5" bestFit="1" customWidth="1"/>
    <col min="15858" max="15858" width="12.25" style="5" customWidth="1"/>
    <col min="15859" max="15859" width="20.125" style="5" bestFit="1" customWidth="1"/>
    <col min="15860" max="15860" width="20.125" style="5" customWidth="1"/>
    <col min="15861" max="15861" width="19.375" style="5" bestFit="1" customWidth="1"/>
    <col min="15862" max="15862" width="8.625" style="5" customWidth="1"/>
    <col min="15863" max="15863" width="51.25" style="5" customWidth="1"/>
    <col min="15864" max="15864" width="13" style="5" customWidth="1"/>
    <col min="15865" max="16107" width="6.875" style="5"/>
    <col min="16108" max="16108" width="7.75" style="5" customWidth="1"/>
    <col min="16109" max="16109" width="33.125" style="5" bestFit="1" customWidth="1"/>
    <col min="16110" max="16110" width="14.125" style="5" customWidth="1"/>
    <col min="16111" max="16111" width="12" style="5" bestFit="1" customWidth="1"/>
    <col min="16112" max="16112" width="12.75" style="5" customWidth="1"/>
    <col min="16113" max="16113" width="17.375" style="5" bestFit="1" customWidth="1"/>
    <col min="16114" max="16114" width="12.25" style="5" customWidth="1"/>
    <col min="16115" max="16115" width="20.125" style="5" bestFit="1" customWidth="1"/>
    <col min="16116" max="16116" width="20.125" style="5" customWidth="1"/>
    <col min="16117" max="16117" width="19.375" style="5" bestFit="1" customWidth="1"/>
    <col min="16118" max="16118" width="8.625" style="5" customWidth="1"/>
    <col min="16119" max="16119" width="51.25" style="5" customWidth="1"/>
    <col min="16120" max="16120" width="13" style="5" customWidth="1"/>
    <col min="16121" max="16384" width="6.875" style="5"/>
  </cols>
  <sheetData>
    <row r="1" spans="1:15" x14ac:dyDescent="0.2">
      <c r="A1" s="501" t="s">
        <v>1120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</row>
    <row r="2" spans="1:15" x14ac:dyDescent="0.2">
      <c r="A2" s="501" t="s">
        <v>235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</row>
    <row r="3" spans="1:15" x14ac:dyDescent="0.2">
      <c r="A3" s="502" t="s">
        <v>1024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169"/>
    </row>
    <row r="4" spans="1:15" x14ac:dyDescent="0.2">
      <c r="A4" s="501" t="s">
        <v>294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</row>
    <row r="5" spans="1:15" x14ac:dyDescent="0.2">
      <c r="A5" s="503" t="s">
        <v>44</v>
      </c>
      <c r="B5" s="503"/>
      <c r="C5" s="503"/>
      <c r="D5" s="503"/>
      <c r="E5" s="503"/>
      <c r="F5" s="503"/>
      <c r="G5" s="503"/>
      <c r="H5" s="503"/>
      <c r="I5" s="503"/>
      <c r="J5" s="503"/>
      <c r="K5" s="503"/>
      <c r="L5" s="503"/>
      <c r="M5" s="503"/>
      <c r="N5" s="503"/>
    </row>
    <row r="6" spans="1:15" x14ac:dyDescent="0.2">
      <c r="A6" s="504" t="s">
        <v>2</v>
      </c>
      <c r="B6" s="504" t="s">
        <v>3</v>
      </c>
      <c r="C6" s="507" t="s">
        <v>45</v>
      </c>
      <c r="D6" s="507" t="s">
        <v>295</v>
      </c>
      <c r="E6" s="509" t="s">
        <v>8</v>
      </c>
      <c r="F6" s="511" t="s">
        <v>9</v>
      </c>
      <c r="G6" s="512"/>
      <c r="H6" s="512"/>
      <c r="I6" s="513"/>
      <c r="J6" s="138" t="s">
        <v>10</v>
      </c>
      <c r="K6" s="138" t="s">
        <v>48</v>
      </c>
      <c r="L6" s="495" t="s">
        <v>11</v>
      </c>
      <c r="M6" s="514" t="s">
        <v>49</v>
      </c>
      <c r="N6" s="504" t="s">
        <v>42</v>
      </c>
    </row>
    <row r="7" spans="1:15" x14ac:dyDescent="0.2">
      <c r="A7" s="505"/>
      <c r="B7" s="505"/>
      <c r="C7" s="508"/>
      <c r="D7" s="508"/>
      <c r="E7" s="510"/>
      <c r="F7" s="81" t="s">
        <v>16</v>
      </c>
      <c r="G7" s="8" t="s">
        <v>17</v>
      </c>
      <c r="H7" s="8" t="s">
        <v>18</v>
      </c>
      <c r="I7" s="41" t="s">
        <v>19</v>
      </c>
      <c r="J7" s="139" t="s">
        <v>20</v>
      </c>
      <c r="K7" s="139" t="s">
        <v>296</v>
      </c>
      <c r="L7" s="496"/>
      <c r="M7" s="515"/>
      <c r="N7" s="505"/>
    </row>
    <row r="8" spans="1:15" x14ac:dyDescent="0.2">
      <c r="A8" s="505"/>
      <c r="B8" s="505"/>
      <c r="C8" s="508"/>
      <c r="D8" s="508"/>
      <c r="E8" s="510"/>
      <c r="F8" s="81" t="s">
        <v>22</v>
      </c>
      <c r="G8" s="8" t="s">
        <v>23</v>
      </c>
      <c r="H8" s="8" t="s">
        <v>24</v>
      </c>
      <c r="I8" s="41" t="s">
        <v>52</v>
      </c>
      <c r="J8" s="139" t="s">
        <v>26</v>
      </c>
      <c r="K8" s="139" t="s">
        <v>297</v>
      </c>
      <c r="L8" s="496"/>
      <c r="M8" s="515"/>
      <c r="N8" s="505"/>
    </row>
    <row r="9" spans="1:15" x14ac:dyDescent="0.2">
      <c r="A9" s="506"/>
      <c r="B9" s="506"/>
      <c r="C9" s="11" t="s">
        <v>28</v>
      </c>
      <c r="D9" s="517"/>
      <c r="E9" s="11" t="s">
        <v>29</v>
      </c>
      <c r="F9" s="129" t="s">
        <v>30</v>
      </c>
      <c r="G9" s="12" t="s">
        <v>53</v>
      </c>
      <c r="H9" s="12" t="s">
        <v>32</v>
      </c>
      <c r="I9" s="42" t="s">
        <v>54</v>
      </c>
      <c r="J9" s="140" t="s">
        <v>246</v>
      </c>
      <c r="K9" s="141" t="s">
        <v>247</v>
      </c>
      <c r="L9" s="497"/>
      <c r="M9" s="516"/>
      <c r="N9" s="506"/>
    </row>
    <row r="10" spans="1:15" x14ac:dyDescent="0.35">
      <c r="A10" s="82"/>
      <c r="B10" s="143" t="s">
        <v>1121</v>
      </c>
      <c r="C10" s="83"/>
      <c r="D10" s="84"/>
      <c r="E10" s="83"/>
      <c r="F10" s="85"/>
      <c r="G10" s="85"/>
      <c r="H10" s="85"/>
      <c r="I10" s="144"/>
      <c r="J10" s="144"/>
      <c r="K10" s="145"/>
      <c r="L10" s="88"/>
      <c r="M10" s="89"/>
      <c r="N10" s="15"/>
    </row>
    <row r="11" spans="1:15" x14ac:dyDescent="0.35">
      <c r="A11" s="468"/>
      <c r="B11" s="469" t="s">
        <v>386</v>
      </c>
      <c r="C11" s="470"/>
      <c r="D11" s="471"/>
      <c r="E11" s="470"/>
      <c r="F11" s="472"/>
      <c r="G11" s="472"/>
      <c r="H11" s="472"/>
      <c r="I11" s="473"/>
      <c r="J11" s="473"/>
      <c r="K11" s="474"/>
      <c r="L11" s="475"/>
      <c r="M11" s="476"/>
      <c r="N11" s="45"/>
    </row>
    <row r="12" spans="1:15" x14ac:dyDescent="0.35">
      <c r="A12" s="468"/>
      <c r="B12" s="469" t="s">
        <v>1130</v>
      </c>
      <c r="C12" s="470"/>
      <c r="D12" s="471"/>
      <c r="E12" s="470"/>
      <c r="F12" s="472"/>
      <c r="G12" s="472"/>
      <c r="H12" s="472"/>
      <c r="I12" s="473"/>
      <c r="J12" s="473"/>
      <c r="K12" s="474"/>
      <c r="L12" s="475"/>
      <c r="M12" s="476"/>
      <c r="N12" s="45"/>
    </row>
    <row r="13" spans="1:15" x14ac:dyDescent="0.35">
      <c r="A13" s="146">
        <v>1</v>
      </c>
      <c r="B13" s="155" t="s">
        <v>1122</v>
      </c>
      <c r="C13" s="245">
        <v>45000</v>
      </c>
      <c r="D13" s="98">
        <v>24075</v>
      </c>
      <c r="E13" s="245">
        <v>45000</v>
      </c>
      <c r="F13" s="246"/>
      <c r="G13" s="246"/>
      <c r="H13" s="150"/>
      <c r="I13" s="247">
        <f>F13+G13+H13</f>
        <v>0</v>
      </c>
      <c r="J13" s="247">
        <f>E13+I13</f>
        <v>45000</v>
      </c>
      <c r="K13" s="248">
        <f>C13-J13</f>
        <v>0</v>
      </c>
      <c r="L13" s="128">
        <v>24083</v>
      </c>
      <c r="M13" s="253" t="s">
        <v>1123</v>
      </c>
      <c r="N13" s="43"/>
    </row>
    <row r="14" spans="1:15" x14ac:dyDescent="0.35">
      <c r="A14" s="146"/>
      <c r="B14" s="249" t="s">
        <v>1126</v>
      </c>
      <c r="C14" s="148"/>
      <c r="D14" s="149"/>
      <c r="E14" s="148"/>
      <c r="F14" s="150"/>
      <c r="G14" s="150"/>
      <c r="H14" s="150"/>
      <c r="I14" s="151"/>
      <c r="J14" s="151"/>
      <c r="K14" s="152"/>
      <c r="L14" s="153"/>
      <c r="M14" s="156"/>
      <c r="N14" s="43"/>
    </row>
    <row r="15" spans="1:15" x14ac:dyDescent="0.35">
      <c r="A15" s="146"/>
      <c r="B15" s="249"/>
      <c r="C15" s="148"/>
      <c r="D15" s="149"/>
      <c r="E15" s="148"/>
      <c r="F15" s="150"/>
      <c r="G15" s="150"/>
      <c r="H15" s="150"/>
      <c r="I15" s="151"/>
      <c r="J15" s="151"/>
      <c r="K15" s="152"/>
      <c r="L15" s="153"/>
      <c r="M15" s="156"/>
      <c r="N15" s="43"/>
    </row>
    <row r="16" spans="1:15" x14ac:dyDescent="0.35">
      <c r="A16" s="146"/>
      <c r="B16" s="147" t="s">
        <v>1124</v>
      </c>
      <c r="C16" s="148"/>
      <c r="D16" s="149"/>
      <c r="E16" s="148"/>
      <c r="F16" s="150"/>
      <c r="G16" s="150"/>
      <c r="H16" s="150"/>
      <c r="I16" s="151"/>
      <c r="J16" s="151"/>
      <c r="K16" s="152"/>
      <c r="L16" s="153"/>
      <c r="M16" s="156"/>
      <c r="N16" s="43"/>
    </row>
    <row r="17" spans="1:14" x14ac:dyDescent="0.35">
      <c r="A17" s="146"/>
      <c r="B17" s="147" t="s">
        <v>298</v>
      </c>
      <c r="C17" s="148"/>
      <c r="D17" s="477"/>
      <c r="E17" s="148"/>
      <c r="F17" s="150"/>
      <c r="G17" s="150"/>
      <c r="H17" s="150"/>
      <c r="I17" s="151"/>
      <c r="J17" s="151"/>
      <c r="K17" s="152"/>
      <c r="L17" s="153"/>
      <c r="M17" s="156"/>
      <c r="N17" s="43"/>
    </row>
    <row r="18" spans="1:14" x14ac:dyDescent="0.35">
      <c r="A18" s="146"/>
      <c r="B18" s="147" t="s">
        <v>1129</v>
      </c>
      <c r="C18" s="148"/>
      <c r="D18" s="477"/>
      <c r="E18" s="148"/>
      <c r="F18" s="150"/>
      <c r="G18" s="150"/>
      <c r="H18" s="150"/>
      <c r="I18" s="151"/>
      <c r="J18" s="151"/>
      <c r="K18" s="152"/>
      <c r="L18" s="153"/>
      <c r="M18" s="156"/>
      <c r="N18" s="43"/>
    </row>
    <row r="19" spans="1:14" x14ac:dyDescent="0.35">
      <c r="A19" s="146">
        <v>2</v>
      </c>
      <c r="B19" s="155" t="s">
        <v>1125</v>
      </c>
      <c r="C19" s="245">
        <v>192850</v>
      </c>
      <c r="D19" s="98">
        <v>24181</v>
      </c>
      <c r="E19" s="245">
        <v>0</v>
      </c>
      <c r="F19" s="250"/>
      <c r="G19" s="245">
        <v>192850</v>
      </c>
      <c r="H19" s="150"/>
      <c r="I19" s="247">
        <f>F19+G19+H19</f>
        <v>192850</v>
      </c>
      <c r="J19" s="247">
        <f>E19+I19</f>
        <v>192850</v>
      </c>
      <c r="K19" s="248">
        <f>C19-J19</f>
        <v>0</v>
      </c>
      <c r="L19" s="478" t="s">
        <v>1135</v>
      </c>
      <c r="M19" s="156" t="s">
        <v>1136</v>
      </c>
      <c r="N19" s="43"/>
    </row>
    <row r="20" spans="1:14" x14ac:dyDescent="0.35">
      <c r="A20" s="146"/>
      <c r="B20" s="249" t="s">
        <v>1132</v>
      </c>
      <c r="C20" s="245"/>
      <c r="D20" s="98"/>
      <c r="E20" s="245"/>
      <c r="F20" s="250"/>
      <c r="G20" s="246"/>
      <c r="H20" s="150"/>
      <c r="I20" s="247"/>
      <c r="J20" s="247"/>
      <c r="K20" s="247"/>
      <c r="L20" s="98"/>
      <c r="M20" s="156"/>
      <c r="N20" s="43"/>
    </row>
    <row r="21" spans="1:14" x14ac:dyDescent="0.35">
      <c r="A21" s="146"/>
      <c r="B21" s="155" t="s">
        <v>1134</v>
      </c>
      <c r="C21" s="148"/>
      <c r="D21" s="149"/>
      <c r="E21" s="148"/>
      <c r="F21" s="150"/>
      <c r="G21" s="150"/>
      <c r="H21" s="150"/>
      <c r="I21" s="151"/>
      <c r="J21" s="151"/>
      <c r="K21" s="152"/>
      <c r="L21" s="98"/>
      <c r="M21" s="156"/>
      <c r="N21" s="43"/>
    </row>
    <row r="22" spans="1:14" x14ac:dyDescent="0.35">
      <c r="A22" s="146"/>
      <c r="B22" s="155" t="s">
        <v>1133</v>
      </c>
      <c r="C22" s="148"/>
      <c r="D22" s="149"/>
      <c r="E22" s="148"/>
      <c r="F22" s="150"/>
      <c r="G22" s="150"/>
      <c r="H22" s="150"/>
      <c r="I22" s="151"/>
      <c r="J22" s="151"/>
      <c r="K22" s="152"/>
      <c r="L22" s="98"/>
      <c r="M22" s="253"/>
      <c r="N22" s="43"/>
    </row>
    <row r="23" spans="1:14" x14ac:dyDescent="0.35">
      <c r="A23" s="146"/>
      <c r="B23" s="155"/>
      <c r="C23" s="148"/>
      <c r="D23" s="149"/>
      <c r="E23" s="148"/>
      <c r="F23" s="150"/>
      <c r="G23" s="150"/>
      <c r="H23" s="150"/>
      <c r="I23" s="151"/>
      <c r="J23" s="151"/>
      <c r="K23" s="152"/>
      <c r="L23" s="98"/>
      <c r="M23" s="253"/>
      <c r="N23" s="43"/>
    </row>
    <row r="24" spans="1:14" x14ac:dyDescent="0.35">
      <c r="A24" s="146"/>
      <c r="B24" s="147" t="s">
        <v>1128</v>
      </c>
      <c r="C24" s="148"/>
      <c r="D24" s="149"/>
      <c r="E24" s="148"/>
      <c r="F24" s="150"/>
      <c r="G24" s="150"/>
      <c r="H24" s="150"/>
      <c r="I24" s="151"/>
      <c r="J24" s="151"/>
      <c r="K24" s="152"/>
      <c r="L24" s="98"/>
      <c r="M24" s="253"/>
      <c r="N24" s="43"/>
    </row>
    <row r="25" spans="1:14" x14ac:dyDescent="0.35">
      <c r="A25" s="146">
        <v>3</v>
      </c>
      <c r="B25" s="252" t="s">
        <v>1127</v>
      </c>
      <c r="C25" s="245">
        <v>486000</v>
      </c>
      <c r="D25" s="98">
        <v>24228</v>
      </c>
      <c r="E25" s="245">
        <v>0</v>
      </c>
      <c r="F25" s="150"/>
      <c r="G25" s="246">
        <v>97200</v>
      </c>
      <c r="H25" s="246">
        <v>388800</v>
      </c>
      <c r="I25" s="247">
        <f>F25+G25+H25</f>
        <v>486000</v>
      </c>
      <c r="J25" s="247">
        <f>E25+I25</f>
        <v>486000</v>
      </c>
      <c r="K25" s="248">
        <f>C25-J25</f>
        <v>0</v>
      </c>
      <c r="L25" s="98">
        <v>24202</v>
      </c>
      <c r="M25" s="156" t="s">
        <v>1137</v>
      </c>
      <c r="N25" s="43"/>
    </row>
    <row r="26" spans="1:14" x14ac:dyDescent="0.35">
      <c r="A26" s="146"/>
      <c r="B26" s="252" t="s">
        <v>1131</v>
      </c>
      <c r="C26" s="148"/>
      <c r="D26" s="149"/>
      <c r="E26" s="148"/>
      <c r="F26" s="150"/>
      <c r="G26" s="150"/>
      <c r="H26" s="150"/>
      <c r="I26" s="151"/>
      <c r="J26" s="151"/>
      <c r="K26" s="152"/>
      <c r="L26" s="98"/>
      <c r="M26" s="253"/>
      <c r="N26" s="43"/>
    </row>
    <row r="27" spans="1:14" x14ac:dyDescent="0.35">
      <c r="A27" s="146"/>
      <c r="B27" s="252"/>
      <c r="C27" s="148"/>
      <c r="D27" s="149"/>
      <c r="E27" s="148"/>
      <c r="F27" s="150"/>
      <c r="G27" s="150"/>
      <c r="H27" s="150"/>
      <c r="I27" s="151"/>
      <c r="J27" s="151"/>
      <c r="K27" s="152"/>
      <c r="L27" s="98"/>
      <c r="M27" s="253"/>
      <c r="N27" s="43"/>
    </row>
    <row r="28" spans="1:14" x14ac:dyDescent="0.35">
      <c r="A28" s="146"/>
      <c r="B28" s="147" t="s">
        <v>1138</v>
      </c>
      <c r="C28" s="148"/>
      <c r="D28" s="149"/>
      <c r="E28" s="148"/>
      <c r="F28" s="150"/>
      <c r="G28" s="150"/>
      <c r="H28" s="150"/>
      <c r="I28" s="151"/>
      <c r="J28" s="151"/>
      <c r="K28" s="152"/>
      <c r="L28" s="98"/>
      <c r="M28" s="253"/>
      <c r="N28" s="43"/>
    </row>
    <row r="29" spans="1:14" x14ac:dyDescent="0.35">
      <c r="A29" s="146"/>
      <c r="B29" s="147" t="s">
        <v>1139</v>
      </c>
      <c r="C29" s="148"/>
      <c r="D29" s="149"/>
      <c r="E29" s="148"/>
      <c r="F29" s="150"/>
      <c r="G29" s="150"/>
      <c r="H29" s="150"/>
      <c r="I29" s="151"/>
      <c r="J29" s="151"/>
      <c r="K29" s="152"/>
      <c r="L29" s="98"/>
      <c r="M29" s="156"/>
      <c r="N29" s="43"/>
    </row>
    <row r="30" spans="1:14" x14ac:dyDescent="0.35">
      <c r="A30" s="146"/>
      <c r="B30" s="147" t="s">
        <v>1140</v>
      </c>
      <c r="C30" s="148"/>
      <c r="D30" s="149"/>
      <c r="E30" s="148"/>
      <c r="F30" s="150"/>
      <c r="G30" s="150"/>
      <c r="H30" s="150"/>
      <c r="I30" s="151"/>
      <c r="J30" s="151"/>
      <c r="K30" s="152"/>
      <c r="L30" s="153"/>
      <c r="M30" s="156"/>
      <c r="N30" s="43"/>
    </row>
    <row r="31" spans="1:14" x14ac:dyDescent="0.35">
      <c r="A31" s="146">
        <v>4</v>
      </c>
      <c r="B31" s="252" t="s">
        <v>1141</v>
      </c>
      <c r="C31" s="245">
        <v>163308</v>
      </c>
      <c r="D31" s="98">
        <v>24183</v>
      </c>
      <c r="E31" s="245">
        <v>80286</v>
      </c>
      <c r="F31" s="150"/>
      <c r="G31" s="246">
        <v>4992</v>
      </c>
      <c r="H31" s="246">
        <v>78030</v>
      </c>
      <c r="I31" s="247">
        <f>F31+G31+H31</f>
        <v>83022</v>
      </c>
      <c r="J31" s="247">
        <f>E31+I31</f>
        <v>163308</v>
      </c>
      <c r="K31" s="248">
        <f>C31-J31</f>
        <v>0</v>
      </c>
      <c r="L31" s="158" t="s">
        <v>1163</v>
      </c>
      <c r="M31" s="480"/>
      <c r="N31" s="43"/>
    </row>
    <row r="32" spans="1:14" x14ac:dyDescent="0.35">
      <c r="A32" s="146"/>
      <c r="B32" s="252" t="s">
        <v>1164</v>
      </c>
      <c r="C32" s="148"/>
      <c r="D32" s="149"/>
      <c r="E32" s="148"/>
      <c r="F32" s="150"/>
      <c r="G32" s="150"/>
      <c r="H32" s="150"/>
      <c r="I32" s="151"/>
      <c r="J32" s="151"/>
      <c r="K32" s="152"/>
      <c r="L32" s="98">
        <v>24183</v>
      </c>
      <c r="M32" s="480" t="s">
        <v>1160</v>
      </c>
      <c r="N32" s="43"/>
    </row>
    <row r="33" spans="1:14" x14ac:dyDescent="0.35">
      <c r="A33" s="146"/>
      <c r="B33" s="479" t="s">
        <v>1165</v>
      </c>
      <c r="C33" s="148"/>
      <c r="D33" s="149"/>
      <c r="E33" s="148"/>
      <c r="F33" s="150"/>
      <c r="G33" s="150"/>
      <c r="H33" s="150"/>
      <c r="I33" s="151"/>
      <c r="J33" s="151"/>
      <c r="K33" s="152"/>
      <c r="L33" s="98">
        <v>24188</v>
      </c>
      <c r="M33" s="480" t="s">
        <v>1159</v>
      </c>
      <c r="N33" s="43"/>
    </row>
    <row r="34" spans="1:14" x14ac:dyDescent="0.35">
      <c r="A34" s="146"/>
      <c r="B34" s="252" t="s">
        <v>1166</v>
      </c>
      <c r="C34" s="148"/>
      <c r="D34" s="149"/>
      <c r="E34" s="148"/>
      <c r="F34" s="150"/>
      <c r="G34" s="150"/>
      <c r="H34" s="150"/>
      <c r="I34" s="151"/>
      <c r="J34" s="151"/>
      <c r="K34" s="152"/>
      <c r="L34" s="98">
        <v>24188</v>
      </c>
      <c r="M34" s="480" t="s">
        <v>1158</v>
      </c>
      <c r="N34" s="43"/>
    </row>
    <row r="35" spans="1:14" x14ac:dyDescent="0.35">
      <c r="A35" s="146"/>
      <c r="B35" s="479" t="s">
        <v>1172</v>
      </c>
      <c r="C35" s="148"/>
      <c r="D35" s="149"/>
      <c r="E35" s="148"/>
      <c r="F35" s="150"/>
      <c r="G35" s="150"/>
      <c r="H35" s="150"/>
      <c r="I35" s="151"/>
      <c r="J35" s="151"/>
      <c r="K35" s="152"/>
      <c r="L35" s="98">
        <v>24188</v>
      </c>
      <c r="M35" s="480" t="s">
        <v>1161</v>
      </c>
      <c r="N35" s="43"/>
    </row>
    <row r="36" spans="1:14" x14ac:dyDescent="0.35">
      <c r="A36" s="146"/>
      <c r="B36" s="479" t="s">
        <v>1167</v>
      </c>
      <c r="C36" s="148"/>
      <c r="D36" s="149"/>
      <c r="E36" s="148"/>
      <c r="F36" s="150"/>
      <c r="G36" s="150"/>
      <c r="H36" s="150"/>
      <c r="I36" s="151"/>
      <c r="J36" s="151"/>
      <c r="K36" s="152"/>
      <c r="L36" s="98">
        <v>24189</v>
      </c>
      <c r="M36" s="480" t="s">
        <v>1162</v>
      </c>
      <c r="N36" s="43"/>
    </row>
    <row r="37" spans="1:14" x14ac:dyDescent="0.35">
      <c r="A37" s="146"/>
      <c r="B37" s="479" t="s">
        <v>1168</v>
      </c>
      <c r="C37" s="148"/>
      <c r="D37" s="149"/>
      <c r="E37" s="148"/>
      <c r="F37" s="150"/>
      <c r="G37" s="150"/>
      <c r="H37" s="150"/>
      <c r="I37" s="151"/>
      <c r="J37" s="151"/>
      <c r="K37" s="152"/>
      <c r="L37" s="153"/>
      <c r="M37" s="156"/>
      <c r="N37" s="43"/>
    </row>
    <row r="38" spans="1:14" x14ac:dyDescent="0.35">
      <c r="A38" s="146"/>
      <c r="B38" s="479" t="s">
        <v>1169</v>
      </c>
      <c r="C38" s="148"/>
      <c r="D38" s="149"/>
      <c r="E38" s="148"/>
      <c r="F38" s="150"/>
      <c r="G38" s="150"/>
      <c r="H38" s="150"/>
      <c r="I38" s="151"/>
      <c r="J38" s="151"/>
      <c r="K38" s="152"/>
      <c r="L38" s="153"/>
      <c r="M38" s="156"/>
      <c r="N38" s="43"/>
    </row>
    <row r="39" spans="1:14" x14ac:dyDescent="0.35">
      <c r="A39" s="146"/>
      <c r="B39" s="479" t="s">
        <v>1171</v>
      </c>
      <c r="C39" s="148"/>
      <c r="D39" s="149"/>
      <c r="E39" s="148"/>
      <c r="F39" s="150"/>
      <c r="G39" s="150"/>
      <c r="H39" s="150"/>
      <c r="I39" s="151"/>
      <c r="J39" s="151"/>
      <c r="K39" s="152"/>
      <c r="L39" s="153"/>
      <c r="M39" s="156"/>
      <c r="N39" s="43"/>
    </row>
    <row r="40" spans="1:14" x14ac:dyDescent="0.35">
      <c r="A40" s="146"/>
      <c r="B40" s="479" t="s">
        <v>1170</v>
      </c>
      <c r="C40" s="148"/>
      <c r="D40" s="149"/>
      <c r="E40" s="148"/>
      <c r="F40" s="150"/>
      <c r="G40" s="150"/>
      <c r="H40" s="150"/>
      <c r="I40" s="151"/>
      <c r="J40" s="151"/>
      <c r="K40" s="152"/>
      <c r="L40" s="153"/>
      <c r="M40" s="156"/>
      <c r="N40" s="43"/>
    </row>
    <row r="41" spans="1:14" ht="22.5" customHeight="1" x14ac:dyDescent="0.35">
      <c r="A41" s="146"/>
      <c r="B41" s="252"/>
      <c r="C41" s="148"/>
      <c r="D41" s="149"/>
      <c r="E41" s="148"/>
      <c r="F41" s="150"/>
      <c r="G41" s="150"/>
      <c r="H41" s="150"/>
      <c r="I41" s="151"/>
      <c r="J41" s="151"/>
      <c r="K41" s="152"/>
      <c r="L41" s="153"/>
      <c r="M41" s="156"/>
      <c r="N41" s="43"/>
    </row>
    <row r="42" spans="1:14" x14ac:dyDescent="0.35">
      <c r="A42" s="146">
        <v>5</v>
      </c>
      <c r="B42" s="252" t="s">
        <v>1144</v>
      </c>
      <c r="C42" s="245">
        <v>125000</v>
      </c>
      <c r="D42" s="98">
        <v>24201</v>
      </c>
      <c r="E42" s="245">
        <v>0</v>
      </c>
      <c r="F42" s="246"/>
      <c r="G42" s="246"/>
      <c r="H42" s="246">
        <v>125000</v>
      </c>
      <c r="I42" s="247">
        <f>F42+G42+H42</f>
        <v>125000</v>
      </c>
      <c r="J42" s="247">
        <f>E42+I42</f>
        <v>125000</v>
      </c>
      <c r="K42" s="248">
        <f>C42-J42</f>
        <v>0</v>
      </c>
      <c r="L42" s="98">
        <v>24201</v>
      </c>
      <c r="M42" s="156" t="s">
        <v>1174</v>
      </c>
      <c r="N42" s="43"/>
    </row>
    <row r="43" spans="1:14" x14ac:dyDescent="0.35">
      <c r="A43" s="146"/>
      <c r="B43" s="252" t="s">
        <v>1145</v>
      </c>
      <c r="C43" s="148"/>
      <c r="D43" s="149"/>
      <c r="E43" s="245"/>
      <c r="F43" s="246"/>
      <c r="G43" s="246"/>
      <c r="H43" s="246"/>
      <c r="I43" s="151"/>
      <c r="J43" s="151"/>
      <c r="K43" s="152"/>
      <c r="L43" s="98">
        <v>24201</v>
      </c>
      <c r="M43" s="156" t="s">
        <v>1175</v>
      </c>
      <c r="N43" s="43"/>
    </row>
    <row r="44" spans="1:14" x14ac:dyDescent="0.35">
      <c r="A44" s="146"/>
      <c r="B44" s="252" t="s">
        <v>1149</v>
      </c>
      <c r="C44" s="148"/>
      <c r="D44" s="149"/>
      <c r="E44" s="245"/>
      <c r="F44" s="246"/>
      <c r="G44" s="246"/>
      <c r="H44" s="246"/>
      <c r="I44" s="151"/>
      <c r="J44" s="151"/>
      <c r="K44" s="152"/>
      <c r="L44" s="477"/>
      <c r="M44" s="156"/>
      <c r="N44" s="264"/>
    </row>
    <row r="45" spans="1:14" x14ac:dyDescent="0.35">
      <c r="A45" s="146"/>
      <c r="B45" s="252" t="s">
        <v>1147</v>
      </c>
      <c r="C45" s="148"/>
      <c r="D45" s="149"/>
      <c r="E45" s="245"/>
      <c r="F45" s="246"/>
      <c r="G45" s="246"/>
      <c r="H45" s="246"/>
      <c r="I45" s="151"/>
      <c r="J45" s="151"/>
      <c r="K45" s="152"/>
      <c r="L45" s="477"/>
      <c r="M45" s="156"/>
      <c r="N45" s="264"/>
    </row>
    <row r="46" spans="1:14" x14ac:dyDescent="0.35">
      <c r="A46" s="146"/>
      <c r="B46" s="252" t="s">
        <v>1148</v>
      </c>
      <c r="C46" s="148"/>
      <c r="D46" s="149"/>
      <c r="E46" s="245"/>
      <c r="F46" s="246"/>
      <c r="G46" s="246"/>
      <c r="H46" s="246"/>
      <c r="I46" s="151"/>
      <c r="J46" s="151"/>
      <c r="K46" s="152"/>
      <c r="L46" s="477"/>
      <c r="M46" s="156"/>
      <c r="N46" s="264"/>
    </row>
    <row r="47" spans="1:14" x14ac:dyDescent="0.35">
      <c r="A47" s="146"/>
      <c r="B47" s="252"/>
      <c r="C47" s="148"/>
      <c r="D47" s="149"/>
      <c r="E47" s="245"/>
      <c r="F47" s="246"/>
      <c r="G47" s="246"/>
      <c r="H47" s="246"/>
      <c r="I47" s="151"/>
      <c r="J47" s="151"/>
      <c r="K47" s="152"/>
      <c r="L47" s="477"/>
      <c r="M47" s="156"/>
      <c r="N47" s="264"/>
    </row>
    <row r="48" spans="1:14" x14ac:dyDescent="0.35">
      <c r="A48" s="146">
        <v>6</v>
      </c>
      <c r="B48" s="155" t="s">
        <v>1142</v>
      </c>
      <c r="C48" s="245">
        <v>90000</v>
      </c>
      <c r="D48" s="98">
        <v>24225</v>
      </c>
      <c r="E48" s="245">
        <v>0</v>
      </c>
      <c r="F48" s="246"/>
      <c r="G48" s="246"/>
      <c r="H48" s="246">
        <v>90000</v>
      </c>
      <c r="I48" s="247">
        <f>F48+G48+H48</f>
        <v>90000</v>
      </c>
      <c r="J48" s="247">
        <f>E48+I48</f>
        <v>90000</v>
      </c>
      <c r="K48" s="248">
        <f>C48-J48</f>
        <v>0</v>
      </c>
      <c r="L48" s="98">
        <v>24225</v>
      </c>
      <c r="M48" s="156" t="s">
        <v>1176</v>
      </c>
      <c r="N48" s="44"/>
    </row>
    <row r="49" spans="1:14" x14ac:dyDescent="0.35">
      <c r="A49" s="146"/>
      <c r="B49" s="155" t="s">
        <v>1154</v>
      </c>
      <c r="C49" s="245"/>
      <c r="D49" s="149"/>
      <c r="E49" s="245"/>
      <c r="F49" s="246"/>
      <c r="G49" s="246"/>
      <c r="H49" s="246"/>
      <c r="I49" s="247"/>
      <c r="J49" s="247"/>
      <c r="K49" s="247"/>
      <c r="L49" s="477"/>
      <c r="M49" s="156"/>
      <c r="N49" s="133"/>
    </row>
    <row r="50" spans="1:14" x14ac:dyDescent="0.2">
      <c r="A50" s="146"/>
      <c r="B50" s="155" t="s">
        <v>1155</v>
      </c>
      <c r="C50" s="148"/>
      <c r="D50" s="149"/>
      <c r="E50" s="245"/>
      <c r="F50" s="246"/>
      <c r="G50" s="246"/>
      <c r="H50" s="246"/>
      <c r="I50" s="151"/>
      <c r="J50" s="151"/>
      <c r="K50" s="152"/>
      <c r="L50" s="477"/>
      <c r="M50" s="156"/>
      <c r="N50" s="133"/>
    </row>
    <row r="51" spans="1:14" x14ac:dyDescent="0.2">
      <c r="A51" s="146"/>
      <c r="B51" s="155" t="s">
        <v>1156</v>
      </c>
      <c r="C51" s="148"/>
      <c r="D51" s="149"/>
      <c r="E51" s="245"/>
      <c r="F51" s="246"/>
      <c r="G51" s="246"/>
      <c r="H51" s="246"/>
      <c r="I51" s="151"/>
      <c r="J51" s="151"/>
      <c r="K51" s="152"/>
      <c r="L51" s="477"/>
      <c r="M51" s="156"/>
      <c r="N51" s="133"/>
    </row>
    <row r="52" spans="1:14" x14ac:dyDescent="0.2">
      <c r="A52" s="146"/>
      <c r="B52" s="155" t="s">
        <v>1157</v>
      </c>
      <c r="C52" s="148"/>
      <c r="D52" s="149"/>
      <c r="E52" s="245"/>
      <c r="F52" s="246"/>
      <c r="G52" s="246"/>
      <c r="H52" s="246"/>
      <c r="I52" s="151"/>
      <c r="J52" s="151"/>
      <c r="K52" s="152"/>
      <c r="L52" s="477"/>
      <c r="M52" s="156"/>
      <c r="N52" s="133"/>
    </row>
    <row r="53" spans="1:14" x14ac:dyDescent="0.2">
      <c r="A53" s="146"/>
      <c r="B53" s="155"/>
      <c r="C53" s="148"/>
      <c r="D53" s="149"/>
      <c r="E53" s="245"/>
      <c r="F53" s="246"/>
      <c r="G53" s="246"/>
      <c r="H53" s="246"/>
      <c r="I53" s="151"/>
      <c r="J53" s="151"/>
      <c r="K53" s="152"/>
      <c r="L53" s="477"/>
      <c r="M53" s="156"/>
      <c r="N53" s="133"/>
    </row>
    <row r="54" spans="1:14" x14ac:dyDescent="0.35">
      <c r="A54" s="146">
        <v>7</v>
      </c>
      <c r="B54" s="155" t="s">
        <v>1143</v>
      </c>
      <c r="C54" s="245">
        <v>94000</v>
      </c>
      <c r="D54" s="98">
        <v>24225</v>
      </c>
      <c r="E54" s="245">
        <v>0</v>
      </c>
      <c r="F54" s="246"/>
      <c r="G54" s="246"/>
      <c r="H54" s="246">
        <v>94000</v>
      </c>
      <c r="I54" s="247">
        <f>F54+G54+H54</f>
        <v>94000</v>
      </c>
      <c r="J54" s="247">
        <f>E54+I54</f>
        <v>94000</v>
      </c>
      <c r="K54" s="248">
        <f>C54-J54</f>
        <v>0</v>
      </c>
      <c r="L54" s="98">
        <v>24225</v>
      </c>
      <c r="M54" s="156" t="s">
        <v>1173</v>
      </c>
      <c r="N54" s="133"/>
    </row>
    <row r="55" spans="1:14" x14ac:dyDescent="0.35">
      <c r="A55" s="146"/>
      <c r="B55" s="155" t="s">
        <v>1150</v>
      </c>
      <c r="C55" s="148"/>
      <c r="D55" s="149"/>
      <c r="E55" s="148"/>
      <c r="F55" s="246"/>
      <c r="G55" s="246"/>
      <c r="H55" s="246"/>
      <c r="I55" s="151"/>
      <c r="J55" s="151"/>
      <c r="K55" s="152"/>
      <c r="L55" s="153"/>
      <c r="M55" s="156"/>
      <c r="N55" s="133"/>
    </row>
    <row r="56" spans="1:14" x14ac:dyDescent="0.35">
      <c r="A56" s="146"/>
      <c r="B56" s="155" t="s">
        <v>1151</v>
      </c>
      <c r="C56" s="148"/>
      <c r="D56" s="149"/>
      <c r="E56" s="148"/>
      <c r="F56" s="150"/>
      <c r="G56" s="150"/>
      <c r="H56" s="150"/>
      <c r="I56" s="151"/>
      <c r="J56" s="151"/>
      <c r="K56" s="152"/>
      <c r="L56" s="153"/>
      <c r="M56" s="156"/>
      <c r="N56" s="133"/>
    </row>
    <row r="57" spans="1:14" x14ac:dyDescent="0.35">
      <c r="A57" s="146"/>
      <c r="B57" s="155" t="s">
        <v>1152</v>
      </c>
      <c r="C57" s="148"/>
      <c r="D57" s="149"/>
      <c r="E57" s="148"/>
      <c r="F57" s="150"/>
      <c r="G57" s="150"/>
      <c r="H57" s="150"/>
      <c r="I57" s="151"/>
      <c r="J57" s="151"/>
      <c r="K57" s="152"/>
      <c r="L57" s="153"/>
      <c r="M57" s="156"/>
      <c r="N57" s="133"/>
    </row>
    <row r="58" spans="1:14" x14ac:dyDescent="0.35">
      <c r="A58" s="146"/>
      <c r="B58" s="155" t="s">
        <v>1153</v>
      </c>
      <c r="C58" s="148"/>
      <c r="D58" s="149"/>
      <c r="E58" s="148"/>
      <c r="F58" s="150"/>
      <c r="G58" s="150"/>
      <c r="H58" s="150"/>
      <c r="I58" s="151"/>
      <c r="J58" s="151"/>
      <c r="K58" s="152"/>
      <c r="L58" s="153"/>
      <c r="M58" s="156"/>
      <c r="N58" s="133"/>
    </row>
    <row r="59" spans="1:14" x14ac:dyDescent="0.35">
      <c r="A59" s="146"/>
      <c r="B59" s="155"/>
      <c r="C59" s="148"/>
      <c r="D59" s="149"/>
      <c r="E59" s="148"/>
      <c r="F59" s="150"/>
      <c r="G59" s="150"/>
      <c r="H59" s="150"/>
      <c r="I59" s="151"/>
      <c r="J59" s="151"/>
      <c r="K59" s="152"/>
      <c r="L59" s="153"/>
      <c r="M59" s="156"/>
      <c r="N59" s="133"/>
    </row>
    <row r="60" spans="1:14" x14ac:dyDescent="0.35">
      <c r="A60" s="18"/>
      <c r="B60" s="18" t="s">
        <v>1146</v>
      </c>
      <c r="C60" s="19">
        <f>SUM(C13:C59)</f>
        <v>1196158</v>
      </c>
      <c r="D60" s="19"/>
      <c r="E60" s="19">
        <f>SUM(E13:E59)</f>
        <v>125286</v>
      </c>
      <c r="F60" s="19">
        <f>SUM(F13:F59)</f>
        <v>0</v>
      </c>
      <c r="G60" s="19">
        <f>SUM(G13:G59)</f>
        <v>295042</v>
      </c>
      <c r="H60" s="19">
        <f>SUM(H13:H59)</f>
        <v>775830</v>
      </c>
      <c r="I60" s="265">
        <f>SUM(I10:I59)</f>
        <v>1070872</v>
      </c>
      <c r="J60" s="265">
        <f t="shared" ref="J60:K60" si="0">SUM(J10:J59)</f>
        <v>1196158</v>
      </c>
      <c r="K60" s="265">
        <f t="shared" si="0"/>
        <v>0</v>
      </c>
      <c r="L60" s="21"/>
      <c r="M60" s="22"/>
      <c r="N60" s="22"/>
    </row>
  </sheetData>
  <mergeCells count="14">
    <mergeCell ref="F6:I6"/>
    <mergeCell ref="L6:L9"/>
    <mergeCell ref="M6:M9"/>
    <mergeCell ref="N6:N9"/>
    <mergeCell ref="A1:N1"/>
    <mergeCell ref="A2:N2"/>
    <mergeCell ref="A3:N3"/>
    <mergeCell ref="A4:N4"/>
    <mergeCell ref="A5:N5"/>
    <mergeCell ref="A6:A9"/>
    <mergeCell ref="B6:B9"/>
    <mergeCell ref="C6:C8"/>
    <mergeCell ref="D6:D9"/>
    <mergeCell ref="E6:E8"/>
  </mergeCells>
  <printOptions horizontalCentered="1"/>
  <pageMargins left="0.39370078740157483" right="0.35433070866141736" top="0.74803149606299213" bottom="0.27559055118110237" header="0.31496062992125984" footer="0.19685039370078741"/>
  <pageSetup paperSize="9" scale="41" firstPageNumber="39" fitToHeight="0" orientation="landscape" useFirstPageNumber="1" r:id="rId1"/>
  <headerFooter>
    <oddHeader>&amp;R&amp;"TH SarabunPSK,ตัวหนา"&amp;18&amp;P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ใบหน้า มี.ค. 66</vt:lpstr>
      <vt:lpstr>1.กันเหลื่อมP1</vt:lpstr>
      <vt:lpstr>2.งบลงทุนยังไม่ก่อหนี้P2-7</vt:lpstr>
      <vt:lpstr>3.งบลงทุนก่อหนี้แล้วP8-14</vt:lpstr>
      <vt:lpstr>4.โครงการP15-16</vt:lpstr>
      <vt:lpstr>5.งบดำเนินงานP17-19</vt:lpstr>
      <vt:lpstr>6.งบรายจ่ายอื่นP20-38</vt:lpstr>
      <vt:lpstr>7.งบกลางP39</vt:lpstr>
      <vt:lpstr>'4.โครงการP15-16'!Print_Area</vt:lpstr>
      <vt:lpstr>'ใบหน้า มี.ค. 66'!Print_Area</vt:lpstr>
      <vt:lpstr>'2.งบลงทุนยังไม่ก่อหนี้P2-7'!Print_Titles</vt:lpstr>
      <vt:lpstr>'3.งบลงทุนก่อหนี้แล้วP8-14'!Print_Titles</vt:lpstr>
      <vt:lpstr>'4.โครงการP15-16'!Print_Titles</vt:lpstr>
      <vt:lpstr>'5.งบดำเนินงานP17-19'!Print_Titles</vt:lpstr>
      <vt:lpstr>'6.งบรายจ่ายอื่นP20-38'!Print_Titles</vt:lpstr>
      <vt:lpstr>'7.งบกลางP39'!Print_Titles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H9</cp:lastModifiedBy>
  <cp:lastPrinted>2023-04-05T02:29:06Z</cp:lastPrinted>
  <dcterms:created xsi:type="dcterms:W3CDTF">2023-03-15T02:29:59Z</dcterms:created>
  <dcterms:modified xsi:type="dcterms:W3CDTF">2023-05-29T04:22:46Z</dcterms:modified>
</cp:coreProperties>
</file>