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75b26796f41b6ae0/เดสก์ท็อป/งบประมาณ_จิ๊บ/รายงานความคืบหน้ารองจักร์/รายงานประจำเดือน/ปี 67/"/>
    </mc:Choice>
  </mc:AlternateContent>
  <xr:revisionPtr revIDLastSave="3" documentId="14_{05EB9BB9-1A17-49D8-89B8-8C1ED0CAE3B4}" xr6:coauthVersionLast="47" xr6:coauthVersionMax="47" xr10:uidLastSave="{84EBEFBD-8E7B-4578-BD05-A7469A965683}"/>
  <bookViews>
    <workbookView xWindow="-120" yWindow="-120" windowWidth="24240" windowHeight="13020" firstSheet="8" activeTab="2" xr2:uid="{00000000-000D-0000-FFFF-FFFF00000000}"/>
  </bookViews>
  <sheets>
    <sheet name="1.กันเหลื่อม (ก่อหนี้แล้ว)  (2)" sheetId="21" state="hidden" r:id="rId1"/>
    <sheet name="ใบหน้า ก.ย. 66" sheetId="16" state="hidden" r:id="rId2"/>
    <sheet name="ใบหน้า ต.ค. 66" sheetId="7" r:id="rId3"/>
    <sheet name="1.กันเหลื่อม (ก่อหนี้แล้ว) P1-7" sheetId="20" r:id="rId4"/>
    <sheet name="2.กันเหลื่อม (ไม่มีหนี้) P8" sheetId="18" r:id="rId5"/>
    <sheet name="3. งบลงทุน (ยังไม่ก่อหนี้)P9-20" sheetId="13" r:id="rId6"/>
    <sheet name="4. งบลงทุน (ก่อหนี้แล้ว)P21 " sheetId="17" r:id="rId7"/>
    <sheet name="5. โครงการต่อเนื่อง (ไม่ก่อ P22" sheetId="4" r:id="rId8"/>
    <sheet name="6. โครงการต่อเนื่อง(ก่อP23-24 " sheetId="23" r:id="rId9"/>
    <sheet name="6. โครงการต่อเนื่อง (ก่อหนี้)" sheetId="22" state="hidden" r:id="rId10"/>
    <sheet name="6. งบดำเนินงาน P25-27" sheetId="5" r:id="rId11"/>
    <sheet name="7. งบรายจ่ายอื่น P28-38" sheetId="6" r:id="rId12"/>
    <sheet name="8. งบกลาง " sheetId="9" state="hidden" r:id="rId13"/>
    <sheet name="ตามร.ร." sheetId="10" state="hidden" r:id="rId14"/>
    <sheet name="9. งบเพิ่มเติม" sheetId="15" state="hidden" r:id="rId15"/>
    <sheet name="10. งบเพิ่เติม" sheetId="12" state="hidden" r:id="rId16"/>
  </sheets>
  <definedNames>
    <definedName name="_xlnm.Print_Area" localSheetId="15">'10. งบเพิ่เติม'!$A$1:$O$89</definedName>
    <definedName name="_xlnm.Print_Area" localSheetId="5">'3. งบลงทุน (ยังไม่ก่อหนี้)P9-20'!$A$1:$L$393</definedName>
    <definedName name="_xlnm.Print_Area" localSheetId="6">'4. งบลงทุน (ก่อหนี้แล้ว)P21 '!$A$1:$P$29</definedName>
    <definedName name="_xlnm.Print_Area" localSheetId="7">'5. โครงการต่อเนื่อง (ไม่ก่อ P22'!$A$1:$S$33</definedName>
    <definedName name="_xlnm.Print_Area" localSheetId="9">'6. โครงการต่อเนื่อง (ก่อหนี้)'!$A$1:$S$33</definedName>
    <definedName name="_xlnm.Print_Area" localSheetId="8">'6. โครงการต่อเนื่อง(ก่อP23-24 '!$A$1:$S$64</definedName>
    <definedName name="_xlnm.Print_Area" localSheetId="10">'6. งบดำเนินงาน P25-27'!$A$1:$N$115</definedName>
    <definedName name="_xlnm.Print_Area" localSheetId="11">'7. งบรายจ่ายอื่น P28-38'!$A$1:$N$431</definedName>
    <definedName name="_xlnm.Print_Area" localSheetId="14">'9. งบเพิ่มเติม'!$A$1:$P$133</definedName>
    <definedName name="_xlnm.Print_Area" localSheetId="1">'ใบหน้า ก.ย. 66'!$A$1:$M$30</definedName>
    <definedName name="_xlnm.Print_Area" localSheetId="2">'ใบหน้า ต.ค. 66'!$A$1:$M$30</definedName>
    <definedName name="_xlnm.Print_Titles" localSheetId="0">'1.กันเหลื่อม (ก่อหนี้แล้ว)  (2)'!$1:$9</definedName>
    <definedName name="_xlnm.Print_Titles" localSheetId="3">'1.กันเหลื่อม (ก่อหนี้แล้ว) P1-7'!$1:$9</definedName>
    <definedName name="_xlnm.Print_Titles" localSheetId="15">'10. งบเพิ่เติม'!$1:$10</definedName>
    <definedName name="_xlnm.Print_Titles" localSheetId="5">'3. งบลงทุน (ยังไม่ก่อหนี้)P9-20'!$1:$11</definedName>
    <definedName name="_xlnm.Print_Titles" localSheetId="6">'4. งบลงทุน (ก่อหนี้แล้ว)P21 '!$1:$12</definedName>
    <definedName name="_xlnm.Print_Titles" localSheetId="7">'5. โครงการต่อเนื่อง (ไม่ก่อ P22'!$1:$10</definedName>
    <definedName name="_xlnm.Print_Titles" localSheetId="9">'6. โครงการต่อเนื่อง (ก่อหนี้)'!$1:$10</definedName>
    <definedName name="_xlnm.Print_Titles" localSheetId="8">'6. โครงการต่อเนื่อง(ก่อP23-24 '!$1:$10</definedName>
    <definedName name="_xlnm.Print_Titles" localSheetId="10">'6. งบดำเนินงาน P25-27'!$1:$10</definedName>
    <definedName name="_xlnm.Print_Titles" localSheetId="11">'7. งบรายจ่ายอื่น P28-38'!$1:$10</definedName>
    <definedName name="_xlnm.Print_Titles" localSheetId="12">'8. งบกลาง '!$1:$10</definedName>
    <definedName name="_xlnm.Print_Titles" localSheetId="14">'9. งบเพิ่มเติม'!$1:$10</definedName>
    <definedName name="_xlnm.Print_Titles" localSheetId="13">'ตามร.ร.'!$2:$6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7" l="1"/>
  <c r="L14" i="17"/>
  <c r="K14" i="17"/>
  <c r="F14" i="17"/>
  <c r="J8" i="7"/>
  <c r="E8" i="7"/>
  <c r="F12" i="20"/>
  <c r="E36" i="18"/>
  <c r="G36" i="18"/>
  <c r="H36" i="18"/>
  <c r="I36" i="18"/>
  <c r="J36" i="18"/>
  <c r="M36" i="18"/>
  <c r="K25" i="18"/>
  <c r="L25" i="18" s="1"/>
  <c r="K17" i="18"/>
  <c r="L17" i="18" s="1"/>
  <c r="K12" i="18"/>
  <c r="L12" i="18" s="1"/>
  <c r="C17" i="23"/>
  <c r="Q63" i="23"/>
  <c r="L63" i="23"/>
  <c r="K63" i="23"/>
  <c r="J63" i="23"/>
  <c r="I63" i="23"/>
  <c r="G63" i="23"/>
  <c r="C45" i="23"/>
  <c r="Q41" i="23"/>
  <c r="L41" i="23"/>
  <c r="K41" i="23"/>
  <c r="J41" i="23"/>
  <c r="I41" i="23"/>
  <c r="G41" i="23"/>
  <c r="M40" i="23"/>
  <c r="M41" i="23" s="1"/>
  <c r="Q13" i="23"/>
  <c r="L13" i="23"/>
  <c r="K13" i="23"/>
  <c r="J13" i="23"/>
  <c r="I13" i="23"/>
  <c r="G13" i="23"/>
  <c r="M12" i="23"/>
  <c r="N12" i="23" s="1"/>
  <c r="L36" i="18" l="1"/>
  <c r="K36" i="18"/>
  <c r="N40" i="23"/>
  <c r="P12" i="23"/>
  <c r="P13" i="23" s="1"/>
  <c r="N13" i="23"/>
  <c r="O12" i="23"/>
  <c r="O13" i="23" s="1"/>
  <c r="N63" i="23"/>
  <c r="M13" i="23"/>
  <c r="P40" i="23"/>
  <c r="M63" i="23"/>
  <c r="O40" i="23"/>
  <c r="N41" i="23"/>
  <c r="O63" i="23" l="1"/>
  <c r="O41" i="23"/>
  <c r="P41" i="23"/>
  <c r="P63" i="23"/>
  <c r="Q32" i="22" l="1"/>
  <c r="M32" i="22"/>
  <c r="L32" i="22"/>
  <c r="K32" i="22"/>
  <c r="J32" i="22"/>
  <c r="I32" i="22"/>
  <c r="G32" i="22"/>
  <c r="C17" i="22"/>
  <c r="Q13" i="22"/>
  <c r="M13" i="22"/>
  <c r="L13" i="22"/>
  <c r="K13" i="22"/>
  <c r="J13" i="22"/>
  <c r="I13" i="22"/>
  <c r="G13" i="22"/>
  <c r="O12" i="22"/>
  <c r="O32" i="22" s="1"/>
  <c r="N12" i="22"/>
  <c r="N32" i="22" s="1"/>
  <c r="M12" i="22"/>
  <c r="I381" i="13"/>
  <c r="J381" i="13" s="1"/>
  <c r="I370" i="13"/>
  <c r="J370" i="13" s="1"/>
  <c r="I358" i="13"/>
  <c r="J358" i="13" s="1"/>
  <c r="I346" i="13"/>
  <c r="J346" i="13" s="1"/>
  <c r="I335" i="13"/>
  <c r="J335" i="13" s="1"/>
  <c r="I324" i="13"/>
  <c r="J324" i="13" s="1"/>
  <c r="I312" i="13"/>
  <c r="J312" i="13" s="1"/>
  <c r="I301" i="13"/>
  <c r="J301" i="13" s="1"/>
  <c r="I290" i="13"/>
  <c r="J290" i="13" s="1"/>
  <c r="I278" i="13"/>
  <c r="J278" i="13" s="1"/>
  <c r="I267" i="13"/>
  <c r="J267" i="13" s="1"/>
  <c r="I256" i="13"/>
  <c r="J256" i="13" s="1"/>
  <c r="I246" i="13"/>
  <c r="J246" i="13" s="1"/>
  <c r="I236" i="13"/>
  <c r="J236" i="13" s="1"/>
  <c r="I392" i="13" l="1"/>
  <c r="N13" i="22"/>
  <c r="P12" i="22"/>
  <c r="O13" i="22"/>
  <c r="J115" i="5"/>
  <c r="I115" i="5"/>
  <c r="F115" i="5"/>
  <c r="C115" i="5"/>
  <c r="P32" i="22" l="1"/>
  <c r="P13" i="22"/>
  <c r="I345" i="6"/>
  <c r="J345" i="6" s="1"/>
  <c r="K345" i="6" s="1"/>
  <c r="I217" i="6"/>
  <c r="J217" i="6" s="1"/>
  <c r="K217" i="6" s="1"/>
  <c r="I115" i="6"/>
  <c r="J115" i="6" s="1"/>
  <c r="K115" i="6" s="1"/>
  <c r="I96" i="6"/>
  <c r="J96" i="6" s="1"/>
  <c r="K96" i="6" s="1"/>
  <c r="I26" i="6"/>
  <c r="J26" i="6" s="1"/>
  <c r="K26" i="6" s="1"/>
  <c r="I12" i="6"/>
  <c r="J12" i="6" s="1"/>
  <c r="K12" i="6" s="1"/>
  <c r="C431" i="6"/>
  <c r="I425" i="6"/>
  <c r="J425" i="6" s="1"/>
  <c r="K425" i="6" s="1"/>
  <c r="I418" i="6"/>
  <c r="J418" i="6" s="1"/>
  <c r="K418" i="6" s="1"/>
  <c r="I411" i="6"/>
  <c r="J411" i="6" s="1"/>
  <c r="K411" i="6" s="1"/>
  <c r="I404" i="6"/>
  <c r="J404" i="6" s="1"/>
  <c r="K404" i="6" s="1"/>
  <c r="I397" i="6"/>
  <c r="J397" i="6" s="1"/>
  <c r="K397" i="6" s="1"/>
  <c r="I390" i="6"/>
  <c r="J390" i="6" s="1"/>
  <c r="K390" i="6" s="1"/>
  <c r="I381" i="6"/>
  <c r="J381" i="6" s="1"/>
  <c r="K381" i="6" s="1"/>
  <c r="I373" i="6"/>
  <c r="J373" i="6" s="1"/>
  <c r="K373" i="6" s="1"/>
  <c r="I366" i="6"/>
  <c r="J366" i="6" s="1"/>
  <c r="K366" i="6" s="1"/>
  <c r="I358" i="6"/>
  <c r="J358" i="6" s="1"/>
  <c r="K358" i="6" s="1"/>
  <c r="I339" i="6"/>
  <c r="J339" i="6" s="1"/>
  <c r="K339" i="6" s="1"/>
  <c r="I328" i="6"/>
  <c r="J328" i="6" s="1"/>
  <c r="K328" i="6" s="1"/>
  <c r="I318" i="6"/>
  <c r="J318" i="6" s="1"/>
  <c r="K318" i="6" s="1"/>
  <c r="I307" i="6"/>
  <c r="J307" i="6" s="1"/>
  <c r="K307" i="6" s="1"/>
  <c r="I294" i="6"/>
  <c r="J294" i="6" s="1"/>
  <c r="K294" i="6" s="1"/>
  <c r="I269" i="6"/>
  <c r="J269" i="6" s="1"/>
  <c r="K269" i="6" s="1"/>
  <c r="I254" i="6"/>
  <c r="J254" i="6" s="1"/>
  <c r="K254" i="6" s="1"/>
  <c r="I241" i="6"/>
  <c r="J241" i="6" s="1"/>
  <c r="K241" i="6" s="1"/>
  <c r="I232" i="6"/>
  <c r="J232" i="6" s="1"/>
  <c r="K232" i="6" s="1"/>
  <c r="I211" i="6"/>
  <c r="J211" i="6" s="1"/>
  <c r="K211" i="6" s="1"/>
  <c r="I204" i="6"/>
  <c r="J204" i="6" s="1"/>
  <c r="K204" i="6" s="1"/>
  <c r="I163" i="6"/>
  <c r="J163" i="6" s="1"/>
  <c r="K163" i="6" s="1"/>
  <c r="I148" i="6"/>
  <c r="J148" i="6" s="1"/>
  <c r="K148" i="6" s="1"/>
  <c r="I142" i="6"/>
  <c r="J142" i="6" s="1"/>
  <c r="K142" i="6" s="1"/>
  <c r="I129" i="6"/>
  <c r="J129" i="6" s="1"/>
  <c r="K129" i="6" s="1"/>
  <c r="I86" i="6"/>
  <c r="J86" i="6" s="1"/>
  <c r="K86" i="6" s="1"/>
  <c r="I71" i="6"/>
  <c r="J71" i="6" s="1"/>
  <c r="K71" i="6" s="1"/>
  <c r="I56" i="6"/>
  <c r="J56" i="6" s="1"/>
  <c r="K56" i="6" s="1"/>
  <c r="I46" i="6"/>
  <c r="J46" i="6" s="1"/>
  <c r="K46" i="6" s="1"/>
  <c r="C36" i="18" l="1"/>
  <c r="F25" i="18"/>
  <c r="F17" i="18"/>
  <c r="F12" i="18"/>
  <c r="F36" i="18" s="1"/>
  <c r="C210" i="20"/>
  <c r="K160" i="20"/>
  <c r="L160" i="20" s="1"/>
  <c r="M160" i="20" s="1"/>
  <c r="F160" i="20"/>
  <c r="K157" i="20"/>
  <c r="L157" i="20" s="1"/>
  <c r="M157" i="20" s="1"/>
  <c r="F157" i="20"/>
  <c r="K154" i="20"/>
  <c r="L154" i="20" s="1"/>
  <c r="M154" i="20" s="1"/>
  <c r="F154" i="20"/>
  <c r="K151" i="20"/>
  <c r="L151" i="20" s="1"/>
  <c r="M151" i="20" s="1"/>
  <c r="F151" i="20"/>
  <c r="K148" i="20"/>
  <c r="L148" i="20" s="1"/>
  <c r="M148" i="20" s="1"/>
  <c r="F148" i="20"/>
  <c r="K145" i="20"/>
  <c r="L145" i="20" s="1"/>
  <c r="M145" i="20" s="1"/>
  <c r="F145" i="20"/>
  <c r="K142" i="20"/>
  <c r="L142" i="20" s="1"/>
  <c r="M142" i="20" s="1"/>
  <c r="F142" i="20"/>
  <c r="K124" i="20"/>
  <c r="L124" i="20" s="1"/>
  <c r="M124" i="20" s="1"/>
  <c r="F124" i="20"/>
  <c r="K121" i="20"/>
  <c r="L121" i="20" s="1"/>
  <c r="M121" i="20" s="1"/>
  <c r="F121" i="20"/>
  <c r="K118" i="20"/>
  <c r="L118" i="20" s="1"/>
  <c r="M118" i="20" s="1"/>
  <c r="F118" i="20"/>
  <c r="K115" i="20"/>
  <c r="L115" i="20" s="1"/>
  <c r="M115" i="20" s="1"/>
  <c r="F115" i="20"/>
  <c r="K112" i="20"/>
  <c r="L112" i="20" s="1"/>
  <c r="M112" i="20" s="1"/>
  <c r="F112" i="20"/>
  <c r="K109" i="20"/>
  <c r="L109" i="20" s="1"/>
  <c r="M109" i="20" s="1"/>
  <c r="F109" i="20"/>
  <c r="K86" i="20"/>
  <c r="L86" i="20" s="1"/>
  <c r="M86" i="20" s="1"/>
  <c r="F86" i="20"/>
  <c r="K82" i="20"/>
  <c r="L82" i="20" s="1"/>
  <c r="M82" i="20" s="1"/>
  <c r="F82" i="20"/>
  <c r="K71" i="20"/>
  <c r="L71" i="20" s="1"/>
  <c r="M71" i="20" s="1"/>
  <c r="F71" i="20"/>
  <c r="K68" i="20"/>
  <c r="L68" i="20" s="1"/>
  <c r="M68" i="20" s="1"/>
  <c r="F68" i="20"/>
  <c r="K65" i="20"/>
  <c r="L65" i="20" s="1"/>
  <c r="M65" i="20" s="1"/>
  <c r="F65" i="20"/>
  <c r="K62" i="20"/>
  <c r="L62" i="20" s="1"/>
  <c r="M62" i="20" s="1"/>
  <c r="F62" i="20"/>
  <c r="K59" i="20"/>
  <c r="L59" i="20" s="1"/>
  <c r="M59" i="20" s="1"/>
  <c r="F59" i="20"/>
  <c r="K56" i="20"/>
  <c r="L56" i="20" s="1"/>
  <c r="M56" i="20" s="1"/>
  <c r="F56" i="20"/>
  <c r="K52" i="20"/>
  <c r="L52" i="20" s="1"/>
  <c r="M52" i="20" s="1"/>
  <c r="F52" i="20"/>
  <c r="K49" i="20"/>
  <c r="L49" i="20" s="1"/>
  <c r="M49" i="20" s="1"/>
  <c r="F49" i="20"/>
  <c r="K46" i="20"/>
  <c r="L46" i="20" s="1"/>
  <c r="M46" i="20" s="1"/>
  <c r="F46" i="20"/>
  <c r="K43" i="20"/>
  <c r="L43" i="20" s="1"/>
  <c r="M43" i="20" s="1"/>
  <c r="F43" i="20"/>
  <c r="J142" i="21"/>
  <c r="I142" i="21"/>
  <c r="H142" i="21"/>
  <c r="G142" i="21"/>
  <c r="E142" i="21"/>
  <c r="D142" i="21"/>
  <c r="C142" i="21"/>
  <c r="K139" i="21"/>
  <c r="L139" i="21" s="1"/>
  <c r="M139" i="21" s="1"/>
  <c r="F139" i="21"/>
  <c r="K136" i="21"/>
  <c r="L136" i="21" s="1"/>
  <c r="M136" i="21" s="1"/>
  <c r="F136" i="21"/>
  <c r="K133" i="21"/>
  <c r="L133" i="21" s="1"/>
  <c r="M133" i="21" s="1"/>
  <c r="F133" i="21"/>
  <c r="K130" i="21"/>
  <c r="L130" i="21" s="1"/>
  <c r="M130" i="21" s="1"/>
  <c r="F130" i="21"/>
  <c r="K127" i="21"/>
  <c r="L127" i="21" s="1"/>
  <c r="M127" i="21" s="1"/>
  <c r="F127" i="21"/>
  <c r="K124" i="21"/>
  <c r="L124" i="21" s="1"/>
  <c r="M124" i="21" s="1"/>
  <c r="F124" i="21"/>
  <c r="K121" i="21"/>
  <c r="L121" i="21" s="1"/>
  <c r="M121" i="21" s="1"/>
  <c r="F121" i="21"/>
  <c r="K118" i="21"/>
  <c r="L118" i="21" s="1"/>
  <c r="M118" i="21" s="1"/>
  <c r="F118" i="21"/>
  <c r="K115" i="21"/>
  <c r="L115" i="21" s="1"/>
  <c r="M115" i="21" s="1"/>
  <c r="F115" i="21"/>
  <c r="K112" i="21"/>
  <c r="L112" i="21" s="1"/>
  <c r="M112" i="21" s="1"/>
  <c r="F112" i="21"/>
  <c r="K109" i="21"/>
  <c r="L109" i="21" s="1"/>
  <c r="M109" i="21" s="1"/>
  <c r="F109" i="21"/>
  <c r="K106" i="21"/>
  <c r="L106" i="21" s="1"/>
  <c r="M106" i="21" s="1"/>
  <c r="F106" i="21"/>
  <c r="K103" i="21"/>
  <c r="L103" i="21" s="1"/>
  <c r="M103" i="21" s="1"/>
  <c r="F103" i="21"/>
  <c r="K100" i="21"/>
  <c r="L100" i="21" s="1"/>
  <c r="M100" i="21" s="1"/>
  <c r="F100" i="21"/>
  <c r="K97" i="21"/>
  <c r="L97" i="21" s="1"/>
  <c r="M97" i="21" s="1"/>
  <c r="F97" i="21"/>
  <c r="K94" i="21"/>
  <c r="L94" i="21" s="1"/>
  <c r="M94" i="21" s="1"/>
  <c r="F94" i="21"/>
  <c r="K91" i="21"/>
  <c r="L91" i="21" s="1"/>
  <c r="M91" i="21" s="1"/>
  <c r="F91" i="21"/>
  <c r="K88" i="21"/>
  <c r="L88" i="21" s="1"/>
  <c r="M88" i="21" s="1"/>
  <c r="F88" i="21"/>
  <c r="K85" i="21"/>
  <c r="L85" i="21" s="1"/>
  <c r="M85" i="21" s="1"/>
  <c r="F85" i="21"/>
  <c r="K82" i="21"/>
  <c r="L82" i="21" s="1"/>
  <c r="M82" i="21" s="1"/>
  <c r="F82" i="21"/>
  <c r="K79" i="21"/>
  <c r="L79" i="21" s="1"/>
  <c r="M79" i="21" s="1"/>
  <c r="F79" i="21"/>
  <c r="K76" i="21"/>
  <c r="L76" i="21" s="1"/>
  <c r="M76" i="21" s="1"/>
  <c r="F76" i="21"/>
  <c r="K73" i="21"/>
  <c r="L73" i="21" s="1"/>
  <c r="M73" i="21" s="1"/>
  <c r="F73" i="21"/>
  <c r="K70" i="21"/>
  <c r="L70" i="21" s="1"/>
  <c r="M70" i="21" s="1"/>
  <c r="F70" i="21"/>
  <c r="K66" i="21"/>
  <c r="L66" i="21" s="1"/>
  <c r="M66" i="21" s="1"/>
  <c r="F66" i="21"/>
  <c r="K62" i="21"/>
  <c r="L62" i="21" s="1"/>
  <c r="M62" i="21" s="1"/>
  <c r="F62" i="21"/>
  <c r="F142" i="21" s="1"/>
  <c r="K59" i="21"/>
  <c r="L59" i="21" s="1"/>
  <c r="M59" i="21" s="1"/>
  <c r="F59" i="21"/>
  <c r="K55" i="21"/>
  <c r="L55" i="21" s="1"/>
  <c r="M55" i="21" s="1"/>
  <c r="F55" i="21"/>
  <c r="K52" i="21"/>
  <c r="L52" i="21" s="1"/>
  <c r="M52" i="21" s="1"/>
  <c r="F52" i="21"/>
  <c r="K49" i="21"/>
  <c r="L49" i="21" s="1"/>
  <c r="M49" i="21" s="1"/>
  <c r="F49" i="21"/>
  <c r="K46" i="21"/>
  <c r="L46" i="21" s="1"/>
  <c r="M46" i="21" s="1"/>
  <c r="F46" i="21"/>
  <c r="K43" i="21"/>
  <c r="L43" i="21" s="1"/>
  <c r="M43" i="21" s="1"/>
  <c r="F43" i="21"/>
  <c r="K40" i="21"/>
  <c r="L40" i="21" s="1"/>
  <c r="M40" i="21" s="1"/>
  <c r="F40" i="21"/>
  <c r="K37" i="21"/>
  <c r="L37" i="21" s="1"/>
  <c r="M37" i="21" s="1"/>
  <c r="F37" i="21"/>
  <c r="K34" i="21"/>
  <c r="L34" i="21" s="1"/>
  <c r="M34" i="21" s="1"/>
  <c r="F34" i="21"/>
  <c r="K31" i="21"/>
  <c r="L31" i="21" s="1"/>
  <c r="M31" i="21" s="1"/>
  <c r="F31" i="21"/>
  <c r="K28" i="21"/>
  <c r="L28" i="21" s="1"/>
  <c r="M28" i="21" s="1"/>
  <c r="F28" i="21"/>
  <c r="K25" i="21"/>
  <c r="L25" i="21" s="1"/>
  <c r="M25" i="21" s="1"/>
  <c r="F25" i="21"/>
  <c r="K22" i="21"/>
  <c r="L22" i="21" s="1"/>
  <c r="M22" i="21" s="1"/>
  <c r="F22" i="21"/>
  <c r="K19" i="21"/>
  <c r="L19" i="21" s="1"/>
  <c r="M19" i="21" s="1"/>
  <c r="F19" i="21"/>
  <c r="K16" i="21"/>
  <c r="K142" i="21" s="1"/>
  <c r="F16" i="21"/>
  <c r="J210" i="20"/>
  <c r="I210" i="20"/>
  <c r="H210" i="20"/>
  <c r="G210" i="20"/>
  <c r="E210" i="20"/>
  <c r="D210" i="20"/>
  <c r="K206" i="20"/>
  <c r="L206" i="20" s="1"/>
  <c r="M206" i="20" s="1"/>
  <c r="F206" i="20"/>
  <c r="K202" i="20"/>
  <c r="L202" i="20" s="1"/>
  <c r="M202" i="20" s="1"/>
  <c r="F202" i="20"/>
  <c r="K198" i="20"/>
  <c r="L198" i="20" s="1"/>
  <c r="M198" i="20" s="1"/>
  <c r="F198" i="20"/>
  <c r="K194" i="20"/>
  <c r="L194" i="20" s="1"/>
  <c r="M194" i="20" s="1"/>
  <c r="F194" i="20"/>
  <c r="K190" i="20"/>
  <c r="L190" i="20" s="1"/>
  <c r="M190" i="20" s="1"/>
  <c r="F190" i="20"/>
  <c r="K186" i="20"/>
  <c r="L186" i="20" s="1"/>
  <c r="M186" i="20" s="1"/>
  <c r="F186" i="20"/>
  <c r="K183" i="20"/>
  <c r="L183" i="20" s="1"/>
  <c r="M183" i="20" s="1"/>
  <c r="F183" i="20"/>
  <c r="K180" i="20"/>
  <c r="L180" i="20" s="1"/>
  <c r="M180" i="20" s="1"/>
  <c r="F180" i="20"/>
  <c r="K177" i="20"/>
  <c r="L177" i="20" s="1"/>
  <c r="M177" i="20" s="1"/>
  <c r="F177" i="20"/>
  <c r="K173" i="20"/>
  <c r="L173" i="20" s="1"/>
  <c r="M173" i="20" s="1"/>
  <c r="F173" i="20"/>
  <c r="K170" i="20"/>
  <c r="L170" i="20" s="1"/>
  <c r="M170" i="20" s="1"/>
  <c r="F170" i="20"/>
  <c r="K167" i="20"/>
  <c r="L167" i="20" s="1"/>
  <c r="M167" i="20" s="1"/>
  <c r="F167" i="20"/>
  <c r="K164" i="20"/>
  <c r="L164" i="20" s="1"/>
  <c r="M164" i="20" s="1"/>
  <c r="F164" i="20"/>
  <c r="K139" i="20"/>
  <c r="L139" i="20" s="1"/>
  <c r="M139" i="20" s="1"/>
  <c r="F139" i="20"/>
  <c r="K136" i="20"/>
  <c r="L136" i="20" s="1"/>
  <c r="M136" i="20" s="1"/>
  <c r="F136" i="20"/>
  <c r="K133" i="20"/>
  <c r="L133" i="20" s="1"/>
  <c r="M133" i="20" s="1"/>
  <c r="F133" i="20"/>
  <c r="K130" i="20"/>
  <c r="L130" i="20" s="1"/>
  <c r="M130" i="20" s="1"/>
  <c r="F130" i="20"/>
  <c r="K127" i="20"/>
  <c r="L127" i="20" s="1"/>
  <c r="M127" i="20" s="1"/>
  <c r="F127" i="20"/>
  <c r="K106" i="20"/>
  <c r="L106" i="20" s="1"/>
  <c r="M106" i="20" s="1"/>
  <c r="F106" i="20"/>
  <c r="K103" i="20"/>
  <c r="L103" i="20" s="1"/>
  <c r="M103" i="20" s="1"/>
  <c r="F103" i="20"/>
  <c r="K100" i="20"/>
  <c r="L100" i="20" s="1"/>
  <c r="M100" i="20" s="1"/>
  <c r="F100" i="20"/>
  <c r="K97" i="20"/>
  <c r="L97" i="20" s="1"/>
  <c r="M97" i="20" s="1"/>
  <c r="F97" i="20"/>
  <c r="K94" i="20"/>
  <c r="L94" i="20" s="1"/>
  <c r="M94" i="20" s="1"/>
  <c r="F94" i="20"/>
  <c r="K91" i="20"/>
  <c r="L91" i="20" s="1"/>
  <c r="M91" i="20" s="1"/>
  <c r="F91" i="20"/>
  <c r="K78" i="20"/>
  <c r="L78" i="20" s="1"/>
  <c r="M78" i="20" s="1"/>
  <c r="F78" i="20"/>
  <c r="K75" i="20"/>
  <c r="L75" i="20" s="1"/>
  <c r="M75" i="20" s="1"/>
  <c r="F75" i="20"/>
  <c r="K40" i="20"/>
  <c r="L40" i="20" s="1"/>
  <c r="M40" i="20" s="1"/>
  <c r="F40" i="20"/>
  <c r="K37" i="20"/>
  <c r="L37" i="20" s="1"/>
  <c r="M37" i="20" s="1"/>
  <c r="F37" i="20"/>
  <c r="K32" i="20"/>
  <c r="L32" i="20" s="1"/>
  <c r="M32" i="20" s="1"/>
  <c r="F32" i="20"/>
  <c r="K28" i="20"/>
  <c r="L28" i="20" s="1"/>
  <c r="M28" i="20" s="1"/>
  <c r="F28" i="20"/>
  <c r="K24" i="20"/>
  <c r="L24" i="20" s="1"/>
  <c r="M24" i="20" s="1"/>
  <c r="F24" i="20"/>
  <c r="K21" i="20"/>
  <c r="L21" i="20" s="1"/>
  <c r="M21" i="20" s="1"/>
  <c r="F21" i="20"/>
  <c r="K18" i="20"/>
  <c r="L18" i="20" s="1"/>
  <c r="M18" i="20" s="1"/>
  <c r="F18" i="20"/>
  <c r="K15" i="20"/>
  <c r="L15" i="20" s="1"/>
  <c r="M15" i="20" s="1"/>
  <c r="F15" i="20"/>
  <c r="K12" i="20"/>
  <c r="L12" i="20" s="1"/>
  <c r="M12" i="20" s="1"/>
  <c r="F210" i="20" l="1"/>
  <c r="L16" i="21"/>
  <c r="L210" i="20"/>
  <c r="M210" i="20"/>
  <c r="K210" i="20"/>
  <c r="L142" i="21" l="1"/>
  <c r="M16" i="21"/>
  <c r="M142" i="21" s="1"/>
  <c r="E115" i="5" l="1"/>
  <c r="G115" i="5"/>
  <c r="H115" i="5"/>
  <c r="D29" i="17"/>
  <c r="F29" i="17"/>
  <c r="G29" i="17"/>
  <c r="H29" i="17"/>
  <c r="I29" i="17"/>
  <c r="J29" i="17"/>
  <c r="K29" i="17"/>
  <c r="L29" i="17"/>
  <c r="M29" i="17"/>
  <c r="C29" i="17"/>
  <c r="J28" i="16"/>
  <c r="K28" i="16" s="1"/>
  <c r="I28" i="16"/>
  <c r="E28" i="16"/>
  <c r="J21" i="16"/>
  <c r="I21" i="16"/>
  <c r="K21" i="16" s="1"/>
  <c r="E21" i="16"/>
  <c r="J15" i="16"/>
  <c r="I15" i="16"/>
  <c r="H15" i="16"/>
  <c r="E15" i="16"/>
  <c r="K15" i="16" l="1"/>
  <c r="J392" i="13"/>
  <c r="D392" i="13"/>
  <c r="F392" i="13"/>
  <c r="G392" i="13"/>
  <c r="H392" i="13"/>
  <c r="C392" i="13"/>
  <c r="I32" i="4"/>
  <c r="J32" i="4"/>
  <c r="K32" i="4"/>
  <c r="L32" i="4"/>
  <c r="Q32" i="4"/>
  <c r="G32" i="4"/>
  <c r="D242" i="13"/>
  <c r="F242" i="13"/>
  <c r="G242" i="13"/>
  <c r="H242" i="13"/>
  <c r="C242" i="13"/>
  <c r="C393" i="13" l="1"/>
  <c r="G393" i="13"/>
  <c r="F393" i="13"/>
  <c r="H393" i="13"/>
  <c r="D393" i="13"/>
  <c r="I228" i="13"/>
  <c r="J228" i="13" s="1"/>
  <c r="I218" i="13"/>
  <c r="J218" i="13" s="1"/>
  <c r="I211" i="13"/>
  <c r="J211" i="13" s="1"/>
  <c r="I209" i="13"/>
  <c r="J209" i="13" s="1"/>
  <c r="I207" i="13"/>
  <c r="J207" i="13" s="1"/>
  <c r="I205" i="13"/>
  <c r="J205" i="13" s="1"/>
  <c r="I203" i="13"/>
  <c r="J203" i="13" s="1"/>
  <c r="I201" i="13"/>
  <c r="J201" i="13" s="1"/>
  <c r="I199" i="13"/>
  <c r="J199" i="13" s="1"/>
  <c r="I197" i="13"/>
  <c r="J197" i="13" s="1"/>
  <c r="I195" i="13"/>
  <c r="J195" i="13" s="1"/>
  <c r="I193" i="13"/>
  <c r="J193" i="13" s="1"/>
  <c r="I191" i="13"/>
  <c r="J191" i="13" s="1"/>
  <c r="I182" i="13"/>
  <c r="J182" i="13" s="1"/>
  <c r="I173" i="13"/>
  <c r="J173" i="13" s="1"/>
  <c r="I169" i="13"/>
  <c r="J169" i="13" s="1"/>
  <c r="I165" i="13"/>
  <c r="J165" i="13" s="1"/>
  <c r="I156" i="13"/>
  <c r="J156" i="13" s="1"/>
  <c r="I154" i="13"/>
  <c r="J154" i="13" s="1"/>
  <c r="I152" i="13"/>
  <c r="J152" i="13" s="1"/>
  <c r="I150" i="13"/>
  <c r="J150" i="13" s="1"/>
  <c r="I148" i="13"/>
  <c r="J148" i="13" s="1"/>
  <c r="I145" i="13"/>
  <c r="J145" i="13" s="1"/>
  <c r="I142" i="13"/>
  <c r="J142" i="13" s="1"/>
  <c r="I139" i="13"/>
  <c r="J139" i="13" s="1"/>
  <c r="I133" i="13"/>
  <c r="J133" i="13" s="1"/>
  <c r="I126" i="13"/>
  <c r="J126" i="13" s="1"/>
  <c r="I119" i="13"/>
  <c r="J119" i="13" s="1"/>
  <c r="I112" i="13"/>
  <c r="J112" i="13" s="1"/>
  <c r="I107" i="13"/>
  <c r="J107" i="13" s="1"/>
  <c r="I104" i="13"/>
  <c r="J104" i="13" s="1"/>
  <c r="I98" i="13"/>
  <c r="J98" i="13" s="1"/>
  <c r="I90" i="13"/>
  <c r="J90" i="13" s="1"/>
  <c r="I82" i="13"/>
  <c r="J82" i="13" s="1"/>
  <c r="I79" i="13"/>
  <c r="J79" i="13" s="1"/>
  <c r="I76" i="13"/>
  <c r="J76" i="13" s="1"/>
  <c r="I68" i="13"/>
  <c r="J68" i="13" s="1"/>
  <c r="I65" i="13"/>
  <c r="J65" i="13" s="1"/>
  <c r="I62" i="13"/>
  <c r="J62" i="13" s="1"/>
  <c r="I57" i="13"/>
  <c r="J57" i="13" s="1"/>
  <c r="I54" i="13"/>
  <c r="J54" i="13" s="1"/>
  <c r="I40" i="13"/>
  <c r="J40" i="13" s="1"/>
  <c r="I35" i="13"/>
  <c r="J35" i="13" s="1"/>
  <c r="I32" i="13"/>
  <c r="J32" i="13" s="1"/>
  <c r="I24" i="13"/>
  <c r="J24" i="13" s="1"/>
  <c r="I13" i="13" l="1"/>
  <c r="J13" i="13" l="1"/>
  <c r="J242" i="13" s="1"/>
  <c r="J393" i="13" s="1"/>
  <c r="I242" i="13"/>
  <c r="I393" i="13" s="1"/>
  <c r="M15" i="15"/>
  <c r="M95" i="15"/>
  <c r="E30" i="9"/>
  <c r="C30" i="9"/>
  <c r="E28" i="7"/>
  <c r="F15" i="15"/>
  <c r="K15" i="15"/>
  <c r="L15" i="15" s="1"/>
  <c r="K29" i="15"/>
  <c r="L29" i="15" s="1"/>
  <c r="M29" i="15" s="1"/>
  <c r="K45" i="15"/>
  <c r="L45" i="15" s="1"/>
  <c r="M45" i="15" s="1"/>
  <c r="K61" i="15"/>
  <c r="L61" i="15" s="1"/>
  <c r="M61" i="15" s="1"/>
  <c r="K81" i="15"/>
  <c r="L81" i="15" s="1"/>
  <c r="M81" i="15" s="1"/>
  <c r="K95" i="15"/>
  <c r="L95" i="15" s="1"/>
  <c r="K107" i="15"/>
  <c r="L107" i="15" s="1"/>
  <c r="M107" i="15" s="1"/>
  <c r="K119" i="15"/>
  <c r="L119" i="15" s="1"/>
  <c r="M119" i="15" s="1"/>
  <c r="H133" i="15"/>
  <c r="I133" i="15"/>
  <c r="J133" i="15"/>
  <c r="G133" i="15"/>
  <c r="D133" i="15"/>
  <c r="C133" i="15"/>
  <c r="F119" i="15"/>
  <c r="F107" i="15"/>
  <c r="F95" i="15"/>
  <c r="F81" i="15"/>
  <c r="F61" i="15"/>
  <c r="F45" i="15"/>
  <c r="F29" i="15"/>
  <c r="F82" i="12"/>
  <c r="F73" i="12"/>
  <c r="F65" i="12"/>
  <c r="F55" i="12"/>
  <c r="F45" i="12"/>
  <c r="F35" i="12"/>
  <c r="F25" i="12"/>
  <c r="F15" i="12"/>
  <c r="I82" i="5"/>
  <c r="J82" i="5" s="1"/>
  <c r="K82" i="5" s="1"/>
  <c r="M133" i="15" l="1"/>
  <c r="L133" i="15"/>
  <c r="K133" i="15"/>
  <c r="F133" i="15"/>
  <c r="F89" i="12"/>
  <c r="K82" i="12" l="1"/>
  <c r="L82" i="12" s="1"/>
  <c r="M82" i="12" s="1"/>
  <c r="K73" i="12"/>
  <c r="L73" i="12" s="1"/>
  <c r="M73" i="12" s="1"/>
  <c r="K65" i="12"/>
  <c r="L65" i="12" s="1"/>
  <c r="M65" i="12" s="1"/>
  <c r="K55" i="12"/>
  <c r="L55" i="12" s="1"/>
  <c r="M55" i="12" s="1"/>
  <c r="K45" i="12"/>
  <c r="L45" i="12" s="1"/>
  <c r="M45" i="12" s="1"/>
  <c r="K35" i="12"/>
  <c r="L35" i="12" s="1"/>
  <c r="M35" i="12" s="1"/>
  <c r="K25" i="12"/>
  <c r="L25" i="12" s="1"/>
  <c r="M25" i="12" s="1"/>
  <c r="I89" i="12"/>
  <c r="H89" i="12"/>
  <c r="G89" i="12"/>
  <c r="D89" i="12"/>
  <c r="C89" i="12"/>
  <c r="J89" i="12" l="1"/>
  <c r="K15" i="12"/>
  <c r="L15" i="12" s="1"/>
  <c r="M15" i="12" s="1"/>
  <c r="L89" i="12" l="1"/>
  <c r="M89" i="12"/>
  <c r="K89" i="12"/>
  <c r="H30" i="9" l="1"/>
  <c r="G30" i="9"/>
  <c r="F30" i="9"/>
  <c r="I30" i="9" l="1"/>
  <c r="J30" i="9" l="1"/>
  <c r="K30" i="9"/>
  <c r="J28" i="7" l="1"/>
  <c r="I28" i="7"/>
  <c r="J21" i="7"/>
  <c r="I21" i="7"/>
  <c r="E21" i="7"/>
  <c r="J15" i="7"/>
  <c r="I15" i="7"/>
  <c r="E15" i="7"/>
  <c r="K28" i="7" l="1"/>
  <c r="K21" i="7"/>
  <c r="K15" i="7"/>
  <c r="H431" i="6" l="1"/>
  <c r="F431" i="6"/>
  <c r="E431" i="6"/>
  <c r="I20" i="5"/>
  <c r="I12" i="5"/>
  <c r="C17" i="4"/>
  <c r="L13" i="4"/>
  <c r="K13" i="4"/>
  <c r="J13" i="4"/>
  <c r="I13" i="4"/>
  <c r="G13" i="4"/>
  <c r="M12" i="4"/>
  <c r="M32" i="4" s="1"/>
  <c r="J12" i="5" l="1"/>
  <c r="M13" i="4"/>
  <c r="G431" i="6"/>
  <c r="I431" i="6"/>
  <c r="K12" i="5"/>
  <c r="J431" i="6"/>
  <c r="K431" i="6"/>
  <c r="J20" i="5"/>
  <c r="K20" i="5" s="1"/>
  <c r="N12" i="4"/>
  <c r="N32" i="4" s="1"/>
  <c r="K115" i="5" l="1"/>
  <c r="N13" i="4"/>
  <c r="P12" i="4"/>
  <c r="Q13" i="4"/>
  <c r="O12" i="4"/>
  <c r="O13" i="4" l="1"/>
  <c r="O32" i="4"/>
  <c r="P13" i="4"/>
  <c r="P32" i="4"/>
</calcChain>
</file>

<file path=xl/sharedStrings.xml><?xml version="1.0" encoding="utf-8"?>
<sst xmlns="http://schemas.openxmlformats.org/spreadsheetml/2006/main" count="2291" uniqueCount="1038">
  <si>
    <t>ผลการดำเนินงานโครงการที่ได้รับอนุมัติกันเงินไว้เบิกเหลื่อมปี</t>
  </si>
  <si>
    <t>สำนักงานเขตยานนาวา</t>
  </si>
  <si>
    <t>ลำดับ</t>
  </si>
  <si>
    <t>รายการ/โครงการ</t>
  </si>
  <si>
    <t>งบประมาณ</t>
  </si>
  <si>
    <t>วันที่ก่อหนี้/</t>
  </si>
  <si>
    <t>วงเงิน</t>
  </si>
  <si>
    <t>คงเหลือ</t>
  </si>
  <si>
    <t>เบิกจ่ายแล้ว</t>
  </si>
  <si>
    <t>แผนการเบิกจ่ายงบประมาณ</t>
  </si>
  <si>
    <t>รวมเบิกจ่ายและ</t>
  </si>
  <si>
    <t>ว.ด.ป.</t>
  </si>
  <si>
    <t>ผลการดำเนินงาน/ปัญหาอุปสรรค</t>
  </si>
  <si>
    <t>วันที่คาดว่า</t>
  </si>
  <si>
    <t>ก่อหนี้</t>
  </si>
  <si>
    <t>หลังก่อหนี้</t>
  </si>
  <si>
    <t>ต.ค. 65</t>
  </si>
  <si>
    <t>ก.พ. 66</t>
  </si>
  <si>
    <t>มิ.ย. 66</t>
  </si>
  <si>
    <t>รวม</t>
  </si>
  <si>
    <t>แผนการใช้จ่ายงบประมาณ</t>
  </si>
  <si>
    <t>คาดว่าพับไป/เป็น</t>
  </si>
  <si>
    <t xml:space="preserve"> -  ม.ค. 66</t>
  </si>
  <si>
    <t xml:space="preserve"> - พ.ค. 66</t>
  </si>
  <si>
    <t xml:space="preserve"> - ก.ย. 66</t>
  </si>
  <si>
    <t xml:space="preserve">(9) = </t>
  </si>
  <si>
    <t>( 1 ต.ค. 65 - 30 ก.ย. 66)</t>
  </si>
  <si>
    <t>ภาระหนี้ปีถัดไป</t>
  </si>
  <si>
    <t>(1)</t>
  </si>
  <si>
    <t>(2)</t>
  </si>
  <si>
    <t>(3)</t>
  </si>
  <si>
    <t>(4) = (1) - (3)</t>
  </si>
  <si>
    <t>(5)</t>
  </si>
  <si>
    <t>(6)</t>
  </si>
  <si>
    <t>(7)</t>
  </si>
  <si>
    <t>(8)</t>
  </si>
  <si>
    <t>(6) + (7) + (8)</t>
  </si>
  <si>
    <t>(10) = (5) + (9)</t>
  </si>
  <si>
    <t>(11) = (3) - (9)</t>
  </si>
  <si>
    <t>กันเหลื่อมแบบไม่ก่อหนี้ผูกพัน</t>
  </si>
  <si>
    <t xml:space="preserve"> (ไม่มี)</t>
  </si>
  <si>
    <t>กันเหลื่อมแบบมีก่อหนี้ผูกพัน</t>
  </si>
  <si>
    <t>หมายเหตุ</t>
  </si>
  <si>
    <t>ผลการดำเนินงานรายการงบลงทุน</t>
  </si>
  <si>
    <t>หน่วย : บาท</t>
  </si>
  <si>
    <t>งบประมาณหลังปรับโอน</t>
  </si>
  <si>
    <t>วงเงินได้</t>
  </si>
  <si>
    <t>วันที่คาดว่าลงนามสัญญา</t>
  </si>
  <si>
    <t>กันเหลื่อมปี 66</t>
  </si>
  <si>
    <t xml:space="preserve">ขั้นตอนการดำเนินการ </t>
  </si>
  <si>
    <t>ผู้รับจ้าง</t>
  </si>
  <si>
    <t xml:space="preserve"> เบิก 67</t>
  </si>
  <si>
    <t xml:space="preserve">(6) = </t>
  </si>
  <si>
    <t>(4)</t>
  </si>
  <si>
    <t>(3) + (4) + (5)</t>
  </si>
  <si>
    <t>งบประจำปี</t>
  </si>
  <si>
    <t>งบลงทุน</t>
  </si>
  <si>
    <t>ยังไม่ก่อหนี้ผูกพัน</t>
  </si>
  <si>
    <t>งานบำรุงรักษาซ่อมแซม</t>
  </si>
  <si>
    <t xml:space="preserve">พร้อมโปรแกรมระบบปฏิบัติการ (OS) แบบ GGWA </t>
  </si>
  <si>
    <t>งานปกครอง</t>
  </si>
  <si>
    <t>งานบริหารทั่วไปและบริการทะเบียน</t>
  </si>
  <si>
    <t>งานบริหารทั่วไปและจัดเก็บรายได้</t>
  </si>
  <si>
    <t xml:space="preserve">(จอแสดงภาพขนาดไม่น้อยกว่า 19 นิ้ว) </t>
  </si>
  <si>
    <t xml:space="preserve">เครื่องปรับอากาศ แบบแยกส่วน (ราคารวมค่าติดตั้ง) </t>
  </si>
  <si>
    <t>งานพัฒนาชุมชนและบริการสังคม</t>
  </si>
  <si>
    <t>งานบริหารทั่วไปฝ่ายสิ่งแวดล้อมและสุขาภิบาล</t>
  </si>
  <si>
    <t>งานบริหารทั่วไปฝ่ายการศึกษา</t>
  </si>
  <si>
    <t xml:space="preserve">โทรทัศน์ แอล อี ดี (LED TV) แบบ Smart TV </t>
  </si>
  <si>
    <t xml:space="preserve">ระดับความละเอียดจอภาพ 3840 x 2160 พิกเซล </t>
  </si>
  <si>
    <t>วงเงินก่อหนี้</t>
  </si>
  <si>
    <t>วันที่ลงนามสัญญา</t>
  </si>
  <si>
    <t xml:space="preserve">(8) = </t>
  </si>
  <si>
    <t>(3) = (1) - (2)</t>
  </si>
  <si>
    <t>(9) = (4) + (8)</t>
  </si>
  <si>
    <t>(10) = (2) - (9)</t>
  </si>
  <si>
    <t xml:space="preserve">ก่อหนี้ผูกพันแล้ว </t>
  </si>
  <si>
    <t>งานอำนวยการและบริหารสำนักงานเขต</t>
  </si>
  <si>
    <t>งานบริหารทั่วไปและสอบสวนดำเนินคดี</t>
  </si>
  <si>
    <t>งานบริหารทั่วไปฝ่ายโยธา</t>
  </si>
  <si>
    <t xml:space="preserve">แบบตั้งพื้นหรือแบบแขวน (ระบบ Inverter) </t>
  </si>
  <si>
    <t>งานงบประมาณโรงเรียน</t>
  </si>
  <si>
    <t>(โรงเรียนวัดช่องลม)</t>
  </si>
  <si>
    <t>ค่าที่ดินและสิ่งก่อสร้าง</t>
  </si>
  <si>
    <t xml:space="preserve">ระยะเวลาดำเนินการ 90 วัน </t>
  </si>
  <si>
    <t>เห็นชอบราคากลาง</t>
  </si>
  <si>
    <t>รายงานขอจ้าง</t>
  </si>
  <si>
    <t>ยื่นข้อเสนอ/เสนอราคา</t>
  </si>
  <si>
    <t xml:space="preserve">ระยะเวลาดำเนินการ 60 วัน </t>
  </si>
  <si>
    <t>เสนอราคา</t>
  </si>
  <si>
    <t>อยู่ระหว่างเบิกจ่ายเงิน</t>
  </si>
  <si>
    <t>ปรับปรุงโรงเรียนวัดดอกไม้</t>
  </si>
  <si>
    <t>ผลการดำเนินงานโครงการต่อเนื่อง</t>
  </si>
  <si>
    <t>วันที่คาดว่าลงนามสัญญา/วันลงนามสัญญา</t>
  </si>
  <si>
    <t xml:space="preserve">แผนการเบิกจ่ายงบประมาณ </t>
  </si>
  <si>
    <t>เงินกันเหลื่อม</t>
  </si>
  <si>
    <t>แผนการใช้จ่าย</t>
  </si>
  <si>
    <t>ที่คาดว่าพับไป/</t>
  </si>
  <si>
    <t>คาดว่า</t>
  </si>
  <si>
    <t xml:space="preserve">ภาระหนี้ปีถัดไป </t>
  </si>
  <si>
    <t>กันไว้เบิกเหลื่อมปี</t>
  </si>
  <si>
    <t>จัดสรรเพิ่มเติม</t>
  </si>
  <si>
    <t>(7) = (2) + (6)</t>
  </si>
  <si>
    <t>(8) = (1) - (7)</t>
  </si>
  <si>
    <t>(9) = (1) - (7)</t>
  </si>
  <si>
    <t>(10) = (7) - (1)</t>
  </si>
  <si>
    <t>จากถนนวงแหวนอุตสาหกรรมถึงสุดปลายคลองวัดด่าน</t>
  </si>
  <si>
    <t>วงเงินโครงการ 22,944,000.00 บาท</t>
  </si>
  <si>
    <t>บ.</t>
  </si>
  <si>
    <t>ปี 67</t>
  </si>
  <si>
    <t>เห็นชอบแบบรูปรายการงานก่อสร้าง</t>
  </si>
  <si>
    <t>แต่งตั้งคณะกรรมการกำหนดราคากลางงานก่อสร้าง</t>
  </si>
  <si>
    <t>เห็นชอบราคากลางงานก่อสร้าง</t>
  </si>
  <si>
    <t>นำร่างประกาศและร่างเอกสารเผยแพร่รับฟังความคิดเห็น</t>
  </si>
  <si>
    <t xml:space="preserve">ประกาศประกวดราคาด้วยวิธีประกวดราคาอิเล็กทรอนิกส์ (e-bidding) </t>
  </si>
  <si>
    <t>จากซอยสาธุประดิษฐ์ 58 ถึงซอยสาธุประดิษฐ์ 34 แยก 11</t>
  </si>
  <si>
    <t>สำนักงาบเขตยานนาวา</t>
  </si>
  <si>
    <t>วันที่เริ่มดำเนินการ/คาดว่าดำเนินการ</t>
  </si>
  <si>
    <t>เบิก 67/</t>
  </si>
  <si>
    <t>เงินเหลือจ่าย</t>
  </si>
  <si>
    <t>งบดำเนินงาน</t>
  </si>
  <si>
    <t>ค่าซ่อมแซมถนน ตรอก ซอย สะพาน</t>
  </si>
  <si>
    <t>และสิ่งสาธารณประโยชน์</t>
  </si>
  <si>
    <t>จำนวนทั้งสิ้น ......................... รายการ รวมเป็นเงิน ................. บาท</t>
  </si>
  <si>
    <t>ค่าจ้างเหมาล้างทำความสะอาดท่อระบายน้ำ</t>
  </si>
  <si>
    <t>ค่าซ่อมแซมโรงเรียน</t>
  </si>
  <si>
    <t xml:space="preserve">จำนวน  6 โรงเรียนๆ ละ 500,000 บาท </t>
  </si>
  <si>
    <t>รวมงบดำเนินงาน</t>
  </si>
  <si>
    <t>งบรายจ่ายอื่น</t>
  </si>
  <si>
    <t>ค่าใช้จ่ายในการฝึกอบรมอาสาสมัครป้องกันภัย_x000D_
ฝ่ายพลเรือน (หลักสูตรหลัก)</t>
  </si>
  <si>
    <t xml:space="preserve"> - ค่าตอบแทนผู้บรรยาย 25 ชม.ๆ ละ 600 บาท เป็นเงิน 15,000 บาท</t>
  </si>
  <si>
    <t xml:space="preserve"> - ค่าใช้จ่ายในการสาธิตการดับเพลิงและการปฐมพยาบาล เป็นเงิน 9,000 บาท</t>
  </si>
  <si>
    <t xml:space="preserve"> - ค่าเข็มเครื่องหมาย อปพร. เป็นเงิน 1,500 บาท</t>
  </si>
  <si>
    <t xml:space="preserve"> - ค่าวัสดุ เครื่องเขียนและอุปกรณ์ เป็นเงิน 3,000 บาท</t>
  </si>
  <si>
    <t>งานเก็บขยะมูลฝอยและขนถ่ายสิ่งปฏิกูล</t>
  </si>
  <si>
    <t>งานดูแลสวนและพื้นที่สีเขียว</t>
  </si>
  <si>
    <t>รออุทธรณ์ 7 วันทำการ</t>
  </si>
  <si>
    <t>แต่งตั้งคณะกรรมการจัดทำแบบรูปแบบรายการงานก่อสร้าง</t>
  </si>
  <si>
    <t>แต่งตั้งคณะกรรมการกำหนดราคากลาง</t>
  </si>
  <si>
    <t>รายงานผลการพิจารณาและประกาศผู้ชนะ</t>
  </si>
  <si>
    <t>ประกาศแผนการจัดซื้อจัดจ้าง</t>
  </si>
  <si>
    <t>21-28 ก.พ.66</t>
  </si>
  <si>
    <t>9-17 มี.ค.66</t>
  </si>
  <si>
    <t xml:space="preserve"> - ชุมชนที่มีจำนวนบ้านตั้งแต่ 501 หลังขึ้นไป จำนวน 1 ชุมชน ๆ ละ 10,000.-บาท / เดือน</t>
  </si>
  <si>
    <t xml:space="preserve">   (10,000 บาท x 1 ชุมชน x 12 เดือน) วงเงิน  120,000.-บาท</t>
  </si>
  <si>
    <t>ค่าใช้จ่ายในการส่งเสริมกิจกรรมสโมสรกีฬา_x000D_
และลานกีฬา</t>
  </si>
  <si>
    <t xml:space="preserve"> - ค่าตอบแทนกรรมการ  เป็นเงิน 45,000 บาท</t>
  </si>
  <si>
    <t xml:space="preserve"> - ค่าเงินรางวัล  เป็นเงิน 30,000 บาท</t>
  </si>
  <si>
    <t xml:space="preserve"> - ค่าจัดซื้อวัสดุอุปกรณ์กีฬา และถ้วยรางวัลสำหรับนักกีฬาการแข่งขันฟุตซอล เป็นเงิน 25,000 บาท</t>
  </si>
  <si>
    <t>ค่าใช้จ่ายในการฝึกอบรมวิชาชีพเสริมรายได้</t>
  </si>
  <si>
    <t xml:space="preserve">กลุ่มเป้าหมาย 120 คน </t>
  </si>
  <si>
    <t xml:space="preserve"> - ค่าตอบแทนวิทยากร เป็นเงิน 30,000.- บาท</t>
  </si>
  <si>
    <t xml:space="preserve"> - ค่าวัสดุอุปกรณ์ เป็นเงิน 37,500.- บาท</t>
  </si>
  <si>
    <t>ค่าใช้จ่ายโครงการรู้ใช้ รู้เก็บ คนกรุงเทพฯ _x000D_
ชีวิตมั่นคง</t>
  </si>
  <si>
    <t xml:space="preserve">ค่าใช้จ่ายในการจัดสวัสดิการ การสงเคราะห์_x000D_
ช่วยเหลือเด็ก สตรี ครอบครัว </t>
  </si>
  <si>
    <t>ผู้ด้อยโอกาส ผู้สูงอายุและคนพิการ</t>
  </si>
  <si>
    <t xml:space="preserve"> - เงินสงเคราะห์คชจ.ที่เกี่ยวเนื่องในการรักษาพยาบาล (เบิกเท่าที่จ่ายจริง</t>
  </si>
  <si>
    <t xml:space="preserve">ไม่เกินครอบครัวละ 5,000 บาท/ปี) 27 ราย </t>
  </si>
  <si>
    <t xml:space="preserve"> - เงินสนับสนุนกิจกรรมทางการศึกษา </t>
  </si>
  <si>
    <t xml:space="preserve">     - ระดับอนุบาล ไม่เกิน 3,000/คน/ปี (15 ราย)</t>
  </si>
  <si>
    <t xml:space="preserve">     - ระดับม.ต้น ไม่เกิน 3,500/คน/ปี (15 ราย)</t>
  </si>
  <si>
    <t xml:space="preserve">     - ระดับม.ปลายหรือเทียบเท่า ไม่เกิน 4,000/คน/ปี (15 ราย)</t>
  </si>
  <si>
    <t xml:space="preserve">     - ระดับอนุปริญญาหรือปวส. ไม่เกิน 4,500/คน/ปี (5 ราย)</t>
  </si>
  <si>
    <t xml:space="preserve">     - ระดับปริญญาตรี ไม่เกิน 5,000/คน/ปี (10 ราย)</t>
  </si>
  <si>
    <t xml:space="preserve">  - ทุนประกอบอาชีพ (ไม่เกินครอบครัวละ 5,000 บาท) 5 ราย</t>
  </si>
  <si>
    <t>ค่าใช้จ่ายในการจ้างงานคนพิการเพื่อปฏิบัติงาน</t>
  </si>
  <si>
    <t xml:space="preserve">   -  เงินสมทบกองทุนกันสังคม 54,000 บาท</t>
  </si>
  <si>
    <t>ค่าใช้จ่ายโครงการบรรพชาสามเณรภาคฤดูร้อน</t>
  </si>
  <si>
    <t xml:space="preserve"> - ค่าภัตตาหาร (มื้อเช้า มื้อกลางวัน) จำนวน 75 รูป  เป็นเงิน 180,000 บาท</t>
  </si>
  <si>
    <t xml:space="preserve"> - ค่าน้ำปานะ จำนวน 75 รูป เป็นเงิน 15,000 บาท</t>
  </si>
  <si>
    <t>ค่าใช้จ่ายในการส่งเสริมกิจการสภาเด็ก_x000D_
และเยาวชนกรุงเทพมหานคร</t>
  </si>
  <si>
    <t xml:space="preserve"> - ค่าอาหาร อาหารว่างและเครื่องดื่ม เป็นเงิน 20,000 บาท</t>
  </si>
  <si>
    <t>ค่าใช้จ่ายในการจัดงานวันสำคัญ อนุรักษ์สืบสาน_x000D_
วัฒนธรรมประเพณี</t>
  </si>
  <si>
    <t xml:space="preserve"> - ค่าอาหารกลางวัน อาหารว่างและเครื่องดื่ม (210 คน) เป็นเงิน 31,500 บาท</t>
  </si>
  <si>
    <t xml:space="preserve"> - ค่าวัสดุ เป็นเงิน 10,000 บาท</t>
  </si>
  <si>
    <t xml:space="preserve"> - ค่าวัสดุ เป็นเงิน 24,000.- บาท</t>
  </si>
  <si>
    <t xml:space="preserve"> - ค่าอาหารกลางวัน อาหารว่างและเครื่องดื่ม (260 คน) เป็นเงิน 39,000 บาท</t>
  </si>
  <si>
    <t xml:space="preserve"> - ค่าอาหารกลางวัน อาหารว่างและเครื่องดื่ม (320 คน) เป็นเงิน 48,000 บาท</t>
  </si>
  <si>
    <t xml:space="preserve"> - ค่าอาหารกลางวัน อาหารว่างและเครื่องดื่ม  (210 คน) เป็นเงิน 31,500 บาท</t>
  </si>
  <si>
    <t xml:space="preserve"> - ค่าตอบแทนวิทยากรสาธิตการทำขนมหวาน เป็นเงิน 20,000 บาท</t>
  </si>
  <si>
    <t xml:space="preserve"> - ค่าเงินรางวัลการแข่งขันโม่แป้งแบบโบราณ  เป็นเงิน 7,500 บาท</t>
  </si>
  <si>
    <t xml:space="preserve"> - ค่าเงินรางวัลการแข่งขันห่อข้าวต้มมัด เป็นเงิน 7,500 บาท</t>
  </si>
  <si>
    <t>ค่าใช้จ่ายในการจัดกิจกรรมครอบครัวรักการอ่าน</t>
  </si>
  <si>
    <t>กลุ่มเป้าหมาย 300 คน</t>
  </si>
  <si>
    <t xml:space="preserve"> - ค่าอาหาร  เป็นเงิน 15,000 บาท</t>
  </si>
  <si>
    <t xml:space="preserve"> -  ค่าอาหารว่างและเครื่องดื่ม เป็นเงิน 6,000 บาท</t>
  </si>
  <si>
    <t xml:space="preserve"> - ค่าวัสดุ เป็นเงิน 4,000 บาท</t>
  </si>
  <si>
    <t xml:space="preserve"> -ค่าของขวัญของที่ระลึก เป็นเงิน 15,000 บาท</t>
  </si>
  <si>
    <t>งานสุขาภิบาลอาหารและอนามัยสิ่งแวดล้อม</t>
  </si>
  <si>
    <t>ค่าใช้จ่ายโครงการกรุงเทพฯ เมืองอาหาร_x000D_
ปลอดภัย</t>
  </si>
  <si>
    <t>.</t>
  </si>
  <si>
    <t>งานป้องกันและควบคุมโรค</t>
  </si>
  <si>
    <t>ค่าใช้จ่ายในการบูรณาการความร่วมมือ_x000D_
ในการพัฒนาประสิทธิภาพการแก้ไขปัญหา_x000D_
โรคไข้เลือดออกในพื้นที่กรุงเทพมหานคร</t>
  </si>
  <si>
    <t>ค่าใช้จ่ายในการประชุมครู</t>
  </si>
  <si>
    <t xml:space="preserve">ของโรงเรียนในสังกัด ผู้เข้าร่วมโครงการ 200 คน อบรมแบบพักค้าง 3 วัน 2 คืน </t>
  </si>
  <si>
    <t xml:space="preserve"> - ค่าวัสดุ เป็นเงิน 18,000.- บาท</t>
  </si>
  <si>
    <t>แบบไป-กลับ โรงเรียนละ 4 ครั้ง</t>
  </si>
  <si>
    <t xml:space="preserve"> - ค่าอาหารว่างและเครื่องดื่ม เป็นเงิน 12,600.-บาท</t>
  </si>
  <si>
    <t xml:space="preserve">หรือสื่อหรือเทคโนโลยีสารสนเทศมาใช้สร้างสรรค์ผลงานเพื่อการเรียนรู้ </t>
  </si>
  <si>
    <t xml:space="preserve"> - จ้างเหมาตัดเย็บชุดลูกเสือ/ยุวกาชาด/ชุดพละ/ชุดนอนอนุบาล (คนละ 450.-) </t>
  </si>
  <si>
    <t>ทางวิชาการของข้าราชการครูและนักเรียน</t>
  </si>
  <si>
    <t xml:space="preserve"> - ค่าวัสดุ  90,000.-บาท</t>
  </si>
  <si>
    <t>โอนเงินเหลือจ่ายมาดำเนินการ</t>
  </si>
  <si>
    <t>1. ซ่อมแซมผิวจราจร............................................ จำนวนเงิน .............................. บาท</t>
  </si>
  <si>
    <t>2. ซ่อมแซมราวเหล็ก............................................ จำนวนเงิน .............................. บาท</t>
  </si>
  <si>
    <t>3. ซ่อมแซมไฟฟ้าแสงสว่าง ................................ จำนวนเงิน .............................. บาท</t>
  </si>
  <si>
    <t>4. ซ่อมแซมสะพานทางเดิน ............................... จำนวนเงิน .............................. บาท</t>
  </si>
  <si>
    <t>ระยะเวลาดำเนินการ 365  วัน</t>
  </si>
  <si>
    <t>ผลการดำเนินงานงบดำเนินงาน (บางรายการ)</t>
  </si>
  <si>
    <t>ผลการดำเนินงานงบรายจ่ายอื่น</t>
  </si>
  <si>
    <t>สรุปผลการดำเนินการรายการกันเงินเหลื่อมปีงบประมาณประจำปี 2565 มาดำเนินการปี 2566</t>
  </si>
  <si>
    <t>กันเงินฯ กรณีมีหนี้ผูกพัน</t>
  </si>
  <si>
    <t>กันเงินฯ กรณีไม่มีหนี้ผูกพัน</t>
  </si>
  <si>
    <t>อนุมัติกันเงินฯ</t>
  </si>
  <si>
    <t>เบิกจ่าย</t>
  </si>
  <si>
    <t>รายการ</t>
  </si>
  <si>
    <t>จำนวนเงิน</t>
  </si>
  <si>
    <t>ร้อยละ</t>
  </si>
  <si>
    <t>-</t>
  </si>
  <si>
    <t>สรุปผลการดำเนินการ  : งบประมาณรายจ่ายประจำปี 2565</t>
  </si>
  <si>
    <t>สรุปผลการเบิกจ่ายภาพรวม</t>
  </si>
  <si>
    <t>งบประมาณ กทม.</t>
  </si>
  <si>
    <t>งบกลาง</t>
  </si>
  <si>
    <t>รวมงบ กทม.</t>
  </si>
  <si>
    <t>%</t>
  </si>
  <si>
    <t>สรุปการก่อหนี้งบลงทุน</t>
  </si>
  <si>
    <t>สรุปการเบิกจ่ายงบลงทุน</t>
  </si>
  <si>
    <t xml:space="preserve"> </t>
  </si>
  <si>
    <t>แต่งตั้งคณะกรรมการกำหนดขอบเขตคุณลักษณะเฉพาะและราคากลาง</t>
  </si>
  <si>
    <t>รายงานขอซื้อ</t>
  </si>
  <si>
    <t>เห็นชอบคุณลักษณะเฉพาะและราคากลาง</t>
  </si>
  <si>
    <t>งานบริหารทั่วไปและบริหารการคลัง</t>
  </si>
  <si>
    <t>ผลการดำเนินงานงบกลาง</t>
  </si>
  <si>
    <t>ฝ่ายการศึกษา</t>
  </si>
  <si>
    <t>งบเงินอุดหนุน</t>
  </si>
  <si>
    <t>รวมงบกลาง</t>
  </si>
  <si>
    <t xml:space="preserve">ลงนามสัญญา (วันเริ่มสัญญา .......................... วันสิ้นสุดสัญญา...........................) </t>
  </si>
  <si>
    <t>ส่งตรวจร่างสัญญา</t>
  </si>
  <si>
    <t>แต่งตั้งคณะกรรมการจัดทำราคากลาง</t>
  </si>
  <si>
    <t>คลองภูมิชื้อในภาพรวม6 ชุด</t>
  </si>
  <si>
    <t xml:space="preserve">รายงานขอชื้อพร้อมประกวดราคา </t>
  </si>
  <si>
    <t>เห็นชอบกำหนดขอบเขตคุณลักษณะ</t>
  </si>
  <si>
    <t>รายงานผลการพิจารณาและขออนุมัติสั่งชื้อสั่งจ้าง/ประกาศผู้ชนะ</t>
  </si>
  <si>
    <t xml:space="preserve">โต๊ะทำงาน ระดับปฏิบัติงาน, ปฏิบัติการ, ชำนาญงาน, อาวุโส, ชำนาญการ   </t>
  </si>
  <si>
    <t xml:space="preserve">ดอกไม้ชื้อในภาพรวม 33 เครื่อง </t>
  </si>
  <si>
    <t xml:space="preserve">ปริวาศชื้อในภาพรวม 18 เครื่อง </t>
  </si>
  <si>
    <t>ตู้เหล็ก แบบ 2 บาน กับ 4 บาน</t>
  </si>
  <si>
    <t>ช่องลมชื้อในภาพรวม 11 ตู้</t>
  </si>
  <si>
    <t>เครื่องถ่ายเอกสาร 20 แผ่น/นาที</t>
  </si>
  <si>
    <t>คลองภูมิชื้อในภาพรวม 2 เครื่อง</t>
  </si>
  <si>
    <t>เครื่องพิมพ์สำเนาระบบดิจิตอล 300 x 400 จุดต่อตารางนิ้ว</t>
  </si>
  <si>
    <t>คลองภูมิชื้อ1 เครื่อง</t>
  </si>
  <si>
    <t xml:space="preserve">เครื่องมัลติมีเดียโปรเจคเตอร์ </t>
  </si>
  <si>
    <t>ช่องลมชื้อ2 เครื่อง</t>
  </si>
  <si>
    <t>โต๊ะรับประทานอาหารพร้อมม้านั่งสแตนเลส</t>
  </si>
  <si>
    <t>ดอกไม้ชื้อในภาพรวม 79 ชุด</t>
  </si>
  <si>
    <t>โต๊ะอนุบาลหลากสี</t>
  </si>
  <si>
    <t>ปริวาศชื้อ 18 ชุด</t>
  </si>
  <si>
    <t>โต๊ะวางคอมพิวเตอร์</t>
  </si>
  <si>
    <t>คลองภูมิชื้อ1 ตัว</t>
  </si>
  <si>
    <t>เก้าอี้บุนวมมีพนักพิง</t>
  </si>
  <si>
    <t>ช่องลมชื้อ 50 ตัว</t>
  </si>
  <si>
    <t>ตู้เหล็กแบบบานเลื่อนกระจก</t>
  </si>
  <si>
    <t>ดอกไม้ชื้อ 6 ตัว</t>
  </si>
  <si>
    <t>พัดลมโคจรติดเพดาน</t>
  </si>
  <si>
    <t>เครื่องชั่งน้ำหนัก</t>
  </si>
  <si>
    <t>คลองภูมิชื้อ 2 เครื่อง</t>
  </si>
  <si>
    <t>รายงานความคืบหน้า รองจักก</t>
  </si>
  <si>
    <t>โน๊ตบุ๊ค 4 และคอม2</t>
  </si>
  <si>
    <t>ช่องลมชื้อ 6 เครื่อง</t>
  </si>
  <si>
    <t xml:space="preserve">ตรวจรับงาน </t>
  </si>
  <si>
    <t>แต่งตั้งคณะกรรมการกำหนดรายละเอียดคุณลักษณะเฉพาะและราคากลาง</t>
  </si>
  <si>
    <t xml:space="preserve">งบเพิ่มเติม </t>
  </si>
  <si>
    <t>รวมค่าที่ดินและสิ่งก่อสร้าง</t>
  </si>
  <si>
    <t>ขุดลอกคลองตาห่วง</t>
  </si>
  <si>
    <t xml:space="preserve"> - ขุดลอกคลองตาห่วงจากถนนพระรามที่ 3 ถึงสุดระยะเขื่อน</t>
  </si>
  <si>
    <t>ขุดลอกคลองยายหรั่ง</t>
  </si>
  <si>
    <t xml:space="preserve"> - ขุดลอกคลองยายหรั่งจากแม่น้ำเจ้าพระยาถึงสุดระยะเขื่อน</t>
  </si>
  <si>
    <t>ขุดลอกคลองตาเริก</t>
  </si>
  <si>
    <t xml:space="preserve"> - ขุดลอกคลองตาเริกจากแม่น้ำเจ้าพระยาถึงซอยชื่นจิตร</t>
  </si>
  <si>
    <t>ขุดลอกคลองสวน</t>
  </si>
  <si>
    <t xml:space="preserve"> - ขุดลอกคลองสวนจากแม่น้ำเจ้าพระยาถึงถนนพระรามที่ 3</t>
  </si>
  <si>
    <t>ขุดลอกคลองวัดปริวาส</t>
  </si>
  <si>
    <t>ขุดลอกคลองแยกคลองเสาหิน</t>
  </si>
  <si>
    <t>ขุดลอกคลองวัดทองบน</t>
  </si>
  <si>
    <t xml:space="preserve">ระยะเวลาดำเนินการ 180 วัน </t>
  </si>
  <si>
    <t>ผุ้รับจ้าง : -</t>
  </si>
  <si>
    <t>วันเริ่มต้นสัญญา : -</t>
  </si>
  <si>
    <t>วันสิ้นสุดสัญญา : -</t>
  </si>
  <si>
    <t xml:space="preserve">ระยะเวลาดำเนินการ 45 วัน </t>
  </si>
  <si>
    <t xml:space="preserve">ระยะเวลาดำเนินการ 30 วัน </t>
  </si>
  <si>
    <t xml:space="preserve"> - ขุดลอกคลองวัดปริวาสจากแม่น้ำเจ้าพระยา</t>
  </si>
  <si>
    <t>ถึงซอยสาธุประดิษฐ์ 57</t>
  </si>
  <si>
    <t xml:space="preserve"> - ขุดลอกคลองแยกคลองเสาหินจากถนนพระรามที่ 3</t>
  </si>
  <si>
    <t>ถึงซอยสาธุประดิษฐ์ 58</t>
  </si>
  <si>
    <t xml:space="preserve"> - ขุดลอกคลองวัดทองบนจากถนนพระรามที่ 3 </t>
  </si>
  <si>
    <t>ปรับปรุงระบบไฟฟ้าโรงเรียนในพื้นที่เขตยานนาวา</t>
  </si>
  <si>
    <t>โรงเรียนวัดช่องลม</t>
  </si>
  <si>
    <t>งบประมาณรายจ่ายเพิ่มเติมประจำปีงบประมาณ พ.ศ. 2566</t>
  </si>
  <si>
    <t>ผลการดำเนินงานรายการงบลงทุน (โอนเงินเหลือจ่ายมาดำเนินการ)</t>
  </si>
  <si>
    <t>ในการจัดทำร่างรายละเอียดขอบเขตของงานในการจัดซื้อจ้าง จึงต้องมี</t>
  </si>
  <si>
    <t>การแก้ไขรายละเอียดของเขตงานใหม่</t>
  </si>
  <si>
    <t>เปลี่ยนแปลงแผนการจัดซื้อจัดจ้าง เนื่องจากมีหนังสือแนวทางปฏิบัติ</t>
  </si>
  <si>
    <t>ก่อหนี้ผูกพันแล้ว</t>
  </si>
  <si>
    <t>อยู่ระหว่างจัดทำแบบรูปรายการ</t>
  </si>
  <si>
    <t>วันที่ 30 มิถุนายน 2566</t>
  </si>
  <si>
    <t>ประกาศประกวดราคาจ้างขุดลอกคลองตาห่วง</t>
  </si>
  <si>
    <t>4 - 11 ก.ค. 66</t>
  </si>
  <si>
    <t>ประกาศประกวดราคาจ้างขุดลอกคลองยายหรั่ง</t>
  </si>
  <si>
    <t>รายงานขอจ้างขุดลอกคลองตาเริก</t>
  </si>
  <si>
    <t>27 มิ.ย.-3ก.ค.66</t>
  </si>
  <si>
    <t>คกก. พิจารณาผลการประกวดราคา ตรวจสอบเอกสาร (รายงานภายใน3วัน)</t>
  </si>
  <si>
    <t>ประกาศประกวดราคาจ้างขุดลอกคลองตาเริก</t>
  </si>
  <si>
    <t>เปลี่ยนแปลงแผนการจัดซื้อจัดจ้าง เนื่องจากระบบราคากลาง</t>
  </si>
  <si>
    <t>ยังไม่สามารถบันทึกได้</t>
  </si>
  <si>
    <t>รายงานขอจ้างขุดลอกคลองเสาหิน</t>
  </si>
  <si>
    <t>อนุมัติจ้างและประกาศผู้ชนะการเสนอราคา</t>
  </si>
  <si>
    <t>รายงานขอจ้างขุดลอกคลองวัดทองบน</t>
  </si>
  <si>
    <t>เปลี่ยนแปลงแผนการจัดซื้อจัดจ้าง เนื่องจากเป็นการปรับปรุงระบบ</t>
  </si>
  <si>
    <t>ไฟฟ้าของโรงเรียนจำเป็นต้องประสานขอข้อมูลในการทำร่างขอบเขตงาน</t>
  </si>
  <si>
    <t>ดำเนินการ</t>
  </si>
  <si>
    <t>อยู่ระหว่างขออนุมัติเงินประจำงวด และจัดทำร่างสัญญา</t>
  </si>
  <si>
    <t>ประกาศประกวดราคาจ้างขุดลอกคลองปริวาศ</t>
  </si>
  <si>
    <t>6 -13 ก.ค. 66</t>
  </si>
  <si>
    <t>ยื่นข้อเสนอราคา</t>
  </si>
  <si>
    <t>ฝ่ายพัฒนาชุมชนฯ</t>
  </si>
  <si>
    <t>จากหน่วยงานอื่นที่มีความชำนาญการมากกว่าจึงต้องใช้เวลาในการ</t>
  </si>
  <si>
    <t>ได้รับอนุมัติเงินจัดสรร (เงินประจำงวด) แล้วอยู่ระหว่างตรวจร่างสัญญา</t>
  </si>
  <si>
    <t>อยู่ระหว่างรอสงม. อนุมัติเงินประจำงวด และตรวจร่างสัญญา</t>
  </si>
  <si>
    <t>เนื่องจากระบบ e-GP ขัดข้อง คณะกรรมการฯ ไม่สามารถบันทึกราคากลาง</t>
  </si>
  <si>
    <t>ในระบบได้  ซึ่งได้ประสานกรมบัญชีกลางแล้ว ต้องรอบริษัทดำเนินการ</t>
  </si>
  <si>
    <t>แก้ไขไม่สามารถกำหนดวันที่แก้ไขเสร็จสิ้นได้</t>
  </si>
  <si>
    <t>ในระบบได้ ซึ่งได้ประสานกรมบัญชีกลางแล้ว ต้องรอบริษัทดำเนินการ</t>
  </si>
  <si>
    <t>รวมทั้งสิ้น</t>
  </si>
  <si>
    <t xml:space="preserve">รวมทั้งสิ้น </t>
  </si>
  <si>
    <t>(ไม่มี)</t>
  </si>
  <si>
    <t>ผุ้รับจ้าง : บ.เจริญกรุง 81 การโยธา กรุงเทพฯ จำกัด</t>
  </si>
  <si>
    <t>วันเริ่มต้นสัญญา : 23 ส.ค. 66</t>
  </si>
  <si>
    <t>วันสิ้นสุดสัญญา : 20 พ.ย. 66</t>
  </si>
  <si>
    <t>วันสิ้นสุดสัญญา : 21 ต.ค. 66</t>
  </si>
  <si>
    <t>วันเริ่มต้นสัญญา : 26 ส.ค. 66</t>
  </si>
  <si>
    <t>วันสิ้นสุดสัญญา : 24 ต.ค. 66</t>
  </si>
  <si>
    <t>วันสิ้นสุดสัญญา : 6 ต.ค. 66</t>
  </si>
  <si>
    <t>วันสิ้นสุดสัญญา : 21 ก.ย. 66</t>
  </si>
  <si>
    <t xml:space="preserve">ระบบจัดซื้อจัดจ้างภาครัฐขัดข้อง </t>
  </si>
  <si>
    <t xml:space="preserve">รวม </t>
  </si>
  <si>
    <t>อยู่ระหว่างดำเนินการตามสัญญา 10 %</t>
  </si>
  <si>
    <t>อยู่ระหว่างดำเนินการตามสัญญา 50 %</t>
  </si>
  <si>
    <t>อยู่ระหว่างดำเนินการตามสัญญา 90 %</t>
  </si>
  <si>
    <t>อยู่ระหว่างดำเนินการตามสัญญา 70 %</t>
  </si>
  <si>
    <t>อยู่ระหว่างประกาศประกวดราคาฯ</t>
  </si>
  <si>
    <t>21-27 ก.ย. 66</t>
  </si>
  <si>
    <t>รายงานผลการพิจารณา/อนุมัติจ้าง/ประกาศผู้ชนะ</t>
  </si>
  <si>
    <t>29 ก.ย.-9 ต.ค. 66</t>
  </si>
  <si>
    <t>10-12 ต.ค. 66</t>
  </si>
  <si>
    <t>อยู่ระหว่างคณะกรรมการฯ จัดทำราคากลางในระบบจัดซื้อจัดจ้างภาครัฐ</t>
  </si>
  <si>
    <t>เครื่องสำรองไฟฟ้า ขนาด 800 VA 2 เครื่อง</t>
  </si>
  <si>
    <t>โต๊ะอเนกประสงค์ ขนาดไม่น้อยกว่า _x000D_
120 x 45 x 75 ซม. 30 ตัว</t>
  </si>
  <si>
    <t>เครื่องสำรองไฟฟ้า ขนาด 800 VA 14 เครื่อง</t>
  </si>
  <si>
    <t>เครื่องสำรองไฟฟ้า ขนาด 800 VA 11 เครื่อง</t>
  </si>
  <si>
    <t>งานการระบายน้ำและแก้ไขปัญหาน้ำท่วม</t>
  </si>
  <si>
    <t>เครื่องตัดถนนคอนกรีต เครื่องยนต์ 4 จังหวะ 1 เครื่อง</t>
  </si>
  <si>
    <t>เครื่องชาร์จแบต 1 เครื่อง</t>
  </si>
  <si>
    <t>รถบรรทุกกระบะติดตั้งเครนไฮโดรลิค
สำหรับยกเครื่องจักรกล 1 คัน</t>
  </si>
  <si>
    <t>ม้านั่งสนาม 50 ตัว</t>
  </si>
  <si>
    <t>งานบริหารการศึกษา</t>
  </si>
  <si>
    <t>เครื่องสำรองไฟฟ้า ขนาด 800 VA 7 เครื่อง</t>
  </si>
  <si>
    <t>เครื่องสำรองไฟฟ้า ขนาด 800 VA 46 เครื่อง _x000D_
(โรงเรียนวัดดอกไม้)</t>
  </si>
  <si>
    <t>เครื่องสำรองไฟฟ้า ขนาด 800 VA 43 เครื่อง _x000D_
(โรงเรียนวัดช่องนนทรี)</t>
  </si>
  <si>
    <t>เครื่องสำรองไฟฟ้า ขนาด 800 VA 39 เครื่อง _x000D_
(โรงเรียนวัดปริวาศ)</t>
  </si>
  <si>
    <t>เครื่องสำรองไฟฟ้า ขนาด 800 VA 40 เครื่อง _x000D_
(โรงเรียนวัดคลองใหม่)</t>
  </si>
  <si>
    <t>เครื่องสำรองไฟฟ้า ขนาด 800 VA 29 เครื่อง _x000D_
(โรงเรียนวัดคลองภูมิ)</t>
  </si>
  <si>
    <t>ชุดไมค์ประชุมใช้สายดิจิตอล 1 ชุด (โรงเรียนวัดคลองภูมิ)</t>
  </si>
  <si>
    <t>พิณไฟฟ้า 3 สาย 18 เฟรต 2 ตัว 
(โรงเรียนวัดปริวาศ)</t>
  </si>
  <si>
    <t>พิณโปร่ง 3 สาย 15 เฟรต 3 ตัว
(โรงเรียนวัดปริวาศ)</t>
  </si>
  <si>
    <t>เบสไฟฟ้า 4 สาย 24 เฟรต 2 ตัว
(โรงเรียนวัดปริวาศ)</t>
  </si>
  <si>
    <t>โปงลางไม้ ไม้มะหาดดำ ขนาด 60 ซม. 13 ลูก 2 ผืน
(โรงเรียนวัดปริวาศ)</t>
  </si>
  <si>
    <t>แคน 8 ลิ้นเงิน 3 เต้า (โรงเรียนวัดปริวาศ)</t>
  </si>
  <si>
    <t>โหวด 7 เสียง 10 ตัว (โรงเรียนวัดปริวาศ)</t>
  </si>
  <si>
    <t>กลองหาง + รำมะนา พร้อมขาตั้ง 
หน้า 10 นิ้ว 2 ชุด (โรงเรียนวัดปริวาศ)</t>
  </si>
  <si>
    <t>ฉาบใหญ่ลงหิน ขนาด 12 นิ้ว 2 คู่_x000D_
(โรงเรียนวัดปริวาศ)</t>
  </si>
  <si>
    <t>ฉาบเล็กลงหิน ขนาด 4 นิ้ว 2 คู่_x000D_
(โรงเรียนวัดปริวาศ)</t>
  </si>
  <si>
    <t>ไหซอง 1 ชุด (โรงเรียนวัดปริวาศ)</t>
  </si>
  <si>
    <t>ปี่ภูไท 5 เลา (โรงเรียนวัดปริวาศ)</t>
  </si>
  <si>
    <t xml:space="preserve">เครื่องสำรองไฟฟ้า ขนาด 800 VA 8 เครื่อง </t>
  </si>
  <si>
    <t>เครื่องสำรองไฟฟ้า ขนาด 800 VA  4 เครื่อง</t>
  </si>
  <si>
    <t xml:space="preserve">ชุดจอแสดงภาพระบบอินเตอร์แอคทีฟ (Interactive) </t>
  </si>
  <si>
    <t>ขนาด 86 นิ้ว พร้อมขาตั้งแบบล้อเลื่อน 1  ชุด</t>
  </si>
  <si>
    <t>งานบริหารทั่วไปฝ่ายรักษาความสะอาด</t>
  </si>
  <si>
    <t xml:space="preserve">เครื่องสำรองไฟฟ้า ขนาด 800 VA 10 เครื่อง </t>
  </si>
  <si>
    <t xml:space="preserve">เครื่องสำรองไฟฟ้า ขนาด 800 VA  11 เครื่อง </t>
  </si>
  <si>
    <t>เครื่องสำรองไฟฟ้า ขนาด 800 VA  19 เครื่อง</t>
  </si>
  <si>
    <t xml:space="preserve">เครื่องสำรองไฟฟ้า ขนาด 800 VA 13 เครื่อง </t>
  </si>
  <si>
    <t>งานบริหารทั่วไปฝ่ายพัฒนาชุมชน</t>
  </si>
  <si>
    <t>เครื่องสูบน้ำดับเพลิงชนิดหาบหามแบบเคลื่อนที่ 
พร้อมอุปกรณ์ 1 ชุด</t>
  </si>
  <si>
    <t xml:space="preserve">โต๊ะชุดสนาม 15 ชุด </t>
  </si>
  <si>
    <t>โต๊ะพับสแตนเลส ขนาดไม่น้อยกว่า 
75 x 180 x 75 ซม. 60 ตัว</t>
  </si>
  <si>
    <t>ชุดเครื่องกำเนิดไฟฟ้า ขนาด 30 KVA/24Kw
แบบเทรลเลอร์ลากจูง 1 ชุด</t>
  </si>
  <si>
    <t xml:space="preserve">เครื่องสำรองไฟฟ้า ขนาด 800 VA 11 เครื่อง </t>
  </si>
  <si>
    <t>เห็นชอบรายละเอียดคุณลักษณะเฉพาะและราคากลาง</t>
  </si>
  <si>
    <t>รายงานผลการพิจารณา</t>
  </si>
  <si>
    <t>รายงานผลการพิจารณา/อนุมัติซื้อหรือจ้าง</t>
  </si>
  <si>
    <t>ประกาศผู้ชนะการเสนอราคา</t>
  </si>
  <si>
    <t>(7) = (2) - (6)</t>
  </si>
  <si>
    <t xml:space="preserve">เครื่องคอมพิวเตอร์ สำหรับงานสำนักงาน </t>
  </si>
  <si>
    <t>ที่มีลิขสิทธิ์ถูกต้องตามกฎหมาย 1 เครื่อง</t>
  </si>
  <si>
    <t>ขนาด 50 นิ้ว 5 เครื่อง (โรงเรียนวัดช่องลม)</t>
  </si>
  <si>
    <t>ขนาด 50 นิ้ว 8 เครื่อง (โรงเรียนวัดช่องนนทรี)</t>
  </si>
  <si>
    <t>ขนาด 50 นิ้ว 9 เครื่อง (โรงเรียนวัดคลองใหม่)</t>
  </si>
  <si>
    <t xml:space="preserve">เก้าอี้เหล็กบุนวมใช้ในห้องประชุม ขนาด 44 x 56 x 90 ซม. </t>
  </si>
  <si>
    <t>150 ตัว (โรงเรียนวัดดอกไม้)</t>
  </si>
  <si>
    <t xml:space="preserve">เครื่องทำลายเอกสาร แบบตัดตรง ทำลายครั้งละ 10 แผ่น 1 เครื่อง </t>
  </si>
  <si>
    <t xml:space="preserve">โต๊ะรับประทานอาหารพร้อมม้านั่งสแตนเลส ขนาด 70 x 180 x 75 ซม. </t>
  </si>
  <si>
    <t>24 ชุด (โรงเรียนวัดช่องลม)</t>
  </si>
  <si>
    <t>โต๊ะรับประทานอาหารพร้อมม้านั่งสแตนเลส 
ขนาด 70 x 180 x 75 ซม.</t>
  </si>
  <si>
    <t>4 ชุด 
(โรงเรียนวัดดอกไม้)</t>
  </si>
  <si>
    <t>รายการที่ 34-44 จัดซื้อร่วมกัน</t>
  </si>
  <si>
    <t>รายการที่30-32 จัดซื้อร่วมกัน</t>
  </si>
  <si>
    <t>เครื่องคอมพิวเตอร์ สำหรับงานประมวลผล แบบที่ 2</t>
  </si>
  <si>
    <t>(จอแสดงภาพขนาดไม่น้อยกว่า 19 นิ้ว) พร้อมโปรแกรม</t>
  </si>
  <si>
    <t>ระบบปฏิบัติการ (OS) แบบ GGWA ที่มีลิขสิทธิ์ถูกต้อง</t>
  </si>
  <si>
    <t>ตามกฎหมาย 1 เครื่อง</t>
  </si>
  <si>
    <t>รายการที่ 6, 8, 18 จัดซื้อร่วมกัน</t>
  </si>
  <si>
    <t>รายการที่ 47-48 จัดซื้อร่วมกัน</t>
  </si>
  <si>
    <t xml:space="preserve">ปรับปรุงทางเดินหลังเขื่อนคลองบางโพงพางใต้ </t>
  </si>
  <si>
    <t xml:space="preserve">ปรับปรุงทางเดินหลังเขื่อนคลองขวาง </t>
  </si>
  <si>
    <t xml:space="preserve">ปรับปรุงทางเดินหลังเขื่อนคลองหีบ </t>
  </si>
  <si>
    <t xml:space="preserve">ปรับปรุงทางเดินหลังเขื่อนคลองโบสถ์ </t>
  </si>
  <si>
    <t xml:space="preserve">ปรับปรุงทางเดินหลังเขื่อนคลองวัดด่าน </t>
  </si>
  <si>
    <t xml:space="preserve">ปรับปรุงทางเดินหลังเขื่อนคลองภูมิ </t>
  </si>
  <si>
    <t xml:space="preserve">ปรับปรุงทางเดินหลังเขื่อนคลองตาห่วง </t>
  </si>
  <si>
    <t xml:space="preserve">ปรับปรุงโรงเรียนวัดช่องนนทรี </t>
  </si>
  <si>
    <t xml:space="preserve">ปรับปรุงโรงเรียนวัดปริวาศ </t>
  </si>
  <si>
    <t xml:space="preserve">ปรับปรุงโรงเรียนวัดคลองภูมิ </t>
  </si>
  <si>
    <t xml:space="preserve">ปรับปรุงโรงเรียนวัดคลองใหม่ </t>
  </si>
  <si>
    <t xml:space="preserve">ก่อสร้างรางระบายน้ำรูปตัวยูคลองวัดช่องนนทรี </t>
  </si>
  <si>
    <t>จากถนนนนทรีถึงชุมชนบัวหลวง</t>
  </si>
  <si>
    <t xml:space="preserve">โครงการก่อสร้างรางระบายน้ำรูปตัวยู คลองวัดทองบน </t>
  </si>
  <si>
    <t>จากซอยสาธุประดิษฐ์ 58 ถึงสุดระยะคลอง</t>
  </si>
  <si>
    <t>ระยะเวลาดำเนินการ 2 ปี (พ.ศ. 2567 - พ.ศ. 2568)</t>
  </si>
  <si>
    <t>งบประมาณรายจ่ายประจำปีงบประมาณ พ.ศ. 2567</t>
  </si>
  <si>
    <t>ปี 68</t>
  </si>
  <si>
    <t>ผู้รับจ้าง :</t>
  </si>
  <si>
    <t>วงเงินตามสัญญาจ้าง  :</t>
  </si>
  <si>
    <t>วันเริ่มต้นสัญญา :</t>
  </si>
  <si>
    <t>วันสิ้นสุดสัญญา :</t>
  </si>
  <si>
    <t xml:space="preserve"> -  ม.ค. 67</t>
  </si>
  <si>
    <t xml:space="preserve"> - พ.ค. 67</t>
  </si>
  <si>
    <t xml:space="preserve"> - ก.ย. 67</t>
  </si>
  <si>
    <t>( 1 ต.ค. 66 - 30 ก.ย. 67)</t>
  </si>
  <si>
    <t>งบปี 67</t>
  </si>
  <si>
    <t>อนุมัติจ้าง/ประกาศผู้ชนะการเสนอราคา</t>
  </si>
  <si>
    <t>วันที่ 5 ตุลาคม 2566</t>
  </si>
  <si>
    <t>งบประมาณรายจ่ายประจำปีงบประมาณ พ.ศ. 2566 กันเงินไว้เบิกเหลื่อมปีงบประมาณ พ.ศ. 2567</t>
  </si>
  <si>
    <t>งบประมาณราจ่ายประจำปีงบประมาณ พ.ศ. 2565 กันเงินไว้เบิกเหลื่อมปีงบประมาณ พ.ศ. 2566</t>
  </si>
  <si>
    <t>วันที่ 16 ธันวาคม 2565</t>
  </si>
  <si>
    <t>งบดำเนินงาน ค่าตอบแทน ใช้สอยและวัสดุ (ค่าใช้สอย)</t>
  </si>
  <si>
    <t>ค่าจ้างเหมาบริการรายบุคคล</t>
  </si>
  <si>
    <t>(ใบกันเงินเลขที่ 001/65)</t>
  </si>
  <si>
    <t>(ใบกันเงินเลขที่ 002/65)</t>
  </si>
  <si>
    <t>(ใบกันเงินเลขที่ 003/65)</t>
  </si>
  <si>
    <t>(ใบกันเงินเลขที่ 004/65)</t>
  </si>
  <si>
    <t>(ใบกันเงินเลขที่ 006/65)</t>
  </si>
  <si>
    <t>เบิกจ่ายครบแล้วตามสัญญา คงเหลือ 9,500 เนื่องจากลาออก</t>
  </si>
  <si>
    <t>(ใบกันเงินเลขที่ 007/65)</t>
  </si>
  <si>
    <t>ก่อนครบสัญญา</t>
  </si>
  <si>
    <t>(ใบกันเงินเลขที่ 008/65)</t>
  </si>
  <si>
    <t>(ใบกันเงินเลขที่ 009/65)</t>
  </si>
  <si>
    <t>(ใบกันเงินเลขที่ 010/65)</t>
  </si>
  <si>
    <t>ค่าจ้างทำความสะอาดอาคารสำนักงานเขต</t>
  </si>
  <si>
    <t>(ใบกันเงินเลขที่ 012/65)</t>
  </si>
  <si>
    <t>ค่าจ้างเหมายามรักษาความปลอดภัยในโรงเรียนสังกัดกทม.</t>
  </si>
  <si>
    <t>(ใบกันเงินเลขที่ 013/65)</t>
  </si>
  <si>
    <t>ค่าจ้างเหมาบริษัทเอกชนทำความสะอาดในโรงเรียนสังกัดกทม.</t>
  </si>
  <si>
    <t>(ใบกันเงินเลขที่ 015/65)</t>
  </si>
  <si>
    <t>(ใบกันเงินเลขที่ 016/65)</t>
  </si>
  <si>
    <t>(ใบกันเงินเลขที่ 017/65)</t>
  </si>
  <si>
    <t>งบกลาง เงินสำรองจ่ายทั่วไป กรณีค่าใช้จ่ายเพื่อพัฒนากทม.</t>
  </si>
  <si>
    <t>เบิกจ่ายครบแล้วตามสัญญา คงเหลือ 1,019 เนื่องจากมีการหักวันลา</t>
  </si>
  <si>
    <t>(ใบกันเงินเลขที่ 005/65)</t>
  </si>
  <si>
    <t>ตำแหน่งพนักงานทั่วไป 1 อัตรา</t>
  </si>
  <si>
    <t>(ใบกันเงินเลขที่ 011/65)</t>
  </si>
  <si>
    <t>(ใบกันเงินเลขที่ 014/65)</t>
  </si>
  <si>
    <t>งบอุดหนุน</t>
  </si>
  <si>
    <t>ค่าอาหารเช้าของนร.ในร.ร.สังกัดกทม.</t>
  </si>
  <si>
    <t>(ใบกันเงินเลขที่ 018/65)</t>
  </si>
  <si>
    <t>(ใบกันเงินเลขที่ 019/65)</t>
  </si>
  <si>
    <t>(ใบกันเงินเลขที่ 020/65)</t>
  </si>
  <si>
    <t>(ใบกันเงินเลขที่ 021/65)</t>
  </si>
  <si>
    <t>(ใบกันเงินเลขที่ 022/65)</t>
  </si>
  <si>
    <t>(ใบกันเงินเลขที่ 023/65)</t>
  </si>
  <si>
    <t>ทุนอาหารกลางวันนักเรียน</t>
  </si>
  <si>
    <t>(ใบกันเงินเลขที่ 024/65)</t>
  </si>
  <si>
    <t>(ใบกันเงินเลขที่ 025/65)</t>
  </si>
  <si>
    <t>(ใบกันเงินเลขที่ 026/65)</t>
  </si>
  <si>
    <t>(ใบกันเงินเลขที่ 027/65)</t>
  </si>
  <si>
    <t>(ใบกันเงินเลขที่ 028/65)</t>
  </si>
  <si>
    <t>(ใบกันเงินเลขที่ 029/65)</t>
  </si>
  <si>
    <t>(ใบกันเงินเลขที่ 030/65)</t>
  </si>
  <si>
    <t>(ใบกันเงินเลขที่ 031/65)</t>
  </si>
  <si>
    <t>(ใบกันเงินเลขที่ 032/65)</t>
  </si>
  <si>
    <t>(ใบกันเงินเลขที่ 033/65)</t>
  </si>
  <si>
    <t>(ใบกันเงินเลขที่ 034/65)</t>
  </si>
  <si>
    <t>(ใบกันเงินเลขที่ 035/65)</t>
  </si>
  <si>
    <t>(ใบกันเงินเลขที่ 036/65)</t>
  </si>
  <si>
    <t>(ใบกันเงินเลขที่ 037/65)</t>
  </si>
  <si>
    <t>(ใบกันเงินเลขที่ 038/65)</t>
  </si>
  <si>
    <t>(ใบกันเงินเลขที่ 039/65)</t>
  </si>
  <si>
    <t>(ใบกันเงินเลขที่ 040/65)</t>
  </si>
  <si>
    <t>(ใบกันเงินเลขที่ 041/65)</t>
  </si>
  <si>
    <t>รวม 41 ใบกัน</t>
  </si>
  <si>
    <t>1. ช่อง (11) กรณีก่อหนี้แล้ว ผลลัพธ์ เป็นค่าบวก หมายถึง งบประมาณพับไปเป็นภาระหนี้ปีถัดไป</t>
  </si>
  <si>
    <t>2. ช่อง (11) กรณียังไม่ก่อหนี้ ผลลัพธ์ เป็นค่าลบ หมายถึง งบประมาณพับไปไม่เป็นภาระหนี้</t>
  </si>
  <si>
    <t>งบประมาณราจ่ายประจำปีงบประมาณ พ.ศ. 2566 กันเงินไว้เบิกเหลื่อมปีงบประมาณ พ.ศ. 2567</t>
  </si>
  <si>
    <t>(ใบกันเงินเลขที่ 004/66)</t>
  </si>
  <si>
    <t>(ใบกันเงินเลขที่ 005/66)</t>
  </si>
  <si>
    <t>(ใบกันเงินเลขที่ 006/66)</t>
  </si>
  <si>
    <t>(ใบกันเงินเลขที่ 007/66)</t>
  </si>
  <si>
    <t>(ใบกันเงินเลขที่ 008/66)</t>
  </si>
  <si>
    <t>(ใบกันเงินเลขที่ 009/66)</t>
  </si>
  <si>
    <t>ค่าใช้จ่ายโครงการจ้างเหมาบริการเป็นรายบุคคลเพื่อปรับปรุง</t>
  </si>
  <si>
    <t>บัญชีรายการที่ดินและสิ่งปลูกสร้าง</t>
  </si>
  <si>
    <t>(ใบกันเงินเลขที่ 010/66)</t>
  </si>
  <si>
    <t>(ใบกันเงินเลขที่ 011/66)</t>
  </si>
  <si>
    <t>(ใบกันเงินเลขที่ 012/66)</t>
  </si>
  <si>
    <t>(ใบกันเงินเลขที่ 013/66)</t>
  </si>
  <si>
    <t>(ใบกันเงินเลขที่ 014/66)</t>
  </si>
  <si>
    <t>(ใบกันเงินเลขที่ 015/66)</t>
  </si>
  <si>
    <t>(ใบกันเงินเลขที่ 016/66)</t>
  </si>
  <si>
    <t>(ใบกันเงินเลขที่ 017/66)</t>
  </si>
  <si>
    <t>(ใบกันเงินเลขที่ 018/66)</t>
  </si>
  <si>
    <t>(ใบกันเงินเลขที่ 019/66)</t>
  </si>
  <si>
    <t>(ใบกันเงินเลขที่ 020/66)</t>
  </si>
  <si>
    <t>(ใบกันเงินเลขที่ 021/66)</t>
  </si>
  <si>
    <t>(ใบกันเงินเลขที่ 022/66)</t>
  </si>
  <si>
    <t>ก่อสร้างเขื่อน ค.ส.ล. (ดาดท้องคลอง) คลองวัดดอกไม้</t>
  </si>
  <si>
    <t>(ใบกันเงินเลขที่ 023/66)</t>
  </si>
  <si>
    <t>(ใบกันเงินเลขที่ 024/66)</t>
  </si>
  <si>
    <t>(ใบกันเงินเลขที่ 025/66)</t>
  </si>
  <si>
    <t>ก่อสร้างเขื่อน ค.ส.ล. (ดาดท้องคลอง) คลองวัดด่าน</t>
  </si>
  <si>
    <t>(ใบกันเงินเลขที่ 026/66)</t>
  </si>
  <si>
    <t>(ใบกันเงินเลขที่ 027/66)</t>
  </si>
  <si>
    <t>(ใบกันเงินเลขที่ 028/66)</t>
  </si>
  <si>
    <t>(ใบกันเงินเลขที่ 029/66)</t>
  </si>
  <si>
    <t>(ใบกันเงินเลขที่ 030/66)</t>
  </si>
  <si>
    <t>(ใบกันเงินเลขที่ 031/66)</t>
  </si>
  <si>
    <t>(ใบกันเงินเลขที่ 032/66)</t>
  </si>
  <si>
    <t>(ใบกันเงินเลขที่ 033/66)</t>
  </si>
  <si>
    <t>(ใบกันเงินเลขที่ 034/66)</t>
  </si>
  <si>
    <t>(ใบกันเงินเลขที่ 035/66)</t>
  </si>
  <si>
    <t>(ใบกันเงินเลขที่ 036/66)</t>
  </si>
  <si>
    <t>(ใบกันเงินเลขที่ 037/66)</t>
  </si>
  <si>
    <t>(ใบกันเงินเลขที่ 038/66)</t>
  </si>
  <si>
    <t>(ใบกันเงินเลขที่ 039/66)</t>
  </si>
  <si>
    <t>(ใบกันเงินเลขที่ 040/66)</t>
  </si>
  <si>
    <t>(ใบกันเงินเลขที่ 041/66)</t>
  </si>
  <si>
    <t>(ใบกันเงินเลขที่ 042/66)</t>
  </si>
  <si>
    <t>(ใบกันเงินเลขที่ 043/66)</t>
  </si>
  <si>
    <t>(ใบกันเงินเลขที่ 044/66)</t>
  </si>
  <si>
    <t>(ใบกันเงินเลขที่ 045/66)</t>
  </si>
  <si>
    <t>(ใบกันเงินเลขที่ 046/66)</t>
  </si>
  <si>
    <t>(ใบกันเงินเลขที่ 047/66)</t>
  </si>
  <si>
    <t>(ใบกันเงินเลขที่ 048/66)</t>
  </si>
  <si>
    <t>(ใบกันเงินเลขที่ 049/66)</t>
  </si>
  <si>
    <t>(ใบกันเงินเลขที่ 050/66)</t>
  </si>
  <si>
    <t>ค่าจ้างเหมาบริษัทเอกชนทำความสะอาดอาคารในร.ร.กทม.</t>
  </si>
  <si>
    <t>(ใบกันเงินเลขที่ 051/66)</t>
  </si>
  <si>
    <t>(ใบกันเงินเลขที่ 052/66)</t>
  </si>
  <si>
    <t>(ใบกันเงินเลขที่ 053/66)</t>
  </si>
  <si>
    <t>(ใบกันเงินเลขที่ 054/66)</t>
  </si>
  <si>
    <t>(ใบกันเงินเลขที่ 055/66)</t>
  </si>
  <si>
    <t>(ใบกันเงินเลขที่ 056/66)</t>
  </si>
  <si>
    <t>(ใบกันเงินเลขที่ 057/66)</t>
  </si>
  <si>
    <t>(ใบกันเงินเลขที่ 058/66)</t>
  </si>
  <si>
    <t>ค่าใช้จ่ายโครงการชุมชนเข้มแข็งพัฒนาตนเอง</t>
  </si>
  <si>
    <t>ตามหลักปรัชญาเศรษฐกิจพอเพียง</t>
  </si>
  <si>
    <t>(ใบกันเงินเลขที่ 059/66)</t>
  </si>
  <si>
    <t>(ใบกันเงินเลขที่ 060/66)</t>
  </si>
  <si>
    <t>(ใบกันเงินเลขที่ 061/66)</t>
  </si>
  <si>
    <t>(ใบกันเงินเลขที่ 062/66)</t>
  </si>
  <si>
    <t>(ใบกันเงินเลขที่ 063/66)</t>
  </si>
  <si>
    <t>รวม 60 ใบกัน</t>
  </si>
  <si>
    <t>(ใบกันเงินเลขที่ 001/66)</t>
  </si>
  <si>
    <t>งบดำเนินงาน ค่าตอบแทน ใช้สอยและวัสดุ</t>
  </si>
  <si>
    <t>งบลงทุน ค่าครุภัณฑ์ ที่ดินและสิ่งก่อสร้าง (ค่าที่ดิน ฯ )</t>
  </si>
  <si>
    <t>งบเพิ่มเติม ฉบับที่ 1</t>
  </si>
  <si>
    <t>งบกลาง เงินสำรองจ่ายทั่วไป กรณ๊ค่าใช้จ่ายเพื่อการพัฒนากทม.</t>
  </si>
  <si>
    <t>(ใบกันเงินเลขที่ 002/66)</t>
  </si>
  <si>
    <t>ปรับปรุงระบบไฟฟ้าโรงเรียนในพื้นที่เขตยานนาวาโรงเรียนวัดช่องลม</t>
  </si>
  <si>
    <t>(ใบกันเงินเลขที่ 003/66)</t>
  </si>
  <si>
    <t>รวมกันเงินแบบไม่ก่อหนี้ผูกพัน 3 รายการ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</si>
  <si>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มกราคม - มีนาคม 2567</t>
    </r>
  </si>
  <si>
    <r>
      <t>กิจกรรม</t>
    </r>
    <r>
      <rPr>
        <sz val="16"/>
        <color theme="1"/>
        <rFont val="TH SarabunPSK"/>
        <family val="2"/>
      </rPr>
      <t xml:space="preserve"> ฝึกอบรมแบบไป-กลับ 5 วัน (ผู้เข้าร่วม 50 คน) </t>
    </r>
  </si>
  <si>
    <t xml:space="preserve"> - ค่าตอบแทนผู้สาธิต 2 คน ๆ ละ 10 ชม.ๆ ละ 600 บาท เป็นเงิน 12,000 บาท</t>
  </si>
  <si>
    <t xml:space="preserve"> - ค่าวัสดุเกี่ยวกับการฝึกอบรม เป็นเงิน 4,100 บาท</t>
  </si>
  <si>
    <t>ค่าใช้จ่ายโครงการอาสาสมัครกรุงเทพมหานคร
ด้านการป้องกันและแก้ไขปัญหายาและสารเสพติด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</si>
  <si>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ตุลาคม 2566 - กันยายน 2567</t>
    </r>
  </si>
  <si>
    <r>
      <rPr>
        <b/>
        <u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อบรมพัฒนาศักยภายอาสาสมัครฯ รายเดิม 94 คน </t>
    </r>
  </si>
  <si>
    <t>จนท. 5 คน รวม 99 คน เป็นเงิน 22,620 บาท ดังนี้</t>
  </si>
  <si>
    <t xml:space="preserve"> - ค่าอาหาร อาหารว่างและเครื่องดื่ม เป็นเงิน 19,800 บาท</t>
  </si>
  <si>
    <t xml:space="preserve"> - ค่าวัสดุ เครื่องเขียนและอุปกรณ์ เป็นเงิน 2,820 บาท</t>
  </si>
  <si>
    <r>
      <rPr>
        <b/>
        <u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จัดกิจกรรมเพื่อรณรงค์ป้องกันและแก้ไขปัญหายาเสพติด</t>
    </r>
  </si>
  <si>
    <t>ในพื้นที่ อาสาสมัครฯ 50 คน ผู้ร่วมกิจกรรม 30 คน จนท. 20 คน รวม 100 คน</t>
  </si>
  <si>
    <t>เป็นเงิน 23,000 บ. ดังนี้</t>
  </si>
  <si>
    <t>รวม 2 กิจกรรม 45,620 บาท ขอปัดเลข 45,700 บาท</t>
  </si>
  <si>
    <t>ฝ่ายรักษาความสะอาดฯ</t>
  </si>
  <si>
    <t>ค่าใช้จ่ายในการสัมมนาและศึกษาดูงานด้านสิ่งแวดล้อมและคูคลอง เพื่อพัฒนาศักยภาพบุคลากร</t>
  </si>
  <si>
    <r>
      <t>กิจกรรม</t>
    </r>
    <r>
      <rPr>
        <sz val="16"/>
        <color theme="1"/>
        <rFont val="TH SarabunPSK"/>
        <family val="2"/>
      </rPr>
      <t xml:space="preserve"> สัมมนาและศึกษาดูงานด้านสิ่งแวดล้อมและคูคลองเพื่อพัฒนาศักยภาพบุคลากร</t>
    </r>
    <r>
      <rPr>
        <b/>
        <u/>
        <sz val="16"/>
        <color theme="1"/>
        <rFont val="TH SarabunPSK"/>
        <family val="2"/>
      </rPr>
      <t xml:space="preserve"> </t>
    </r>
  </si>
  <si>
    <t>จำนวน 47 รุ่นๆ ละ 140 คน และเจ้าหน้าที่ดำเนินการ 20 คน/รุ่น</t>
  </si>
  <si>
    <t>- ค่าสมนาคุณวิทยากร รุ่นละ 12,600 บาท จำนวน 4 รุ่น เป็นเงิน 50,400 บาท</t>
  </si>
  <si>
    <t>- ค่าอาหาร อาหารว่างและเครื่องดื่ม</t>
  </si>
  <si>
    <t xml:space="preserve">    ไม่ครบมื้อ (450 บาท x 160 คน x 1 วัน x 4 รุ่น) เป็นเงิน 288,000 บาท</t>
  </si>
  <si>
    <t xml:space="preserve">    ครบมื้อ (800 บาท x 160 คน x 1 วัน x 4 รุ่น) เป็นเงิน 512,000 บาท</t>
  </si>
  <si>
    <t>- ค่าเช่าที่พัก (750 บาท x 160 คน x 1 วัน x 4 รุ่น) เป็นเงิน 480,000 บาท</t>
  </si>
  <si>
    <t>- ค่าจ้างเหมารถโดยสาร ปรับอากาศ 40 ที่นั่งขึ้นไป (12,200 บาท x  4 คัน x 2 วัน x 4 รุ่น) เป็นเงิน 390,400 บาท</t>
  </si>
  <si>
    <t>- ค่าพาหนะในการขนสัมภาระไป-กลับ (200 บาท x  160 คน x 4 รุ่น) เป็นเงิน 128,000 บาท</t>
  </si>
  <si>
    <t>- ค่าวัสดุ 10,000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</si>
  <si>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 ตุลาคม 2566 - กันยายน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</si>
  <si>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สนับสนุนการดำเนินงานของคณะกรรมการชุมชน จำนวน 17 ชุมชน</t>
    </r>
  </si>
  <si>
    <t xml:space="preserve"> - ชุมชนที่มีจำนวนบ้านไม่เกิน 200 หลัง จำนวน 12 ชุมชน ๆ ละ 5,000.-บาท / เดือน</t>
  </si>
  <si>
    <t xml:space="preserve">   (5,000 บาท x 12 ชุมชน x 12 เดือน) วงเงิน  720,000.-บาท</t>
  </si>
  <si>
    <t xml:space="preserve"> - ชุมชนที่มีจำนวนบ้านตั้งแต่ 201-500 หลัง จำนวน 4 ชุมชน ๆ ละ 7,500.-บาท / เดือน</t>
  </si>
  <si>
    <t xml:space="preserve">   (7,500 บาท x 4 ชุมชน x 12 เดือน) วงเงิน  360,000.-บาท</t>
  </si>
  <si>
    <r>
      <rPr>
        <b/>
        <u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ค่าตอบแทนอาสาสมัครลานกีฬา จำนวน 5 ราย 919,800.-บาท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</si>
  <si>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ตุลาคม 2565 - กันยายน 2566</t>
    </r>
  </si>
  <si>
    <t xml:space="preserve"> - ค่าตอบแทน  เป็นเงิน 878,400 บาท</t>
  </si>
  <si>
    <t xml:space="preserve"> - เงินสมทบกองทุนประกันสังคม  เป็นเงิน 43,920 บาท</t>
  </si>
  <si>
    <r>
      <rPr>
        <b/>
        <u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ค่าใช้จ่ายในการพัฒนากีฬาขั้นพื้นฐาน โดยจัดซื้อวัสดุให้ลานกีฬา 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</si>
  <si>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พฤศจิกายน - ธันวาคม 2566     </t>
    </r>
    <r>
      <rPr>
        <sz val="16"/>
        <color theme="1"/>
        <rFont val="TH SarabunPSK"/>
        <family val="2"/>
      </rPr>
      <t>ยอดจัดซื้อ 26,000 บาท</t>
    </r>
  </si>
  <si>
    <r>
      <rPr>
        <b/>
        <u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ค่าใช้จ่ายในการจัดกิจกรรมแข่งขันฟุตซอล 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</si>
  <si>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มกราคม - กุมภาพันธ์ 2567 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</si>
  <si>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 มีนาคม-เมษายน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</si>
  <si>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จัดบรรพชาสามเณรภาคฤดูร้อน ณ วัดด่าน  ถนนพระราม 3 เขตยานนาวา</t>
    </r>
  </si>
  <si>
    <r>
      <rPr>
        <b/>
        <u/>
        <sz val="16"/>
        <color theme="1"/>
        <rFont val="TH SarabunPSK"/>
        <family val="2"/>
      </rPr>
      <t>กิจกรรมที่ 1</t>
    </r>
    <r>
      <rPr>
        <sz val="16"/>
        <color theme="1"/>
        <rFont val="TH SarabunPSK"/>
        <family val="2"/>
      </rPr>
      <t xml:space="preserve"> จ้างอาสาสมัครช่วยปฏิบัติงานฯ เป็นเงิน 120,960 บาท 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</si>
  <si>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 เดือน ตุลาคม 2566 - กันยายน 2567</t>
    </r>
  </si>
  <si>
    <t xml:space="preserve"> - ค่าจ้างอาสาสมัครฯ 1 คน เป็นเงิน 138,240 บาท</t>
  </si>
  <si>
    <t xml:space="preserve"> - เงินสมทบกองทุนปกส. เป็นเงิน 6,912 บาท</t>
  </si>
  <si>
    <r>
      <rPr>
        <b/>
        <u val="singleAccounting"/>
        <sz val="16"/>
        <color theme="1"/>
        <rFont val="TH SarabunPSK"/>
        <family val="2"/>
      </rPr>
      <t>กิจกรรมที่ 2</t>
    </r>
    <r>
      <rPr>
        <sz val="16"/>
        <color theme="1"/>
        <rFont val="TH SarabunPSK"/>
        <family val="2"/>
      </rPr>
      <t xml:space="preserve"> ทัศนศึกษาและปลูกป่าชายเลน ณ ศูนย์อนุรักษ์ป่าชายเลน ต.คลองโคน</t>
    </r>
  </si>
  <si>
    <t xml:space="preserve">อ.เมือง จ.สมุทรสงคราม แบบไป-กลับ 1 วัน เป็นเงิน 50,000 บาท 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</si>
  <si>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 เดือน มีนาคม 2567</t>
    </r>
  </si>
  <si>
    <t xml:space="preserve"> - ค่าอาหาร อาหารว่างและเครื่องดื่ม เป็นเงิน 27,200 บาท</t>
  </si>
  <si>
    <t xml:space="preserve"> -  ค่าจ้างเหมารถยนต์โดยสารปรับอากาศ ขนาด 40 ที่นั่งขึ้นไป 2 คัน เป็นเงิน 20,400 บ.</t>
  </si>
  <si>
    <t xml:space="preserve"> - ค่าตอบแทนวิทยากร 2,400 บาท</t>
  </si>
  <si>
    <r>
      <rPr>
        <b/>
        <u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จัดประชุมสมาชิกสภาเด็กและเยาวชนเขตยานนาวา 6 ครั้ง 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</si>
  <si>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 ธ.ค. 66 , เม.ย.67 , ก.ย. 67</t>
    </r>
  </si>
  <si>
    <t xml:space="preserve"> - ค่าอาหารว่างและเครื่องดื่ม  (21 คน x 3 ครั้ง x 100บาท) เป็นเงิน 6,300 บาท</t>
  </si>
  <si>
    <r>
      <rPr>
        <b/>
        <u/>
        <sz val="16"/>
        <color theme="1"/>
        <rFont val="TH SarabunPSK"/>
        <family val="2"/>
      </rPr>
      <t xml:space="preserve"> กิจกรรมที่ 1</t>
    </r>
    <r>
      <rPr>
        <sz val="16"/>
        <color theme="1"/>
        <rFont val="TH SarabunPSK"/>
        <family val="2"/>
      </rPr>
      <t xml:space="preserve"> เชิดชูเกียรติ "วันพ่อ"  เป็นเงิน 54,600 บาท 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</si>
  <si>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วันที่ 4 ธันวาคม 2566</t>
    </r>
  </si>
  <si>
    <t xml:space="preserve"> - ค่าอาหารกลางวัน อาหารว่างและเครื่องดื่ม (200 คน x 150 บาท) เป็นเงิน 30,000 บาท</t>
  </si>
  <si>
    <t xml:space="preserve"> - ค่าภัตตาหารเพลสำหรับพระภิกษุสงฆ์ (9 รูป x 300บาท) เป็นเงิน  2,700 บาท</t>
  </si>
  <si>
    <t xml:space="preserve"> - ค่าจ้างเหมาจัดทำใบประกาศเกียรติคุณพร้อมกรอบขนาด A4 เป็นเงิน  8,750 บาท</t>
  </si>
  <si>
    <t xml:space="preserve"> - ค่าจัดชื้อเครื่องไทยธรรม 9 ชุด เป็นเงิน 3,150 บาท</t>
  </si>
  <si>
    <t xml:space="preserve"> - ค่าจ้างชุดการแสดงศิลปวัฒนาธรรมไทย 2 ชุด เป็นเงิน 10,000 บาท</t>
  </si>
  <si>
    <r>
      <rPr>
        <b/>
        <u/>
        <sz val="16"/>
        <color theme="1"/>
        <rFont val="TH SarabunPSK"/>
        <family val="2"/>
      </rPr>
      <t>กิจกรรมที่ 2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วันเด็กแห่งชาติ เป็นเงิน 128,200 บาท 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</si>
  <si>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วันที่ 13 มกราคม 2567</t>
    </r>
  </si>
  <si>
    <t xml:space="preserve"> - ค่าอาหารกลางวัน (915 คน x 60 บาท)  เป็นเงิน 54,900 บาท</t>
  </si>
  <si>
    <t xml:space="preserve"> - ค่าอาหารว่างและเครื่องดื่ม (915 คน x 20 บาท)  เป็นเงิน 18,300 บาท</t>
  </si>
  <si>
    <t xml:space="preserve"> - ค่าของขวัญของที่ระลึก (900 ชิ้น x 50 บาท)   เป็นเงิน 45,000 บาท</t>
  </si>
  <si>
    <r>
      <rPr>
        <b/>
        <u/>
        <sz val="16"/>
        <color theme="1"/>
        <rFont val="TH SarabunPSK"/>
        <family val="2"/>
      </rPr>
      <t>กิจกรรมที่ 3</t>
    </r>
    <r>
      <rPr>
        <sz val="16"/>
        <color theme="1"/>
        <rFont val="TH SarabunPSK"/>
        <family val="2"/>
      </rPr>
      <t xml:space="preserve"> วันสงกรานต์  เป็นเงิน 117,000 บาท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</si>
  <si>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วันที่ 9-10, 21 เมษายน 2567</t>
    </r>
  </si>
  <si>
    <t>3.1 พิธีรดน้ำขอพรผู้สูงอายุปูชนียบุคคล เป็นเงิน 46,500 บาท ดำเนินการวันที่ 9 เมษายน 2566</t>
  </si>
  <si>
    <t xml:space="preserve"> - ค่าจ้างการแสดงศิลปวัฒนธรรมไทย 1 ชุด เป็นเงิน 5,000 บาท</t>
  </si>
  <si>
    <t>3.2 พิธีแห่พระพุทธมงคลญาณพิศาลประชาสิทธิ์ เป็นเงิน 24,000 บาท ดำเนินการวันที่ 10 เมษายน 2566</t>
  </si>
  <si>
    <t>3.3 งานสงกรานต์วัดคลองภูมิ เป็นเงิน 46,500 บาท  ดำเนินการวันที่ 21 เมษายน 2566</t>
  </si>
  <si>
    <t xml:space="preserve"> - ค่าอาหารกลางวัน อาหารว่างและเครื่องดื่ม (310 คน) เป็นเงิน 46,500 บาท</t>
  </si>
  <si>
    <r>
      <rPr>
        <b/>
        <u/>
        <sz val="16"/>
        <color theme="1"/>
        <rFont val="TH SarabunPSK"/>
        <family val="2"/>
      </rPr>
      <t xml:space="preserve">กิจกรรมที่ </t>
    </r>
    <r>
      <rPr>
        <b/>
        <sz val="16"/>
        <color theme="1"/>
        <rFont val="TH SarabunPSK"/>
        <family val="2"/>
      </rPr>
      <t xml:space="preserve">4 </t>
    </r>
    <r>
      <rPr>
        <sz val="16"/>
        <color theme="1"/>
        <rFont val="TH SarabunPSK"/>
        <family val="2"/>
      </rPr>
      <t>วันอัฐมีบูชา เป็นเงิน 48,000 บาท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</si>
  <si>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วันที่ 23-30 พฤษภาคม 2567</t>
    </r>
  </si>
  <si>
    <r>
      <rPr>
        <b/>
        <u/>
        <sz val="16"/>
        <color theme="1"/>
        <rFont val="TH SarabunPSK"/>
        <family val="2"/>
      </rPr>
      <t>กิจกรรมที่ 5</t>
    </r>
    <r>
      <rPr>
        <sz val="16"/>
        <color theme="1"/>
        <rFont val="TH SarabunPSK"/>
        <family val="2"/>
      </rPr>
      <t xml:space="preserve"> เชิดชูเกียรติ "วันแม่" เป็นเงิน 51,100 บาท 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</si>
  <si>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วันที่ 9 สิงหาคม 2566</t>
    </r>
  </si>
  <si>
    <t xml:space="preserve"> - ค่าจัดซื้อเครื่องไทยธรรม 9 ชุด เป็นเงิน 3,150 บาท</t>
  </si>
  <si>
    <t xml:space="preserve"> - ค่าจ้างชุดการแสดงศิลปวัฒนาธรรมไทย 1 ชุด เป็นเงิน 5,000 บาท</t>
  </si>
  <si>
    <r>
      <rPr>
        <b/>
        <u/>
        <sz val="16"/>
        <color theme="1"/>
        <rFont val="TH SarabunPSK"/>
        <family val="2"/>
      </rPr>
      <t>กิจกรรมที่ 6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งานขนมหวานถิ่นยานนาวา เป็นเงิน 74,000 บาท 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</si>
  <si>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วันที่ 12 สิงหาคม 2567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</si>
  <si>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มีนาคม - มิถุนายน 2567</t>
    </r>
  </si>
  <si>
    <r>
      <t>กิจกรรม</t>
    </r>
    <r>
      <rPr>
        <sz val="16"/>
        <color theme="1"/>
        <rFont val="TH SarabunPSK"/>
        <family val="2"/>
      </rPr>
      <t xml:space="preserve"> ฝึกอาชีพให้แก่กลุ่มสตรี แม่บ้าน เด็ก เยาวชน และประชาชนทั่วไป 6 หลักสูตร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</si>
  <si>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เมษายน - พฤษภาคม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</si>
  <si>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จัดหน่วยรณรงค์เคลื่อนที่ด้านการออมฯ จำนวน 10 ครั้ง เป้าหมายผู้เข้าร่วมกิจกรรม</t>
    </r>
  </si>
  <si>
    <t>ครั้งละ 80 คน รวม 800 คน</t>
  </si>
  <si>
    <t xml:space="preserve"> - ค่าอาหารว่างและเครื่องดื่ม เป็นเงิน 20,000 บาท</t>
  </si>
  <si>
    <r>
      <t xml:space="preserve">กิจกรรม </t>
    </r>
    <r>
      <rPr>
        <sz val="16"/>
        <color theme="1"/>
        <rFont val="TH SarabunPSK"/>
        <family val="2"/>
      </rPr>
      <t xml:space="preserve"> จ้างคนพิการเพื่อปฏิบัติงาน</t>
    </r>
  </si>
  <si>
    <t xml:space="preserve">   - ค่าตอบแทนอาสาสมัครคนพิการ 6 คน เป็นเงิน 1,080,000 บาท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</si>
  <si>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 เมษายน - พฤษภาคม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</si>
  <si>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ส่งเสริมครอบครัวรักการอ่าน จำนวน 6 ครั้งๆ ละ 50 คน ณ บ้านหนังสือชุมชนคาลเท็กซ์ 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</si>
  <si>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 ตุลาคม 2566 - กันยายน 2567</t>
    </r>
  </si>
  <si>
    <t>ฝ่ายสิ่งแวดล้อมและสุขาภิบาล</t>
  </si>
  <si>
    <t>ช่วงเวลาดำเนินการ  เดือน ตุลาคม 2566 - กันยายน 2567</t>
  </si>
  <si>
    <r>
      <rPr>
        <b/>
        <u/>
        <sz val="16"/>
        <rFont val="TH SarabunPSK"/>
        <family val="2"/>
      </rPr>
      <t>กิจกรรม</t>
    </r>
    <r>
      <rPr>
        <sz val="16"/>
        <rFont val="TH SarabunPSK"/>
        <family val="2"/>
      </rPr>
      <t xml:space="preserve"> ตรวจวิเคราะห์การปนเปื้อนเชื้อโรคและสารพิษในอาหารและน้ำ เป็นเงิน 40,000.-บาท</t>
    </r>
  </si>
  <si>
    <t xml:space="preserve">   - ค่าจัดซื้อตัวอย่างอาหารตรวจหาสารปนเปื้อนและจุลินทรีย์ เป็นเงิน 40,000.- บาท</t>
  </si>
  <si>
    <r>
      <rPr>
        <b/>
        <u/>
        <sz val="16"/>
        <rFont val="TH SarabunPSK"/>
        <family val="2"/>
      </rPr>
      <t>กิจกรรม</t>
    </r>
    <r>
      <rPr>
        <sz val="16"/>
        <rFont val="TH SarabunPSK"/>
        <family val="2"/>
      </rPr>
      <t xml:space="preserve"> การตรวจประเมินติดตามกำกับมาตรฐานการรับรองมาตรฐานอาหารปลอดภัยของกรุงเทพมหานคร เป็นเงิน 104,400.-บาท</t>
    </r>
  </si>
  <si>
    <t xml:space="preserve">   - ค่าอาหารทำการนอกเวลา ในการตรวจสถานประกอบการด้านอาหาร 5 คน  45 วัน เป็นเงิน 45,000.- บาท</t>
  </si>
  <si>
    <t xml:space="preserve">   - ค่าตอบแทนสำหรับบุคลากรด้านการแพทย์และสาธารณสุข 15 ครั้ง เป็นเงิน 59,400.- บาท</t>
  </si>
  <si>
    <r>
      <rPr>
        <b/>
        <u/>
        <sz val="16"/>
        <rFont val="TH SarabunPSK"/>
        <family val="2"/>
      </rPr>
      <t>กิจกรรม</t>
    </r>
    <r>
      <rPr>
        <sz val="16"/>
        <rFont val="TH SarabunPSK"/>
        <family val="2"/>
      </rPr>
      <t xml:space="preserve"> ดำเนินการกิจกรรมเครือข่ายงานสุขาภิบาลอาหารในโรงเรียน เป็นเงิน 10,000.-บาท</t>
    </r>
  </si>
  <si>
    <t xml:space="preserve">  - จัดประชุมเครือข่ายสุขาภิบาลอาหารในโรงเรียน 2 ครั้ง จำนวน 34 คน ดำเนินการเดือน มกราคม 2566 และเดือน สิงหาคม 2566</t>
  </si>
  <si>
    <t xml:space="preserve">        - ค่าอาหารว่างและเครื่องดื่ม เป็นเงิน 1,700.- บาท</t>
  </si>
  <si>
    <t xml:space="preserve">  - จัดอบรมให้ความรู้แก่อาสาสมัครอาหารปลอดภัยในโรงเรียน จำนวน 3 ครั้ง ดำเนินการเดือน กุมภาพันธ์ - มีนาคม 2566 เป็นเงิน 8,300.-บาท</t>
  </si>
  <si>
    <t xml:space="preserve">        - ค่าอาหารว่างและเครื่องดื่ม เป็นเงิน 2,500 บาท</t>
  </si>
  <si>
    <t xml:space="preserve">        - ค่าวัสดุอุปกรณ์ เป็นเงิน 5,800 บาท</t>
  </si>
  <si>
    <r>
      <rPr>
        <b/>
        <u/>
        <sz val="15"/>
        <rFont val="TH SarabunPSK"/>
        <family val="2"/>
      </rPr>
      <t>กิจกรรม</t>
    </r>
    <r>
      <rPr>
        <sz val="15"/>
        <rFont val="TH SarabunPSK"/>
        <family val="2"/>
      </rPr>
      <t xml:space="preserve">  การดำเนินกิจกรรมการพัฒนาตลาดสะอาดได้มาตรฐานอาหารปลอดภัย ดำเนินการเดือน มกราคม 2566 เป็นเงิน 10,000.- บาท </t>
    </r>
  </si>
  <si>
    <t xml:space="preserve">  - ค่าจัดซื้อวัสดุอุปกรณ์การทำความสะอาดตลาด เป็นเงิน 10,000.- บาท </t>
  </si>
  <si>
    <t xml:space="preserve">        - รองบูทกันน้ำ จำนวน 20 คู่ เป็นเงิน 5,000 บาท</t>
  </si>
  <si>
    <t xml:space="preserve">        - ถุงมือยางกันน้ำ จำนวน 20 คู่ เป็นเงิน 2,000 บาท</t>
  </si>
  <si>
    <t xml:space="preserve">        - น้ำยาทำความสะอาดพื้น 6 ถัง เป็นเงิน 3,000 บาท</t>
  </si>
  <si>
    <r>
      <rPr>
        <b/>
        <u/>
        <sz val="16"/>
        <rFont val="TH SarabunPSK"/>
        <family val="2"/>
      </rPr>
      <t>กิจกรรม</t>
    </r>
    <r>
      <rPr>
        <sz val="16"/>
        <rFont val="TH SarabunPSK"/>
        <family val="2"/>
      </rPr>
      <t xml:space="preserve">   การดำเนินกิจกรรมพัฒนาการสุขาภิบาลอาหารริมบาทวิถี ดำเนินการเดือนมีนาคม 2567 เป็นเงิน 25,000.-  บาท </t>
    </r>
  </si>
  <si>
    <t xml:space="preserve">  - จัดอบรมให้ความรู้การสุขาภิบาลอาหารแก่ผู้ค้าอาหารริมบาทวิถี </t>
  </si>
  <si>
    <t xml:space="preserve">  - อาหารและเครื่องดื่มไม่มีแอลกอฮอล์ เป็นเงิน 15,000.- บาท</t>
  </si>
  <si>
    <t xml:space="preserve">  - อาหารว่างและเครื่องดื่ม เป็นเงิน 7,000.- บาท</t>
  </si>
  <si>
    <t xml:space="preserve">  - ค่าวัสดุอุปกรณ์ เป็นเงิน 3,000.- บาท</t>
  </si>
  <si>
    <t>ค่าใช้จ่ายโครงการป้องกันและควบคุมโรคไข้เลือดออกในพื้นที่เขตยานนาวา</t>
  </si>
  <si>
    <r>
      <rPr>
        <b/>
        <u/>
        <sz val="16"/>
        <rFont val="TH SarabunPSK"/>
        <family val="2"/>
      </rPr>
      <t>ช่วงเวลาดำเนินการ</t>
    </r>
    <r>
      <rPr>
        <b/>
        <sz val="16"/>
        <rFont val="TH SarabunPSK"/>
        <family val="2"/>
      </rPr>
      <t xml:space="preserve"> เดือนตุลาคม 2566 - กันยายน 2567</t>
    </r>
  </si>
  <si>
    <r>
      <t>กิจกรรม</t>
    </r>
    <r>
      <rPr>
        <b/>
        <sz val="16"/>
        <rFont val="TH SarabunPSK"/>
        <family val="2"/>
      </rPr>
      <t xml:space="preserve"> จัดซื้อผลิตภัณฑ์ป้องกันและกำจัดลูกน้ำยุงลาย ยุงลายตัวแก่ เป็นเงิน 945,000.- บาท</t>
    </r>
  </si>
  <si>
    <t>- จัดซื้อสารเคมีพ่นกำจัดยุงตัวแก่ ประกอบด้วยสารออกฤทธิ์ Zeta – cypermethrin เป็นเงิน 135,000.- บาท</t>
  </si>
  <si>
    <t>- จัดซื้อผลิตภัณฑ์ป้องกันและกำจัดลูกน้ำยุงลาย Temephos 10% ชนิดเม็ด เป็นเงิน 60,000.- บาท</t>
  </si>
  <si>
    <t xml:space="preserve">- จัดซื้อผลิตภัณฑ์สเปรย์ไล่ยุง ประกอบด้วยสารออกฤทธิ์ Ethyl butylacetyl aminoproplonate 11% </t>
  </si>
  <si>
    <t>ขนาดบรรจุ 50 มิลลิลิตร เป็นเงิน 750,000.- บาท</t>
  </si>
  <si>
    <r>
      <t>กิจกรรม</t>
    </r>
    <r>
      <rPr>
        <b/>
        <sz val="16"/>
        <rFont val="TH SarabunPSK"/>
        <family val="2"/>
      </rPr>
      <t xml:space="preserve"> ให้ความรู้
ในเรื่องการควบคุม 
เฝ้าระวังและป้องกัน
โรคไข้เลือดออก เป็นเงิน 30,200.- บาท</t>
    </r>
  </si>
  <si>
    <t>- ค่าตอบแทนวิทยากรจากหน่วยงานภาคเอกชน เป็นเงิน 7,200.- บาท</t>
  </si>
  <si>
    <t>- ค่าอาหารกลางวัน เป็นเงิน 10,500.- บาท</t>
  </si>
  <si>
    <t>- ค่าอาหารว่างและเครื่องดื่ม เป็นเงิน 7,500.- บาท</t>
  </si>
  <si>
    <t>- ค่าวัสดุอุปกรณ์ในการจัดอบรม เป็นเงิน 5,000.- บาท</t>
  </si>
  <si>
    <t>ค่าใช้จ่ายโครงการป้องกันและควบคุมโรคติดต่อในพื้นที่เขตยานนาวา</t>
  </si>
  <si>
    <r>
      <t>กิจกรรม</t>
    </r>
    <r>
      <rPr>
        <b/>
        <sz val="16"/>
        <rFont val="TH SarabunPSK"/>
        <family val="2"/>
      </rPr>
      <t xml:space="preserve"> จัดซื้อผลิตภัณฑ์ป้องกันและกำจัดสัตว์และแมลงเป็นพาหะนำโรค เป็นเงิน 413,600.- บาท</t>
    </r>
  </si>
  <si>
    <t>- จัดซื้อเหยื่อพิษกำจัดหนูชนิดก้อนแข็ง เป็นเงิน 200,000.- บาท</t>
  </si>
  <si>
    <t>- จัดซื้อผลิตภัณฑ์ป้องกันและกำจัดแมลงสาบ เรือด เป็นเงิน 213,600.- บาท</t>
  </si>
  <si>
    <r>
      <rPr>
        <b/>
        <u/>
        <sz val="16"/>
        <rFont val="TH SarabunPSK"/>
        <family val="2"/>
      </rPr>
      <t>กิจกรรม</t>
    </r>
    <r>
      <rPr>
        <b/>
        <sz val="16"/>
        <rFont val="TH SarabunPSK"/>
        <family val="2"/>
      </rPr>
      <t xml:space="preserve"> ให้ความรู้
ในเรื่องการควบคุม 
พาหะนำโรค เป็นเงิน 30,200.- บาท</t>
    </r>
  </si>
  <si>
    <t>ค่าใช้จ่ายโครงการควบคุม เฝ้าระวัง ป้องกันโรคอุบัติซ้ำและอุบัติใหม่ในพื้นที่เขตยานนาวา</t>
  </si>
  <si>
    <r>
      <t>กิจกรรม</t>
    </r>
    <r>
      <rPr>
        <b/>
        <sz val="16"/>
        <rFont val="TH SarabunPSK"/>
        <family val="2"/>
      </rPr>
      <t xml:space="preserve">    </t>
    </r>
    <r>
      <rPr>
        <sz val="16"/>
        <rFont val="TH SarabunPSK"/>
        <family val="2"/>
      </rPr>
      <t>การดำเนินกิจกรรมให้ความรู้ เรื่อง การควบคุม เฝ้าระวัง ป้องกัน โรคอุบัตซ้ำและโรคอุบัติใหม่ ให้แก่</t>
    </r>
  </si>
  <si>
    <t>ตัวแทนจากชุมชนและสถานศึกษาในพื้นที่เขตยานนาวา เป็นเงิน 1,447,200.- บาท</t>
  </si>
  <si>
    <t xml:space="preserve">  - ค่าจัดซื้อผลิตภัณฑ์ฆ่าเชื้อแบคทีเรียและไวรัส เป็นเงิน 1,425,000.- บาท</t>
  </si>
  <si>
    <t xml:space="preserve">  - ค่าอาหารและเครื่องดื่ม เป็นเงิน 8,750.- บาท</t>
  </si>
  <si>
    <t xml:space="preserve">  - ค่าอาหารว่างและเครื่องดื่ม เป็นเงิน 6,250.- บาท</t>
  </si>
  <si>
    <t xml:space="preserve">  - ค่าสมมนาคุณวิทยากรจากหน่วยงานภาคเอกชน เป็นเงิน 7,200.- บาท</t>
  </si>
  <si>
    <t>ช่วงเวลาดำเนินการ เดือนตุลาคม 2566 - กันยายน 2567</t>
  </si>
  <si>
    <r>
      <rPr>
        <b/>
        <u/>
        <sz val="16"/>
        <rFont val="TH SarabunPSK"/>
        <family val="2"/>
      </rPr>
      <t xml:space="preserve">กิจกรรม </t>
    </r>
    <r>
      <rPr>
        <sz val="16"/>
        <rFont val="TH SarabunPSK"/>
        <family val="2"/>
      </rPr>
      <t xml:space="preserve">การป้องกัน ควบคุมโรคนำโดยยุงลาย จำนวน 20 ชุมชน </t>
    </r>
  </si>
  <si>
    <t>ชุมชนจดทะเบียน จำนวน 17 ชุมชน ชุมชนไม่จดทะเบียน จำนวน 3 ชุมชน</t>
  </si>
  <si>
    <t>1. ค่าตอบแทนบุคลากรทางด้านสาธารณสุข 4 คน จำนวน 40 ครั้ง เป็นเงิน 84,800.-บาท</t>
  </si>
  <si>
    <t>2. ค่าอาหารทำการนอกเวลา 2 คน จำนวน 10 ครั้ง เพื่อสรุปและจัดทำรายงานการ-</t>
  </si>
  <si>
    <t>ดำเนินงานป้องกันโรคไข้เลือดออกและควบคุมลูกน้ำยุงลาย  เป็นเงิน 4,000.-บาท</t>
  </si>
  <si>
    <r>
      <rPr>
        <b/>
        <u/>
        <sz val="16"/>
        <color theme="1"/>
        <rFont val="TH SarabunPSK"/>
        <family val="2"/>
      </rPr>
      <t>ช่วงเวลาดำเนินการ</t>
    </r>
    <r>
      <rPr>
        <b/>
        <sz val="16"/>
        <color theme="1"/>
        <rFont val="TH SarabunPSK"/>
        <family val="2"/>
      </rPr>
      <t xml:space="preserve">  </t>
    </r>
    <r>
      <rPr>
        <sz val="16"/>
        <color theme="1"/>
        <rFont val="TH SarabunPSK"/>
        <family val="2"/>
      </rPr>
      <t>เดือนพฤษภาคม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</si>
  <si>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ประชุมข้าราชการครูและบุคลากรทางการศึกษาของโรงเรียนในสังกัดเขตยานนาวา</t>
    </r>
  </si>
  <si>
    <t>จำนวน 130 คน แบบไป-กลับ จำนวน ครึ่งวัน</t>
  </si>
  <si>
    <t xml:space="preserve"> - ค่าอาหารว่างและเครื่องดื่ม 1 มื้อ เป็นเงิน 3,900 บาท </t>
  </si>
  <si>
    <t>ค่าใช้จ่ายในการพัฒนาคุณภาพการดำเนินงานศูนย์วิชาการเขต</t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</si>
  <si>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จัดอบรมเชิงปฏิบัติการเพื่อพัฒนาศักยภาพครูผู้สอน อบรมแบบไป-กลับ จำนวน 2 วัน</t>
    </r>
  </si>
  <si>
    <t xml:space="preserve"> - ค่าตอบแทน  เป็นเงิน 11,000 บาท </t>
  </si>
  <si>
    <t xml:space="preserve"> - ค่าใช้สอย เป็นเงิน 8,000.- บาท</t>
  </si>
  <si>
    <t xml:space="preserve"> - ค่าวัสดุ เป็นเงิน 7,200.-บาท</t>
  </si>
  <si>
    <t>ค่าใช้จ่ายในการฝึกอบรมนายหมู่ลูกเสือสามัญ สามัญรุ่นใหญ่และหัวหน้าหน่วยยุวกาชาด</t>
  </si>
  <si>
    <r>
      <rPr>
        <b/>
        <u/>
        <sz val="16"/>
        <color theme="1"/>
        <rFont val="TH SarabunPSK"/>
        <family val="2"/>
      </rPr>
      <t>ช่วงเวลาดำเนินการ</t>
    </r>
    <r>
      <rPr>
        <sz val="16"/>
        <color theme="1"/>
        <rFont val="TH SarabunPSK"/>
        <family val="2"/>
      </rPr>
      <t xml:space="preserve"> เดือนมีนาคม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</si>
  <si>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จัดการฝึกอบรมเพื่อเสริมสร้างทักษะความรู้ในกิจกรรมลูกเสือและยุวกาชาด</t>
    </r>
  </si>
  <si>
    <t xml:space="preserve"> - ค่าอาหารและเครื่องดื่ม เป็นเงิน 95,000.- บาท</t>
  </si>
  <si>
    <t>ค่าใช้จ่ายในการจัดการเรียนการสอน</t>
  </si>
  <si>
    <r>
      <rPr>
        <b/>
        <u/>
        <sz val="16"/>
        <color theme="1"/>
        <rFont val="TH SarabunPSK"/>
        <family val="2"/>
      </rPr>
      <t>ช่วงเวลาดำเนินการ</t>
    </r>
    <r>
      <rPr>
        <sz val="16"/>
        <color theme="1"/>
        <rFont val="TH SarabunPSK"/>
        <family val="2"/>
      </rPr>
      <t xml:space="preserve"> เดือนตุลาคม 2566-กันยายน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</si>
  <si>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โรงเรียนจัดทำแผนการใช้จ่ายเงินเป็นค่าจัดการเรียนการสอน งบประมาณได้รับจัดสรร</t>
    </r>
  </si>
  <si>
    <t>ตามจำนวนนักเรียนแต่ละโรงเรียน (แผนการใช้จ่ายเงิน ได้แก่ ค่าซ่อมแซมครุภัณฑ์ ค่าหนังสือเสริม/หนังสือ</t>
  </si>
  <si>
    <t>แบบฝึกหัด ค่ายาและเวชภัณฑ์ ค่าสาธารณูปโภค เป็นต้น)</t>
  </si>
  <si>
    <t>- นักเรียนระดับชั้นอนุบาล ได้รับงบประมาณคนละ 1,700 บาท</t>
  </si>
  <si>
    <t>- นักเรียนระดับชั้นประถมศึกษาปีที่ 1-6 ได้รับงบประมาณคนละ 1,900 บาท</t>
  </si>
  <si>
    <t>ค่าใช้จ่ายในการจัดกิจกรรมพัฒนาคุณภาพผู้เรียน</t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</si>
  <si>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 โรงเรียนดำเนินการจัดกิจกรรมพัฒนาคุณภาพผู้เรียนให้แก่นักเรียนระดับชั้นอนุบาล-ชั้นประถม</t>
    </r>
  </si>
  <si>
    <t>ศึกษาปีที่ 6 จำนวน 4 กิจกรรม โดยแต่ละโรงเรียนได้รับจัดสรรงบประมาณตามจำนวนนักเรียน ดังนี้</t>
  </si>
  <si>
    <t>- นักเรียนระดับชั้นอนุบาล ได้รับงบประมาณคนละ 430 บาท</t>
  </si>
  <si>
    <t>- นักเรียนระดับชั้นประถมศึกษาปีที่ 1-6 ได้รับงบประมาณคนละ 480 บาท</t>
  </si>
  <si>
    <t>กิจกรรมที่ต้องดำเนินการ ได้แก่ (1) กิจกรรมวิชาการ (2) กิจกรรมคุณธรรม ลูกเสือ/เนตรนารี/ยุวกาชาด</t>
  </si>
  <si>
    <t>(3) กิจกรรมทัศนศึกษา (4) กิจกรรมการจัดบริการเทคโนโลยีสารสนเทศ (ICT)</t>
  </si>
  <si>
    <t>ค่าใช้จ่ายในการจัดประชุมสัมมนาคณะกรรมการสถานศึกษาขั้นพื้นฐานโรงเรียนสังกัดกรุงเทพมหานคร</t>
  </si>
  <si>
    <r>
      <rPr>
        <b/>
        <u/>
        <sz val="16"/>
        <color theme="1"/>
        <rFont val="TH SarabunPSK"/>
        <family val="2"/>
      </rPr>
      <t>กิจกรรม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จัดประชุมคณะกรรมการสถานศึกษาขั้นพื้นฐานของแต่ละโรงเรียน จำนวน 15 คน</t>
    </r>
  </si>
  <si>
    <t xml:space="preserve"> - ค่าวัสดุ เป็นเงิน 27,000.-บาท</t>
  </si>
  <si>
    <t>ค่าใช้จ่ายในการสัมมนาประธานกรรมการเครือข่ายผู้ปกครองเพื่อพัฒนาโรงเรียนสังกัดกรุงเทพมหานคร</t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</si>
  <si>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 โรงเรียนจัดประชุมสัมมนาคณะกรรมการเครือข่ายผู้ปกครองนักเรียน</t>
    </r>
  </si>
  <si>
    <t>โรงเรียนละ 12 คน แบบไป-กลับ โรงเรียนละ 2 ครั้ง</t>
  </si>
  <si>
    <t xml:space="preserve"> - ค่าอาหารว่างและเครื่องดื่ม  5,040.-บาท </t>
  </si>
  <si>
    <t xml:space="preserve"> - ค่าวัสดุ เครื่องเขียนและอุปกรณ์  8,400.-บาท</t>
  </si>
  <si>
    <t>ค่าใช้จ่ายในการส่งเสริมสนับสนุนให้นักเรียนสร้างสรรค์ผลงานเพื่อการเรียนรู้</t>
  </si>
  <si>
    <r>
      <rPr>
        <b/>
        <u/>
        <sz val="16"/>
        <color theme="1"/>
        <rFont val="TH SarabunPSK"/>
        <family val="2"/>
      </rPr>
      <t xml:space="preserve">ช่วงเวลาดำเนินการ </t>
    </r>
    <r>
      <rPr>
        <sz val="16"/>
        <color theme="1"/>
        <rFont val="TH SarabunPSK"/>
        <family val="2"/>
      </rPr>
      <t>เดือนตุลาคม 2566-กันยายน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</si>
  <si>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 โรงเรียนจัดกิจกรรมการเรียนรู้เพื่อส่งเสริมให้นักเรียนสามารถนำนวัตกรรม</t>
    </r>
  </si>
  <si>
    <t xml:space="preserve"> - ค่าวัสดุ  72,600.-บาท (เพื่อผลิตสื่อการเรียนรู้)</t>
  </si>
  <si>
    <t xml:space="preserve">   (โรงเรียนขนาดกลาง 3 โรงเรียน x 13,100 บาท) + (โรงเรียนขนาดเล็ก 3 โรงเรียน x 11,100 บาท)</t>
  </si>
  <si>
    <t>ค่าใข้จ่ายตามโครงการเรียนฟรี เรียนดีอย่างมีคุณภาพ โรงเรียนสังกัดกรุงเทพมหานคร</t>
  </si>
  <si>
    <r>
      <rPr>
        <b/>
        <u/>
        <sz val="16"/>
        <color theme="1"/>
        <rFont val="TH SarabunPSK"/>
        <family val="2"/>
      </rPr>
      <t>ช่วงเวลาดำเนินการ</t>
    </r>
    <r>
      <rPr>
        <sz val="16"/>
        <color theme="1"/>
        <rFont val="TH SarabunPSK"/>
        <family val="2"/>
      </rPr>
      <t xml:space="preserve"> เดือนมีนาคม - พฤษภาคม 2567</t>
    </r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</si>
  <si>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โรงเรียนดำเนินการจัดหาชุดและทำประกันภัยอุบัติเหตุให้แก่นักเรียน จำนวน 2,070 คน</t>
    </r>
  </si>
  <si>
    <t xml:space="preserve">เป็นเงิน 931,500 บาท </t>
  </si>
  <si>
    <t xml:space="preserve">  - สรรหาบริษัทประกันภัยอุบัติเหตุนักเรียน (คนละ 150.-) เป็นเงิน 310,500 บาท</t>
  </si>
  <si>
    <t>ค่าใช้จ่ายในการพัฒนาคุณภาพเครือข่ายโรงเรียนในสังกัดกรุงเทพมหานคร</t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</si>
  <si>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 จัดนิทรรศการการคัดเลือก "ครูดีเด่น การประกวดหรือแข่งขันความสามารถ</t>
    </r>
  </si>
  <si>
    <t>ช่วงเวลาดำเนินการ เดือนกุมภาพันธ์ 2567</t>
  </si>
  <si>
    <t>ค่าใช้จ่ายโครงการเปิดโลกกว้างสร้างเส้นทางสู่อาชีพ</t>
  </si>
  <si>
    <r>
      <rPr>
        <b/>
        <u/>
        <sz val="16"/>
        <color theme="1"/>
        <rFont val="TH SarabunPSK"/>
        <family val="2"/>
      </rPr>
      <t>กิจกรรม</t>
    </r>
    <r>
      <rPr>
        <sz val="16"/>
        <color theme="1"/>
        <rFont val="TH SarabunPSK"/>
        <family val="2"/>
      </rPr>
      <t xml:space="preserve">  จัดกิจกรรมฝึกทักษะพื้นฐานทางอาชีพและฝึกทักษะการทำงานให้นักเรียน</t>
    </r>
  </si>
  <si>
    <t>- ค่าวัสดุ โรงเรียนละ 10,000 บาท</t>
  </si>
  <si>
    <t xml:space="preserve"> - ค่าอาหาร อาหารว่างและเครื่องดื่ม (ผู้เข้ารับการฝึกอบรม วิทยากร และเจ้าหน้าที่) จำนวน 60 คน เป็นเงิน 22,500 บาท</t>
  </si>
  <si>
    <t>ค่าใช้จ่ายในการศึกษาดูงานระบบการจัดการพลังงานในอาคาร</t>
  </si>
  <si>
    <t>ค่าใช้จ่ายในการสัมมนาเพื่อพัฒนาองค์การสำนักงานเขตยานนาวา</t>
  </si>
  <si>
    <t>ค่าใช้จ่ายในการสัมมนาและศึกษาดูงานวัฒนธรรมไทยสู่สายใยชุมชน</t>
  </si>
  <si>
    <t>ค่าใช้จ่ายในการสัมมนาและศึกษาดูงานสร้างมูลค่าเพิ่มจากภูมิปัญญาท้องถิ่นเพื่อการท่องเที่ยวเขตยานนาวา</t>
  </si>
  <si>
    <t>ค่าใช้จ่ายในการสงเสริมศิลปวัฒนธรรม เนื่องในวันสำคัญทางประเพณีจัดงานเทศกาลมหาสงกรานต์เขตยานนาวา กทม. ประจำปี 2567</t>
  </si>
  <si>
    <t>ค่าใช้จ่ายในการสัมมนาศึกษาดูงานเพื่อพัฒนาศักยภาพครู บุคลากรทางการศึกษาและผู้เกี่ยวข้อง</t>
  </si>
  <si>
    <t>รวมงบรายจ่ายอื่น 35 รายการ</t>
  </si>
  <si>
    <t>ค่าอาหารเช้าของนร.ในร.ร.สังกัดกทม. เดือน ก.ย. 66</t>
  </si>
  <si>
    <t>ค่าอาหารเช้าของนร.ในร.ร.สังกัดกทม. เดือน ต.ค. 66</t>
  </si>
  <si>
    <t>ทุนอาหารกลางวันนักเรียน เดือน ก.ย. 66</t>
  </si>
  <si>
    <t>ทุนอาหารกลางวันนักเรียน เดือน ต.ค. 66</t>
  </si>
  <si>
    <t>สิ้นสุดสัญญา 3  ต.ค. 66</t>
  </si>
  <si>
    <t>สิ้นสุดสัญญา 20  ต.ค. 66</t>
  </si>
  <si>
    <t>สิ้นสุดสัญญา 17 ต.ค. 66</t>
  </si>
  <si>
    <t>สิ้นสุดสัญญา 12 ต.ค. 66</t>
  </si>
  <si>
    <t>สิ้นสุดสัญญา 2 พ.ย. 66</t>
  </si>
  <si>
    <t>ประกาศผู้ชนะ</t>
  </si>
  <si>
    <t>4-12 ต.ค. 66</t>
  </si>
  <si>
    <t>ประกาศร่างเอกสารประกวดราคา</t>
  </si>
  <si>
    <t>ประกาศประกวดราคาอิเล็กทรอนิกส์</t>
  </si>
  <si>
    <t>12-30 ต.ค. 66</t>
  </si>
  <si>
    <t>7-11 ต.ค. 66</t>
  </si>
  <si>
    <t>รายงานผลการพิจารณา/อนุมัติซื้อหรือจ้าง/ประกาศผู้ชนะ</t>
  </si>
  <si>
    <t xml:space="preserve">อยู่ระหว่างขอคณะกรรมกำหนดรายละเอียดคุณเฉพาะ, คณะกรรมการพิจารณาผลการ </t>
  </si>
  <si>
    <t>ประกวดราคา, คณะกรรมตรวจรับพัสดุ จากกองโรงงานช่างกล สำนักการคลัง</t>
  </si>
  <si>
    <t>อยู่ระหว่างจัดทำแบบรูปรายการงานก่อสร้าง</t>
  </si>
  <si>
    <t>อยู่ระหว่างประสานกรมราชทัณฑ์</t>
  </si>
  <si>
    <t>อยู่ระหว่างสำรวจ</t>
  </si>
  <si>
    <t xml:space="preserve">   - ซอยบากองอนุสรณ์ 1 เป็นเงิน 27,194.85 บาท</t>
  </si>
  <si>
    <t xml:space="preserve">   - ซอยบากองอนุสรณ์ 2 เป็นเงิน 11,746.23 บาท</t>
  </si>
  <si>
    <t xml:space="preserve">   - ซอยบากองอนุสรณ์ 3 เป็นเงิน 11,746.23 บาท</t>
  </si>
  <si>
    <t xml:space="preserve">   - ซอยกุหลาบอุทิศ เป็นเงิน 19,842.70 บาท</t>
  </si>
  <si>
    <t xml:space="preserve">   - ซอยแสนอินทร์ เป็นเงิน 12,490.30 บาท</t>
  </si>
  <si>
    <t xml:space="preserve">   - ซอยแยกถนนนนทรี เป็นเงิน 108,765.54 บาท</t>
  </si>
  <si>
    <t xml:space="preserve">   - ซอยหลังวัดช่องนนทรี เป็นเงิน 18,248.30 บาท</t>
  </si>
  <si>
    <t xml:space="preserve">   - ซอยนาวิน เป็นเงิน 43,407.- บาท</t>
  </si>
  <si>
    <t xml:space="preserve">   - ซอยประสาทสุข เป็นเงิน 108,954.- บาท</t>
  </si>
  <si>
    <t xml:space="preserve">   - ซอยศรีรุ้ง เป็นเงิน 23,563.80 บาท</t>
  </si>
  <si>
    <t xml:space="preserve">   - ซอยศรีบำเพ็ญ เป็นเงิน 16,742.70 บาท</t>
  </si>
  <si>
    <t xml:space="preserve">   - ซอยเมฆสวัสดิ์ เป็นเงิน 8,500.80 บาท</t>
  </si>
  <si>
    <t xml:space="preserve">   - ซอยโรงเลื่อย เป็นเงิน 15,103.15 บาท</t>
  </si>
  <si>
    <t xml:space="preserve">   - ซอยเอื่ยมอนุสรณ์ เป็นเงิน 11,870.20 บาท</t>
  </si>
  <si>
    <t xml:space="preserve">   - ซอยจันทน์ 17 เป็นเงิน 6,555.20 บาท</t>
  </si>
  <si>
    <t xml:space="preserve">   - ซอยจันทน์ 19 เป็นเงิน 7,458.76 บาท</t>
  </si>
  <si>
    <t xml:space="preserve">   - ซอยรุ่งเรือง เป็นเงิน 11,781.90 บาท</t>
  </si>
  <si>
    <t xml:space="preserve">   - ซอยสาธุประดิษฐ์ 5 (โรงไฟฟ้า) เป็นเงิน 25,990.32 บาท</t>
  </si>
  <si>
    <t xml:space="preserve">   - ซอยสาธุประดิษฐ์ 7 เป็นเงิน 8,681.40 บาท</t>
  </si>
  <si>
    <t xml:space="preserve">   - ซอยสาธุประดิษฐ์ 9 (เทพเสถียร) เป็นเงิน 10,009.90 บาท</t>
  </si>
  <si>
    <t xml:space="preserve">   - ซอยสาธุประดิษฐ์ 19 (วัดโพธิ์แมน) เป็นเงิน 65,196.80 บาท</t>
  </si>
  <si>
    <t xml:space="preserve">   - ซอยสาธุประดิษฐ์ 31 (หมู่บ้านนครไทย) เป็นเงิน 246,245.40 บาท</t>
  </si>
  <si>
    <t xml:space="preserve">   - ซอยสาธุประดิษฐ์ 43 (ทองดี) เป็นเงิน 18,602.50 บาท</t>
  </si>
  <si>
    <t xml:space="preserve">   - ซอยสาธุประดิษฐ์ 45 (สรรคสุข) เป็นเงิน 21,613.70 บาท</t>
  </si>
  <si>
    <t xml:space="preserve">   - ซอยธรรมวิญญา เป็นเงิน 9,921.60 บาท</t>
  </si>
  <si>
    <t xml:space="preserve">   - ซอยสาธุประดิษฐ์ 44 (ซอยตระกูลเฮ้ง) เป็นเงิน 70,691.40 บาท</t>
  </si>
  <si>
    <t xml:space="preserve">   - ซอยสาธุประดิษฐ์ 49 (ซอยเศตะพราหมณ์) เป็นเงิน 37,206.- บาท</t>
  </si>
  <si>
    <t xml:space="preserve">   - ซอยสาธุประดิษฐ์ 55 เป็นเงิน 17,185.20 บาท</t>
  </si>
  <si>
    <t xml:space="preserve">   - ซอยปรีชา 1 เป็นเงิน 6,909.40 บาท</t>
  </si>
  <si>
    <t xml:space="preserve">   - ซอยปรีชา 1 เป็นเงิน 11,648.45 บาท</t>
  </si>
  <si>
    <t xml:space="preserve">   - ซอยปรีชา 3 เป็นเงิน 12,888.65 บาท</t>
  </si>
  <si>
    <t xml:space="preserve">   - ซอยพระรามที่ 3 ซอย 35 (พาณิชภักดี) เป็นเงิน 11,648.45 บาท</t>
  </si>
  <si>
    <t xml:space="preserve">   - ซอยตลาดศรีสุริยะ เป็นเงิน 63,778.50 บาท</t>
  </si>
  <si>
    <t xml:space="preserve">   - ซอยพระรามที่ 3 ซอย 29 ซอยจตุรมิตร เป็นเงิน 17,848.95 บาท</t>
  </si>
  <si>
    <t xml:space="preserve">   - ซอยนาคสุวรรณ เป็นเงิน 211,531.88 บาท</t>
  </si>
  <si>
    <t xml:space="preserve">   - ซอยร่วมมิตร เป็นเงิน 66,659.85 บาท</t>
  </si>
  <si>
    <t xml:space="preserve">   - ซอยเย็นอากาศ 2และซอยแยก เป็นเงิน 315,326.03 บาท</t>
  </si>
  <si>
    <t xml:space="preserve">   - ซอยเย็นอากาศ 3 และซอยแยกเป็นเงิน 55,809.- บาท</t>
  </si>
  <si>
    <t xml:space="preserve">   - ซอยสาธุประดิษฐ์ 15 (ทวีวัฒนา) เป็นเงิน 124,020.- บาท</t>
  </si>
  <si>
    <t xml:space="preserve">   - ซอยพระราม 3 ซอย 77 (อมร) เป็นเงิน 117,819.- บาท</t>
  </si>
  <si>
    <t xml:space="preserve">   - ซอยนราธิวาสราชนครินทร์ 18 (ซอยพยัคฆาภรณ์) เป็นเงิน 53,370.25 บาท</t>
  </si>
  <si>
    <t xml:space="preserve">   - ซอยนราธิวาสราชนครินทร์ 20 (ซอยโอฬาริก) เป็นเงิน 29,764.80 บาท</t>
  </si>
  <si>
    <t xml:space="preserve">   - ซอยสาธุประดิษฐ์ 28 (โสณมัย) เป็นเงิน 77,951.50 บาท</t>
  </si>
  <si>
    <t xml:space="preserve">   - ซอยสาธุประดิษฐ์ 30 (ซอยอร่ามดวง) และซอยแยก เป็นเงิน 32,686.20 บาท</t>
  </si>
  <si>
    <t xml:space="preserve">   - ซอยสาธุประดิษฐ์ 34 (พัฒนาการ1) และซอยแยก เป็นเงิน 275,324.40 บาท</t>
  </si>
  <si>
    <t xml:space="preserve">   - ซอยสาธุประดิษฐ์ 57 (ปริยานนท์) เป็นเงิน 100,273.10 บาท</t>
  </si>
  <si>
    <t xml:space="preserve">   - ซอยปรีชา เป็นเงิน 29,054.40 บาท</t>
  </si>
  <si>
    <t xml:space="preserve">จำนวนทั้งสิ้น 47 รายการ รวมความยาวท่อ 47,855 เมตร รวมเป็นเงิน 2,630,900.-บาท </t>
  </si>
  <si>
    <t>อยู่ระหว่างกำหนดรายละเอียดคุณลักษณะเฉพาะ</t>
  </si>
  <si>
    <t>เจ้าหน้าที่ดำเนินการ 20 คน วิทยากร 6 คน รวมทั้งสิ้น 208 คน</t>
  </si>
  <si>
    <t>- ค่าสมมนาคุณวิทยากร (2 รุ่น ๆ ละ 25,200 บาท)  เป็นเงิน 50,400 บาท</t>
  </si>
  <si>
    <t>- ค่าเช่าที่พัก (104 คน x 750 บาท x 1 วัน x 2 รุ่น) เป็นเงิน 156,000 บาท</t>
  </si>
  <si>
    <t xml:space="preserve">- ค่าจ้างเหมารถยนต์โดยสารปรับอากาศ ขนาด 40 ที่นั่งขึ้นไป </t>
  </si>
  <si>
    <t xml:space="preserve">  (3 คัน x 12,400 บาท x 2 วัน x 2 รุ่น) เป็นเงิน  148,800 บาท   </t>
  </si>
  <si>
    <t>- ค่าวัสดุ เครื่องเขียน และอุปกรณ์ เป็นเงิน 10,000 บาท</t>
  </si>
  <si>
    <r>
      <rPr>
        <b/>
        <u/>
        <sz val="16"/>
        <color theme="1"/>
        <rFont val="TH SarabunPSK"/>
        <family val="2"/>
      </rPr>
      <t xml:space="preserve">กิจกรรม  </t>
    </r>
    <r>
      <rPr>
        <sz val="16"/>
        <color theme="1"/>
        <rFont val="TH SarabunPSK"/>
        <family val="2"/>
      </rPr>
      <t>ศึกษาดูงานระบบการจัดการพลังงานในอาคาร รูปแบบพักค้าง 3 วัน 2 คืน (106 คน)</t>
    </r>
  </si>
  <si>
    <t>- ค่าอาหาร อาหารว่างและเครื่องดื่ม  ครบมื้อ  สถานที่เอกชน (120 คน x 800 บาท x 1 วัน)</t>
  </si>
  <si>
    <t>- ค่าจ้างเหมารถยนต์โดยสารปรับอากาศขนาด 40 คนขึ้นไป (15,400 บาท x 3 คัน x 4 วัน)</t>
  </si>
  <si>
    <t>- ค่ายานพาหนะในการขนสัมภาระวิทยากร และผู้บริหารที่มีค่าตอบแทนพาหนะประจำตำแหน่ง</t>
  </si>
  <si>
    <t>อยู่ระหว่างการหาเจ้าหน้าที่ดำเนินการ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</si>
  <si>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เดือนเมษายน 2567</t>
    </r>
  </si>
  <si>
    <t>1. ค่าใช้จ่ายในการจัดงานแถลงข่าว  95,000.-บาท</t>
  </si>
  <si>
    <t>2. ค่าใช้จ่ายในการจัดกิจกรรมทางศาสนาและพิธีการ  966,300.-บาท</t>
  </si>
  <si>
    <t>3. ค่าใช้จ่ายพิธีเปิดงาน 1,625,000.-บาท</t>
  </si>
  <si>
    <t>4. ค่าใช้จ่ายในการจัดพื้นที่โซนวัฒนธรรม ที่เกี่ยวเนื่องกับประเพณี 400,000.-บาท</t>
  </si>
  <si>
    <t>5. ค่าใช้จ่ายในการจัดพื้นที่จำหน่ายผลิตภัณฑ์ชุมชนและของดีประจำเขต 113,000.-บาท</t>
  </si>
  <si>
    <t>6. ค่าใช้จ่ายในการตกแต่งพื้นที่และระบบแสงสีเสียงในบริเวณงาน 840,000.-บาท</t>
  </si>
  <si>
    <t>7. ค่าใช้จ่ายในการประชาสัมพันธ์การจัดงาน 43,250.-บาท</t>
  </si>
  <si>
    <t>8. ค่าใช้จ่ายในการบริหารจัดการติดต่อประสานงานการจัดสิ่งอำนวยความสะดวกและความปลอดภัย 835,450.-บาท</t>
  </si>
  <si>
    <t>9. ค่าใช้จ่ายในการประเมินผลและสรุปผลการจัดงาน 82,000.-บาท</t>
  </si>
  <si>
    <r>
      <t xml:space="preserve">กิจกรรม </t>
    </r>
    <r>
      <rPr>
        <sz val="16"/>
        <color theme="1"/>
        <rFont val="TH SarabunPSK"/>
        <family val="2"/>
      </rPr>
      <t>การสัมมนาแบบพักค้าง 2 วัน 1 คืน  จำนวน 2 รุ่น  รุ่นละ 140 คน</t>
    </r>
  </si>
  <si>
    <t xml:space="preserve">  - ครบมื้อ สถานที่เอกชน (104คน x 800 x 1 วัน x 2 รุ่น) เป็นเงิน 166,400 บาท</t>
  </si>
  <si>
    <t xml:space="preserve">  - ไม่ครบมื้อ สถานที่เอกชน (104คน x 800 x 1 วัน x 2 รุ่น)เป็นเงิน 124,800 บาท</t>
  </si>
  <si>
    <t>เจ้าหน้าที่ดำเนินการ 10 คน  วิทยากร 4 คน รวมทั้งสิ้น 120 คน</t>
  </si>
  <si>
    <t>- ค่าสมนาคุณวิทยากร เป็นเงิน 14,400 บาท</t>
  </si>
  <si>
    <t>- ค่าเช่าที่พัก (750 บาท x 120 คน x 2 คืน) เป็นเงิน 180,000 บาท</t>
  </si>
  <si>
    <t xml:space="preserve">  เป็นเงิน 184,800 บาท</t>
  </si>
  <si>
    <t>เบิกไม่ได้ (113 คน x 200 บาท ) เป็นเงิน 22,600 บาท</t>
  </si>
  <si>
    <t>- ค่าวัสดุ เครื่องเขียน และอุปกรณ์ เป็นเงิน 3,400 บาท</t>
  </si>
  <si>
    <t xml:space="preserve">  - ครบมื้อ  สถานที่เอกชน (120 คน x 800 บาท x 1 วัน)   เป็นเงิน 96,000 บาท</t>
  </si>
  <si>
    <t xml:space="preserve">  -  ไม่ครบมื้อ สถานที่เอกชน (120 คน x 600 บาท x 1 วัน) เป็นเงิน 216,000 บาท</t>
  </si>
  <si>
    <t xml:space="preserve"> - ค่าอาหาร อาหารว่างและเครื่องดื่ม (1 วัน x 150 บ. X 132 คน x 2 รุ่น) = 39,600.- บ.</t>
  </si>
  <si>
    <t xml:space="preserve"> - ค่าเช่าที่พัก (750 บ. x 132 คน x 2 คืน x 2 รุ่น)  396,000.-บ.</t>
  </si>
  <si>
    <t xml:space="preserve"> - ค่าสมนาคุณวิทยากร จำนวน 5 คน/รุ่น เป็นเงิน 33,600.-บ</t>
  </si>
  <si>
    <t xml:space="preserve"> - ค่าอาหาร อาหารว่างและเครื่องดื่ม </t>
  </si>
  <si>
    <t xml:space="preserve">   - ครบมื้อสถานที่เอกชน (1 วัน x 800 บ. X 132 คน x 2 รุ่น) = 422,400.- บ.</t>
  </si>
  <si>
    <t xml:space="preserve">   - ไม่ครบมื้อสถานที่เอกชน (1 วัน x 600 บ. X 132 คน x 2 รุ่น) = 158,400.- บ.</t>
  </si>
  <si>
    <t xml:space="preserve"> - ค่าจ้างเหมารถยนต์โดยสารปรับอากาศขนาด 40 ที่นั่งขึ้นไป (15,900.-บ. X 3 คัน x 4 วัน x 2 รุ่น) = 381,600.-บ.</t>
  </si>
  <si>
    <t xml:space="preserve"> - ค่าจ้างเหมารถยนต์โดยสารปรับอากาศขนาด 40 ที่นั่งขึ้นไป (15,000.-บ. X 3 คัน x 4 วัน x 2 รุ่น) = 360,000.-บ.</t>
  </si>
  <si>
    <r>
      <rPr>
        <b/>
        <u/>
        <sz val="16"/>
        <color theme="1"/>
        <rFont val="TH SarabunPSK"/>
        <family val="2"/>
      </rPr>
      <t>ช่วงเวลาดำเนินการ</t>
    </r>
    <r>
      <rPr>
        <b/>
        <sz val="16"/>
        <color theme="1"/>
        <rFont val="TH SarabunPSK"/>
        <family val="2"/>
      </rPr>
      <t xml:space="preserve">  กุมภาพันธ์ - พฤษภาคม 2567</t>
    </r>
  </si>
  <si>
    <t>ดำเนินการในเดือนกุมภาพันธ์ - พฤษภาคม 2567</t>
  </si>
  <si>
    <t>ดำเนินการในเดือนพฤษภาคม 2567</t>
  </si>
  <si>
    <t>ดำเนินการในเดือนมีนาคม 2567</t>
  </si>
  <si>
    <t>ดำเนินการเดือนมีนาคม - เมษายน 2567</t>
  </si>
  <si>
    <t>ทำหนังสือยืมเงินใช้ในราชการกิจกรรมเชิดชูเกียรติ "วันพ่อ"</t>
  </si>
  <si>
    <t>ดำเนินการเดือนมีนาคม - มิถุนายน 2567</t>
  </si>
  <si>
    <t>ดำเนินการเดือนเมษายน - พฤษภาคม 2567</t>
  </si>
  <si>
    <t>ดำเนินการเดือนเมษายน  2567</t>
  </si>
  <si>
    <t>ดำเนินการในเดือนกุมภาพันธ์ 2567</t>
  </si>
  <si>
    <t>ดำเนินการในเดือนมีนาคม - พฤษภาคม 2567</t>
  </si>
  <si>
    <t xml:space="preserve">ดำเนินการจัดซื้อวัสดุ </t>
  </si>
  <si>
    <t xml:space="preserve"> - ค่าอาหาร </t>
  </si>
  <si>
    <t xml:space="preserve">  - ครบมื้อสถานที่เอกชน (185 คน x 2 วัน x 800 บาท = 296,000.-บ.)</t>
  </si>
  <si>
    <t xml:space="preserve">สัมมนาศึกษาดูงานแบบพัก-ค้าง 3 วัน 2 คืน จำนวน 1 รุ่น ณ จ.ประจวบคีรีขันธ์ จำนวน 185 คน </t>
  </si>
  <si>
    <t xml:space="preserve">  - ไม่ครบมื้อสถานที่เอกชน (185 คน x 1 วัน x 600 บาท = 111,000.-บ.)</t>
  </si>
  <si>
    <t xml:space="preserve"> - ค่าเช่าที่พัก (185 คน x 2 คืน x 750 บาท = 277,500.-บ.)</t>
  </si>
  <si>
    <t xml:space="preserve"> - ค่าสมนาคุณวิทยากร 10,800.-บ.</t>
  </si>
  <si>
    <t xml:space="preserve"> - ค่ายานพาหนะในการการขนสัมภาระ 37,000.-บ.</t>
  </si>
  <si>
    <t xml:space="preserve"> - ค่าจ้างเหมารถยนต์โดยสารปรับอากาศขนาด 40 ที่นั่งขั้นไป (3 วัน x 5 คัน x 12,400.-บ. = 186,000.-บ.)</t>
  </si>
  <si>
    <t>ดำเนินการในเดือนเมษายน - พฤษภาคม 2567</t>
  </si>
  <si>
    <t>ดำเนินการกิจกรรมที่ 1 อบรมพัฒนาศักยภาอาสาสมัครฯ รายเดิม</t>
  </si>
  <si>
    <t>ดำเนินการกิจกรรมที่ 2 จัดกิจกรรมเพื่อรณรงค์ป้องกันและแก้ไขปัญหายาเสพติด</t>
  </si>
  <si>
    <t>สำรวจจำนวนเด็กและวัดขนาดไซส์</t>
  </si>
  <si>
    <t xml:space="preserve">จ้างเหมาตัดเย็บชุดลูกเสือ/ยุวกาชาด/ชุดพละ/ชุดนอนอนุบาล (คนละ 450.-) </t>
  </si>
  <si>
    <t xml:space="preserve">จัดทำประกาศสรรหาบริษัทประกันภัยอุบัติเหตุนักเรียน </t>
  </si>
  <si>
    <t xml:space="preserve">จัดประชุมข้าราชการครูและบคลากรทางการศึกษาของร.ร.ในสังกัดกทม. </t>
  </si>
  <si>
    <t xml:space="preserve">รณรงค์ สำรวจแหล่างเพาะพันธ์ลูกน้ำยุงลายในชุมชน 17 ชุมชน </t>
  </si>
  <si>
    <t>จัดซื้อวัสดุผลิตภัณฑ์ฆ่าเชื้อแบคทีเรียและไวรัส</t>
  </si>
  <si>
    <t>ค่าจัดซื้อวัสดุผลิตภัณฑ์ป้องกันและกำจัดพาหะนำโรค</t>
  </si>
  <si>
    <t>จัดซื้อวัสดุผลิตภัณฑ์ป้องกันและกำจัดลูกน้ำยุงลาย ยุงลายตัวแก่</t>
  </si>
  <si>
    <t>จัดซื้อวัสดุ ของขวัญที่ระลึก</t>
  </si>
  <si>
    <t>ทำหนังสือยืมเงินใช้ในราชการเพื่อเป็นค่าใช้จ่ายโครงการฯ</t>
  </si>
  <si>
    <t xml:space="preserve">จัดอบรมสัมมนาจำนวน 2 รุ่น แบบไป-กลับ 1 วัน ณ สำนักงานเขตยานนาวา </t>
  </si>
  <si>
    <t>และแบบพักค้าง รวมระยะเวลา 4 วัน 2 คืน ณ จังหวัดระนอง</t>
  </si>
  <si>
    <t>และแบบพักค้าง รวมระยะเวลา 4 วัน 2 คืน ณ จังหวัดเชียงใหม่</t>
  </si>
  <si>
    <t>จัดสัมมนาศึกษาดูงาน รุ่นที่ 1</t>
  </si>
  <si>
    <t>จัดสัมมนาศึกษาดูงาน รุ่นที่ 2</t>
  </si>
  <si>
    <t>ทำหนังสือขออนุมัติยืมเงินใช้ในราชการ</t>
  </si>
  <si>
    <t>8-11 ก.พ. 67</t>
  </si>
  <si>
    <t>15-18 ก.พ. 67</t>
  </si>
  <si>
    <t xml:space="preserve">โครงการ ก่อสร้างเขื่อน ค.ส.ล. (ดาดท้องคลอง) คลองวัดด่าน </t>
  </si>
  <si>
    <t>ระยะเวลาดำเนินการ 2 ปี (พ.ศ. 2566 - พ.ศ. 2567)</t>
  </si>
  <si>
    <t>ปี 66</t>
  </si>
  <si>
    <t>ผู้รับจ้าง บริษัท ที.พี.ซี.คอนกรีตอัดแรง จำกัด</t>
  </si>
  <si>
    <t>วงเงินตามสัญญาจ้าง  21,389,167.27 บาท</t>
  </si>
  <si>
    <t>ระยะเวลาดำเนินการ 365 วัน</t>
  </si>
  <si>
    <t>วันเริ่มต้นสัญญา 1 เม.ย. 66</t>
  </si>
  <si>
    <t>วันสิ้นสุดสัญญา 30 มี.ค. 67</t>
  </si>
  <si>
    <t xml:space="preserve"> - เบิกจ่ายแล้ว 3 งวด เป็นเงิน 10,486,816.35 บาท</t>
  </si>
  <si>
    <t xml:space="preserve">โครงการ ก่อสร้างเขื่อน ค.ส.ล. (ดาดท้องคลอง) คลองวัดดอกไม้ </t>
  </si>
  <si>
    <t>วงเงินโครงการ 23,188,000.00 บาท</t>
  </si>
  <si>
    <t>ผู้รับจ้าง บริษัท บุญนำโชค วิศวกรรม จำกัด</t>
  </si>
  <si>
    <t>วงเงินตามสัญญาจ้าง  20,200,000.-บาท</t>
  </si>
  <si>
    <t>วันเริ่มต้นสัญญา 16 ก.พ. 66</t>
  </si>
  <si>
    <t>วันสิ้นสุดสัญญา 15 ก.พ. 67</t>
  </si>
  <si>
    <t xml:space="preserve"> - เบิกจ่ายแล้ว 3 งวด เป็นเงิน 13,050,200.- บาท</t>
  </si>
  <si>
    <t>อยู่ระหว่างตอกเสาเข็ม ลงแผงคอนกรีตกันดิน และทำดาดท้องคลอง 60 %</t>
  </si>
  <si>
    <t>อยู่ระหว่างลงแผงคอนกรีตกันดิน ทำทางเดินหลังเขื่อน 75 %</t>
  </si>
  <si>
    <t>สรุปผลการดำเนินการรายการกันเงินเหลื่อมปีงบประมาณประจำปี 2566 มาดำเนินการปี 2567</t>
  </si>
  <si>
    <t>(8) = (3) + (7)</t>
  </si>
  <si>
    <t>กันเหลื่อมปี 67</t>
  </si>
  <si>
    <t xml:space="preserve"> เบิก 68</t>
  </si>
  <si>
    <t>เบิก 68/</t>
  </si>
  <si>
    <t>รายการที่ 1, 3-4, 7, 9-10, 12-13, 17, 23-29 จัดซื้อร่วมกัน</t>
  </si>
  <si>
    <t>วันที่ 31 ตุลาคม 2566</t>
  </si>
  <si>
    <t>เบิกจ่ายเงินแล้ว</t>
  </si>
  <si>
    <t>สิ้นสุดสัญญา 24 ต.ค. 66</t>
  </si>
  <si>
    <t>สิ้นสุดสัญญา 21 ต.ค. 66</t>
  </si>
  <si>
    <t>อยู่ระหว่างส่งของ</t>
  </si>
  <si>
    <t>ตรวจรับงานวันที่  8 พ.ย. 66</t>
  </si>
  <si>
    <t>อยู่ระหว่างรวบรวมเอกสารเบิกจ่ายเงืน</t>
  </si>
  <si>
    <t>สิ้นสุดสัญญา 20 พ.ย. 66</t>
  </si>
  <si>
    <t>อยู่ระหว่างดำเนินการตามสัญญา 75 % (ทำพื้นดาดท้องคลอง)</t>
  </si>
  <si>
    <t xml:space="preserve"> - อยู่ระหว่างดำเนินการตามสัญญา 80 % (ทำพื้นดาดท้องคลอง)</t>
  </si>
  <si>
    <t xml:space="preserve"> - อยู่ระหว่างเบิกจ่ายเงินครั้งที่ 4 ยอดเบิก 5,145,578.55 บาท </t>
  </si>
  <si>
    <t>(หักประกันผลงาน 514,557.86 บ. คงเหลือจ่าย 4,631,020.69 บ.)</t>
  </si>
  <si>
    <t xml:space="preserve">ลงนามสัญญาแล้ว </t>
  </si>
  <si>
    <t xml:space="preserve">ผู้รับจ้าง : บ.กนกพลก่อสร้าง แอนด์ คอนซัลแตนท์ จำกัด  </t>
  </si>
  <si>
    <t>วงเงินตามสัญญา 1,093,271.20 บาท</t>
  </si>
  <si>
    <t>วันเริ่มต้นสัญญา 4 พ.ย. 66 วันสิ้นสุดสัญญา 1 กุมภาพันธ์ 2567</t>
  </si>
  <si>
    <t>รายงานผลการพิจารณา ไม่มีผู้ยื่นเสนอราคา</t>
  </si>
  <si>
    <t>ขออนุมัติยกเลิกประกาศประกวดราคาฯ</t>
  </si>
  <si>
    <t>แต่งตั้งคณะกรรมการกำหนดแบบรูปรายการ ครั้งที่ 2</t>
  </si>
  <si>
    <t>แต่งตั้งคณะการจัดทำแบบรูปรายการงานก่อสร้าง</t>
  </si>
  <si>
    <t>ผู้รับจ้าง หจก. มั่นใจ ใส่ใจ เทรดดิ้ง</t>
  </si>
  <si>
    <t>ประกาศแผน</t>
  </si>
  <si>
    <t>รวมค่าครุภภัณฑ์ 47 รายการ</t>
  </si>
  <si>
    <t>คาดว่าจัดซื้อวัสดุเครื่องเขียนและอุปกรณ์</t>
  </si>
  <si>
    <t>26-28 ม.ค. 67</t>
  </si>
  <si>
    <t>ประกาศรับสมัครฯ ผู้สนใจเข้ารับการฝึกอบรมในเดือน กุมภาพันธ์ 2567</t>
  </si>
  <si>
    <t>ดำเนินการเดือนธันวาคม 2566 - กุมภาพันธ์  2567</t>
  </si>
  <si>
    <t xml:space="preserve">เบิกจ่ายค่าตอบแทนอาสาฯ เดือน ต.ค. 66 </t>
  </si>
  <si>
    <t xml:space="preserve">เบิกจ่ายค่าจ้างอาสาฯ เดือน ต.ค. 66 </t>
  </si>
  <si>
    <t xml:space="preserve">ดำเนินการจัดกิจกรรมเชิดชูเกียรติ "วันพ่อ" </t>
  </si>
  <si>
    <t>คาดว่าจัดซื้อวัสดุอุปกรณ์</t>
  </si>
  <si>
    <t>20 มี.ค. 67</t>
  </si>
  <si>
    <t>10 เม.ย. 67</t>
  </si>
  <si>
    <t>เบิกจ่ายค่าตอบแทนอาสาฯ เดือน ต.ค. 66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</si>
  <si>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เดือนธันวาคม 2566</t>
    </r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</si>
  <si>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เดือนกุมภาพันธ์ 2567</t>
    </r>
  </si>
  <si>
    <t>ค่าใช้จ่ายในการสนับสนุนการดำเนินงาน
ของคณะกรรมการชุมชน</t>
  </si>
  <si>
    <t>ดำเนินการจัดประชุมคณะกรรมพิจารณาอนุมัติเงินสวัสดิการและการสงเคราะห์ช่วยเหลือฯ ครั้งที่ 1/2567</t>
  </si>
  <si>
    <t>เพื่อพิจารณาเงินสงเคราะห์ค่ารักษาพยาบาล 14 ราย และเงินสนับสนุนการศึกษา 14 ราย</t>
  </si>
  <si>
    <t>คาดว่าจัดซื้อวัสดุ</t>
  </si>
  <si>
    <t>ดำเนินการในภาคเรียนที่ 1/2567 เดือนพฤษภาคม - กันยายน 2567</t>
  </si>
  <si>
    <t>คาดว่าจัดซื้อวัสดุสำหรับอบรม</t>
  </si>
  <si>
    <t>คาดว่าจัดซื้อวัสดุสำหรับฝึกอบรมนายหมู่ลูกเสือฯ</t>
  </si>
  <si>
    <t>1-2,7-9 พ.ย. 66</t>
  </si>
  <si>
    <t>ตรวจประเมินติดตามกำกับมาตรฐานการรับรองมาตรฐานอาหารปลอดภัย ประเภทซูเปอร์มาร์เก็ต 19 แห่ง</t>
  </si>
  <si>
    <t>กรมราชทัณฑ์ คาดว่าจะดำเนินการล้างท่อได้ในเดือนกุมภาพันธ์ 2567</t>
  </si>
  <si>
    <r>
      <rPr>
        <b/>
        <u/>
        <sz val="16"/>
        <color theme="1"/>
        <rFont val="TH SarabunPSK"/>
        <family val="2"/>
      </rPr>
      <t xml:space="preserve">ช่วงเวลาดำเนินการ </t>
    </r>
    <r>
      <rPr>
        <sz val="16"/>
        <color theme="1"/>
        <rFont val="TH SarabunPSK"/>
        <family val="2"/>
      </rPr>
      <t>เดือนธันวาคม 2566 - กันยายน 2567</t>
    </r>
  </si>
  <si>
    <t>ประกาศประกวดราคาด้วยวิธีประกวดราคาอิเล็กทรอนิกส์ (e - bidding)</t>
  </si>
  <si>
    <t>30 ต.ค. - 5 พ.ย.66</t>
  </si>
  <si>
    <t>8-10 พ.ย. 66</t>
  </si>
  <si>
    <t>ลงนามสัญญา</t>
  </si>
  <si>
    <t>ขออนุมัติเงินจัดสรร (เงินประจำงวด)</t>
  </si>
  <si>
    <t xml:space="preserve">ลงนามสัญญา </t>
  </si>
  <si>
    <t>ได้รับเอกสารเสนอขออนุมัติเงินจัดสรร (เงินประจำงวด)</t>
  </si>
  <si>
    <t>อยู่ระหว่างจัดทำรายละเอียดคุณเฉพาะและราคากลาง</t>
  </si>
  <si>
    <t>อยู่ระหว่างรวบรวมเอกสารเบิกจ่ายเงินเดือน ตุลาคม 2566</t>
  </si>
  <si>
    <t>วันที่ 31 ตุลาคม  2567</t>
  </si>
  <si>
    <t>ได้รับอนุมัติเงินจัดสรร (เงินประจำงวด)</t>
  </si>
  <si>
    <t>ลงนามสัญญา (วันเริ่มสัญญา 31 ต.ค. 66 สิ้นสุดสัญญา 20 พ.ย. 66)</t>
  </si>
  <si>
    <r>
      <t>ช่วงเวลาดำเนินการ</t>
    </r>
    <r>
      <rPr>
        <b/>
        <sz val="16"/>
        <color theme="1"/>
        <rFont val="TH SarabunPSK"/>
        <family val="2"/>
      </rPr>
      <t xml:space="preserve">  พฤศจิกายน - ธันวาคม 2567 ขอขยายระยะเวลาเป็นเดือน มกราคม 2567</t>
    </r>
  </si>
  <si>
    <t>ดำเนินการศึกษาดูงานฯ เดือน มกราคม 2567</t>
  </si>
  <si>
    <t>ดำเนินการจัดสัมมนาฯ เดือนมีนาคม 2567</t>
  </si>
  <si>
    <t>คาดว่าดำเนินการจัดซื้อจัดจ้างฯ</t>
  </si>
  <si>
    <t>อยู่ระหว่างเตรียมจัดทำหนังสือแต่งตั้งคณะกรรมการกำหนดคุณลักษณะเฉพาะ</t>
  </si>
  <si>
    <t>และราคากลาง</t>
  </si>
  <si>
    <t>13-16 ธ.ค. 66</t>
  </si>
  <si>
    <t>20-23 ธ.ค.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</si>
</sst>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[$-101041E]d\ mmm\ yy;@"/>
    <numFmt numFmtId="190" formatCode="#,##0.00;[Red]#,##0.00"/>
    <numFmt numFmtId="191" formatCode="[$-107041E]d\ mmmm\ yyyy;@"/>
    <numFmt numFmtId="192" formatCode="[$-107041E]d\ mmm\ yy;@"/>
  </numFmts>
  <fonts count="5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4"/>
      <color indexed="8"/>
      <name val="TH SarabunPSK"/>
      <family val="2"/>
    </font>
    <font>
      <b/>
      <sz val="16"/>
      <color theme="1"/>
      <name val="TH SarabunPSK"/>
      <family val="2"/>
    </font>
    <font>
      <b/>
      <u val="singleAccounting"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b/>
      <sz val="14"/>
      <color rgb="FFFF0000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theme="1"/>
      <name val="Angsana New"/>
      <family val="1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6"/>
      <name val="Angsana New"/>
      <family val="1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  <font>
      <b/>
      <sz val="16"/>
      <color theme="0" tint="-0.14999847407452621"/>
      <name val="TH SarabunPSK"/>
      <family val="2"/>
    </font>
    <font>
      <b/>
      <sz val="18"/>
      <color theme="1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u/>
      <sz val="18"/>
      <color indexed="8"/>
      <name val="TH SarabunPSK"/>
      <family val="2"/>
    </font>
    <font>
      <b/>
      <u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6"/>
      <name val="TH SarabunPSK"/>
      <family val="2"/>
    </font>
    <font>
      <sz val="8"/>
      <name val="Tahoma"/>
      <family val="2"/>
      <charset val="222"/>
      <scheme val="minor"/>
    </font>
    <font>
      <sz val="15"/>
      <color indexed="8"/>
      <name val="TH SarabunPSK"/>
      <family val="2"/>
    </font>
    <font>
      <b/>
      <sz val="12"/>
      <color indexed="8"/>
      <name val="TH SarabunPSK"/>
      <family val="2"/>
    </font>
    <font>
      <b/>
      <u/>
      <sz val="15"/>
      <color indexed="8"/>
      <name val="TH SarabunPSK"/>
      <family val="2"/>
    </font>
    <font>
      <b/>
      <u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indexed="8"/>
      <name val="Tahoma"/>
      <family val="2"/>
      <charset val="222"/>
    </font>
    <font>
      <sz val="15"/>
      <name val="TH SarabunPSK"/>
      <family val="2"/>
    </font>
    <font>
      <b/>
      <u/>
      <sz val="15"/>
      <name val="TH SarabunPSK"/>
      <family val="2"/>
    </font>
    <font>
      <sz val="16"/>
      <color theme="0"/>
      <name val="TH SarabunPSK"/>
      <family val="2"/>
    </font>
    <font>
      <b/>
      <sz val="18"/>
      <color theme="0"/>
      <name val="TH SarabunPSK"/>
      <family val="2"/>
    </font>
    <font>
      <b/>
      <sz val="16"/>
      <color rgb="FF00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87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1" fillId="0" borderId="0"/>
    <xf numFmtId="0" fontId="27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187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843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3" fontId="3" fillId="0" borderId="2" xfId="1" applyFont="1" applyFill="1" applyBorder="1" applyAlignment="1">
      <alignment horizontal="center" vertical="center" wrapText="1"/>
    </xf>
    <xf numFmtId="43" fontId="3" fillId="3" borderId="6" xfId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43" fontId="3" fillId="0" borderId="8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vertical="center"/>
    </xf>
    <xf numFmtId="49" fontId="3" fillId="0" borderId="11" xfId="1" applyNumberFormat="1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top"/>
    </xf>
    <xf numFmtId="0" fontId="3" fillId="0" borderId="24" xfId="0" applyFont="1" applyBorder="1" applyAlignment="1">
      <alignment horizontal="center" vertical="top"/>
    </xf>
    <xf numFmtId="43" fontId="3" fillId="0" borderId="24" xfId="1" applyFont="1" applyFill="1" applyBorder="1" applyAlignment="1">
      <alignment horizontal="right"/>
    </xf>
    <xf numFmtId="43" fontId="3" fillId="0" borderId="3" xfId="1" applyFont="1" applyFill="1" applyBorder="1" applyAlignment="1">
      <alignment horizontal="right"/>
    </xf>
    <xf numFmtId="0" fontId="3" fillId="0" borderId="5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43" fontId="4" fillId="0" borderId="0" xfId="1" applyFont="1" applyFill="1" applyAlignment="1">
      <alignment horizontal="right"/>
    </xf>
    <xf numFmtId="0" fontId="4" fillId="0" borderId="0" xfId="0" applyFont="1" applyAlignment="1">
      <alignment horizontal="center" vertical="top"/>
    </xf>
    <xf numFmtId="43" fontId="3" fillId="3" borderId="2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9" fontId="3" fillId="3" borderId="8" xfId="1" applyNumberFormat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horizontal="center" vertical="center"/>
    </xf>
    <xf numFmtId="49" fontId="3" fillId="3" borderId="11" xfId="1" applyNumberFormat="1" applyFont="1" applyFill="1" applyBorder="1" applyAlignment="1">
      <alignment horizontal="center" vertical="center"/>
    </xf>
    <xf numFmtId="49" fontId="7" fillId="3" borderId="12" xfId="1" applyNumberFormat="1" applyFont="1" applyFill="1" applyBorder="1" applyAlignment="1">
      <alignment horizontal="center" vertical="center"/>
    </xf>
    <xf numFmtId="43" fontId="7" fillId="3" borderId="12" xfId="1" applyFont="1" applyFill="1" applyBorder="1" applyAlignment="1">
      <alignment horizontal="center" vertical="center"/>
    </xf>
    <xf numFmtId="43" fontId="3" fillId="0" borderId="24" xfId="1" applyFont="1" applyFill="1" applyBorder="1" applyAlignment="1">
      <alignment horizontal="right" shrinkToFit="1"/>
    </xf>
    <xf numFmtId="43" fontId="3" fillId="3" borderId="24" xfId="1" applyFont="1" applyFill="1" applyBorder="1" applyAlignment="1">
      <alignment horizontal="right" shrinkToFit="1"/>
    </xf>
    <xf numFmtId="43" fontId="2" fillId="0" borderId="3" xfId="1" applyFont="1" applyFill="1" applyBorder="1" applyAlignment="1">
      <alignment horizontal="right" shrinkToFit="1"/>
    </xf>
    <xf numFmtId="0" fontId="3" fillId="0" borderId="5" xfId="0" applyFont="1" applyBorder="1" applyAlignment="1">
      <alignment vertical="top" shrinkToFit="1"/>
    </xf>
    <xf numFmtId="0" fontId="3" fillId="0" borderId="1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3" fontId="3" fillId="5" borderId="9" xfId="1" applyFont="1" applyFill="1" applyBorder="1" applyAlignment="1">
      <alignment horizontal="center" vertical="center"/>
    </xf>
    <xf numFmtId="49" fontId="3" fillId="5" borderId="12" xfId="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3" fontId="8" fillId="0" borderId="8" xfId="1" applyFont="1" applyFill="1" applyBorder="1" applyAlignment="1">
      <alignment horizontal="center" vertical="center"/>
    </xf>
    <xf numFmtId="43" fontId="8" fillId="0" borderId="9" xfId="1" applyFont="1" applyFill="1" applyBorder="1" applyAlignment="1">
      <alignment horizontal="center" vertical="center"/>
    </xf>
    <xf numFmtId="43" fontId="8" fillId="5" borderId="9" xfId="1" applyFont="1" applyFill="1" applyBorder="1" applyAlignment="1">
      <alignment horizontal="center" vertical="center"/>
    </xf>
    <xf numFmtId="49" fontId="8" fillId="0" borderId="11" xfId="1" applyNumberFormat="1" applyFont="1" applyFill="1" applyBorder="1" applyAlignment="1">
      <alignment horizontal="center" vertical="center"/>
    </xf>
    <xf numFmtId="49" fontId="8" fillId="0" borderId="12" xfId="1" applyNumberFormat="1" applyFont="1" applyFill="1" applyBorder="1" applyAlignment="1">
      <alignment horizontal="center" vertical="center"/>
    </xf>
    <xf numFmtId="49" fontId="8" fillId="5" borderId="12" xfId="1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vertical="top"/>
    </xf>
    <xf numFmtId="43" fontId="3" fillId="2" borderId="6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 vertical="top"/>
    </xf>
    <xf numFmtId="0" fontId="4" fillId="0" borderId="28" xfId="0" applyFont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horizontal="center" vertical="top"/>
    </xf>
    <xf numFmtId="0" fontId="3" fillId="0" borderId="31" xfId="0" applyFont="1" applyBorder="1" applyAlignment="1">
      <alignment vertical="top"/>
    </xf>
    <xf numFmtId="0" fontId="4" fillId="0" borderId="31" xfId="0" applyFont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43" fontId="3" fillId="0" borderId="0" xfId="1" applyFont="1" applyFill="1" applyAlignment="1">
      <alignment horizontal="right"/>
    </xf>
    <xf numFmtId="43" fontId="7" fillId="0" borderId="8" xfId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8" xfId="1" applyNumberFormat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horizontal="center" vertical="center" wrapText="1"/>
    </xf>
    <xf numFmtId="49" fontId="3" fillId="0" borderId="30" xfId="1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43" fontId="3" fillId="0" borderId="31" xfId="1" applyFont="1" applyFill="1" applyBorder="1" applyAlignment="1">
      <alignment horizontal="right"/>
    </xf>
    <xf numFmtId="43" fontId="3" fillId="0" borderId="33" xfId="1" applyFont="1" applyFill="1" applyBorder="1" applyAlignment="1">
      <alignment horizontal="right"/>
    </xf>
    <xf numFmtId="43" fontId="3" fillId="3" borderId="33" xfId="1" applyFont="1" applyFill="1" applyBorder="1" applyAlignment="1">
      <alignment horizontal="right"/>
    </xf>
    <xf numFmtId="43" fontId="3" fillId="3" borderId="31" xfId="1" applyFont="1" applyFill="1" applyBorder="1" applyAlignment="1">
      <alignment horizontal="right"/>
    </xf>
    <xf numFmtId="43" fontId="3" fillId="0" borderId="32" xfId="1" applyFont="1" applyFill="1" applyBorder="1" applyAlignment="1">
      <alignment horizontal="right"/>
    </xf>
    <xf numFmtId="43" fontId="8" fillId="0" borderId="31" xfId="1" applyFont="1" applyFill="1" applyBorder="1" applyAlignment="1">
      <alignment horizontal="right"/>
    </xf>
    <xf numFmtId="189" fontId="3" fillId="0" borderId="32" xfId="1" applyNumberFormat="1" applyFont="1" applyFill="1" applyBorder="1" applyAlignment="1">
      <alignment horizontal="center"/>
    </xf>
    <xf numFmtId="0" fontId="3" fillId="0" borderId="14" xfId="0" applyFont="1" applyBorder="1" applyAlignment="1">
      <alignment vertical="top"/>
    </xf>
    <xf numFmtId="43" fontId="3" fillId="0" borderId="0" xfId="1" applyFont="1" applyFill="1" applyAlignment="1">
      <alignment horizontal="center"/>
    </xf>
    <xf numFmtId="43" fontId="2" fillId="0" borderId="0" xfId="1" applyFont="1" applyFill="1" applyAlignment="1">
      <alignment horizontal="right"/>
    </xf>
    <xf numFmtId="49" fontId="3" fillId="3" borderId="28" xfId="1" applyNumberFormat="1" applyFont="1" applyFill="1" applyBorder="1" applyAlignment="1">
      <alignment horizontal="center" vertical="center"/>
    </xf>
    <xf numFmtId="49" fontId="3" fillId="3" borderId="30" xfId="1" applyNumberFormat="1" applyFont="1" applyFill="1" applyBorder="1" applyAlignment="1">
      <alignment horizontal="center" vertical="center"/>
    </xf>
    <xf numFmtId="49" fontId="7" fillId="3" borderId="30" xfId="1" applyNumberFormat="1" applyFont="1" applyFill="1" applyBorder="1" applyAlignment="1">
      <alignment horizontal="center" vertical="center"/>
    </xf>
    <xf numFmtId="43" fontId="7" fillId="3" borderId="30" xfId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43" fontId="2" fillId="0" borderId="32" xfId="1" applyFont="1" applyFill="1" applyBorder="1" applyAlignment="1">
      <alignment horizontal="right"/>
    </xf>
    <xf numFmtId="43" fontId="8" fillId="3" borderId="33" xfId="1" applyFont="1" applyFill="1" applyBorder="1" applyAlignment="1">
      <alignment horizontal="right"/>
    </xf>
    <xf numFmtId="43" fontId="8" fillId="3" borderId="31" xfId="1" applyFont="1" applyFill="1" applyBorder="1" applyAlignment="1">
      <alignment horizontal="right"/>
    </xf>
    <xf numFmtId="43" fontId="3" fillId="0" borderId="32" xfId="1" applyFont="1" applyFill="1" applyBorder="1" applyAlignment="1">
      <alignment horizontal="center"/>
    </xf>
    <xf numFmtId="0" fontId="8" fillId="0" borderId="33" xfId="0" applyFont="1" applyBorder="1" applyAlignment="1">
      <alignment vertical="top"/>
    </xf>
    <xf numFmtId="0" fontId="8" fillId="0" borderId="33" xfId="0" applyFont="1" applyBorder="1" applyAlignment="1">
      <alignment vertical="center"/>
    </xf>
    <xf numFmtId="43" fontId="8" fillId="0" borderId="33" xfId="1" applyFont="1" applyFill="1" applyBorder="1" applyAlignment="1">
      <alignment horizontal="right"/>
    </xf>
    <xf numFmtId="189" fontId="8" fillId="0" borderId="32" xfId="1" applyNumberFormat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43" fontId="3" fillId="0" borderId="37" xfId="1" applyFont="1" applyFill="1" applyBorder="1" applyAlignment="1">
      <alignment horizontal="right"/>
    </xf>
    <xf numFmtId="43" fontId="3" fillId="0" borderId="40" xfId="1" applyFont="1" applyFill="1" applyBorder="1" applyAlignment="1">
      <alignment horizontal="right"/>
    </xf>
    <xf numFmtId="43" fontId="7" fillId="5" borderId="6" xfId="1" applyFont="1" applyFill="1" applyBorder="1" applyAlignment="1">
      <alignment horizontal="center" vertical="center"/>
    </xf>
    <xf numFmtId="43" fontId="7" fillId="5" borderId="9" xfId="1" applyFont="1" applyFill="1" applyBorder="1" applyAlignment="1">
      <alignment horizontal="center" vertical="center"/>
    </xf>
    <xf numFmtId="49" fontId="7" fillId="5" borderId="12" xfId="1" applyNumberFormat="1" applyFont="1" applyFill="1" applyBorder="1" applyAlignment="1">
      <alignment horizontal="center" vertical="center"/>
    </xf>
    <xf numFmtId="43" fontId="7" fillId="5" borderId="12" xfId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49" fontId="3" fillId="5" borderId="30" xfId="1" applyNumberFormat="1" applyFont="1" applyFill="1" applyBorder="1" applyAlignment="1">
      <alignment horizontal="center" vertical="center"/>
    </xf>
    <xf numFmtId="43" fontId="3" fillId="5" borderId="30" xfId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49" fontId="3" fillId="0" borderId="31" xfId="1" applyNumberFormat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 wrapText="1"/>
    </xf>
    <xf numFmtId="49" fontId="3" fillId="0" borderId="33" xfId="1" applyNumberFormat="1" applyFont="1" applyFill="1" applyBorder="1" applyAlignment="1">
      <alignment horizontal="center" vertical="center"/>
    </xf>
    <xf numFmtId="49" fontId="3" fillId="5" borderId="33" xfId="1" applyNumberFormat="1" applyFont="1" applyFill="1" applyBorder="1" applyAlignment="1">
      <alignment horizontal="center" vertical="center"/>
    </xf>
    <xf numFmtId="43" fontId="3" fillId="5" borderId="33" xfId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43" fontId="3" fillId="3" borderId="37" xfId="1" applyFont="1" applyFill="1" applyBorder="1" applyAlignment="1">
      <alignment horizontal="right"/>
    </xf>
    <xf numFmtId="43" fontId="2" fillId="0" borderId="41" xfId="1" applyFont="1" applyFill="1" applyBorder="1" applyAlignment="1">
      <alignment horizontal="right"/>
    </xf>
    <xf numFmtId="0" fontId="3" fillId="0" borderId="37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11" fillId="0" borderId="0" xfId="0" applyFont="1" applyAlignment="1">
      <alignment vertical="top"/>
    </xf>
    <xf numFmtId="43" fontId="11" fillId="0" borderId="0" xfId="1" applyFont="1" applyFill="1" applyBorder="1" applyAlignment="1">
      <alignment horizontal="center" vertical="center"/>
    </xf>
    <xf numFmtId="43" fontId="11" fillId="4" borderId="2" xfId="1" applyFont="1" applyFill="1" applyBorder="1" applyAlignment="1">
      <alignment horizontal="center" vertical="center"/>
    </xf>
    <xf numFmtId="43" fontId="11" fillId="0" borderId="8" xfId="1" applyFont="1" applyFill="1" applyBorder="1" applyAlignment="1">
      <alignment horizontal="center" vertical="center"/>
    </xf>
    <xf numFmtId="43" fontId="11" fillId="4" borderId="8" xfId="1" applyFont="1" applyFill="1" applyBorder="1" applyAlignment="1">
      <alignment horizontal="center" vertical="center"/>
    </xf>
    <xf numFmtId="49" fontId="11" fillId="0" borderId="8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center" vertical="center"/>
    </xf>
    <xf numFmtId="49" fontId="11" fillId="4" borderId="8" xfId="1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11" fillId="0" borderId="28" xfId="1" applyNumberFormat="1" applyFont="1" applyFill="1" applyBorder="1" applyAlignment="1">
      <alignment horizontal="center" vertical="center"/>
    </xf>
    <xf numFmtId="43" fontId="11" fillId="0" borderId="28" xfId="1" applyFont="1" applyFill="1" applyBorder="1" applyAlignment="1">
      <alignment horizontal="center" vertical="center" wrapText="1"/>
    </xf>
    <xf numFmtId="49" fontId="11" fillId="0" borderId="38" xfId="1" applyNumberFormat="1" applyFont="1" applyFill="1" applyBorder="1" applyAlignment="1">
      <alignment horizontal="center" vertical="center"/>
    </xf>
    <xf numFmtId="49" fontId="11" fillId="4" borderId="28" xfId="1" applyNumberFormat="1" applyFont="1" applyFill="1" applyBorder="1" applyAlignment="1">
      <alignment horizontal="center" vertical="center"/>
    </xf>
    <xf numFmtId="49" fontId="11" fillId="4" borderId="38" xfId="1" applyNumberFormat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/>
    </xf>
    <xf numFmtId="43" fontId="3" fillId="0" borderId="33" xfId="1" applyFont="1" applyFill="1" applyBorder="1" applyAlignment="1">
      <alignment horizontal="center" vertical="center"/>
    </xf>
    <xf numFmtId="43" fontId="3" fillId="5" borderId="33" xfId="1" applyFont="1" applyFill="1" applyBorder="1" applyAlignment="1">
      <alignment horizontal="right"/>
    </xf>
    <xf numFmtId="43" fontId="3" fillId="5" borderId="31" xfId="1" applyFont="1" applyFill="1" applyBorder="1" applyAlignment="1">
      <alignment horizontal="right"/>
    </xf>
    <xf numFmtId="0" fontId="3" fillId="0" borderId="31" xfId="0" applyFont="1" applyBorder="1" applyAlignment="1">
      <alignment horizontal="left" vertical="center"/>
    </xf>
    <xf numFmtId="43" fontId="10" fillId="0" borderId="33" xfId="1" applyFont="1" applyFill="1" applyBorder="1" applyAlignment="1">
      <alignment horizontal="center" vertical="center"/>
    </xf>
    <xf numFmtId="43" fontId="8" fillId="0" borderId="33" xfId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43" fontId="3" fillId="0" borderId="31" xfId="1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43" fontId="3" fillId="5" borderId="24" xfId="1" applyFont="1" applyFill="1" applyBorder="1" applyAlignment="1">
      <alignment horizontal="right"/>
    </xf>
    <xf numFmtId="43" fontId="13" fillId="5" borderId="6" xfId="1" applyFont="1" applyFill="1" applyBorder="1" applyAlignment="1">
      <alignment horizontal="center" vertical="center"/>
    </xf>
    <xf numFmtId="43" fontId="13" fillId="5" borderId="9" xfId="1" applyFont="1" applyFill="1" applyBorder="1" applyAlignment="1">
      <alignment horizontal="center" vertical="center"/>
    </xf>
    <xf numFmtId="49" fontId="13" fillId="5" borderId="12" xfId="1" applyNumberFormat="1" applyFont="1" applyFill="1" applyBorder="1" applyAlignment="1">
      <alignment horizontal="center" vertical="center"/>
    </xf>
    <xf numFmtId="43" fontId="13" fillId="5" borderId="12" xfId="1" applyFont="1" applyFill="1" applyBorder="1" applyAlignment="1">
      <alignment horizontal="center" vertical="center"/>
    </xf>
    <xf numFmtId="0" fontId="8" fillId="0" borderId="19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43" fontId="3" fillId="5" borderId="24" xfId="1" applyFont="1" applyFill="1" applyBorder="1" applyAlignment="1">
      <alignment horizontal="right" shrinkToFit="1"/>
    </xf>
    <xf numFmtId="43" fontId="8" fillId="0" borderId="28" xfId="1" applyFont="1" applyFill="1" applyBorder="1" applyAlignment="1">
      <alignment horizontal="right"/>
    </xf>
    <xf numFmtId="43" fontId="8" fillId="0" borderId="30" xfId="1" applyFont="1" applyFill="1" applyBorder="1" applyAlignment="1">
      <alignment horizontal="right"/>
    </xf>
    <xf numFmtId="43" fontId="8" fillId="5" borderId="30" xfId="1" applyFont="1" applyFill="1" applyBorder="1" applyAlignment="1">
      <alignment horizontal="right"/>
    </xf>
    <xf numFmtId="43" fontId="8" fillId="5" borderId="28" xfId="1" applyFont="1" applyFill="1" applyBorder="1" applyAlignment="1">
      <alignment horizontal="right"/>
    </xf>
    <xf numFmtId="43" fontId="8" fillId="0" borderId="29" xfId="1" applyFont="1" applyFill="1" applyBorder="1" applyAlignment="1">
      <alignment horizontal="right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horizontal="center" vertical="top"/>
    </xf>
    <xf numFmtId="43" fontId="8" fillId="5" borderId="33" xfId="1" applyFont="1" applyFill="1" applyBorder="1" applyAlignment="1">
      <alignment horizontal="right"/>
    </xf>
    <xf numFmtId="43" fontId="8" fillId="5" borderId="31" xfId="1" applyFont="1" applyFill="1" applyBorder="1" applyAlignment="1">
      <alignment horizontal="right"/>
    </xf>
    <xf numFmtId="43" fontId="8" fillId="0" borderId="32" xfId="1" applyFont="1" applyFill="1" applyBorder="1" applyAlignment="1">
      <alignment horizontal="right"/>
    </xf>
    <xf numFmtId="43" fontId="8" fillId="0" borderId="31" xfId="1" applyFont="1" applyFill="1" applyBorder="1" applyAlignment="1">
      <alignment horizontal="center"/>
    </xf>
    <xf numFmtId="189" fontId="8" fillId="0" borderId="31" xfId="1" applyNumberFormat="1" applyFont="1" applyFill="1" applyBorder="1" applyAlignment="1">
      <alignment horizontal="center"/>
    </xf>
    <xf numFmtId="0" fontId="8" fillId="0" borderId="31" xfId="0" applyFont="1" applyBorder="1"/>
    <xf numFmtId="43" fontId="9" fillId="0" borderId="32" xfId="1" applyFont="1" applyFill="1" applyBorder="1" applyAlignment="1"/>
    <xf numFmtId="49" fontId="8" fillId="0" borderId="32" xfId="1" applyNumberFormat="1" applyFont="1" applyFill="1" applyBorder="1" applyAlignment="1">
      <alignment horizontal="center"/>
    </xf>
    <xf numFmtId="43" fontId="8" fillId="0" borderId="32" xfId="1" applyFont="1" applyFill="1" applyBorder="1" applyAlignment="1">
      <alignment horizontal="center"/>
    </xf>
    <xf numFmtId="189" fontId="8" fillId="0" borderId="32" xfId="1" applyNumberFormat="1" applyFont="1" applyFill="1" applyBorder="1" applyAlignment="1">
      <alignment horizontal="right"/>
    </xf>
    <xf numFmtId="189" fontId="8" fillId="0" borderId="32" xfId="1" applyNumberFormat="1" applyFont="1" applyFill="1" applyBorder="1" applyAlignment="1">
      <alignment horizontal="center" vertical="center"/>
    </xf>
    <xf numFmtId="189" fontId="8" fillId="0" borderId="32" xfId="1" applyNumberFormat="1" applyFont="1" applyFill="1" applyBorder="1" applyAlignment="1">
      <alignment horizontal="right" vertical="center"/>
    </xf>
    <xf numFmtId="189" fontId="8" fillId="0" borderId="32" xfId="1" applyNumberFormat="1" applyFont="1" applyFill="1" applyBorder="1" applyAlignment="1">
      <alignment vertical="center"/>
    </xf>
    <xf numFmtId="189" fontId="6" fillId="0" borderId="32" xfId="1" applyNumberFormat="1" applyFont="1" applyFill="1" applyBorder="1" applyAlignment="1">
      <alignment horizontal="left"/>
    </xf>
    <xf numFmtId="189" fontId="3" fillId="0" borderId="32" xfId="1" applyNumberFormat="1" applyFont="1" applyFill="1" applyBorder="1" applyAlignment="1">
      <alignment horizontal="right"/>
    </xf>
    <xf numFmtId="0" fontId="8" fillId="0" borderId="9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34" xfId="0" applyFont="1" applyBorder="1" applyAlignment="1">
      <alignment horizontal="center" vertical="top"/>
    </xf>
    <xf numFmtId="189" fontId="3" fillId="0" borderId="24" xfId="1" applyNumberFormat="1" applyFont="1" applyFill="1" applyBorder="1" applyAlignment="1">
      <alignment horizontal="center" shrinkToFit="1"/>
    </xf>
    <xf numFmtId="0" fontId="15" fillId="0" borderId="0" xfId="3" applyFont="1"/>
    <xf numFmtId="0" fontId="8" fillId="0" borderId="0" xfId="3" applyFont="1"/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8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0" fontId="16" fillId="0" borderId="24" xfId="3" applyFont="1" applyBorder="1" applyAlignment="1">
      <alignment horizontal="center" vertical="center"/>
    </xf>
    <xf numFmtId="43" fontId="16" fillId="0" borderId="24" xfId="3" applyNumberFormat="1" applyFont="1" applyBorder="1" applyAlignment="1">
      <alignment vertical="center"/>
    </xf>
    <xf numFmtId="43" fontId="16" fillId="0" borderId="0" xfId="4" applyFont="1"/>
    <xf numFmtId="1" fontId="16" fillId="0" borderId="24" xfId="3" applyNumberFormat="1" applyFont="1" applyBorder="1" applyAlignment="1">
      <alignment horizontal="center" vertical="center"/>
    </xf>
    <xf numFmtId="43" fontId="16" fillId="0" borderId="24" xfId="3" applyNumberFormat="1" applyFont="1" applyBorder="1" applyAlignment="1">
      <alignment horizontal="center" vertical="center"/>
    </xf>
    <xf numFmtId="4" fontId="17" fillId="0" borderId="0" xfId="3" applyNumberFormat="1" applyFont="1" applyAlignment="1">
      <alignment horizontal="center"/>
    </xf>
    <xf numFmtId="43" fontId="16" fillId="0" borderId="11" xfId="3" applyNumberFormat="1" applyFont="1" applyBorder="1" applyAlignment="1">
      <alignment horizontal="center" vertical="center"/>
    </xf>
    <xf numFmtId="0" fontId="18" fillId="0" borderId="25" xfId="3" applyFont="1" applyBorder="1" applyAlignment="1">
      <alignment horizontal="center" vertical="center"/>
    </xf>
    <xf numFmtId="43" fontId="18" fillId="0" borderId="25" xfId="3" applyNumberFormat="1" applyFont="1" applyBorder="1" applyAlignment="1">
      <alignment vertical="center"/>
    </xf>
    <xf numFmtId="1" fontId="18" fillId="0" borderId="25" xfId="3" applyNumberFormat="1" applyFont="1" applyBorder="1" applyAlignment="1">
      <alignment horizontal="center" vertical="center"/>
    </xf>
    <xf numFmtId="0" fontId="18" fillId="0" borderId="0" xfId="3" applyFont="1" applyAlignment="1">
      <alignment vertical="center"/>
    </xf>
    <xf numFmtId="0" fontId="10" fillId="0" borderId="0" xfId="3" applyFont="1"/>
    <xf numFmtId="0" fontId="19" fillId="0" borderId="0" xfId="3" applyFont="1"/>
    <xf numFmtId="0" fontId="10" fillId="0" borderId="0" xfId="3" applyFont="1" applyAlignment="1">
      <alignment vertical="center"/>
    </xf>
    <xf numFmtId="43" fontId="13" fillId="0" borderId="0" xfId="4" applyFont="1" applyAlignment="1">
      <alignment horizontal="center" vertical="center"/>
    </xf>
    <xf numFmtId="0" fontId="20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20" fillId="0" borderId="0" xfId="3" applyFont="1" applyAlignment="1">
      <alignment horizontal="center" vertical="center"/>
    </xf>
    <xf numFmtId="0" fontId="8" fillId="0" borderId="24" xfId="3" applyFont="1" applyBorder="1" applyAlignment="1">
      <alignment horizontal="center" vertical="center" shrinkToFit="1"/>
    </xf>
    <xf numFmtId="0" fontId="13" fillId="0" borderId="0" xfId="3" applyFont="1" applyAlignment="1">
      <alignment horizontal="center" vertical="center"/>
    </xf>
    <xf numFmtId="43" fontId="21" fillId="0" borderId="24" xfId="3" applyNumberFormat="1" applyFont="1" applyBorder="1" applyAlignment="1">
      <alignment vertical="center" shrinkToFit="1"/>
    </xf>
    <xf numFmtId="2" fontId="21" fillId="0" borderId="24" xfId="3" applyNumberFormat="1" applyFont="1" applyBorder="1" applyAlignment="1">
      <alignment horizontal="center" vertical="center" shrinkToFit="1"/>
    </xf>
    <xf numFmtId="0" fontId="22" fillId="0" borderId="0" xfId="3" applyFont="1" applyAlignment="1">
      <alignment vertical="center"/>
    </xf>
    <xf numFmtId="0" fontId="19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15" fillId="0" borderId="0" xfId="3" applyFont="1" applyAlignment="1">
      <alignment horizontal="center" shrinkToFit="1"/>
    </xf>
    <xf numFmtId="43" fontId="23" fillId="0" borderId="0" xfId="4" applyFont="1" applyBorder="1"/>
    <xf numFmtId="43" fontId="13" fillId="0" borderId="0" xfId="3" applyNumberFormat="1" applyFont="1" applyAlignment="1">
      <alignment horizontal="center" vertical="center"/>
    </xf>
    <xf numFmtId="0" fontId="21" fillId="0" borderId="0" xfId="3" applyFont="1" applyAlignment="1">
      <alignment vertical="center"/>
    </xf>
    <xf numFmtId="0" fontId="13" fillId="0" borderId="24" xfId="3" applyFont="1" applyBorder="1" applyAlignment="1">
      <alignment horizontal="center" vertical="center"/>
    </xf>
    <xf numFmtId="0" fontId="13" fillId="0" borderId="24" xfId="3" applyFont="1" applyBorder="1" applyAlignment="1">
      <alignment horizontal="center" vertical="center" shrinkToFit="1"/>
    </xf>
    <xf numFmtId="0" fontId="24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5" fillId="0" borderId="0" xfId="3" applyFont="1" applyAlignment="1">
      <alignment vertical="center" shrinkToFit="1"/>
    </xf>
    <xf numFmtId="0" fontId="19" fillId="0" borderId="0" xfId="3" applyFont="1" applyAlignment="1">
      <alignment shrinkToFit="1"/>
    </xf>
    <xf numFmtId="0" fontId="15" fillId="0" borderId="0" xfId="3" applyFont="1" applyAlignment="1">
      <alignment shrinkToFit="1"/>
    </xf>
    <xf numFmtId="4" fontId="25" fillId="0" borderId="0" xfId="3" applyNumberFormat="1" applyFont="1" applyAlignment="1">
      <alignment horizontal="center" vertical="center"/>
    </xf>
    <xf numFmtId="43" fontId="19" fillId="0" borderId="0" xfId="1" applyFont="1"/>
    <xf numFmtId="43" fontId="25" fillId="0" borderId="0" xfId="1" applyFont="1" applyAlignment="1">
      <alignment horizontal="center" vertical="center"/>
    </xf>
    <xf numFmtId="43" fontId="25" fillId="0" borderId="0" xfId="1" applyFont="1"/>
    <xf numFmtId="43" fontId="30" fillId="0" borderId="0" xfId="4" applyFont="1" applyAlignment="1">
      <alignment horizontal="right" vertical="center"/>
    </xf>
    <xf numFmtId="43" fontId="29" fillId="0" borderId="0" xfId="3" applyNumberFormat="1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31" fillId="0" borderId="0" xfId="3" applyFont="1" applyAlignment="1">
      <alignment horizontal="right"/>
    </xf>
    <xf numFmtId="43" fontId="29" fillId="0" borderId="0" xfId="4" applyFont="1" applyAlignment="1">
      <alignment horizontal="right" vertical="center"/>
    </xf>
    <xf numFmtId="43" fontId="13" fillId="0" borderId="0" xfId="3" applyNumberFormat="1" applyFont="1"/>
    <xf numFmtId="43" fontId="25" fillId="0" borderId="0" xfId="1" applyFont="1" applyAlignment="1">
      <alignment vertical="center"/>
    </xf>
    <xf numFmtId="0" fontId="32" fillId="0" borderId="0" xfId="3" applyFont="1" applyAlignment="1">
      <alignment horizontal="right" vertical="center"/>
    </xf>
    <xf numFmtId="0" fontId="15" fillId="0" borderId="0" xfId="3" applyFont="1" applyAlignment="1">
      <alignment horizontal="right" vertical="center"/>
    </xf>
    <xf numFmtId="43" fontId="22" fillId="0" borderId="0" xfId="3" applyNumberFormat="1" applyFont="1" applyAlignment="1">
      <alignment vertical="center"/>
    </xf>
    <xf numFmtId="43" fontId="3" fillId="0" borderId="2" xfId="1" applyFont="1" applyFill="1" applyBorder="1" applyAlignment="1">
      <alignment horizontal="center" vertical="center"/>
    </xf>
    <xf numFmtId="43" fontId="25" fillId="0" borderId="0" xfId="1" applyFont="1" applyBorder="1" applyAlignment="1">
      <alignment horizontal="center" vertical="center"/>
    </xf>
    <xf numFmtId="43" fontId="29" fillId="0" borderId="0" xfId="4" applyFont="1" applyBorder="1" applyAlignment="1">
      <alignment horizontal="right" vertical="center"/>
    </xf>
    <xf numFmtId="43" fontId="25" fillId="0" borderId="0" xfId="1" applyFont="1" applyBorder="1"/>
    <xf numFmtId="43" fontId="25" fillId="0" borderId="0" xfId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49" fontId="3" fillId="0" borderId="37" xfId="1" applyNumberFormat="1" applyFont="1" applyFill="1" applyBorder="1" applyAlignment="1">
      <alignment horizontal="center" vertical="center"/>
    </xf>
    <xf numFmtId="43" fontId="3" fillId="0" borderId="41" xfId="1" applyFont="1" applyFill="1" applyBorder="1" applyAlignment="1">
      <alignment horizontal="center" vertical="center" wrapText="1"/>
    </xf>
    <xf numFmtId="49" fontId="3" fillId="0" borderId="40" xfId="1" applyNumberFormat="1" applyFont="1" applyFill="1" applyBorder="1" applyAlignment="1">
      <alignment horizontal="center" vertical="center"/>
    </xf>
    <xf numFmtId="49" fontId="3" fillId="5" borderId="40" xfId="1" applyNumberFormat="1" applyFont="1" applyFill="1" applyBorder="1" applyAlignment="1">
      <alignment horizontal="center" vertical="center"/>
    </xf>
    <xf numFmtId="43" fontId="3" fillId="5" borderId="40" xfId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43" fontId="3" fillId="0" borderId="32" xfId="1" applyFont="1" applyFill="1" applyBorder="1" applyAlignment="1">
      <alignment horizontal="center" vertical="center" wrapText="1"/>
    </xf>
    <xf numFmtId="43" fontId="3" fillId="0" borderId="31" xfId="1" applyFont="1" applyFill="1" applyBorder="1" applyAlignment="1">
      <alignment horizontal="right" shrinkToFit="1"/>
    </xf>
    <xf numFmtId="189" fontId="33" fillId="0" borderId="32" xfId="1" applyNumberFormat="1" applyFont="1" applyFill="1" applyBorder="1" applyAlignment="1">
      <alignment horizontal="center"/>
    </xf>
    <xf numFmtId="189" fontId="33" fillId="0" borderId="32" xfId="1" applyNumberFormat="1" applyFont="1" applyFill="1" applyBorder="1" applyAlignment="1">
      <alignment horizontal="right"/>
    </xf>
    <xf numFmtId="189" fontId="33" fillId="0" borderId="32" xfId="1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shrinkToFit="1"/>
    </xf>
    <xf numFmtId="0" fontId="8" fillId="0" borderId="0" xfId="0" applyFont="1"/>
    <xf numFmtId="0" fontId="8" fillId="0" borderId="0" xfId="0" applyFont="1" applyAlignment="1">
      <alignment horizontal="center"/>
    </xf>
    <xf numFmtId="43" fontId="8" fillId="0" borderId="0" xfId="1" applyFont="1" applyAlignment="1">
      <alignment shrinkToFit="1"/>
    </xf>
    <xf numFmtId="0" fontId="8" fillId="0" borderId="31" xfId="0" applyFont="1" applyBorder="1" applyAlignment="1">
      <alignment horizontal="center"/>
    </xf>
    <xf numFmtId="43" fontId="8" fillId="0" borderId="31" xfId="1" applyFont="1" applyBorder="1" applyAlignment="1">
      <alignment shrinkToFit="1"/>
    </xf>
    <xf numFmtId="0" fontId="16" fillId="0" borderId="31" xfId="0" applyFont="1" applyBorder="1" applyAlignment="1">
      <alignment shrinkToFit="1"/>
    </xf>
    <xf numFmtId="0" fontId="3" fillId="0" borderId="34" xfId="0" applyFont="1" applyBorder="1" applyAlignment="1">
      <alignment vertical="top"/>
    </xf>
    <xf numFmtId="43" fontId="3" fillId="0" borderId="34" xfId="1" applyFont="1" applyFill="1" applyBorder="1" applyAlignment="1">
      <alignment horizontal="right" shrinkToFit="1"/>
    </xf>
    <xf numFmtId="189" fontId="33" fillId="0" borderId="35" xfId="1" applyNumberFormat="1" applyFont="1" applyFill="1" applyBorder="1" applyAlignment="1">
      <alignment horizontal="center"/>
    </xf>
    <xf numFmtId="43" fontId="3" fillId="0" borderId="37" xfId="1" applyFont="1" applyFill="1" applyBorder="1" applyAlignment="1">
      <alignment horizontal="right" shrinkToFit="1"/>
    </xf>
    <xf numFmtId="189" fontId="33" fillId="0" borderId="37" xfId="1" applyNumberFormat="1" applyFont="1" applyFill="1" applyBorder="1" applyAlignment="1">
      <alignment horizontal="center"/>
    </xf>
    <xf numFmtId="189" fontId="33" fillId="0" borderId="41" xfId="1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/>
    <xf numFmtId="43" fontId="8" fillId="0" borderId="28" xfId="1" applyFont="1" applyBorder="1" applyAlignment="1">
      <alignment shrinkToFit="1"/>
    </xf>
    <xf numFmtId="0" fontId="16" fillId="0" borderId="28" xfId="0" applyFont="1" applyBorder="1" applyAlignment="1">
      <alignment shrinkToFit="1"/>
    </xf>
    <xf numFmtId="189" fontId="33" fillId="0" borderId="29" xfId="1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2" xfId="0" applyFont="1" applyBorder="1"/>
    <xf numFmtId="43" fontId="8" fillId="0" borderId="42" xfId="1" applyFont="1" applyBorder="1" applyAlignment="1">
      <alignment shrinkToFit="1"/>
    </xf>
    <xf numFmtId="0" fontId="16" fillId="0" borderId="42" xfId="0" applyFont="1" applyBorder="1" applyAlignment="1">
      <alignment shrinkToFit="1"/>
    </xf>
    <xf numFmtId="189" fontId="33" fillId="0" borderId="43" xfId="1" applyNumberFormat="1" applyFont="1" applyFill="1" applyBorder="1" applyAlignment="1">
      <alignment horizontal="center"/>
    </xf>
    <xf numFmtId="0" fontId="8" fillId="0" borderId="44" xfId="0" applyFont="1" applyBorder="1" applyAlignment="1">
      <alignment vertical="top"/>
    </xf>
    <xf numFmtId="0" fontId="8" fillId="0" borderId="37" xfId="0" applyFont="1" applyBorder="1" applyAlignment="1">
      <alignment horizontal="center"/>
    </xf>
    <xf numFmtId="0" fontId="8" fillId="0" borderId="37" xfId="0" applyFont="1" applyBorder="1"/>
    <xf numFmtId="43" fontId="8" fillId="0" borderId="37" xfId="1" applyFont="1" applyBorder="1" applyAlignment="1">
      <alignment shrinkToFit="1"/>
    </xf>
    <xf numFmtId="0" fontId="16" fillId="0" borderId="37" xfId="0" applyFont="1" applyBorder="1" applyAlignment="1">
      <alignment shrinkToFit="1"/>
    </xf>
    <xf numFmtId="0" fontId="3" fillId="0" borderId="28" xfId="0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43" fontId="3" fillId="0" borderId="28" xfId="1" applyFont="1" applyFill="1" applyBorder="1" applyAlignment="1">
      <alignment horizontal="right" shrinkToFit="1"/>
    </xf>
    <xf numFmtId="189" fontId="33" fillId="0" borderId="28" xfId="1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 vertical="top"/>
    </xf>
    <xf numFmtId="0" fontId="3" fillId="0" borderId="42" xfId="0" applyFont="1" applyBorder="1" applyAlignment="1">
      <alignment vertical="top"/>
    </xf>
    <xf numFmtId="43" fontId="3" fillId="0" borderId="42" xfId="1" applyFont="1" applyFill="1" applyBorder="1" applyAlignment="1">
      <alignment horizontal="right" shrinkToFit="1"/>
    </xf>
    <xf numFmtId="0" fontId="8" fillId="0" borderId="36" xfId="0" applyFont="1" applyBorder="1" applyAlignment="1">
      <alignment vertical="top"/>
    </xf>
    <xf numFmtId="0" fontId="8" fillId="0" borderId="31" xfId="2" applyFont="1" applyBorder="1"/>
    <xf numFmtId="43" fontId="3" fillId="0" borderId="42" xfId="1" applyFont="1" applyFill="1" applyBorder="1" applyAlignment="1">
      <alignment horizontal="right"/>
    </xf>
    <xf numFmtId="43" fontId="3" fillId="0" borderId="43" xfId="1" applyFont="1" applyFill="1" applyBorder="1" applyAlignment="1">
      <alignment horizontal="right"/>
    </xf>
    <xf numFmtId="43" fontId="3" fillId="0" borderId="44" xfId="1" applyFont="1" applyFill="1" applyBorder="1" applyAlignment="1">
      <alignment horizontal="right"/>
    </xf>
    <xf numFmtId="43" fontId="3" fillId="5" borderId="44" xfId="1" applyFont="1" applyFill="1" applyBorder="1" applyAlignment="1">
      <alignment horizontal="right"/>
    </xf>
    <xf numFmtId="43" fontId="3" fillId="5" borderId="42" xfId="1" applyFont="1" applyFill="1" applyBorder="1" applyAlignment="1">
      <alignment horizontal="right"/>
    </xf>
    <xf numFmtId="43" fontId="8" fillId="0" borderId="3" xfId="1" applyFont="1" applyFill="1" applyBorder="1" applyAlignment="1">
      <alignment horizontal="right"/>
    </xf>
    <xf numFmtId="0" fontId="8" fillId="0" borderId="5" xfId="0" applyFont="1" applyBorder="1" applyAlignment="1">
      <alignment vertical="top"/>
    </xf>
    <xf numFmtId="43" fontId="8" fillId="0" borderId="0" xfId="1" applyFont="1" applyFill="1" applyAlignment="1">
      <alignment horizontal="right"/>
    </xf>
    <xf numFmtId="0" fontId="8" fillId="0" borderId="0" xfId="0" applyFont="1" applyAlignment="1">
      <alignment vertical="top"/>
    </xf>
    <xf numFmtId="0" fontId="36" fillId="0" borderId="33" xfId="0" applyFont="1" applyBorder="1" applyAlignment="1">
      <alignment vertical="center"/>
    </xf>
    <xf numFmtId="0" fontId="37" fillId="0" borderId="28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5" fillId="0" borderId="31" xfId="0" applyFont="1" applyBorder="1" applyAlignment="1">
      <alignment vertical="center"/>
    </xf>
    <xf numFmtId="0" fontId="35" fillId="0" borderId="31" xfId="0" applyFont="1" applyBorder="1" applyAlignment="1">
      <alignment horizontal="left" vertical="center"/>
    </xf>
    <xf numFmtId="0" fontId="37" fillId="0" borderId="31" xfId="0" applyFont="1" applyBorder="1" applyAlignment="1">
      <alignment vertical="center"/>
    </xf>
    <xf numFmtId="0" fontId="34" fillId="0" borderId="31" xfId="0" applyFont="1" applyBorder="1" applyAlignment="1">
      <alignment horizontal="left" vertical="center"/>
    </xf>
    <xf numFmtId="0" fontId="38" fillId="0" borderId="32" xfId="0" applyFont="1" applyBorder="1"/>
    <xf numFmtId="43" fontId="35" fillId="0" borderId="32" xfId="1" applyFont="1" applyFill="1" applyBorder="1" applyAlignment="1">
      <alignment vertical="center"/>
    </xf>
    <xf numFmtId="0" fontId="34" fillId="0" borderId="32" xfId="0" applyFont="1" applyBorder="1" applyAlignment="1">
      <alignment horizontal="left" vertical="center"/>
    </xf>
    <xf numFmtId="0" fontId="35" fillId="0" borderId="32" xfId="0" applyFont="1" applyBorder="1" applyAlignment="1">
      <alignment vertical="center"/>
    </xf>
    <xf numFmtId="0" fontId="35" fillId="0" borderId="24" xfId="0" applyFont="1" applyBorder="1" applyAlignment="1">
      <alignment horizontal="center" vertical="top"/>
    </xf>
    <xf numFmtId="0" fontId="35" fillId="0" borderId="3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4" fillId="0" borderId="33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34" fillId="0" borderId="33" xfId="0" applyFont="1" applyBorder="1"/>
    <xf numFmtId="0" fontId="34" fillId="0" borderId="33" xfId="0" applyFont="1" applyBorder="1" applyAlignment="1">
      <alignment vertical="top"/>
    </xf>
    <xf numFmtId="0" fontId="37" fillId="5" borderId="28" xfId="0" applyFont="1" applyFill="1" applyBorder="1" applyAlignment="1">
      <alignment horizontal="center" vertical="center"/>
    </xf>
    <xf numFmtId="0" fontId="37" fillId="0" borderId="31" xfId="0" applyFont="1" applyBorder="1" applyAlignment="1">
      <alignment vertical="top"/>
    </xf>
    <xf numFmtId="0" fontId="35" fillId="0" borderId="31" xfId="0" applyFont="1" applyBorder="1" applyAlignment="1">
      <alignment vertical="top"/>
    </xf>
    <xf numFmtId="0" fontId="37" fillId="0" borderId="37" xfId="0" applyFont="1" applyBorder="1" applyAlignment="1">
      <alignment vertical="top"/>
    </xf>
    <xf numFmtId="0" fontId="35" fillId="0" borderId="33" xfId="0" applyFont="1" applyBorder="1" applyAlignment="1">
      <alignment vertical="top"/>
    </xf>
    <xf numFmtId="0" fontId="35" fillId="0" borderId="40" xfId="0" applyFont="1" applyBorder="1" applyAlignment="1">
      <alignment vertical="top"/>
    </xf>
    <xf numFmtId="0" fontId="34" fillId="0" borderId="31" xfId="0" applyFont="1" applyBorder="1" applyAlignment="1">
      <alignment vertical="top"/>
    </xf>
    <xf numFmtId="0" fontId="35" fillId="0" borderId="0" xfId="0" applyFont="1" applyAlignment="1">
      <alignment vertical="top"/>
    </xf>
    <xf numFmtId="0" fontId="34" fillId="0" borderId="3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3" fontId="11" fillId="4" borderId="25" xfId="1" applyFont="1" applyFill="1" applyBorder="1" applyAlignment="1">
      <alignment horizontal="center" vertical="center"/>
    </xf>
    <xf numFmtId="43" fontId="11" fillId="4" borderId="0" xfId="1" applyFont="1" applyFill="1" applyBorder="1" applyAlignment="1">
      <alignment horizontal="center" vertical="center"/>
    </xf>
    <xf numFmtId="49" fontId="11" fillId="4" borderId="0" xfId="1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9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43" fontId="11" fillId="0" borderId="31" xfId="1" applyFont="1" applyFill="1" applyBorder="1" applyAlignment="1">
      <alignment horizontal="right" vertical="center"/>
    </xf>
    <xf numFmtId="43" fontId="11" fillId="0" borderId="31" xfId="1" quotePrefix="1" applyFont="1" applyFill="1" applyBorder="1" applyAlignment="1">
      <alignment horizontal="center" vertical="center"/>
    </xf>
    <xf numFmtId="43" fontId="11" fillId="4" borderId="31" xfId="1" applyFont="1" applyFill="1" applyBorder="1" applyAlignment="1">
      <alignment horizontal="right" vertical="center"/>
    </xf>
    <xf numFmtId="43" fontId="11" fillId="4" borderId="33" xfId="1" applyFont="1" applyFill="1" applyBorder="1" applyAlignment="1">
      <alignment horizontal="right" vertical="center"/>
    </xf>
    <xf numFmtId="188" fontId="11" fillId="0" borderId="32" xfId="1" applyNumberFormat="1" applyFont="1" applyFill="1" applyBorder="1" applyAlignment="1">
      <alignment horizontal="right" vertical="center"/>
    </xf>
    <xf numFmtId="43" fontId="11" fillId="0" borderId="34" xfId="1" applyFont="1" applyFill="1" applyBorder="1" applyAlignment="1">
      <alignment horizontal="right" vertical="center"/>
    </xf>
    <xf numFmtId="43" fontId="11" fillId="4" borderId="34" xfId="1" applyFont="1" applyFill="1" applyBorder="1" applyAlignment="1">
      <alignment horizontal="right" vertical="center"/>
    </xf>
    <xf numFmtId="43" fontId="11" fillId="4" borderId="36" xfId="1" applyFont="1" applyFill="1" applyBorder="1" applyAlignment="1">
      <alignment horizontal="right" vertical="center"/>
    </xf>
    <xf numFmtId="189" fontId="40" fillId="0" borderId="32" xfId="1" applyNumberFormat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4" borderId="27" xfId="1" applyFont="1" applyFill="1" applyBorder="1" applyAlignment="1">
      <alignment horizontal="right" vertical="center"/>
    </xf>
    <xf numFmtId="43" fontId="11" fillId="4" borderId="26" xfId="1" applyFont="1" applyFill="1" applyBorder="1" applyAlignment="1">
      <alignment horizontal="right" vertical="center"/>
    </xf>
    <xf numFmtId="43" fontId="11" fillId="0" borderId="37" xfId="1" applyFont="1" applyFill="1" applyBorder="1" applyAlignment="1">
      <alignment horizontal="right" vertical="center"/>
    </xf>
    <xf numFmtId="43" fontId="11" fillId="0" borderId="40" xfId="1" applyFont="1" applyFill="1" applyBorder="1" applyAlignment="1">
      <alignment horizontal="right" vertical="center"/>
    </xf>
    <xf numFmtId="43" fontId="11" fillId="4" borderId="40" xfId="1" applyFont="1" applyFill="1" applyBorder="1" applyAlignment="1">
      <alignment horizontal="right" vertical="center"/>
    </xf>
    <xf numFmtId="43" fontId="11" fillId="4" borderId="37" xfId="1" applyFont="1" applyFill="1" applyBorder="1" applyAlignment="1">
      <alignment horizontal="right" vertical="center"/>
    </xf>
    <xf numFmtId="43" fontId="11" fillId="0" borderId="33" xfId="1" applyFont="1" applyFill="1" applyBorder="1" applyAlignment="1">
      <alignment horizontal="right" vertical="center"/>
    </xf>
    <xf numFmtId="43" fontId="11" fillId="0" borderId="0" xfId="1" applyFont="1" applyFill="1" applyAlignment="1">
      <alignment horizontal="right" vertical="center"/>
    </xf>
    <xf numFmtId="0" fontId="36" fillId="0" borderId="33" xfId="0" applyFont="1" applyBorder="1" applyAlignment="1">
      <alignment vertical="center" wrapText="1"/>
    </xf>
    <xf numFmtId="0" fontId="36" fillId="0" borderId="33" xfId="0" applyFont="1" applyBorder="1" applyAlignment="1">
      <alignment horizontal="right" vertical="center" wrapText="1"/>
    </xf>
    <xf numFmtId="0" fontId="36" fillId="0" borderId="32" xfId="0" applyFont="1" applyBorder="1" applyAlignment="1">
      <alignment vertical="center" wrapText="1"/>
    </xf>
    <xf numFmtId="43" fontId="36" fillId="0" borderId="39" xfId="1" applyFont="1" applyFill="1" applyBorder="1" applyAlignment="1">
      <alignment vertical="center" wrapText="1"/>
    </xf>
    <xf numFmtId="0" fontId="36" fillId="0" borderId="39" xfId="0" applyFont="1" applyBorder="1" applyAlignment="1">
      <alignment vertical="center" wrapText="1"/>
    </xf>
    <xf numFmtId="0" fontId="36" fillId="0" borderId="32" xfId="0" applyFont="1" applyBorder="1" applyAlignment="1">
      <alignment horizontal="left" vertical="center"/>
    </xf>
    <xf numFmtId="0" fontId="36" fillId="0" borderId="39" xfId="0" applyFont="1" applyBorder="1" applyAlignment="1">
      <alignment horizontal="left" vertical="center" wrapText="1"/>
    </xf>
    <xf numFmtId="0" fontId="35" fillId="0" borderId="36" xfId="0" applyFont="1" applyBorder="1" applyAlignment="1">
      <alignment horizontal="left" vertical="center"/>
    </xf>
    <xf numFmtId="0" fontId="3" fillId="0" borderId="29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5" fillId="0" borderId="42" xfId="0" applyFont="1" applyBorder="1" applyAlignment="1">
      <alignment vertical="center"/>
    </xf>
    <xf numFmtId="43" fontId="3" fillId="0" borderId="42" xfId="1" applyFont="1" applyFill="1" applyBorder="1" applyAlignment="1">
      <alignment horizontal="center" vertical="center"/>
    </xf>
    <xf numFmtId="189" fontId="3" fillId="0" borderId="43" xfId="1" applyNumberFormat="1" applyFont="1" applyFill="1" applyBorder="1" applyAlignment="1">
      <alignment horizontal="center"/>
    </xf>
    <xf numFmtId="189" fontId="13" fillId="0" borderId="32" xfId="1" applyNumberFormat="1" applyFont="1" applyFill="1" applyBorder="1" applyAlignment="1">
      <alignment horizontal="right"/>
    </xf>
    <xf numFmtId="0" fontId="8" fillId="0" borderId="31" xfId="2" applyFont="1" applyBorder="1" applyAlignment="1">
      <alignment horizontal="center"/>
    </xf>
    <xf numFmtId="43" fontId="3" fillId="3" borderId="40" xfId="1" applyFont="1" applyFill="1" applyBorder="1" applyAlignment="1">
      <alignment horizontal="right"/>
    </xf>
    <xf numFmtId="0" fontId="11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left" vertical="center" wrapText="1"/>
    </xf>
    <xf numFmtId="0" fontId="36" fillId="0" borderId="45" xfId="0" applyFont="1" applyBorder="1" applyAlignment="1">
      <alignment horizontal="left" vertical="center" wrapText="1"/>
    </xf>
    <xf numFmtId="43" fontId="11" fillId="0" borderId="42" xfId="1" applyFont="1" applyFill="1" applyBorder="1" applyAlignment="1">
      <alignment horizontal="right" vertical="center"/>
    </xf>
    <xf numFmtId="43" fontId="11" fillId="0" borderId="44" xfId="1" applyFont="1" applyFill="1" applyBorder="1" applyAlignment="1">
      <alignment horizontal="right" vertical="center"/>
    </xf>
    <xf numFmtId="43" fontId="11" fillId="4" borderId="44" xfId="1" applyFont="1" applyFill="1" applyBorder="1" applyAlignment="1">
      <alignment horizontal="right" vertical="center"/>
    </xf>
    <xf numFmtId="0" fontId="37" fillId="6" borderId="28" xfId="0" applyFont="1" applyFill="1" applyBorder="1" applyAlignment="1">
      <alignment horizontal="center" vertical="center"/>
    </xf>
    <xf numFmtId="0" fontId="37" fillId="6" borderId="31" xfId="0" applyFont="1" applyFill="1" applyBorder="1" applyAlignment="1">
      <alignment horizontal="center" vertical="top"/>
    </xf>
    <xf numFmtId="0" fontId="5" fillId="6" borderId="31" xfId="0" applyFont="1" applyFill="1" applyBorder="1" applyAlignment="1">
      <alignment horizontal="center" vertical="top"/>
    </xf>
    <xf numFmtId="49" fontId="8" fillId="6" borderId="11" xfId="1" applyNumberFormat="1" applyFont="1" applyFill="1" applyBorder="1" applyAlignment="1">
      <alignment horizontal="center" vertical="center"/>
    </xf>
    <xf numFmtId="43" fontId="8" fillId="6" borderId="28" xfId="1" applyFont="1" applyFill="1" applyBorder="1" applyAlignment="1">
      <alignment horizontal="right"/>
    </xf>
    <xf numFmtId="43" fontId="8" fillId="6" borderId="31" xfId="1" applyFont="1" applyFill="1" applyBorder="1" applyAlignment="1">
      <alignment horizontal="right"/>
    </xf>
    <xf numFmtId="43" fontId="8" fillId="6" borderId="31" xfId="1" applyFont="1" applyFill="1" applyBorder="1" applyAlignment="1">
      <alignment horizontal="center"/>
    </xf>
    <xf numFmtId="189" fontId="8" fillId="6" borderId="31" xfId="1" applyNumberFormat="1" applyFont="1" applyFill="1" applyBorder="1" applyAlignment="1">
      <alignment horizontal="center"/>
    </xf>
    <xf numFmtId="49" fontId="8" fillId="6" borderId="31" xfId="1" applyNumberFormat="1" applyFont="1" applyFill="1" applyBorder="1" applyAlignment="1">
      <alignment horizontal="center"/>
    </xf>
    <xf numFmtId="43" fontId="3" fillId="6" borderId="31" xfId="1" applyFont="1" applyFill="1" applyBorder="1" applyAlignment="1">
      <alignment horizontal="center"/>
    </xf>
    <xf numFmtId="43" fontId="3" fillId="6" borderId="42" xfId="1" applyFont="1" applyFill="1" applyBorder="1" applyAlignment="1">
      <alignment horizontal="right"/>
    </xf>
    <xf numFmtId="43" fontId="3" fillId="6" borderId="24" xfId="1" applyFont="1" applyFill="1" applyBorder="1" applyAlignment="1">
      <alignment horizontal="right" shrinkToFit="1"/>
    </xf>
    <xf numFmtId="43" fontId="3" fillId="6" borderId="0" xfId="1" applyFont="1" applyFill="1" applyAlignment="1">
      <alignment horizontal="right"/>
    </xf>
    <xf numFmtId="15" fontId="3" fillId="0" borderId="32" xfId="1" applyNumberFormat="1" applyFont="1" applyFill="1" applyBorder="1" applyAlignment="1">
      <alignment horizontal="center"/>
    </xf>
    <xf numFmtId="0" fontId="35" fillId="0" borderId="5" xfId="0" applyFont="1" applyBorder="1" applyAlignment="1">
      <alignment vertical="top"/>
    </xf>
    <xf numFmtId="0" fontId="34" fillId="7" borderId="31" xfId="0" applyFont="1" applyFill="1" applyBorder="1" applyAlignment="1">
      <alignment vertical="top"/>
    </xf>
    <xf numFmtId="0" fontId="35" fillId="7" borderId="31" xfId="0" applyFont="1" applyFill="1" applyBorder="1" applyAlignment="1">
      <alignment vertical="top"/>
    </xf>
    <xf numFmtId="0" fontId="6" fillId="0" borderId="32" xfId="0" applyFont="1" applyBorder="1" applyAlignment="1">
      <alignment horizontal="left"/>
    </xf>
    <xf numFmtId="15" fontId="8" fillId="0" borderId="32" xfId="0" applyNumberFormat="1" applyFont="1" applyBorder="1" applyAlignment="1">
      <alignment horizontal="right"/>
    </xf>
    <xf numFmtId="0" fontId="8" fillId="0" borderId="0" xfId="0" applyFont="1" applyAlignment="1">
      <alignment horizontal="center" vertical="top"/>
    </xf>
    <xf numFmtId="0" fontId="8" fillId="0" borderId="15" xfId="0" applyFont="1" applyBorder="1" applyAlignment="1">
      <alignment vertical="top"/>
    </xf>
    <xf numFmtId="43" fontId="13" fillId="0" borderId="8" xfId="1" applyFont="1" applyFill="1" applyBorder="1" applyAlignment="1">
      <alignment horizontal="center" vertical="center"/>
    </xf>
    <xf numFmtId="49" fontId="13" fillId="0" borderId="12" xfId="1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top"/>
    </xf>
    <xf numFmtId="43" fontId="8" fillId="0" borderId="24" xfId="1" applyFont="1" applyFill="1" applyBorder="1" applyAlignment="1">
      <alignment horizontal="right"/>
    </xf>
    <xf numFmtId="49" fontId="8" fillId="8" borderId="11" xfId="1" applyNumberFormat="1" applyFont="1" applyFill="1" applyBorder="1" applyAlignment="1">
      <alignment horizontal="center" vertical="center"/>
    </xf>
    <xf numFmtId="43" fontId="8" fillId="8" borderId="33" xfId="1" applyFont="1" applyFill="1" applyBorder="1" applyAlignment="1">
      <alignment horizontal="right"/>
    </xf>
    <xf numFmtId="43" fontId="8" fillId="8" borderId="31" xfId="1" applyFont="1" applyFill="1" applyBorder="1" applyAlignment="1">
      <alignment horizontal="right"/>
    </xf>
    <xf numFmtId="43" fontId="8" fillId="8" borderId="0" xfId="1" applyFont="1" applyFill="1" applyAlignment="1">
      <alignment horizontal="right"/>
    </xf>
    <xf numFmtId="43" fontId="13" fillId="8" borderId="6" xfId="1" applyFont="1" applyFill="1" applyBorder="1" applyAlignment="1">
      <alignment horizontal="center" vertical="center"/>
    </xf>
    <xf numFmtId="43" fontId="13" fillId="8" borderId="9" xfId="1" applyFont="1" applyFill="1" applyBorder="1" applyAlignment="1">
      <alignment horizontal="center" vertical="center"/>
    </xf>
    <xf numFmtId="49" fontId="13" fillId="8" borderId="12" xfId="1" applyNumberFormat="1" applyFont="1" applyFill="1" applyBorder="1" applyAlignment="1">
      <alignment horizontal="center" vertical="center"/>
    </xf>
    <xf numFmtId="43" fontId="13" fillId="8" borderId="12" xfId="1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top"/>
    </xf>
    <xf numFmtId="43" fontId="8" fillId="8" borderId="2" xfId="1" applyFont="1" applyFill="1" applyBorder="1" applyAlignment="1">
      <alignment horizontal="center" vertical="center"/>
    </xf>
    <xf numFmtId="49" fontId="8" fillId="8" borderId="8" xfId="1" applyNumberFormat="1" applyFont="1" applyFill="1" applyBorder="1" applyAlignment="1">
      <alignment horizontal="center" vertical="center"/>
    </xf>
    <xf numFmtId="43" fontId="8" fillId="8" borderId="31" xfId="1" applyFont="1" applyFill="1" applyBorder="1" applyAlignment="1">
      <alignment horizontal="center"/>
    </xf>
    <xf numFmtId="0" fontId="3" fillId="0" borderId="31" xfId="0" applyFont="1" applyBorder="1" applyAlignment="1">
      <alignment horizontal="left" vertical="center" wrapText="1"/>
    </xf>
    <xf numFmtId="43" fontId="8" fillId="6" borderId="33" xfId="1" applyFont="1" applyFill="1" applyBorder="1" applyAlignment="1">
      <alignment horizontal="right"/>
    </xf>
    <xf numFmtId="43" fontId="8" fillId="6" borderId="0" xfId="1" applyFont="1" applyFill="1" applyAlignment="1">
      <alignment horizontal="right"/>
    </xf>
    <xf numFmtId="0" fontId="36" fillId="0" borderId="36" xfId="0" applyFont="1" applyBorder="1" applyAlignment="1">
      <alignment vertical="center"/>
    </xf>
    <xf numFmtId="15" fontId="3" fillId="0" borderId="32" xfId="0" applyNumberFormat="1" applyFont="1" applyBorder="1" applyAlignment="1">
      <alignment horizontal="center"/>
    </xf>
    <xf numFmtId="189" fontId="40" fillId="0" borderId="43" xfId="1" applyNumberFormat="1" applyFont="1" applyFill="1" applyBorder="1" applyAlignment="1">
      <alignment horizontal="right" vertical="center"/>
    </xf>
    <xf numFmtId="0" fontId="34" fillId="0" borderId="44" xfId="0" applyFont="1" applyBorder="1" applyAlignment="1">
      <alignment vertical="center"/>
    </xf>
    <xf numFmtId="0" fontId="2" fillId="0" borderId="29" xfId="0" applyFont="1" applyBorder="1" applyAlignment="1">
      <alignment horizontal="right"/>
    </xf>
    <xf numFmtId="189" fontId="2" fillId="0" borderId="32" xfId="1" applyNumberFormat="1" applyFont="1" applyFill="1" applyBorder="1" applyAlignment="1">
      <alignment horizontal="right"/>
    </xf>
    <xf numFmtId="189" fontId="7" fillId="0" borderId="32" xfId="1" applyNumberFormat="1" applyFont="1" applyFill="1" applyBorder="1" applyAlignment="1">
      <alignment horizontal="right"/>
    </xf>
    <xf numFmtId="0" fontId="36" fillId="0" borderId="33" xfId="0" applyFont="1" applyBorder="1" applyAlignment="1">
      <alignment horizontal="left" vertical="center" wrapText="1"/>
    </xf>
    <xf numFmtId="0" fontId="3" fillId="6" borderId="31" xfId="0" applyFont="1" applyFill="1" applyBorder="1" applyAlignment="1">
      <alignment horizontal="left" vertical="top"/>
    </xf>
    <xf numFmtId="0" fontId="5" fillId="6" borderId="31" xfId="0" applyFont="1" applyFill="1" applyBorder="1" applyAlignment="1">
      <alignment horizontal="left" vertical="top"/>
    </xf>
    <xf numFmtId="0" fontId="3" fillId="6" borderId="31" xfId="0" applyFont="1" applyFill="1" applyBorder="1" applyAlignment="1">
      <alignment horizontal="left" vertical="top" wrapText="1"/>
    </xf>
    <xf numFmtId="189" fontId="3" fillId="0" borderId="31" xfId="1" applyNumberFormat="1" applyFont="1" applyFill="1" applyBorder="1" applyAlignment="1">
      <alignment horizontal="right"/>
    </xf>
    <xf numFmtId="0" fontId="35" fillId="0" borderId="31" xfId="0" applyFont="1" applyBorder="1" applyAlignment="1">
      <alignment horizontal="left" vertical="top"/>
    </xf>
    <xf numFmtId="17" fontId="11" fillId="0" borderId="2" xfId="1" applyNumberFormat="1" applyFont="1" applyFill="1" applyBorder="1" applyAlignment="1">
      <alignment horizontal="center" vertical="center"/>
    </xf>
    <xf numFmtId="17" fontId="11" fillId="0" borderId="0" xfId="1" applyNumberFormat="1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vertical="center" wrapText="1"/>
    </xf>
    <xf numFmtId="43" fontId="11" fillId="9" borderId="4" xfId="1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5" xfId="0" applyFont="1" applyFill="1" applyBorder="1" applyAlignment="1">
      <alignment vertical="center" wrapText="1"/>
    </xf>
    <xf numFmtId="43" fontId="11" fillId="9" borderId="24" xfId="1" applyFont="1" applyFill="1" applyBorder="1" applyAlignment="1">
      <alignment horizontal="right" vertical="center"/>
    </xf>
    <xf numFmtId="17" fontId="3" fillId="0" borderId="8" xfId="1" applyNumberFormat="1" applyFont="1" applyFill="1" applyBorder="1" applyAlignment="1">
      <alignment horizontal="center" vertical="center"/>
    </xf>
    <xf numFmtId="17" fontId="3" fillId="0" borderId="9" xfId="1" applyNumberFormat="1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top"/>
    </xf>
    <xf numFmtId="43" fontId="3" fillId="10" borderId="24" xfId="1" applyFont="1" applyFill="1" applyBorder="1" applyAlignment="1">
      <alignment horizontal="right"/>
    </xf>
    <xf numFmtId="43" fontId="3" fillId="10" borderId="5" xfId="1" applyFont="1" applyFill="1" applyBorder="1" applyAlignment="1">
      <alignment horizontal="right"/>
    </xf>
    <xf numFmtId="43" fontId="8" fillId="10" borderId="3" xfId="1" applyFont="1" applyFill="1" applyBorder="1" applyAlignment="1">
      <alignment horizontal="right"/>
    </xf>
    <xf numFmtId="0" fontId="8" fillId="10" borderId="5" xfId="0" applyFont="1" applyFill="1" applyBorder="1" applyAlignment="1">
      <alignment vertical="top"/>
    </xf>
    <xf numFmtId="0" fontId="3" fillId="6" borderId="0" xfId="0" applyFont="1" applyFill="1" applyAlignment="1">
      <alignment vertical="top"/>
    </xf>
    <xf numFmtId="49" fontId="8" fillId="0" borderId="30" xfId="1" applyNumberFormat="1" applyFont="1" applyFill="1" applyBorder="1" applyAlignment="1">
      <alignment horizontal="center" vertical="center"/>
    </xf>
    <xf numFmtId="49" fontId="8" fillId="0" borderId="33" xfId="1" applyNumberFormat="1" applyFont="1" applyFill="1" applyBorder="1" applyAlignment="1">
      <alignment horizontal="center" vertical="center"/>
    </xf>
    <xf numFmtId="43" fontId="8" fillId="0" borderId="31" xfId="1" applyFont="1" applyFill="1" applyBorder="1" applyAlignment="1">
      <alignment horizontal="center" vertical="center"/>
    </xf>
    <xf numFmtId="43" fontId="8" fillId="0" borderId="44" xfId="1" applyFont="1" applyFill="1" applyBorder="1" applyAlignment="1">
      <alignment horizontal="center" vertical="center"/>
    </xf>
    <xf numFmtId="192" fontId="3" fillId="0" borderId="32" xfId="1" applyNumberFormat="1" applyFont="1" applyFill="1" applyBorder="1" applyAlignment="1">
      <alignment horizontal="right"/>
    </xf>
    <xf numFmtId="0" fontId="39" fillId="0" borderId="32" xfId="0" applyFont="1" applyBorder="1"/>
    <xf numFmtId="43" fontId="3" fillId="6" borderId="24" xfId="1" applyFont="1" applyFill="1" applyBorder="1" applyAlignment="1">
      <alignment horizontal="right"/>
    </xf>
    <xf numFmtId="0" fontId="4" fillId="0" borderId="34" xfId="0" applyFont="1" applyBorder="1" applyAlignment="1">
      <alignment horizontal="center" vertical="top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vertical="top"/>
    </xf>
    <xf numFmtId="0" fontId="4" fillId="0" borderId="24" xfId="0" applyFont="1" applyBorder="1" applyAlignment="1">
      <alignment horizontal="center" vertical="top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vertical="top"/>
    </xf>
    <xf numFmtId="43" fontId="4" fillId="0" borderId="31" xfId="1" applyFont="1" applyBorder="1" applyAlignment="1">
      <alignment horizontal="right"/>
    </xf>
    <xf numFmtId="0" fontId="42" fillId="0" borderId="0" xfId="14" applyFont="1" applyAlignment="1">
      <alignment vertical="top"/>
    </xf>
    <xf numFmtId="187" fontId="2" fillId="0" borderId="2" xfId="15" applyFont="1" applyFill="1" applyBorder="1" applyAlignment="1">
      <alignment horizontal="center" vertical="center" wrapText="1"/>
    </xf>
    <xf numFmtId="187" fontId="2" fillId="2" borderId="6" xfId="15" applyFont="1" applyFill="1" applyBorder="1" applyAlignment="1">
      <alignment horizontal="center" vertical="center"/>
    </xf>
    <xf numFmtId="0" fontId="2" fillId="0" borderId="0" xfId="14" applyFont="1" applyAlignment="1">
      <alignment vertical="top"/>
    </xf>
    <xf numFmtId="187" fontId="2" fillId="0" borderId="8" xfId="15" applyFont="1" applyFill="1" applyBorder="1" applyAlignment="1">
      <alignment horizontal="center" vertical="center" wrapText="1"/>
    </xf>
    <xf numFmtId="187" fontId="2" fillId="0" borderId="8" xfId="15" applyFont="1" applyFill="1" applyBorder="1" applyAlignment="1">
      <alignment horizontal="center" vertical="center"/>
    </xf>
    <xf numFmtId="187" fontId="2" fillId="0" borderId="9" xfId="15" applyFont="1" applyFill="1" applyBorder="1" applyAlignment="1">
      <alignment horizontal="center" vertical="center"/>
    </xf>
    <xf numFmtId="187" fontId="2" fillId="2" borderId="9" xfId="15" applyFont="1" applyFill="1" applyBorder="1" applyAlignment="1">
      <alignment horizontal="center" vertical="center"/>
    </xf>
    <xf numFmtId="49" fontId="2" fillId="0" borderId="11" xfId="15" applyNumberFormat="1" applyFont="1" applyFill="1" applyBorder="1" applyAlignment="1">
      <alignment horizontal="center" vertical="center"/>
    </xf>
    <xf numFmtId="49" fontId="43" fillId="0" borderId="11" xfId="15" applyNumberFormat="1" applyFont="1" applyFill="1" applyBorder="1" applyAlignment="1">
      <alignment horizontal="center" vertical="center"/>
    </xf>
    <xf numFmtId="49" fontId="2" fillId="0" borderId="12" xfId="15" applyNumberFormat="1" applyFont="1" applyFill="1" applyBorder="1" applyAlignment="1">
      <alignment horizontal="center" vertical="center"/>
    </xf>
    <xf numFmtId="49" fontId="2" fillId="2" borderId="12" xfId="15" applyNumberFormat="1" applyFont="1" applyFill="1" applyBorder="1" applyAlignment="1">
      <alignment horizontal="center" vertical="center"/>
    </xf>
    <xf numFmtId="187" fontId="2" fillId="2" borderId="12" xfId="15" applyFont="1" applyFill="1" applyBorder="1" applyAlignment="1">
      <alignment horizontal="center" vertical="center"/>
    </xf>
    <xf numFmtId="0" fontId="42" fillId="0" borderId="14" xfId="14" applyFont="1" applyBorder="1" applyAlignment="1">
      <alignment horizontal="center" vertical="top"/>
    </xf>
    <xf numFmtId="0" fontId="44" fillId="0" borderId="14" xfId="14" applyFont="1" applyBorder="1" applyAlignment="1">
      <alignment vertical="top"/>
    </xf>
    <xf numFmtId="0" fontId="42" fillId="0" borderId="14" xfId="14" applyFont="1" applyBorder="1" applyAlignment="1">
      <alignment horizontal="right"/>
    </xf>
    <xf numFmtId="0" fontId="42" fillId="0" borderId="15" xfId="14" applyFont="1" applyBorder="1" applyAlignment="1">
      <alignment horizontal="right"/>
    </xf>
    <xf numFmtId="0" fontId="42" fillId="2" borderId="14" xfId="14" applyFont="1" applyFill="1" applyBorder="1" applyAlignment="1">
      <alignment horizontal="right"/>
    </xf>
    <xf numFmtId="0" fontId="42" fillId="0" borderId="46" xfId="14" applyFont="1" applyBorder="1" applyAlignment="1">
      <alignment horizontal="right"/>
    </xf>
    <xf numFmtId="0" fontId="42" fillId="0" borderId="16" xfId="14" applyFont="1" applyBorder="1" applyAlignment="1">
      <alignment vertical="top"/>
    </xf>
    <xf numFmtId="0" fontId="42" fillId="0" borderId="15" xfId="14" applyFont="1" applyBorder="1" applyAlignment="1">
      <alignment horizontal="center" vertical="top"/>
    </xf>
    <xf numFmtId="0" fontId="2" fillId="0" borderId="15" xfId="14" applyFont="1" applyBorder="1" applyAlignment="1">
      <alignment vertical="top"/>
    </xf>
    <xf numFmtId="0" fontId="42" fillId="2" borderId="15" xfId="14" applyFont="1" applyFill="1" applyBorder="1" applyAlignment="1">
      <alignment horizontal="right"/>
    </xf>
    <xf numFmtId="0" fontId="42" fillId="0" borderId="47" xfId="14" applyFont="1" applyBorder="1" applyAlignment="1">
      <alignment horizontal="right"/>
    </xf>
    <xf numFmtId="0" fontId="42" fillId="0" borderId="17" xfId="14" applyFont="1" applyBorder="1" applyAlignment="1">
      <alignment vertical="top"/>
    </xf>
    <xf numFmtId="0" fontId="44" fillId="0" borderId="15" xfId="14" applyFont="1" applyBorder="1" applyAlignment="1">
      <alignment vertical="top"/>
    </xf>
    <xf numFmtId="0" fontId="42" fillId="0" borderId="18" xfId="14" applyFont="1" applyBorder="1" applyAlignment="1">
      <alignment horizontal="center" vertical="top"/>
    </xf>
    <xf numFmtId="0" fontId="44" fillId="0" borderId="18" xfId="14" applyFont="1" applyBorder="1" applyAlignment="1">
      <alignment vertical="top"/>
    </xf>
    <xf numFmtId="0" fontId="42" fillId="0" borderId="18" xfId="14" applyFont="1" applyBorder="1" applyAlignment="1">
      <alignment horizontal="right"/>
    </xf>
    <xf numFmtId="0" fontId="42" fillId="2" borderId="18" xfId="14" applyFont="1" applyFill="1" applyBorder="1" applyAlignment="1">
      <alignment horizontal="right"/>
    </xf>
    <xf numFmtId="0" fontId="42" fillId="0" borderId="48" xfId="14" applyFont="1" applyBorder="1" applyAlignment="1">
      <alignment horizontal="right"/>
    </xf>
    <xf numFmtId="0" fontId="42" fillId="0" borderId="19" xfId="14" applyFont="1" applyBorder="1" applyAlignment="1">
      <alignment vertical="top"/>
    </xf>
    <xf numFmtId="0" fontId="25" fillId="0" borderId="15" xfId="14" applyFont="1" applyBorder="1" applyAlignment="1">
      <alignment horizontal="center"/>
    </xf>
    <xf numFmtId="0" fontId="45" fillId="0" borderId="15" xfId="14" applyFont="1" applyBorder="1" applyAlignment="1">
      <alignment horizontal="left" vertical="center"/>
    </xf>
    <xf numFmtId="187" fontId="13" fillId="0" borderId="15" xfId="15" applyFont="1" applyBorder="1" applyAlignment="1">
      <alignment horizontal="center"/>
    </xf>
    <xf numFmtId="188" fontId="42" fillId="0" borderId="15" xfId="15" applyNumberFormat="1" applyFont="1" applyFill="1" applyBorder="1" applyAlignment="1">
      <alignment horizontal="right"/>
    </xf>
    <xf numFmtId="188" fontId="42" fillId="0" borderId="17" xfId="15" applyNumberFormat="1" applyFont="1" applyFill="1" applyBorder="1" applyAlignment="1">
      <alignment horizontal="right"/>
    </xf>
    <xf numFmtId="188" fontId="42" fillId="2" borderId="15" xfId="15" applyNumberFormat="1" applyFont="1" applyFill="1" applyBorder="1" applyAlignment="1">
      <alignment horizontal="right"/>
    </xf>
    <xf numFmtId="188" fontId="42" fillId="0" borderId="47" xfId="15" applyNumberFormat="1" applyFont="1" applyFill="1" applyBorder="1" applyAlignment="1">
      <alignment horizontal="right"/>
    </xf>
    <xf numFmtId="0" fontId="25" fillId="0" borderId="15" xfId="14" applyFont="1" applyBorder="1"/>
    <xf numFmtId="187" fontId="25" fillId="0" borderId="15" xfId="15" applyFont="1" applyBorder="1" applyAlignment="1"/>
    <xf numFmtId="0" fontId="13" fillId="0" borderId="15" xfId="14" applyFont="1" applyBorder="1" applyAlignment="1">
      <alignment horizontal="left" vertical="center"/>
    </xf>
    <xf numFmtId="0" fontId="25" fillId="0" borderId="15" xfId="14" applyFont="1" applyBorder="1" applyAlignment="1">
      <alignment horizontal="left" vertical="center"/>
    </xf>
    <xf numFmtId="0" fontId="25" fillId="0" borderId="15" xfId="14" applyFont="1" applyBorder="1" applyAlignment="1">
      <alignment horizontal="left"/>
    </xf>
    <xf numFmtId="0" fontId="25" fillId="0" borderId="20" xfId="14" applyFont="1" applyBorder="1" applyAlignment="1">
      <alignment horizontal="center"/>
    </xf>
    <xf numFmtId="0" fontId="13" fillId="0" borderId="20" xfId="14" applyFont="1" applyBorder="1" applyAlignment="1">
      <alignment horizontal="left" vertical="center"/>
    </xf>
    <xf numFmtId="187" fontId="25" fillId="0" borderId="20" xfId="15" applyFont="1" applyBorder="1" applyAlignment="1"/>
    <xf numFmtId="188" fontId="42" fillId="0" borderId="20" xfId="15" applyNumberFormat="1" applyFont="1" applyFill="1" applyBorder="1" applyAlignment="1">
      <alignment horizontal="right"/>
    </xf>
    <xf numFmtId="188" fontId="42" fillId="0" borderId="21" xfId="15" applyNumberFormat="1" applyFont="1" applyFill="1" applyBorder="1" applyAlignment="1">
      <alignment horizontal="right"/>
    </xf>
    <xf numFmtId="188" fontId="42" fillId="2" borderId="20" xfId="15" applyNumberFormat="1" applyFont="1" applyFill="1" applyBorder="1" applyAlignment="1">
      <alignment horizontal="right"/>
    </xf>
    <xf numFmtId="188" fontId="42" fillId="0" borderId="49" xfId="15" applyNumberFormat="1" applyFont="1" applyFill="1" applyBorder="1" applyAlignment="1">
      <alignment horizontal="right"/>
    </xf>
    <xf numFmtId="0" fontId="42" fillId="0" borderId="21" xfId="14" applyFont="1" applyBorder="1" applyAlignment="1">
      <alignment vertical="top"/>
    </xf>
    <xf numFmtId="0" fontId="25" fillId="0" borderId="18" xfId="14" applyFont="1" applyBorder="1" applyAlignment="1">
      <alignment horizontal="center"/>
    </xf>
    <xf numFmtId="0" fontId="13" fillId="0" borderId="18" xfId="14" applyFont="1" applyBorder="1" applyAlignment="1">
      <alignment horizontal="left" vertical="center"/>
    </xf>
    <xf numFmtId="187" fontId="25" fillId="0" borderId="18" xfId="15" applyFont="1" applyBorder="1" applyAlignment="1"/>
    <xf numFmtId="188" fontId="42" fillId="0" borderId="18" xfId="15" applyNumberFormat="1" applyFont="1" applyFill="1" applyBorder="1" applyAlignment="1">
      <alignment horizontal="right"/>
    </xf>
    <xf numFmtId="188" fontId="42" fillId="0" borderId="19" xfId="15" applyNumberFormat="1" applyFont="1" applyFill="1" applyBorder="1" applyAlignment="1">
      <alignment horizontal="right"/>
    </xf>
    <xf numFmtId="188" fontId="42" fillId="2" borderId="18" xfId="15" applyNumberFormat="1" applyFont="1" applyFill="1" applyBorder="1" applyAlignment="1">
      <alignment horizontal="right"/>
    </xf>
    <xf numFmtId="188" fontId="42" fillId="0" borderId="48" xfId="15" applyNumberFormat="1" applyFont="1" applyFill="1" applyBorder="1" applyAlignment="1">
      <alignment horizontal="right"/>
    </xf>
    <xf numFmtId="0" fontId="25" fillId="0" borderId="18" xfId="14" applyFont="1" applyBorder="1" applyAlignment="1">
      <alignment horizontal="left"/>
    </xf>
    <xf numFmtId="0" fontId="42" fillId="0" borderId="22" xfId="14" applyFont="1" applyBorder="1" applyAlignment="1">
      <alignment horizontal="center" vertical="top"/>
    </xf>
    <xf numFmtId="0" fontId="42" fillId="0" borderId="22" xfId="14" applyFont="1" applyBorder="1" applyAlignment="1">
      <alignment horizontal="left" vertical="top"/>
    </xf>
    <xf numFmtId="187" fontId="42" fillId="0" borderId="22" xfId="15" applyFont="1" applyFill="1" applyBorder="1" applyAlignment="1">
      <alignment horizontal="right"/>
    </xf>
    <xf numFmtId="188" fontId="42" fillId="0" borderId="22" xfId="15" applyNumberFormat="1" applyFont="1" applyFill="1" applyBorder="1" applyAlignment="1">
      <alignment horizontal="right"/>
    </xf>
    <xf numFmtId="188" fontId="42" fillId="0" borderId="23" xfId="15" applyNumberFormat="1" applyFont="1" applyFill="1" applyBorder="1" applyAlignment="1">
      <alignment horizontal="right"/>
    </xf>
    <xf numFmtId="188" fontId="42" fillId="2" borderId="23" xfId="15" applyNumberFormat="1" applyFont="1" applyFill="1" applyBorder="1" applyAlignment="1">
      <alignment horizontal="right"/>
    </xf>
    <xf numFmtId="188" fontId="42" fillId="2" borderId="22" xfId="15" applyNumberFormat="1" applyFont="1" applyFill="1" applyBorder="1" applyAlignment="1">
      <alignment horizontal="right"/>
    </xf>
    <xf numFmtId="188" fontId="42" fillId="0" borderId="50" xfId="15" applyNumberFormat="1" applyFont="1" applyFill="1" applyBorder="1" applyAlignment="1">
      <alignment horizontal="right"/>
    </xf>
    <xf numFmtId="0" fontId="42" fillId="0" borderId="23" xfId="14" applyFont="1" applyBorder="1" applyAlignment="1">
      <alignment vertical="top"/>
    </xf>
    <xf numFmtId="0" fontId="42" fillId="0" borderId="24" xfId="14" applyFont="1" applyBorder="1" applyAlignment="1">
      <alignment horizontal="center" vertical="top"/>
    </xf>
    <xf numFmtId="0" fontId="2" fillId="0" borderId="24" xfId="14" applyFont="1" applyBorder="1" applyAlignment="1">
      <alignment horizontal="center" vertical="top"/>
    </xf>
    <xf numFmtId="187" fontId="2" fillId="0" borderId="24" xfId="15" applyFont="1" applyFill="1" applyBorder="1" applyAlignment="1">
      <alignment horizontal="right" shrinkToFit="1"/>
    </xf>
    <xf numFmtId="188" fontId="2" fillId="0" borderId="3" xfId="15" applyNumberFormat="1" applyFont="1" applyFill="1" applyBorder="1" applyAlignment="1">
      <alignment horizontal="right"/>
    </xf>
    <xf numFmtId="0" fontId="2" fillId="0" borderId="5" xfId="14" applyFont="1" applyBorder="1" applyAlignment="1">
      <alignment vertical="top"/>
    </xf>
    <xf numFmtId="0" fontId="44" fillId="0" borderId="0" xfId="14" applyFont="1" applyAlignment="1">
      <alignment horizontal="left" vertical="top"/>
    </xf>
    <xf numFmtId="187" fontId="42" fillId="0" borderId="0" xfId="15" applyFont="1" applyFill="1" applyAlignment="1">
      <alignment horizontal="right"/>
    </xf>
    <xf numFmtId="0" fontId="42" fillId="0" borderId="0" xfId="14" applyFont="1" applyAlignment="1">
      <alignment horizontal="left" vertical="top"/>
    </xf>
    <xf numFmtId="0" fontId="42" fillId="0" borderId="0" xfId="14" applyFont="1" applyAlignment="1">
      <alignment horizontal="center" vertical="top"/>
    </xf>
    <xf numFmtId="0" fontId="21" fillId="0" borderId="0" xfId="14" applyFont="1" applyAlignment="1">
      <alignment vertical="top"/>
    </xf>
    <xf numFmtId="0" fontId="46" fillId="0" borderId="0" xfId="14" applyFont="1" applyAlignment="1">
      <alignment vertical="top"/>
    </xf>
    <xf numFmtId="0" fontId="42" fillId="0" borderId="28" xfId="14" applyFont="1" applyBorder="1" applyAlignment="1">
      <alignment horizontal="center" vertical="top"/>
    </xf>
    <xf numFmtId="0" fontId="44" fillId="0" borderId="28" xfId="14" applyFont="1" applyBorder="1" applyAlignment="1">
      <alignment vertical="top"/>
    </xf>
    <xf numFmtId="0" fontId="42" fillId="0" borderId="28" xfId="14" applyFont="1" applyBorder="1" applyAlignment="1">
      <alignment horizontal="right"/>
    </xf>
    <xf numFmtId="0" fontId="42" fillId="2" borderId="28" xfId="14" applyFont="1" applyFill="1" applyBorder="1" applyAlignment="1">
      <alignment horizontal="right"/>
    </xf>
    <xf numFmtId="0" fontId="42" fillId="0" borderId="29" xfId="14" applyFont="1" applyBorder="1" applyAlignment="1">
      <alignment horizontal="right"/>
    </xf>
    <xf numFmtId="0" fontId="42" fillId="0" borderId="30" xfId="14" applyFont="1" applyBorder="1" applyAlignment="1">
      <alignment vertical="top"/>
    </xf>
    <xf numFmtId="0" fontId="25" fillId="0" borderId="31" xfId="14" applyFont="1" applyBorder="1" applyAlignment="1">
      <alignment horizontal="center"/>
    </xf>
    <xf numFmtId="0" fontId="25" fillId="0" borderId="31" xfId="14" applyFont="1" applyBorder="1"/>
    <xf numFmtId="187" fontId="25" fillId="0" borderId="31" xfId="15" applyFont="1" applyBorder="1" applyAlignment="1"/>
    <xf numFmtId="188" fontId="42" fillId="0" borderId="31" xfId="15" applyNumberFormat="1" applyFont="1" applyFill="1" applyBorder="1" applyAlignment="1">
      <alignment horizontal="right"/>
    </xf>
    <xf numFmtId="188" fontId="42" fillId="0" borderId="33" xfId="15" applyNumberFormat="1" applyFont="1" applyFill="1" applyBorder="1" applyAlignment="1">
      <alignment horizontal="right"/>
    </xf>
    <xf numFmtId="188" fontId="42" fillId="2" borderId="31" xfId="15" applyNumberFormat="1" applyFont="1" applyFill="1" applyBorder="1" applyAlignment="1">
      <alignment horizontal="right"/>
    </xf>
    <xf numFmtId="188" fontId="42" fillId="0" borderId="32" xfId="15" applyNumberFormat="1" applyFont="1" applyFill="1" applyBorder="1" applyAlignment="1">
      <alignment horizontal="right"/>
    </xf>
    <xf numFmtId="0" fontId="42" fillId="0" borderId="33" xfId="14" applyFont="1" applyBorder="1" applyAlignment="1">
      <alignment vertical="top"/>
    </xf>
    <xf numFmtId="0" fontId="13" fillId="0" borderId="31" xfId="14" applyFont="1" applyBorder="1" applyAlignment="1">
      <alignment horizontal="left" vertical="center"/>
    </xf>
    <xf numFmtId="0" fontId="25" fillId="0" borderId="31" xfId="14" applyFont="1" applyBorder="1" applyAlignment="1">
      <alignment horizontal="left" vertical="center"/>
    </xf>
    <xf numFmtId="0" fontId="25" fillId="0" borderId="31" xfId="14" applyFont="1" applyBorder="1" applyAlignment="1">
      <alignment horizontal="left"/>
    </xf>
    <xf numFmtId="187" fontId="13" fillId="0" borderId="31" xfId="15" applyFont="1" applyBorder="1" applyAlignment="1">
      <alignment horizontal="center"/>
    </xf>
    <xf numFmtId="0" fontId="45" fillId="0" borderId="31" xfId="14" applyFont="1" applyBorder="1" applyAlignment="1">
      <alignment horizontal="left" vertical="center"/>
    </xf>
    <xf numFmtId="188" fontId="21" fillId="0" borderId="31" xfId="15" applyNumberFormat="1" applyFont="1" applyFill="1" applyBorder="1" applyAlignment="1">
      <alignment horizontal="right"/>
    </xf>
    <xf numFmtId="188" fontId="21" fillId="0" borderId="33" xfId="15" applyNumberFormat="1" applyFont="1" applyFill="1" applyBorder="1" applyAlignment="1">
      <alignment horizontal="right"/>
    </xf>
    <xf numFmtId="188" fontId="21" fillId="2" borderId="31" xfId="15" applyNumberFormat="1" applyFont="1" applyFill="1" applyBorder="1" applyAlignment="1">
      <alignment horizontal="right"/>
    </xf>
    <xf numFmtId="188" fontId="21" fillId="0" borderId="32" xfId="15" applyNumberFormat="1" applyFont="1" applyFill="1" applyBorder="1" applyAlignment="1">
      <alignment horizontal="right"/>
    </xf>
    <xf numFmtId="0" fontId="21" fillId="0" borderId="33" xfId="14" applyFont="1" applyBorder="1" applyAlignment="1">
      <alignment vertical="top"/>
    </xf>
    <xf numFmtId="188" fontId="21" fillId="2" borderId="33" xfId="15" applyNumberFormat="1" applyFont="1" applyFill="1" applyBorder="1" applyAlignment="1">
      <alignment horizontal="right"/>
    </xf>
    <xf numFmtId="0" fontId="42" fillId="0" borderId="42" xfId="14" applyFont="1" applyBorder="1" applyAlignment="1">
      <alignment horizontal="center" vertical="top"/>
    </xf>
    <xf numFmtId="0" fontId="42" fillId="0" borderId="42" xfId="14" applyFont="1" applyBorder="1" applyAlignment="1">
      <alignment horizontal="left" vertical="top"/>
    </xf>
    <xf numFmtId="187" fontId="42" fillId="0" borderId="42" xfId="15" applyFont="1" applyFill="1" applyBorder="1" applyAlignment="1">
      <alignment horizontal="right"/>
    </xf>
    <xf numFmtId="188" fontId="42" fillId="0" borderId="42" xfId="15" applyNumberFormat="1" applyFont="1" applyFill="1" applyBorder="1" applyAlignment="1">
      <alignment horizontal="right"/>
    </xf>
    <xf numFmtId="188" fontId="42" fillId="0" borderId="44" xfId="15" applyNumberFormat="1" applyFont="1" applyFill="1" applyBorder="1" applyAlignment="1">
      <alignment horizontal="right"/>
    </xf>
    <xf numFmtId="188" fontId="42" fillId="2" borderId="44" xfId="15" applyNumberFormat="1" applyFont="1" applyFill="1" applyBorder="1" applyAlignment="1">
      <alignment horizontal="right"/>
    </xf>
    <xf numFmtId="188" fontId="42" fillId="2" borderId="42" xfId="15" applyNumberFormat="1" applyFont="1" applyFill="1" applyBorder="1" applyAlignment="1">
      <alignment horizontal="right"/>
    </xf>
    <xf numFmtId="188" fontId="42" fillId="0" borderId="43" xfId="15" applyNumberFormat="1" applyFont="1" applyFill="1" applyBorder="1" applyAlignment="1">
      <alignment horizontal="right"/>
    </xf>
    <xf numFmtId="0" fontId="42" fillId="0" borderId="44" xfId="14" applyFont="1" applyBorder="1" applyAlignment="1">
      <alignment vertical="top"/>
    </xf>
    <xf numFmtId="0" fontId="4" fillId="0" borderId="37" xfId="0" applyFont="1" applyBorder="1" applyAlignment="1">
      <alignment horizontal="center" vertical="top"/>
    </xf>
    <xf numFmtId="0" fontId="5" fillId="0" borderId="37" xfId="0" applyFont="1" applyBorder="1" applyAlignment="1">
      <alignment vertical="top"/>
    </xf>
    <xf numFmtId="0" fontId="4" fillId="0" borderId="37" xfId="0" applyFont="1" applyBorder="1" applyAlignment="1">
      <alignment horizontal="right"/>
    </xf>
    <xf numFmtId="0" fontId="4" fillId="2" borderId="37" xfId="0" applyFont="1" applyFill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40" xfId="0" applyFont="1" applyBorder="1" applyAlignment="1">
      <alignment vertical="top"/>
    </xf>
    <xf numFmtId="0" fontId="42" fillId="0" borderId="37" xfId="14" applyFont="1" applyBorder="1" applyAlignment="1">
      <alignment horizontal="center" vertical="top"/>
    </xf>
    <xf numFmtId="0" fontId="42" fillId="0" borderId="37" xfId="14" applyFont="1" applyBorder="1" applyAlignment="1">
      <alignment horizontal="right"/>
    </xf>
    <xf numFmtId="0" fontId="42" fillId="0" borderId="40" xfId="14" applyFont="1" applyBorder="1" applyAlignment="1">
      <alignment horizontal="right"/>
    </xf>
    <xf numFmtId="0" fontId="42" fillId="2" borderId="37" xfId="14" applyFont="1" applyFill="1" applyBorder="1" applyAlignment="1">
      <alignment horizontal="right"/>
    </xf>
    <xf numFmtId="0" fontId="42" fillId="0" borderId="41" xfId="14" applyFont="1" applyBorder="1" applyAlignment="1">
      <alignment horizontal="right"/>
    </xf>
    <xf numFmtId="0" fontId="42" fillId="0" borderId="40" xfId="14" applyFont="1" applyBorder="1" applyAlignment="1">
      <alignment vertical="top"/>
    </xf>
    <xf numFmtId="187" fontId="8" fillId="0" borderId="33" xfId="15" applyFont="1" applyFill="1" applyBorder="1" applyAlignment="1"/>
    <xf numFmtId="0" fontId="8" fillId="0" borderId="28" xfId="0" applyFont="1" applyBorder="1" applyAlignment="1">
      <alignment horizontal="center" vertical="top"/>
    </xf>
    <xf numFmtId="0" fontId="38" fillId="0" borderId="28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49" fontId="6" fillId="0" borderId="31" xfId="0" applyNumberFormat="1" applyFont="1" applyBorder="1" applyAlignment="1">
      <alignment horizontal="left" vertical="top"/>
    </xf>
    <xf numFmtId="49" fontId="16" fillId="0" borderId="31" xfId="0" applyNumberFormat="1" applyFont="1" applyBorder="1" applyAlignment="1">
      <alignment horizontal="left" vertical="top"/>
    </xf>
    <xf numFmtId="0" fontId="16" fillId="0" borderId="31" xfId="0" applyFont="1" applyBorder="1"/>
    <xf numFmtId="0" fontId="16" fillId="0" borderId="31" xfId="0" applyFont="1" applyBorder="1" applyAlignment="1">
      <alignment vertical="top"/>
    </xf>
    <xf numFmtId="49" fontId="16" fillId="0" borderId="31" xfId="0" applyNumberFormat="1" applyFont="1" applyBorder="1" applyAlignment="1">
      <alignment vertical="top"/>
    </xf>
    <xf numFmtId="49" fontId="16" fillId="0" borderId="31" xfId="0" applyNumberFormat="1" applyFont="1" applyBorder="1"/>
    <xf numFmtId="0" fontId="8" fillId="0" borderId="31" xfId="0" applyFont="1" applyBorder="1" applyAlignment="1">
      <alignment vertical="top" wrapText="1"/>
    </xf>
    <xf numFmtId="0" fontId="16" fillId="0" borderId="31" xfId="0" applyFont="1" applyBorder="1" applyAlignment="1">
      <alignment horizontal="left" shrinkToFit="1"/>
    </xf>
    <xf numFmtId="0" fontId="8" fillId="0" borderId="31" xfId="0" applyFont="1" applyBorder="1" applyAlignment="1">
      <alignment vertical="top"/>
    </xf>
    <xf numFmtId="0" fontId="18" fillId="0" borderId="31" xfId="0" applyFont="1" applyBorder="1" applyAlignment="1">
      <alignment horizontal="center" vertical="top"/>
    </xf>
    <xf numFmtId="43" fontId="16" fillId="0" borderId="31" xfId="0" applyNumberFormat="1" applyFont="1" applyBorder="1"/>
    <xf numFmtId="190" fontId="16" fillId="0" borderId="31" xfId="0" applyNumberFormat="1" applyFont="1" applyBorder="1" applyAlignment="1">
      <alignment horizontal="left" vertical="center"/>
    </xf>
    <xf numFmtId="49" fontId="6" fillId="0" borderId="31" xfId="0" applyNumberFormat="1" applyFont="1" applyBorder="1" applyAlignment="1">
      <alignment horizontal="left"/>
    </xf>
    <xf numFmtId="0" fontId="12" fillId="0" borderId="31" xfId="0" applyFont="1" applyBorder="1" applyAlignment="1">
      <alignment vertical="top"/>
    </xf>
    <xf numFmtId="49" fontId="40" fillId="0" borderId="31" xfId="0" applyNumberFormat="1" applyFont="1" applyBorder="1" applyAlignment="1">
      <alignment horizontal="left"/>
    </xf>
    <xf numFmtId="49" fontId="48" fillId="0" borderId="31" xfId="0" applyNumberFormat="1" applyFont="1" applyBorder="1" applyAlignment="1">
      <alignment horizontal="left"/>
    </xf>
    <xf numFmtId="0" fontId="4" fillId="0" borderId="31" xfId="0" applyFont="1" applyBorder="1" applyAlignment="1">
      <alignment vertical="top"/>
    </xf>
    <xf numFmtId="49" fontId="11" fillId="0" borderId="31" xfId="0" applyNumberFormat="1" applyFont="1" applyBorder="1" applyAlignment="1">
      <alignment horizontal="left"/>
    </xf>
    <xf numFmtId="49" fontId="12" fillId="0" borderId="31" xfId="0" applyNumberFormat="1" applyFont="1" applyBorder="1" applyAlignment="1">
      <alignment horizontal="left"/>
    </xf>
    <xf numFmtId="0" fontId="40" fillId="0" borderId="31" xfId="0" quotePrefix="1" applyFont="1" applyBorder="1" applyAlignment="1">
      <alignment vertical="top"/>
    </xf>
    <xf numFmtId="49" fontId="40" fillId="0" borderId="31" xfId="0" quotePrefix="1" applyNumberFormat="1" applyFont="1" applyBorder="1" applyAlignment="1">
      <alignment horizontal="left"/>
    </xf>
    <xf numFmtId="49" fontId="16" fillId="0" borderId="31" xfId="0" quotePrefix="1" applyNumberFormat="1" applyFont="1" applyBorder="1" applyAlignment="1">
      <alignment horizontal="left"/>
    </xf>
    <xf numFmtId="0" fontId="4" fillId="0" borderId="32" xfId="0" applyFont="1" applyBorder="1" applyAlignment="1">
      <alignment horizontal="center" vertical="top"/>
    </xf>
    <xf numFmtId="49" fontId="16" fillId="0" borderId="31" xfId="0" applyNumberFormat="1" applyFont="1" applyBorder="1" applyAlignment="1">
      <alignment horizontal="left"/>
    </xf>
    <xf numFmtId="0" fontId="40" fillId="0" borderId="31" xfId="0" applyFont="1" applyBorder="1" applyAlignment="1">
      <alignment vertical="top"/>
    </xf>
    <xf numFmtId="0" fontId="16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left" shrinkToFit="1"/>
    </xf>
    <xf numFmtId="49" fontId="16" fillId="0" borderId="33" xfId="0" applyNumberFormat="1" applyFont="1" applyBorder="1" applyAlignment="1">
      <alignment horizontal="left"/>
    </xf>
    <xf numFmtId="187" fontId="16" fillId="0" borderId="33" xfId="15" applyFont="1" applyFill="1" applyBorder="1" applyAlignment="1"/>
    <xf numFmtId="187" fontId="16" fillId="0" borderId="33" xfId="15" applyFont="1" applyFill="1" applyBorder="1" applyAlignment="1">
      <alignment horizontal="left"/>
    </xf>
    <xf numFmtId="187" fontId="8" fillId="0" borderId="33" xfId="15" applyFont="1" applyFill="1" applyBorder="1" applyAlignment="1">
      <alignment horizontal="left"/>
    </xf>
    <xf numFmtId="0" fontId="16" fillId="0" borderId="33" xfId="0" applyFont="1" applyBorder="1" applyAlignment="1">
      <alignment horizontal="left" shrinkToFit="1"/>
    </xf>
    <xf numFmtId="0" fontId="6" fillId="0" borderId="33" xfId="0" applyFont="1" applyBorder="1" applyAlignment="1">
      <alignment horizontal="left" shrinkToFit="1"/>
    </xf>
    <xf numFmtId="49" fontId="8" fillId="0" borderId="31" xfId="0" applyNumberFormat="1" applyFont="1" applyBorder="1" applyAlignment="1">
      <alignment horizontal="left"/>
    </xf>
    <xf numFmtId="0" fontId="16" fillId="0" borderId="33" xfId="0" quotePrefix="1" applyFont="1" applyBorder="1" applyAlignment="1">
      <alignment horizontal="left" shrinkToFit="1"/>
    </xf>
    <xf numFmtId="49" fontId="16" fillId="0" borderId="31" xfId="0" quotePrefix="1" applyNumberFormat="1" applyFont="1" applyBorder="1" applyAlignment="1">
      <alignment horizontal="left" vertical="top"/>
    </xf>
    <xf numFmtId="49" fontId="8" fillId="0" borderId="31" xfId="0" applyNumberFormat="1" applyFont="1" applyBorder="1" applyAlignment="1">
      <alignment horizontal="left" vertical="top"/>
    </xf>
    <xf numFmtId="0" fontId="16" fillId="0" borderId="31" xfId="0" quotePrefix="1" applyFont="1" applyBorder="1" applyAlignment="1">
      <alignment horizontal="left" shrinkToFit="1"/>
    </xf>
    <xf numFmtId="0" fontId="8" fillId="0" borderId="31" xfId="0" quotePrefix="1" applyFont="1" applyBorder="1" applyAlignment="1">
      <alignment horizontal="left" shrinkToFit="1"/>
    </xf>
    <xf numFmtId="0" fontId="16" fillId="0" borderId="32" xfId="0" applyFont="1" applyBorder="1" applyAlignment="1">
      <alignment horizontal="center"/>
    </xf>
    <xf numFmtId="0" fontId="37" fillId="0" borderId="42" xfId="0" applyFont="1" applyBorder="1" applyAlignment="1">
      <alignment vertical="top"/>
    </xf>
    <xf numFmtId="0" fontId="4" fillId="0" borderId="31" xfId="0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left" vertical="top"/>
    </xf>
    <xf numFmtId="0" fontId="16" fillId="0" borderId="31" xfId="0" applyFont="1" applyBorder="1" applyAlignment="1">
      <alignment horizontal="justify" vertical="center"/>
    </xf>
    <xf numFmtId="43" fontId="8" fillId="0" borderId="11" xfId="1" applyFont="1" applyFill="1" applyBorder="1" applyAlignment="1">
      <alignment horizontal="center" vertical="center"/>
    </xf>
    <xf numFmtId="43" fontId="4" fillId="0" borderId="31" xfId="1" applyFont="1" applyFill="1" applyBorder="1" applyAlignment="1">
      <alignment horizontal="right"/>
    </xf>
    <xf numFmtId="43" fontId="16" fillId="0" borderId="31" xfId="1" applyFont="1" applyFill="1" applyBorder="1" applyAlignment="1">
      <alignment horizontal="center"/>
    </xf>
    <xf numFmtId="43" fontId="3" fillId="0" borderId="33" xfId="1" applyFont="1" applyFill="1" applyBorder="1" applyAlignment="1">
      <alignment horizontal="center"/>
    </xf>
    <xf numFmtId="43" fontId="4" fillId="0" borderId="33" xfId="1" applyFont="1" applyFill="1" applyBorder="1" applyAlignment="1">
      <alignment horizontal="right"/>
    </xf>
    <xf numFmtId="43" fontId="16" fillId="0" borderId="31" xfId="1" applyFont="1" applyFill="1" applyBorder="1" applyAlignment="1">
      <alignment horizontal="center" vertical="center" wrapText="1" shrinkToFit="1"/>
    </xf>
    <xf numFmtId="43" fontId="16" fillId="0" borderId="31" xfId="1" applyFont="1" applyFill="1" applyBorder="1" applyAlignment="1"/>
    <xf numFmtId="43" fontId="16" fillId="0" borderId="31" xfId="1" applyFont="1" applyFill="1" applyBorder="1"/>
    <xf numFmtId="43" fontId="16" fillId="0" borderId="31" xfId="1" applyFont="1" applyFill="1" applyBorder="1" applyAlignment="1">
      <alignment horizontal="right" vertical="center" wrapText="1" shrinkToFit="1"/>
    </xf>
    <xf numFmtId="0" fontId="6" fillId="0" borderId="32" xfId="0" applyFont="1" applyBorder="1" applyAlignment="1">
      <alignment vertical="top"/>
    </xf>
    <xf numFmtId="0" fontId="6" fillId="0" borderId="32" xfId="0" applyFont="1" applyBorder="1" applyAlignment="1">
      <alignment vertical="center"/>
    </xf>
    <xf numFmtId="0" fontId="36" fillId="0" borderId="32" xfId="0" applyFont="1" applyBorder="1" applyAlignment="1">
      <alignment horizontal="left" vertical="center" wrapText="1"/>
    </xf>
    <xf numFmtId="15" fontId="4" fillId="0" borderId="32" xfId="0" applyNumberFormat="1" applyFont="1" applyBorder="1" applyAlignment="1">
      <alignment horizontal="right"/>
    </xf>
    <xf numFmtId="15" fontId="4" fillId="0" borderId="31" xfId="0" applyNumberFormat="1" applyFont="1" applyBorder="1" applyAlignment="1">
      <alignment horizontal="right"/>
    </xf>
    <xf numFmtId="15" fontId="3" fillId="0" borderId="31" xfId="1" applyNumberFormat="1" applyFont="1" applyFill="1" applyBorder="1" applyAlignment="1">
      <alignment horizontal="right"/>
    </xf>
    <xf numFmtId="189" fontId="50" fillId="0" borderId="32" xfId="1" applyNumberFormat="1" applyFont="1" applyFill="1" applyBorder="1" applyAlignment="1">
      <alignment horizontal="right" vertical="center"/>
    </xf>
    <xf numFmtId="0" fontId="51" fillId="0" borderId="33" xfId="0" applyFont="1" applyBorder="1" applyAlignment="1">
      <alignment vertical="center"/>
    </xf>
    <xf numFmtId="0" fontId="51" fillId="0" borderId="33" xfId="0" applyFont="1" applyBorder="1" applyAlignment="1">
      <alignment vertical="top"/>
    </xf>
    <xf numFmtId="43" fontId="11" fillId="0" borderId="36" xfId="1" applyFont="1" applyFill="1" applyBorder="1" applyAlignment="1">
      <alignment horizontal="right" vertical="center"/>
    </xf>
    <xf numFmtId="189" fontId="11" fillId="0" borderId="35" xfId="1" applyNumberFormat="1" applyFont="1" applyFill="1" applyBorder="1" applyAlignment="1">
      <alignment horizontal="center" vertical="center"/>
    </xf>
    <xf numFmtId="192" fontId="3" fillId="0" borderId="32" xfId="0" applyNumberFormat="1" applyFont="1" applyBorder="1" applyAlignment="1">
      <alignment horizontal="right"/>
    </xf>
    <xf numFmtId="0" fontId="34" fillId="0" borderId="32" xfId="0" applyFont="1" applyBorder="1"/>
    <xf numFmtId="189" fontId="8" fillId="0" borderId="31" xfId="1" applyNumberFormat="1" applyFont="1" applyFill="1" applyBorder="1" applyAlignment="1">
      <alignment horizontal="right"/>
    </xf>
    <xf numFmtId="0" fontId="16" fillId="0" borderId="31" xfId="0" quotePrefix="1" applyFont="1" applyBorder="1" applyAlignment="1">
      <alignment shrinkToFit="1"/>
    </xf>
    <xf numFmtId="0" fontId="52" fillId="0" borderId="33" xfId="0" applyFont="1" applyBorder="1" applyAlignment="1">
      <alignment vertical="center"/>
    </xf>
    <xf numFmtId="43" fontId="8" fillId="0" borderId="33" xfId="1" applyFont="1" applyFill="1" applyBorder="1" applyAlignment="1"/>
    <xf numFmtId="0" fontId="52" fillId="0" borderId="33" xfId="0" applyFont="1" applyBorder="1"/>
    <xf numFmtId="0" fontId="3" fillId="0" borderId="33" xfId="0" applyFont="1" applyBorder="1" applyAlignment="1">
      <alignment vertical="top"/>
    </xf>
    <xf numFmtId="0" fontId="3" fillId="0" borderId="33" xfId="0" applyFont="1" applyBorder="1"/>
    <xf numFmtId="0" fontId="8" fillId="0" borderId="33" xfId="0" applyFont="1" applyBorder="1"/>
    <xf numFmtId="0" fontId="3" fillId="0" borderId="44" xfId="0" applyFont="1" applyBorder="1" applyAlignment="1">
      <alignment vertical="top"/>
    </xf>
    <xf numFmtId="15" fontId="3" fillId="0" borderId="0" xfId="1" applyNumberFormat="1" applyFont="1" applyFill="1" applyAlignment="1">
      <alignment horizontal="right"/>
    </xf>
    <xf numFmtId="0" fontId="52" fillId="0" borderId="40" xfId="0" applyFont="1" applyBorder="1" applyAlignment="1">
      <alignment vertical="center"/>
    </xf>
    <xf numFmtId="0" fontId="8" fillId="0" borderId="31" xfId="0" applyFont="1" applyBorder="1" applyAlignment="1">
      <alignment horizontal="left" vertical="top"/>
    </xf>
    <xf numFmtId="43" fontId="8" fillId="0" borderId="31" xfId="0" applyNumberFormat="1" applyFont="1" applyBorder="1" applyAlignment="1">
      <alignment horizontal="left"/>
    </xf>
    <xf numFmtId="188" fontId="40" fillId="0" borderId="32" xfId="1" applyNumberFormat="1" applyFont="1" applyFill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4" borderId="31" xfId="0" applyFont="1" applyFill="1" applyBorder="1" applyAlignment="1">
      <alignment horizontal="right" vertical="center"/>
    </xf>
    <xf numFmtId="0" fontId="36" fillId="0" borderId="51" xfId="0" applyFont="1" applyBorder="1" applyAlignment="1">
      <alignment vertical="center"/>
    </xf>
    <xf numFmtId="188" fontId="40" fillId="0" borderId="32" xfId="1" quotePrefix="1" applyNumberFormat="1" applyFont="1" applyFill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left" vertical="center" wrapText="1"/>
    </xf>
    <xf numFmtId="0" fontId="36" fillId="0" borderId="52" xfId="0" applyFont="1" applyBorder="1" applyAlignment="1">
      <alignment horizontal="left" vertical="center" wrapText="1"/>
    </xf>
    <xf numFmtId="189" fontId="40" fillId="0" borderId="53" xfId="1" applyNumberFormat="1" applyFont="1" applyFill="1" applyBorder="1" applyAlignment="1">
      <alignment horizontal="right" vertical="center"/>
    </xf>
    <xf numFmtId="0" fontId="36" fillId="0" borderId="54" xfId="0" applyFont="1" applyBorder="1" applyAlignment="1">
      <alignment vertical="center"/>
    </xf>
    <xf numFmtId="189" fontId="40" fillId="0" borderId="55" xfId="1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vertical="center"/>
    </xf>
    <xf numFmtId="189" fontId="40" fillId="0" borderId="57" xfId="1" applyNumberFormat="1" applyFont="1" applyFill="1" applyBorder="1" applyAlignment="1">
      <alignment horizontal="right" vertical="center"/>
    </xf>
    <xf numFmtId="0" fontId="36" fillId="0" borderId="58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43" fontId="11" fillId="0" borderId="4" xfId="1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3" fontId="11" fillId="0" borderId="24" xfId="1" applyFont="1" applyFill="1" applyBorder="1" applyAlignment="1">
      <alignment horizontal="right" vertical="center"/>
    </xf>
    <xf numFmtId="0" fontId="16" fillId="0" borderId="31" xfId="14" applyFont="1" applyBorder="1" applyAlignment="1">
      <alignment horizontal="left"/>
    </xf>
    <xf numFmtId="0" fontId="8" fillId="0" borderId="31" xfId="14" applyFont="1" applyBorder="1" applyAlignment="1">
      <alignment horizontal="left" vertical="center"/>
    </xf>
    <xf numFmtId="43" fontId="4" fillId="2" borderId="31" xfId="1" applyFont="1" applyFill="1" applyBorder="1" applyAlignment="1">
      <alignment horizontal="right"/>
    </xf>
    <xf numFmtId="43" fontId="4" fillId="2" borderId="31" xfId="0" applyNumberFormat="1" applyFont="1" applyFill="1" applyBorder="1" applyAlignment="1">
      <alignment horizontal="right"/>
    </xf>
    <xf numFmtId="17" fontId="13" fillId="0" borderId="8" xfId="1" applyNumberFormat="1" applyFont="1" applyFill="1" applyBorder="1" applyAlignment="1">
      <alignment horizontal="center" vertical="center"/>
    </xf>
    <xf numFmtId="17" fontId="8" fillId="0" borderId="9" xfId="1" applyNumberFormat="1" applyFont="1" applyFill="1" applyBorder="1" applyAlignment="1">
      <alignment horizontal="center" vertical="center"/>
    </xf>
    <xf numFmtId="17" fontId="8" fillId="0" borderId="8" xfId="1" applyNumberFormat="1" applyFont="1" applyFill="1" applyBorder="1" applyAlignment="1">
      <alignment horizontal="center" vertical="center"/>
    </xf>
    <xf numFmtId="43" fontId="3" fillId="0" borderId="24" xfId="1" applyFont="1" applyBorder="1" applyAlignment="1">
      <alignment horizontal="right"/>
    </xf>
    <xf numFmtId="43" fontId="8" fillId="2" borderId="24" xfId="1" applyFont="1" applyFill="1" applyBorder="1" applyAlignment="1">
      <alignment horizontal="right"/>
    </xf>
    <xf numFmtId="4" fontId="4" fillId="0" borderId="33" xfId="0" applyNumberFormat="1" applyFont="1" applyBorder="1" applyAlignment="1">
      <alignment vertical="top"/>
    </xf>
    <xf numFmtId="0" fontId="5" fillId="0" borderId="31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15" fontId="16" fillId="0" borderId="32" xfId="0" applyNumberFormat="1" applyFont="1" applyBorder="1" applyAlignment="1">
      <alignment horizontal="right"/>
    </xf>
    <xf numFmtId="0" fontId="16" fillId="0" borderId="33" xfId="0" applyFont="1" applyBorder="1" applyAlignment="1">
      <alignment vertical="top"/>
    </xf>
    <xf numFmtId="0" fontId="2" fillId="0" borderId="7" xfId="14" applyFont="1" applyBorder="1" applyAlignment="1">
      <alignment horizontal="center"/>
    </xf>
    <xf numFmtId="0" fontId="2" fillId="0" borderId="10" xfId="14" applyFont="1" applyBorder="1" applyAlignment="1">
      <alignment horizontal="center"/>
    </xf>
    <xf numFmtId="0" fontId="2" fillId="0" borderId="13" xfId="14" applyFont="1" applyBorder="1" applyAlignment="1">
      <alignment horizontal="center"/>
    </xf>
    <xf numFmtId="0" fontId="2" fillId="0" borderId="6" xfId="14" applyFont="1" applyBorder="1" applyAlignment="1">
      <alignment horizontal="center" vertical="center"/>
    </xf>
    <xf numFmtId="0" fontId="2" fillId="0" borderId="9" xfId="14" applyFont="1" applyBorder="1" applyAlignment="1">
      <alignment horizontal="center" vertical="center"/>
    </xf>
    <xf numFmtId="0" fontId="2" fillId="0" borderId="12" xfId="14" applyFont="1" applyBorder="1" applyAlignment="1">
      <alignment horizontal="center" vertical="center"/>
    </xf>
    <xf numFmtId="0" fontId="2" fillId="0" borderId="0" xfId="14" applyFont="1" applyAlignment="1">
      <alignment horizontal="center" vertical="top"/>
    </xf>
    <xf numFmtId="0" fontId="2" fillId="0" borderId="1" xfId="14" applyFont="1" applyBorder="1" applyAlignment="1">
      <alignment horizontal="right" vertical="top"/>
    </xf>
    <xf numFmtId="0" fontId="2" fillId="0" borderId="2" xfId="14" applyFont="1" applyBorder="1" applyAlignment="1">
      <alignment horizontal="center" vertical="center"/>
    </xf>
    <xf numFmtId="0" fontId="2" fillId="0" borderId="8" xfId="14" applyFont="1" applyBorder="1" applyAlignment="1">
      <alignment horizontal="center" vertical="center"/>
    </xf>
    <xf numFmtId="0" fontId="2" fillId="0" borderId="11" xfId="14" applyFont="1" applyBorder="1" applyAlignment="1">
      <alignment horizontal="center" vertical="center"/>
    </xf>
    <xf numFmtId="187" fontId="2" fillId="0" borderId="2" xfId="15" applyFont="1" applyFill="1" applyBorder="1" applyAlignment="1">
      <alignment horizontal="center" vertical="center" wrapText="1"/>
    </xf>
    <xf numFmtId="187" fontId="2" fillId="0" borderId="8" xfId="15" applyFont="1" applyFill="1" applyBorder="1" applyAlignment="1">
      <alignment horizontal="center" vertical="center" wrapText="1"/>
    </xf>
    <xf numFmtId="187" fontId="2" fillId="0" borderId="2" xfId="15" applyFont="1" applyFill="1" applyBorder="1" applyAlignment="1">
      <alignment horizontal="center" vertical="center"/>
    </xf>
    <xf numFmtId="187" fontId="2" fillId="0" borderId="8" xfId="15" applyFont="1" applyFill="1" applyBorder="1" applyAlignment="1">
      <alignment horizontal="center" vertical="center"/>
    </xf>
    <xf numFmtId="187" fontId="2" fillId="0" borderId="3" xfId="15" applyFont="1" applyFill="1" applyBorder="1" applyAlignment="1">
      <alignment horizontal="center" vertical="center"/>
    </xf>
    <xf numFmtId="187" fontId="2" fillId="0" borderId="4" xfId="15" applyFont="1" applyFill="1" applyBorder="1" applyAlignment="1">
      <alignment horizontal="center" vertical="center"/>
    </xf>
    <xf numFmtId="187" fontId="2" fillId="0" borderId="5" xfId="15" applyFont="1" applyFill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191" fontId="8" fillId="0" borderId="0" xfId="3" applyNumberFormat="1" applyFont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43" fontId="8" fillId="0" borderId="8" xfId="1" applyFont="1" applyFill="1" applyBorder="1" applyAlignment="1">
      <alignment horizontal="center" vertical="center"/>
    </xf>
    <xf numFmtId="43" fontId="8" fillId="0" borderId="1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1" xfId="0" applyFont="1" applyBorder="1" applyAlignment="1">
      <alignment horizontal="right" vertical="top"/>
    </xf>
    <xf numFmtId="43" fontId="8" fillId="6" borderId="2" xfId="1" applyFont="1" applyFill="1" applyBorder="1" applyAlignment="1">
      <alignment horizontal="center" vertical="center"/>
    </xf>
    <xf numFmtId="43" fontId="8" fillId="6" borderId="8" xfId="1" applyFont="1" applyFill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center" vertical="center"/>
    </xf>
    <xf numFmtId="43" fontId="8" fillId="0" borderId="5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6" fillId="0" borderId="32" xfId="0" applyFont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3" fontId="11" fillId="0" borderId="2" xfId="1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36" fillId="0" borderId="32" xfId="0" applyFont="1" applyBorder="1" applyAlignment="1">
      <alignment horizontal="left" vertical="center"/>
    </xf>
    <xf numFmtId="0" fontId="36" fillId="0" borderId="39" xfId="0" applyFont="1" applyBorder="1" applyAlignment="1">
      <alignment horizontal="left" vertical="center"/>
    </xf>
    <xf numFmtId="43" fontId="11" fillId="0" borderId="3" xfId="1" applyFont="1" applyFill="1" applyBorder="1" applyAlignment="1">
      <alignment horizontal="center" vertical="center"/>
    </xf>
    <xf numFmtId="43" fontId="11" fillId="0" borderId="4" xfId="1" applyFont="1" applyFill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0" fontId="36" fillId="0" borderId="33" xfId="0" applyFont="1" applyBorder="1" applyAlignment="1">
      <alignment horizontal="left" vertical="center"/>
    </xf>
    <xf numFmtId="0" fontId="3" fillId="0" borderId="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2">
    <cellStyle name="Comma" xfId="1" builtinId="3"/>
    <cellStyle name="Comma 2" xfId="4" xr:uid="{00000000-0005-0000-0000-000001000000}"/>
    <cellStyle name="Comma 3" xfId="15" xr:uid="{00000000-0005-0000-0000-000002000000}"/>
    <cellStyle name="Comma 5" xfId="21" xr:uid="{6684D387-B7F9-4250-A60B-A9CBF4290243}"/>
    <cellStyle name="Normal" xfId="0" builtinId="0"/>
    <cellStyle name="Normal 2" xfId="2" xr:uid="{00000000-0005-0000-0000-000004000000}"/>
    <cellStyle name="Normal 2 2" xfId="3" xr:uid="{00000000-0005-0000-0000-000005000000}"/>
    <cellStyle name="Normal 3" xfId="14" xr:uid="{00000000-0005-0000-0000-000006000000}"/>
    <cellStyle name="เครื่องหมายจุลภาค 6" xfId="5" xr:uid="{00000000-0005-0000-0000-000007000000}"/>
    <cellStyle name="เครื่องหมายจุลภาค 6 2" xfId="18" xr:uid="{00000000-0005-0000-0000-000008000000}"/>
    <cellStyle name="จุลภาค 2" xfId="6" xr:uid="{00000000-0005-0000-0000-000009000000}"/>
    <cellStyle name="จุลภาค 2 2" xfId="19" xr:uid="{00000000-0005-0000-0000-00000A000000}"/>
    <cellStyle name="จุลภาค 2 3" xfId="16" xr:uid="{00000000-0005-0000-0000-00000B000000}"/>
    <cellStyle name="จุลภาค 3" xfId="7" xr:uid="{00000000-0005-0000-0000-00000C000000}"/>
    <cellStyle name="จุลภาค 3 2" xfId="20" xr:uid="{00000000-0005-0000-0000-00000D000000}"/>
    <cellStyle name="ปกติ 2" xfId="8" xr:uid="{00000000-0005-0000-0000-00000E000000}"/>
    <cellStyle name="ปกติ 2 2" xfId="9" xr:uid="{00000000-0005-0000-0000-00000F000000}"/>
    <cellStyle name="ปกติ 3" xfId="10" xr:uid="{00000000-0005-0000-0000-000010000000}"/>
    <cellStyle name="ปกติ 4" xfId="11" xr:uid="{00000000-0005-0000-0000-000011000000}"/>
    <cellStyle name="ปกติ 6" xfId="12" xr:uid="{00000000-0005-0000-0000-000012000000}"/>
    <cellStyle name="ปกติ 6 2" xfId="17" xr:uid="{00000000-0005-0000-0000-000013000000}"/>
    <cellStyle name="ปกติ 8" xfId="13" xr:uid="{00000000-0005-0000-0000-000014000000}"/>
  </cellStyles>
  <dxfs count="0"/>
  <tableStyles count="0" defaultTableStyle="TableStyleMedium2" defaultPivotStyle="PivotStyleLight16"/>
  <colors>
    <mruColors>
      <color rgb="FFFFFFCC"/>
      <color rgb="FF00FFFF"/>
      <color rgb="FFFF66FF"/>
      <color rgb="FFFF6600"/>
      <color rgb="FF99FF99"/>
      <color rgb="FF99FF66"/>
      <color rgb="FF00CC99"/>
      <color rgb="FF993300"/>
      <color rgb="FF0000CC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CC437-CA4B-40D1-BC63-13F787905737}">
  <sheetPr>
    <tabColor theme="4" tint="0.59999389629810485"/>
    <pageSetUpPr fitToPage="1"/>
  </sheetPr>
  <dimension ref="A1:O146"/>
  <sheetViews>
    <sheetView view="pageBreakPreview" topLeftCell="A24" zoomScale="85" zoomScaleNormal="80" zoomScaleSheetLayoutView="85" workbookViewId="0">
      <selection activeCell="G14" sqref="G14"/>
    </sheetView>
  </sheetViews>
  <sheetFormatPr defaultColWidth="6.875" defaultRowHeight="19.5" x14ac:dyDescent="0.3"/>
  <cols>
    <col min="1" max="1" width="6.25" style="554" customWidth="1"/>
    <col min="2" max="2" width="39.125" style="477" customWidth="1"/>
    <col min="3" max="3" width="12.375" style="552" bestFit="1" customWidth="1"/>
    <col min="4" max="4" width="11" style="552" customWidth="1"/>
    <col min="5" max="5" width="12.75" style="552" customWidth="1"/>
    <col min="6" max="6" width="9.75" style="552" customWidth="1"/>
    <col min="7" max="7" width="12.125" style="552" bestFit="1" customWidth="1"/>
    <col min="8" max="8" width="12" style="552" bestFit="1" customWidth="1"/>
    <col min="9" max="9" width="11.375" style="552" bestFit="1" customWidth="1"/>
    <col min="10" max="10" width="11.25" style="552" bestFit="1" customWidth="1"/>
    <col min="11" max="11" width="14.375" style="552" bestFit="1" customWidth="1"/>
    <col min="12" max="12" width="20.375" style="552" customWidth="1"/>
    <col min="13" max="13" width="14" style="552" customWidth="1"/>
    <col min="14" max="14" width="6.375" style="552" customWidth="1"/>
    <col min="15" max="15" width="44.625" style="477" bestFit="1" customWidth="1"/>
    <col min="16" max="258" width="6.875" style="477"/>
    <col min="259" max="259" width="7.75" style="477" customWidth="1"/>
    <col min="260" max="260" width="33.125" style="477" bestFit="1" customWidth="1"/>
    <col min="261" max="261" width="14.125" style="477" customWidth="1"/>
    <col min="262" max="262" width="12" style="477" bestFit="1" customWidth="1"/>
    <col min="263" max="263" width="12.75" style="477" customWidth="1"/>
    <col min="264" max="264" width="17.375" style="477" bestFit="1" customWidth="1"/>
    <col min="265" max="265" width="12.25" style="477" customWidth="1"/>
    <col min="266" max="266" width="20.125" style="477" bestFit="1" customWidth="1"/>
    <col min="267" max="267" width="20.125" style="477" customWidth="1"/>
    <col min="268" max="268" width="19.375" style="477" bestFit="1" customWidth="1"/>
    <col min="269" max="269" width="8.625" style="477" customWidth="1"/>
    <col min="270" max="270" width="51.25" style="477" customWidth="1"/>
    <col min="271" max="271" width="13" style="477" customWidth="1"/>
    <col min="272" max="514" width="6.875" style="477"/>
    <col min="515" max="515" width="7.75" style="477" customWidth="1"/>
    <col min="516" max="516" width="33.125" style="477" bestFit="1" customWidth="1"/>
    <col min="517" max="517" width="14.125" style="477" customWidth="1"/>
    <col min="518" max="518" width="12" style="477" bestFit="1" customWidth="1"/>
    <col min="519" max="519" width="12.75" style="477" customWidth="1"/>
    <col min="520" max="520" width="17.375" style="477" bestFit="1" customWidth="1"/>
    <col min="521" max="521" width="12.25" style="477" customWidth="1"/>
    <col min="522" max="522" width="20.125" style="477" bestFit="1" customWidth="1"/>
    <col min="523" max="523" width="20.125" style="477" customWidth="1"/>
    <col min="524" max="524" width="19.375" style="477" bestFit="1" customWidth="1"/>
    <col min="525" max="525" width="8.625" style="477" customWidth="1"/>
    <col min="526" max="526" width="51.25" style="477" customWidth="1"/>
    <col min="527" max="527" width="13" style="477" customWidth="1"/>
    <col min="528" max="770" width="6.875" style="477"/>
    <col min="771" max="771" width="7.75" style="477" customWidth="1"/>
    <col min="772" max="772" width="33.125" style="477" bestFit="1" customWidth="1"/>
    <col min="773" max="773" width="14.125" style="477" customWidth="1"/>
    <col min="774" max="774" width="12" style="477" bestFit="1" customWidth="1"/>
    <col min="775" max="775" width="12.75" style="477" customWidth="1"/>
    <col min="776" max="776" width="17.375" style="477" bestFit="1" customWidth="1"/>
    <col min="777" max="777" width="12.25" style="477" customWidth="1"/>
    <col min="778" max="778" width="20.125" style="477" bestFit="1" customWidth="1"/>
    <col min="779" max="779" width="20.125" style="477" customWidth="1"/>
    <col min="780" max="780" width="19.375" style="477" bestFit="1" customWidth="1"/>
    <col min="781" max="781" width="8.625" style="477" customWidth="1"/>
    <col min="782" max="782" width="51.25" style="477" customWidth="1"/>
    <col min="783" max="783" width="13" style="477" customWidth="1"/>
    <col min="784" max="1026" width="6.875" style="477"/>
    <col min="1027" max="1027" width="7.75" style="477" customWidth="1"/>
    <col min="1028" max="1028" width="33.125" style="477" bestFit="1" customWidth="1"/>
    <col min="1029" max="1029" width="14.125" style="477" customWidth="1"/>
    <col min="1030" max="1030" width="12" style="477" bestFit="1" customWidth="1"/>
    <col min="1031" max="1031" width="12.75" style="477" customWidth="1"/>
    <col min="1032" max="1032" width="17.375" style="477" bestFit="1" customWidth="1"/>
    <col min="1033" max="1033" width="12.25" style="477" customWidth="1"/>
    <col min="1034" max="1034" width="20.125" style="477" bestFit="1" customWidth="1"/>
    <col min="1035" max="1035" width="20.125" style="477" customWidth="1"/>
    <col min="1036" max="1036" width="19.375" style="477" bestFit="1" customWidth="1"/>
    <col min="1037" max="1037" width="8.625" style="477" customWidth="1"/>
    <col min="1038" max="1038" width="51.25" style="477" customWidth="1"/>
    <col min="1039" max="1039" width="13" style="477" customWidth="1"/>
    <col min="1040" max="1282" width="6.875" style="477"/>
    <col min="1283" max="1283" width="7.75" style="477" customWidth="1"/>
    <col min="1284" max="1284" width="33.125" style="477" bestFit="1" customWidth="1"/>
    <col min="1285" max="1285" width="14.125" style="477" customWidth="1"/>
    <col min="1286" max="1286" width="12" style="477" bestFit="1" customWidth="1"/>
    <col min="1287" max="1287" width="12.75" style="477" customWidth="1"/>
    <col min="1288" max="1288" width="17.375" style="477" bestFit="1" customWidth="1"/>
    <col min="1289" max="1289" width="12.25" style="477" customWidth="1"/>
    <col min="1290" max="1290" width="20.125" style="477" bestFit="1" customWidth="1"/>
    <col min="1291" max="1291" width="20.125" style="477" customWidth="1"/>
    <col min="1292" max="1292" width="19.375" style="477" bestFit="1" customWidth="1"/>
    <col min="1293" max="1293" width="8.625" style="477" customWidth="1"/>
    <col min="1294" max="1294" width="51.25" style="477" customWidth="1"/>
    <col min="1295" max="1295" width="13" style="477" customWidth="1"/>
    <col min="1296" max="1538" width="6.875" style="477"/>
    <col min="1539" max="1539" width="7.75" style="477" customWidth="1"/>
    <col min="1540" max="1540" width="33.125" style="477" bestFit="1" customWidth="1"/>
    <col min="1541" max="1541" width="14.125" style="477" customWidth="1"/>
    <col min="1542" max="1542" width="12" style="477" bestFit="1" customWidth="1"/>
    <col min="1543" max="1543" width="12.75" style="477" customWidth="1"/>
    <col min="1544" max="1544" width="17.375" style="477" bestFit="1" customWidth="1"/>
    <col min="1545" max="1545" width="12.25" style="477" customWidth="1"/>
    <col min="1546" max="1546" width="20.125" style="477" bestFit="1" customWidth="1"/>
    <col min="1547" max="1547" width="20.125" style="477" customWidth="1"/>
    <col min="1548" max="1548" width="19.375" style="477" bestFit="1" customWidth="1"/>
    <col min="1549" max="1549" width="8.625" style="477" customWidth="1"/>
    <col min="1550" max="1550" width="51.25" style="477" customWidth="1"/>
    <col min="1551" max="1551" width="13" style="477" customWidth="1"/>
    <col min="1552" max="1794" width="6.875" style="477"/>
    <col min="1795" max="1795" width="7.75" style="477" customWidth="1"/>
    <col min="1796" max="1796" width="33.125" style="477" bestFit="1" customWidth="1"/>
    <col min="1797" max="1797" width="14.125" style="477" customWidth="1"/>
    <col min="1798" max="1798" width="12" style="477" bestFit="1" customWidth="1"/>
    <col min="1799" max="1799" width="12.75" style="477" customWidth="1"/>
    <col min="1800" max="1800" width="17.375" style="477" bestFit="1" customWidth="1"/>
    <col min="1801" max="1801" width="12.25" style="477" customWidth="1"/>
    <col min="1802" max="1802" width="20.125" style="477" bestFit="1" customWidth="1"/>
    <col min="1803" max="1803" width="20.125" style="477" customWidth="1"/>
    <col min="1804" max="1804" width="19.375" style="477" bestFit="1" customWidth="1"/>
    <col min="1805" max="1805" width="8.625" style="477" customWidth="1"/>
    <col min="1806" max="1806" width="51.25" style="477" customWidth="1"/>
    <col min="1807" max="1807" width="13" style="477" customWidth="1"/>
    <col min="1808" max="2050" width="6.875" style="477"/>
    <col min="2051" max="2051" width="7.75" style="477" customWidth="1"/>
    <col min="2052" max="2052" width="33.125" style="477" bestFit="1" customWidth="1"/>
    <col min="2053" max="2053" width="14.125" style="477" customWidth="1"/>
    <col min="2054" max="2054" width="12" style="477" bestFit="1" customWidth="1"/>
    <col min="2055" max="2055" width="12.75" style="477" customWidth="1"/>
    <col min="2056" max="2056" width="17.375" style="477" bestFit="1" customWidth="1"/>
    <col min="2057" max="2057" width="12.25" style="477" customWidth="1"/>
    <col min="2058" max="2058" width="20.125" style="477" bestFit="1" customWidth="1"/>
    <col min="2059" max="2059" width="20.125" style="477" customWidth="1"/>
    <col min="2060" max="2060" width="19.375" style="477" bestFit="1" customWidth="1"/>
    <col min="2061" max="2061" width="8.625" style="477" customWidth="1"/>
    <col min="2062" max="2062" width="51.25" style="477" customWidth="1"/>
    <col min="2063" max="2063" width="13" style="477" customWidth="1"/>
    <col min="2064" max="2306" width="6.875" style="477"/>
    <col min="2307" max="2307" width="7.75" style="477" customWidth="1"/>
    <col min="2308" max="2308" width="33.125" style="477" bestFit="1" customWidth="1"/>
    <col min="2309" max="2309" width="14.125" style="477" customWidth="1"/>
    <col min="2310" max="2310" width="12" style="477" bestFit="1" customWidth="1"/>
    <col min="2311" max="2311" width="12.75" style="477" customWidth="1"/>
    <col min="2312" max="2312" width="17.375" style="477" bestFit="1" customWidth="1"/>
    <col min="2313" max="2313" width="12.25" style="477" customWidth="1"/>
    <col min="2314" max="2314" width="20.125" style="477" bestFit="1" customWidth="1"/>
    <col min="2315" max="2315" width="20.125" style="477" customWidth="1"/>
    <col min="2316" max="2316" width="19.375" style="477" bestFit="1" customWidth="1"/>
    <col min="2317" max="2317" width="8.625" style="477" customWidth="1"/>
    <col min="2318" max="2318" width="51.25" style="477" customWidth="1"/>
    <col min="2319" max="2319" width="13" style="477" customWidth="1"/>
    <col min="2320" max="2562" width="6.875" style="477"/>
    <col min="2563" max="2563" width="7.75" style="477" customWidth="1"/>
    <col min="2564" max="2564" width="33.125" style="477" bestFit="1" customWidth="1"/>
    <col min="2565" max="2565" width="14.125" style="477" customWidth="1"/>
    <col min="2566" max="2566" width="12" style="477" bestFit="1" customWidth="1"/>
    <col min="2567" max="2567" width="12.75" style="477" customWidth="1"/>
    <col min="2568" max="2568" width="17.375" style="477" bestFit="1" customWidth="1"/>
    <col min="2569" max="2569" width="12.25" style="477" customWidth="1"/>
    <col min="2570" max="2570" width="20.125" style="477" bestFit="1" customWidth="1"/>
    <col min="2571" max="2571" width="20.125" style="477" customWidth="1"/>
    <col min="2572" max="2572" width="19.375" style="477" bestFit="1" customWidth="1"/>
    <col min="2573" max="2573" width="8.625" style="477" customWidth="1"/>
    <col min="2574" max="2574" width="51.25" style="477" customWidth="1"/>
    <col min="2575" max="2575" width="13" style="477" customWidth="1"/>
    <col min="2576" max="2818" width="6.875" style="477"/>
    <col min="2819" max="2819" width="7.75" style="477" customWidth="1"/>
    <col min="2820" max="2820" width="33.125" style="477" bestFit="1" customWidth="1"/>
    <col min="2821" max="2821" width="14.125" style="477" customWidth="1"/>
    <col min="2822" max="2822" width="12" style="477" bestFit="1" customWidth="1"/>
    <col min="2823" max="2823" width="12.75" style="477" customWidth="1"/>
    <col min="2824" max="2824" width="17.375" style="477" bestFit="1" customWidth="1"/>
    <col min="2825" max="2825" width="12.25" style="477" customWidth="1"/>
    <col min="2826" max="2826" width="20.125" style="477" bestFit="1" customWidth="1"/>
    <col min="2827" max="2827" width="20.125" style="477" customWidth="1"/>
    <col min="2828" max="2828" width="19.375" style="477" bestFit="1" customWidth="1"/>
    <col min="2829" max="2829" width="8.625" style="477" customWidth="1"/>
    <col min="2830" max="2830" width="51.25" style="477" customWidth="1"/>
    <col min="2831" max="2831" width="13" style="477" customWidth="1"/>
    <col min="2832" max="3074" width="6.875" style="477"/>
    <col min="3075" max="3075" width="7.75" style="477" customWidth="1"/>
    <col min="3076" max="3076" width="33.125" style="477" bestFit="1" customWidth="1"/>
    <col min="3077" max="3077" width="14.125" style="477" customWidth="1"/>
    <col min="3078" max="3078" width="12" style="477" bestFit="1" customWidth="1"/>
    <col min="3079" max="3079" width="12.75" style="477" customWidth="1"/>
    <col min="3080" max="3080" width="17.375" style="477" bestFit="1" customWidth="1"/>
    <col min="3081" max="3081" width="12.25" style="477" customWidth="1"/>
    <col min="3082" max="3082" width="20.125" style="477" bestFit="1" customWidth="1"/>
    <col min="3083" max="3083" width="20.125" style="477" customWidth="1"/>
    <col min="3084" max="3084" width="19.375" style="477" bestFit="1" customWidth="1"/>
    <col min="3085" max="3085" width="8.625" style="477" customWidth="1"/>
    <col min="3086" max="3086" width="51.25" style="477" customWidth="1"/>
    <col min="3087" max="3087" width="13" style="477" customWidth="1"/>
    <col min="3088" max="3330" width="6.875" style="477"/>
    <col min="3331" max="3331" width="7.75" style="477" customWidth="1"/>
    <col min="3332" max="3332" width="33.125" style="477" bestFit="1" customWidth="1"/>
    <col min="3333" max="3333" width="14.125" style="477" customWidth="1"/>
    <col min="3334" max="3334" width="12" style="477" bestFit="1" customWidth="1"/>
    <col min="3335" max="3335" width="12.75" style="477" customWidth="1"/>
    <col min="3336" max="3336" width="17.375" style="477" bestFit="1" customWidth="1"/>
    <col min="3337" max="3337" width="12.25" style="477" customWidth="1"/>
    <col min="3338" max="3338" width="20.125" style="477" bestFit="1" customWidth="1"/>
    <col min="3339" max="3339" width="20.125" style="477" customWidth="1"/>
    <col min="3340" max="3340" width="19.375" style="477" bestFit="1" customWidth="1"/>
    <col min="3341" max="3341" width="8.625" style="477" customWidth="1"/>
    <col min="3342" max="3342" width="51.25" style="477" customWidth="1"/>
    <col min="3343" max="3343" width="13" style="477" customWidth="1"/>
    <col min="3344" max="3586" width="6.875" style="477"/>
    <col min="3587" max="3587" width="7.75" style="477" customWidth="1"/>
    <col min="3588" max="3588" width="33.125" style="477" bestFit="1" customWidth="1"/>
    <col min="3589" max="3589" width="14.125" style="477" customWidth="1"/>
    <col min="3590" max="3590" width="12" style="477" bestFit="1" customWidth="1"/>
    <col min="3591" max="3591" width="12.75" style="477" customWidth="1"/>
    <col min="3592" max="3592" width="17.375" style="477" bestFit="1" customWidth="1"/>
    <col min="3593" max="3593" width="12.25" style="477" customWidth="1"/>
    <col min="3594" max="3594" width="20.125" style="477" bestFit="1" customWidth="1"/>
    <col min="3595" max="3595" width="20.125" style="477" customWidth="1"/>
    <col min="3596" max="3596" width="19.375" style="477" bestFit="1" customWidth="1"/>
    <col min="3597" max="3597" width="8.625" style="477" customWidth="1"/>
    <col min="3598" max="3598" width="51.25" style="477" customWidth="1"/>
    <col min="3599" max="3599" width="13" style="477" customWidth="1"/>
    <col min="3600" max="3842" width="6.875" style="477"/>
    <col min="3843" max="3843" width="7.75" style="477" customWidth="1"/>
    <col min="3844" max="3844" width="33.125" style="477" bestFit="1" customWidth="1"/>
    <col min="3845" max="3845" width="14.125" style="477" customWidth="1"/>
    <col min="3846" max="3846" width="12" style="477" bestFit="1" customWidth="1"/>
    <col min="3847" max="3847" width="12.75" style="477" customWidth="1"/>
    <col min="3848" max="3848" width="17.375" style="477" bestFit="1" customWidth="1"/>
    <col min="3849" max="3849" width="12.25" style="477" customWidth="1"/>
    <col min="3850" max="3850" width="20.125" style="477" bestFit="1" customWidth="1"/>
    <col min="3851" max="3851" width="20.125" style="477" customWidth="1"/>
    <col min="3852" max="3852" width="19.375" style="477" bestFit="1" customWidth="1"/>
    <col min="3853" max="3853" width="8.625" style="477" customWidth="1"/>
    <col min="3854" max="3854" width="51.25" style="477" customWidth="1"/>
    <col min="3855" max="3855" width="13" style="477" customWidth="1"/>
    <col min="3856" max="4098" width="6.875" style="477"/>
    <col min="4099" max="4099" width="7.75" style="477" customWidth="1"/>
    <col min="4100" max="4100" width="33.125" style="477" bestFit="1" customWidth="1"/>
    <col min="4101" max="4101" width="14.125" style="477" customWidth="1"/>
    <col min="4102" max="4102" width="12" style="477" bestFit="1" customWidth="1"/>
    <col min="4103" max="4103" width="12.75" style="477" customWidth="1"/>
    <col min="4104" max="4104" width="17.375" style="477" bestFit="1" customWidth="1"/>
    <col min="4105" max="4105" width="12.25" style="477" customWidth="1"/>
    <col min="4106" max="4106" width="20.125" style="477" bestFit="1" customWidth="1"/>
    <col min="4107" max="4107" width="20.125" style="477" customWidth="1"/>
    <col min="4108" max="4108" width="19.375" style="477" bestFit="1" customWidth="1"/>
    <col min="4109" max="4109" width="8.625" style="477" customWidth="1"/>
    <col min="4110" max="4110" width="51.25" style="477" customWidth="1"/>
    <col min="4111" max="4111" width="13" style="477" customWidth="1"/>
    <col min="4112" max="4354" width="6.875" style="477"/>
    <col min="4355" max="4355" width="7.75" style="477" customWidth="1"/>
    <col min="4356" max="4356" width="33.125" style="477" bestFit="1" customWidth="1"/>
    <col min="4357" max="4357" width="14.125" style="477" customWidth="1"/>
    <col min="4358" max="4358" width="12" style="477" bestFit="1" customWidth="1"/>
    <col min="4359" max="4359" width="12.75" style="477" customWidth="1"/>
    <col min="4360" max="4360" width="17.375" style="477" bestFit="1" customWidth="1"/>
    <col min="4361" max="4361" width="12.25" style="477" customWidth="1"/>
    <col min="4362" max="4362" width="20.125" style="477" bestFit="1" customWidth="1"/>
    <col min="4363" max="4363" width="20.125" style="477" customWidth="1"/>
    <col min="4364" max="4364" width="19.375" style="477" bestFit="1" customWidth="1"/>
    <col min="4365" max="4365" width="8.625" style="477" customWidth="1"/>
    <col min="4366" max="4366" width="51.25" style="477" customWidth="1"/>
    <col min="4367" max="4367" width="13" style="477" customWidth="1"/>
    <col min="4368" max="4610" width="6.875" style="477"/>
    <col min="4611" max="4611" width="7.75" style="477" customWidth="1"/>
    <col min="4612" max="4612" width="33.125" style="477" bestFit="1" customWidth="1"/>
    <col min="4613" max="4613" width="14.125" style="477" customWidth="1"/>
    <col min="4614" max="4614" width="12" style="477" bestFit="1" customWidth="1"/>
    <col min="4615" max="4615" width="12.75" style="477" customWidth="1"/>
    <col min="4616" max="4616" width="17.375" style="477" bestFit="1" customWidth="1"/>
    <col min="4617" max="4617" width="12.25" style="477" customWidth="1"/>
    <col min="4618" max="4618" width="20.125" style="477" bestFit="1" customWidth="1"/>
    <col min="4619" max="4619" width="20.125" style="477" customWidth="1"/>
    <col min="4620" max="4620" width="19.375" style="477" bestFit="1" customWidth="1"/>
    <col min="4621" max="4621" width="8.625" style="477" customWidth="1"/>
    <col min="4622" max="4622" width="51.25" style="477" customWidth="1"/>
    <col min="4623" max="4623" width="13" style="477" customWidth="1"/>
    <col min="4624" max="4866" width="6.875" style="477"/>
    <col min="4867" max="4867" width="7.75" style="477" customWidth="1"/>
    <col min="4868" max="4868" width="33.125" style="477" bestFit="1" customWidth="1"/>
    <col min="4869" max="4869" width="14.125" style="477" customWidth="1"/>
    <col min="4870" max="4870" width="12" style="477" bestFit="1" customWidth="1"/>
    <col min="4871" max="4871" width="12.75" style="477" customWidth="1"/>
    <col min="4872" max="4872" width="17.375" style="477" bestFit="1" customWidth="1"/>
    <col min="4873" max="4873" width="12.25" style="477" customWidth="1"/>
    <col min="4874" max="4874" width="20.125" style="477" bestFit="1" customWidth="1"/>
    <col min="4875" max="4875" width="20.125" style="477" customWidth="1"/>
    <col min="4876" max="4876" width="19.375" style="477" bestFit="1" customWidth="1"/>
    <col min="4877" max="4877" width="8.625" style="477" customWidth="1"/>
    <col min="4878" max="4878" width="51.25" style="477" customWidth="1"/>
    <col min="4879" max="4879" width="13" style="477" customWidth="1"/>
    <col min="4880" max="5122" width="6.875" style="477"/>
    <col min="5123" max="5123" width="7.75" style="477" customWidth="1"/>
    <col min="5124" max="5124" width="33.125" style="477" bestFit="1" customWidth="1"/>
    <col min="5125" max="5125" width="14.125" style="477" customWidth="1"/>
    <col min="5126" max="5126" width="12" style="477" bestFit="1" customWidth="1"/>
    <col min="5127" max="5127" width="12.75" style="477" customWidth="1"/>
    <col min="5128" max="5128" width="17.375" style="477" bestFit="1" customWidth="1"/>
    <col min="5129" max="5129" width="12.25" style="477" customWidth="1"/>
    <col min="5130" max="5130" width="20.125" style="477" bestFit="1" customWidth="1"/>
    <col min="5131" max="5131" width="20.125" style="477" customWidth="1"/>
    <col min="5132" max="5132" width="19.375" style="477" bestFit="1" customWidth="1"/>
    <col min="5133" max="5133" width="8.625" style="477" customWidth="1"/>
    <col min="5134" max="5134" width="51.25" style="477" customWidth="1"/>
    <col min="5135" max="5135" width="13" style="477" customWidth="1"/>
    <col min="5136" max="5378" width="6.875" style="477"/>
    <col min="5379" max="5379" width="7.75" style="477" customWidth="1"/>
    <col min="5380" max="5380" width="33.125" style="477" bestFit="1" customWidth="1"/>
    <col min="5381" max="5381" width="14.125" style="477" customWidth="1"/>
    <col min="5382" max="5382" width="12" style="477" bestFit="1" customWidth="1"/>
    <col min="5383" max="5383" width="12.75" style="477" customWidth="1"/>
    <col min="5384" max="5384" width="17.375" style="477" bestFit="1" customWidth="1"/>
    <col min="5385" max="5385" width="12.25" style="477" customWidth="1"/>
    <col min="5386" max="5386" width="20.125" style="477" bestFit="1" customWidth="1"/>
    <col min="5387" max="5387" width="20.125" style="477" customWidth="1"/>
    <col min="5388" max="5388" width="19.375" style="477" bestFit="1" customWidth="1"/>
    <col min="5389" max="5389" width="8.625" style="477" customWidth="1"/>
    <col min="5390" max="5390" width="51.25" style="477" customWidth="1"/>
    <col min="5391" max="5391" width="13" style="477" customWidth="1"/>
    <col min="5392" max="5634" width="6.875" style="477"/>
    <col min="5635" max="5635" width="7.75" style="477" customWidth="1"/>
    <col min="5636" max="5636" width="33.125" style="477" bestFit="1" customWidth="1"/>
    <col min="5637" max="5637" width="14.125" style="477" customWidth="1"/>
    <col min="5638" max="5638" width="12" style="477" bestFit="1" customWidth="1"/>
    <col min="5639" max="5639" width="12.75" style="477" customWidth="1"/>
    <col min="5640" max="5640" width="17.375" style="477" bestFit="1" customWidth="1"/>
    <col min="5641" max="5641" width="12.25" style="477" customWidth="1"/>
    <col min="5642" max="5642" width="20.125" style="477" bestFit="1" customWidth="1"/>
    <col min="5643" max="5643" width="20.125" style="477" customWidth="1"/>
    <col min="5644" max="5644" width="19.375" style="477" bestFit="1" customWidth="1"/>
    <col min="5645" max="5645" width="8.625" style="477" customWidth="1"/>
    <col min="5646" max="5646" width="51.25" style="477" customWidth="1"/>
    <col min="5647" max="5647" width="13" style="477" customWidth="1"/>
    <col min="5648" max="5890" width="6.875" style="477"/>
    <col min="5891" max="5891" width="7.75" style="477" customWidth="1"/>
    <col min="5892" max="5892" width="33.125" style="477" bestFit="1" customWidth="1"/>
    <col min="5893" max="5893" width="14.125" style="477" customWidth="1"/>
    <col min="5894" max="5894" width="12" style="477" bestFit="1" customWidth="1"/>
    <col min="5895" max="5895" width="12.75" style="477" customWidth="1"/>
    <col min="5896" max="5896" width="17.375" style="477" bestFit="1" customWidth="1"/>
    <col min="5897" max="5897" width="12.25" style="477" customWidth="1"/>
    <col min="5898" max="5898" width="20.125" style="477" bestFit="1" customWidth="1"/>
    <col min="5899" max="5899" width="20.125" style="477" customWidth="1"/>
    <col min="5900" max="5900" width="19.375" style="477" bestFit="1" customWidth="1"/>
    <col min="5901" max="5901" width="8.625" style="477" customWidth="1"/>
    <col min="5902" max="5902" width="51.25" style="477" customWidth="1"/>
    <col min="5903" max="5903" width="13" style="477" customWidth="1"/>
    <col min="5904" max="6146" width="6.875" style="477"/>
    <col min="6147" max="6147" width="7.75" style="477" customWidth="1"/>
    <col min="6148" max="6148" width="33.125" style="477" bestFit="1" customWidth="1"/>
    <col min="6149" max="6149" width="14.125" style="477" customWidth="1"/>
    <col min="6150" max="6150" width="12" style="477" bestFit="1" customWidth="1"/>
    <col min="6151" max="6151" width="12.75" style="477" customWidth="1"/>
    <col min="6152" max="6152" width="17.375" style="477" bestFit="1" customWidth="1"/>
    <col min="6153" max="6153" width="12.25" style="477" customWidth="1"/>
    <col min="6154" max="6154" width="20.125" style="477" bestFit="1" customWidth="1"/>
    <col min="6155" max="6155" width="20.125" style="477" customWidth="1"/>
    <col min="6156" max="6156" width="19.375" style="477" bestFit="1" customWidth="1"/>
    <col min="6157" max="6157" width="8.625" style="477" customWidth="1"/>
    <col min="6158" max="6158" width="51.25" style="477" customWidth="1"/>
    <col min="6159" max="6159" width="13" style="477" customWidth="1"/>
    <col min="6160" max="6402" width="6.875" style="477"/>
    <col min="6403" max="6403" width="7.75" style="477" customWidth="1"/>
    <col min="6404" max="6404" width="33.125" style="477" bestFit="1" customWidth="1"/>
    <col min="6405" max="6405" width="14.125" style="477" customWidth="1"/>
    <col min="6406" max="6406" width="12" style="477" bestFit="1" customWidth="1"/>
    <col min="6407" max="6407" width="12.75" style="477" customWidth="1"/>
    <col min="6408" max="6408" width="17.375" style="477" bestFit="1" customWidth="1"/>
    <col min="6409" max="6409" width="12.25" style="477" customWidth="1"/>
    <col min="6410" max="6410" width="20.125" style="477" bestFit="1" customWidth="1"/>
    <col min="6411" max="6411" width="20.125" style="477" customWidth="1"/>
    <col min="6412" max="6412" width="19.375" style="477" bestFit="1" customWidth="1"/>
    <col min="6413" max="6413" width="8.625" style="477" customWidth="1"/>
    <col min="6414" max="6414" width="51.25" style="477" customWidth="1"/>
    <col min="6415" max="6415" width="13" style="477" customWidth="1"/>
    <col min="6416" max="6658" width="6.875" style="477"/>
    <col min="6659" max="6659" width="7.75" style="477" customWidth="1"/>
    <col min="6660" max="6660" width="33.125" style="477" bestFit="1" customWidth="1"/>
    <col min="6661" max="6661" width="14.125" style="477" customWidth="1"/>
    <col min="6662" max="6662" width="12" style="477" bestFit="1" customWidth="1"/>
    <col min="6663" max="6663" width="12.75" style="477" customWidth="1"/>
    <col min="6664" max="6664" width="17.375" style="477" bestFit="1" customWidth="1"/>
    <col min="6665" max="6665" width="12.25" style="477" customWidth="1"/>
    <col min="6666" max="6666" width="20.125" style="477" bestFit="1" customWidth="1"/>
    <col min="6667" max="6667" width="20.125" style="477" customWidth="1"/>
    <col min="6668" max="6668" width="19.375" style="477" bestFit="1" customWidth="1"/>
    <col min="6669" max="6669" width="8.625" style="477" customWidth="1"/>
    <col min="6670" max="6670" width="51.25" style="477" customWidth="1"/>
    <col min="6671" max="6671" width="13" style="477" customWidth="1"/>
    <col min="6672" max="6914" width="6.875" style="477"/>
    <col min="6915" max="6915" width="7.75" style="477" customWidth="1"/>
    <col min="6916" max="6916" width="33.125" style="477" bestFit="1" customWidth="1"/>
    <col min="6917" max="6917" width="14.125" style="477" customWidth="1"/>
    <col min="6918" max="6918" width="12" style="477" bestFit="1" customWidth="1"/>
    <col min="6919" max="6919" width="12.75" style="477" customWidth="1"/>
    <col min="6920" max="6920" width="17.375" style="477" bestFit="1" customWidth="1"/>
    <col min="6921" max="6921" width="12.25" style="477" customWidth="1"/>
    <col min="6922" max="6922" width="20.125" style="477" bestFit="1" customWidth="1"/>
    <col min="6923" max="6923" width="20.125" style="477" customWidth="1"/>
    <col min="6924" max="6924" width="19.375" style="477" bestFit="1" customWidth="1"/>
    <col min="6925" max="6925" width="8.625" style="477" customWidth="1"/>
    <col min="6926" max="6926" width="51.25" style="477" customWidth="1"/>
    <col min="6927" max="6927" width="13" style="477" customWidth="1"/>
    <col min="6928" max="7170" width="6.875" style="477"/>
    <col min="7171" max="7171" width="7.75" style="477" customWidth="1"/>
    <col min="7172" max="7172" width="33.125" style="477" bestFit="1" customWidth="1"/>
    <col min="7173" max="7173" width="14.125" style="477" customWidth="1"/>
    <col min="7174" max="7174" width="12" style="477" bestFit="1" customWidth="1"/>
    <col min="7175" max="7175" width="12.75" style="477" customWidth="1"/>
    <col min="7176" max="7176" width="17.375" style="477" bestFit="1" customWidth="1"/>
    <col min="7177" max="7177" width="12.25" style="477" customWidth="1"/>
    <col min="7178" max="7178" width="20.125" style="477" bestFit="1" customWidth="1"/>
    <col min="7179" max="7179" width="20.125" style="477" customWidth="1"/>
    <col min="7180" max="7180" width="19.375" style="477" bestFit="1" customWidth="1"/>
    <col min="7181" max="7181" width="8.625" style="477" customWidth="1"/>
    <col min="7182" max="7182" width="51.25" style="477" customWidth="1"/>
    <col min="7183" max="7183" width="13" style="477" customWidth="1"/>
    <col min="7184" max="7426" width="6.875" style="477"/>
    <col min="7427" max="7427" width="7.75" style="477" customWidth="1"/>
    <col min="7428" max="7428" width="33.125" style="477" bestFit="1" customWidth="1"/>
    <col min="7429" max="7429" width="14.125" style="477" customWidth="1"/>
    <col min="7430" max="7430" width="12" style="477" bestFit="1" customWidth="1"/>
    <col min="7431" max="7431" width="12.75" style="477" customWidth="1"/>
    <col min="7432" max="7432" width="17.375" style="477" bestFit="1" customWidth="1"/>
    <col min="7433" max="7433" width="12.25" style="477" customWidth="1"/>
    <col min="7434" max="7434" width="20.125" style="477" bestFit="1" customWidth="1"/>
    <col min="7435" max="7435" width="20.125" style="477" customWidth="1"/>
    <col min="7436" max="7436" width="19.375" style="477" bestFit="1" customWidth="1"/>
    <col min="7437" max="7437" width="8.625" style="477" customWidth="1"/>
    <col min="7438" max="7438" width="51.25" style="477" customWidth="1"/>
    <col min="7439" max="7439" width="13" style="477" customWidth="1"/>
    <col min="7440" max="7682" width="6.875" style="477"/>
    <col min="7683" max="7683" width="7.75" style="477" customWidth="1"/>
    <col min="7684" max="7684" width="33.125" style="477" bestFit="1" customWidth="1"/>
    <col min="7685" max="7685" width="14.125" style="477" customWidth="1"/>
    <col min="7686" max="7686" width="12" style="477" bestFit="1" customWidth="1"/>
    <col min="7687" max="7687" width="12.75" style="477" customWidth="1"/>
    <col min="7688" max="7688" width="17.375" style="477" bestFit="1" customWidth="1"/>
    <col min="7689" max="7689" width="12.25" style="477" customWidth="1"/>
    <col min="7690" max="7690" width="20.125" style="477" bestFit="1" customWidth="1"/>
    <col min="7691" max="7691" width="20.125" style="477" customWidth="1"/>
    <col min="7692" max="7692" width="19.375" style="477" bestFit="1" customWidth="1"/>
    <col min="7693" max="7693" width="8.625" style="477" customWidth="1"/>
    <col min="7694" max="7694" width="51.25" style="477" customWidth="1"/>
    <col min="7695" max="7695" width="13" style="477" customWidth="1"/>
    <col min="7696" max="7938" width="6.875" style="477"/>
    <col min="7939" max="7939" width="7.75" style="477" customWidth="1"/>
    <col min="7940" max="7940" width="33.125" style="477" bestFit="1" customWidth="1"/>
    <col min="7941" max="7941" width="14.125" style="477" customWidth="1"/>
    <col min="7942" max="7942" width="12" style="477" bestFit="1" customWidth="1"/>
    <col min="7943" max="7943" width="12.75" style="477" customWidth="1"/>
    <col min="7944" max="7944" width="17.375" style="477" bestFit="1" customWidth="1"/>
    <col min="7945" max="7945" width="12.25" style="477" customWidth="1"/>
    <col min="7946" max="7946" width="20.125" style="477" bestFit="1" customWidth="1"/>
    <col min="7947" max="7947" width="20.125" style="477" customWidth="1"/>
    <col min="7948" max="7948" width="19.375" style="477" bestFit="1" customWidth="1"/>
    <col min="7949" max="7949" width="8.625" style="477" customWidth="1"/>
    <col min="7950" max="7950" width="51.25" style="477" customWidth="1"/>
    <col min="7951" max="7951" width="13" style="477" customWidth="1"/>
    <col min="7952" max="8194" width="6.875" style="477"/>
    <col min="8195" max="8195" width="7.75" style="477" customWidth="1"/>
    <col min="8196" max="8196" width="33.125" style="477" bestFit="1" customWidth="1"/>
    <col min="8197" max="8197" width="14.125" style="477" customWidth="1"/>
    <col min="8198" max="8198" width="12" style="477" bestFit="1" customWidth="1"/>
    <col min="8199" max="8199" width="12.75" style="477" customWidth="1"/>
    <col min="8200" max="8200" width="17.375" style="477" bestFit="1" customWidth="1"/>
    <col min="8201" max="8201" width="12.25" style="477" customWidth="1"/>
    <col min="8202" max="8202" width="20.125" style="477" bestFit="1" customWidth="1"/>
    <col min="8203" max="8203" width="20.125" style="477" customWidth="1"/>
    <col min="8204" max="8204" width="19.375" style="477" bestFit="1" customWidth="1"/>
    <col min="8205" max="8205" width="8.625" style="477" customWidth="1"/>
    <col min="8206" max="8206" width="51.25" style="477" customWidth="1"/>
    <col min="8207" max="8207" width="13" style="477" customWidth="1"/>
    <col min="8208" max="8450" width="6.875" style="477"/>
    <col min="8451" max="8451" width="7.75" style="477" customWidth="1"/>
    <col min="8452" max="8452" width="33.125" style="477" bestFit="1" customWidth="1"/>
    <col min="8453" max="8453" width="14.125" style="477" customWidth="1"/>
    <col min="8454" max="8454" width="12" style="477" bestFit="1" customWidth="1"/>
    <col min="8455" max="8455" width="12.75" style="477" customWidth="1"/>
    <col min="8456" max="8456" width="17.375" style="477" bestFit="1" customWidth="1"/>
    <col min="8457" max="8457" width="12.25" style="477" customWidth="1"/>
    <col min="8458" max="8458" width="20.125" style="477" bestFit="1" customWidth="1"/>
    <col min="8459" max="8459" width="20.125" style="477" customWidth="1"/>
    <col min="8460" max="8460" width="19.375" style="477" bestFit="1" customWidth="1"/>
    <col min="8461" max="8461" width="8.625" style="477" customWidth="1"/>
    <col min="8462" max="8462" width="51.25" style="477" customWidth="1"/>
    <col min="8463" max="8463" width="13" style="477" customWidth="1"/>
    <col min="8464" max="8706" width="6.875" style="477"/>
    <col min="8707" max="8707" width="7.75" style="477" customWidth="1"/>
    <col min="8708" max="8708" width="33.125" style="477" bestFit="1" customWidth="1"/>
    <col min="8709" max="8709" width="14.125" style="477" customWidth="1"/>
    <col min="8710" max="8710" width="12" style="477" bestFit="1" customWidth="1"/>
    <col min="8711" max="8711" width="12.75" style="477" customWidth="1"/>
    <col min="8712" max="8712" width="17.375" style="477" bestFit="1" customWidth="1"/>
    <col min="8713" max="8713" width="12.25" style="477" customWidth="1"/>
    <col min="8714" max="8714" width="20.125" style="477" bestFit="1" customWidth="1"/>
    <col min="8715" max="8715" width="20.125" style="477" customWidth="1"/>
    <col min="8716" max="8716" width="19.375" style="477" bestFit="1" customWidth="1"/>
    <col min="8717" max="8717" width="8.625" style="477" customWidth="1"/>
    <col min="8718" max="8718" width="51.25" style="477" customWidth="1"/>
    <col min="8719" max="8719" width="13" style="477" customWidth="1"/>
    <col min="8720" max="8962" width="6.875" style="477"/>
    <col min="8963" max="8963" width="7.75" style="477" customWidth="1"/>
    <col min="8964" max="8964" width="33.125" style="477" bestFit="1" customWidth="1"/>
    <col min="8965" max="8965" width="14.125" style="477" customWidth="1"/>
    <col min="8966" max="8966" width="12" style="477" bestFit="1" customWidth="1"/>
    <col min="8967" max="8967" width="12.75" style="477" customWidth="1"/>
    <col min="8968" max="8968" width="17.375" style="477" bestFit="1" customWidth="1"/>
    <col min="8969" max="8969" width="12.25" style="477" customWidth="1"/>
    <col min="8970" max="8970" width="20.125" style="477" bestFit="1" customWidth="1"/>
    <col min="8971" max="8971" width="20.125" style="477" customWidth="1"/>
    <col min="8972" max="8972" width="19.375" style="477" bestFit="1" customWidth="1"/>
    <col min="8973" max="8973" width="8.625" style="477" customWidth="1"/>
    <col min="8974" max="8974" width="51.25" style="477" customWidth="1"/>
    <col min="8975" max="8975" width="13" style="477" customWidth="1"/>
    <col min="8976" max="9218" width="6.875" style="477"/>
    <col min="9219" max="9219" width="7.75" style="477" customWidth="1"/>
    <col min="9220" max="9220" width="33.125" style="477" bestFit="1" customWidth="1"/>
    <col min="9221" max="9221" width="14.125" style="477" customWidth="1"/>
    <col min="9222" max="9222" width="12" style="477" bestFit="1" customWidth="1"/>
    <col min="9223" max="9223" width="12.75" style="477" customWidth="1"/>
    <col min="9224" max="9224" width="17.375" style="477" bestFit="1" customWidth="1"/>
    <col min="9225" max="9225" width="12.25" style="477" customWidth="1"/>
    <col min="9226" max="9226" width="20.125" style="477" bestFit="1" customWidth="1"/>
    <col min="9227" max="9227" width="20.125" style="477" customWidth="1"/>
    <col min="9228" max="9228" width="19.375" style="477" bestFit="1" customWidth="1"/>
    <col min="9229" max="9229" width="8.625" style="477" customWidth="1"/>
    <col min="9230" max="9230" width="51.25" style="477" customWidth="1"/>
    <col min="9231" max="9231" width="13" style="477" customWidth="1"/>
    <col min="9232" max="9474" width="6.875" style="477"/>
    <col min="9475" max="9475" width="7.75" style="477" customWidth="1"/>
    <col min="9476" max="9476" width="33.125" style="477" bestFit="1" customWidth="1"/>
    <col min="9477" max="9477" width="14.125" style="477" customWidth="1"/>
    <col min="9478" max="9478" width="12" style="477" bestFit="1" customWidth="1"/>
    <col min="9479" max="9479" width="12.75" style="477" customWidth="1"/>
    <col min="9480" max="9480" width="17.375" style="477" bestFit="1" customWidth="1"/>
    <col min="9481" max="9481" width="12.25" style="477" customWidth="1"/>
    <col min="9482" max="9482" width="20.125" style="477" bestFit="1" customWidth="1"/>
    <col min="9483" max="9483" width="20.125" style="477" customWidth="1"/>
    <col min="9484" max="9484" width="19.375" style="477" bestFit="1" customWidth="1"/>
    <col min="9485" max="9485" width="8.625" style="477" customWidth="1"/>
    <col min="9486" max="9486" width="51.25" style="477" customWidth="1"/>
    <col min="9487" max="9487" width="13" style="477" customWidth="1"/>
    <col min="9488" max="9730" width="6.875" style="477"/>
    <col min="9731" max="9731" width="7.75" style="477" customWidth="1"/>
    <col min="9732" max="9732" width="33.125" style="477" bestFit="1" customWidth="1"/>
    <col min="9733" max="9733" width="14.125" style="477" customWidth="1"/>
    <col min="9734" max="9734" width="12" style="477" bestFit="1" customWidth="1"/>
    <col min="9735" max="9735" width="12.75" style="477" customWidth="1"/>
    <col min="9736" max="9736" width="17.375" style="477" bestFit="1" customWidth="1"/>
    <col min="9737" max="9737" width="12.25" style="477" customWidth="1"/>
    <col min="9738" max="9738" width="20.125" style="477" bestFit="1" customWidth="1"/>
    <col min="9739" max="9739" width="20.125" style="477" customWidth="1"/>
    <col min="9740" max="9740" width="19.375" style="477" bestFit="1" customWidth="1"/>
    <col min="9741" max="9741" width="8.625" style="477" customWidth="1"/>
    <col min="9742" max="9742" width="51.25" style="477" customWidth="1"/>
    <col min="9743" max="9743" width="13" style="477" customWidth="1"/>
    <col min="9744" max="9986" width="6.875" style="477"/>
    <col min="9987" max="9987" width="7.75" style="477" customWidth="1"/>
    <col min="9988" max="9988" width="33.125" style="477" bestFit="1" customWidth="1"/>
    <col min="9989" max="9989" width="14.125" style="477" customWidth="1"/>
    <col min="9990" max="9990" width="12" style="477" bestFit="1" customWidth="1"/>
    <col min="9991" max="9991" width="12.75" style="477" customWidth="1"/>
    <col min="9992" max="9992" width="17.375" style="477" bestFit="1" customWidth="1"/>
    <col min="9993" max="9993" width="12.25" style="477" customWidth="1"/>
    <col min="9994" max="9994" width="20.125" style="477" bestFit="1" customWidth="1"/>
    <col min="9995" max="9995" width="20.125" style="477" customWidth="1"/>
    <col min="9996" max="9996" width="19.375" style="477" bestFit="1" customWidth="1"/>
    <col min="9997" max="9997" width="8.625" style="477" customWidth="1"/>
    <col min="9998" max="9998" width="51.25" style="477" customWidth="1"/>
    <col min="9999" max="9999" width="13" style="477" customWidth="1"/>
    <col min="10000" max="10242" width="6.875" style="477"/>
    <col min="10243" max="10243" width="7.75" style="477" customWidth="1"/>
    <col min="10244" max="10244" width="33.125" style="477" bestFit="1" customWidth="1"/>
    <col min="10245" max="10245" width="14.125" style="477" customWidth="1"/>
    <col min="10246" max="10246" width="12" style="477" bestFit="1" customWidth="1"/>
    <col min="10247" max="10247" width="12.75" style="477" customWidth="1"/>
    <col min="10248" max="10248" width="17.375" style="477" bestFit="1" customWidth="1"/>
    <col min="10249" max="10249" width="12.25" style="477" customWidth="1"/>
    <col min="10250" max="10250" width="20.125" style="477" bestFit="1" customWidth="1"/>
    <col min="10251" max="10251" width="20.125" style="477" customWidth="1"/>
    <col min="10252" max="10252" width="19.375" style="477" bestFit="1" customWidth="1"/>
    <col min="10253" max="10253" width="8.625" style="477" customWidth="1"/>
    <col min="10254" max="10254" width="51.25" style="477" customWidth="1"/>
    <col min="10255" max="10255" width="13" style="477" customWidth="1"/>
    <col min="10256" max="10498" width="6.875" style="477"/>
    <col min="10499" max="10499" width="7.75" style="477" customWidth="1"/>
    <col min="10500" max="10500" width="33.125" style="477" bestFit="1" customWidth="1"/>
    <col min="10501" max="10501" width="14.125" style="477" customWidth="1"/>
    <col min="10502" max="10502" width="12" style="477" bestFit="1" customWidth="1"/>
    <col min="10503" max="10503" width="12.75" style="477" customWidth="1"/>
    <col min="10504" max="10504" width="17.375" style="477" bestFit="1" customWidth="1"/>
    <col min="10505" max="10505" width="12.25" style="477" customWidth="1"/>
    <col min="10506" max="10506" width="20.125" style="477" bestFit="1" customWidth="1"/>
    <col min="10507" max="10507" width="20.125" style="477" customWidth="1"/>
    <col min="10508" max="10508" width="19.375" style="477" bestFit="1" customWidth="1"/>
    <col min="10509" max="10509" width="8.625" style="477" customWidth="1"/>
    <col min="10510" max="10510" width="51.25" style="477" customWidth="1"/>
    <col min="10511" max="10511" width="13" style="477" customWidth="1"/>
    <col min="10512" max="10754" width="6.875" style="477"/>
    <col min="10755" max="10755" width="7.75" style="477" customWidth="1"/>
    <col min="10756" max="10756" width="33.125" style="477" bestFit="1" customWidth="1"/>
    <col min="10757" max="10757" width="14.125" style="477" customWidth="1"/>
    <col min="10758" max="10758" width="12" style="477" bestFit="1" customWidth="1"/>
    <col min="10759" max="10759" width="12.75" style="477" customWidth="1"/>
    <col min="10760" max="10760" width="17.375" style="477" bestFit="1" customWidth="1"/>
    <col min="10761" max="10761" width="12.25" style="477" customWidth="1"/>
    <col min="10762" max="10762" width="20.125" style="477" bestFit="1" customWidth="1"/>
    <col min="10763" max="10763" width="20.125" style="477" customWidth="1"/>
    <col min="10764" max="10764" width="19.375" style="477" bestFit="1" customWidth="1"/>
    <col min="10765" max="10765" width="8.625" style="477" customWidth="1"/>
    <col min="10766" max="10766" width="51.25" style="477" customWidth="1"/>
    <col min="10767" max="10767" width="13" style="477" customWidth="1"/>
    <col min="10768" max="11010" width="6.875" style="477"/>
    <col min="11011" max="11011" width="7.75" style="477" customWidth="1"/>
    <col min="11012" max="11012" width="33.125" style="477" bestFit="1" customWidth="1"/>
    <col min="11013" max="11013" width="14.125" style="477" customWidth="1"/>
    <col min="11014" max="11014" width="12" style="477" bestFit="1" customWidth="1"/>
    <col min="11015" max="11015" width="12.75" style="477" customWidth="1"/>
    <col min="11016" max="11016" width="17.375" style="477" bestFit="1" customWidth="1"/>
    <col min="11017" max="11017" width="12.25" style="477" customWidth="1"/>
    <col min="11018" max="11018" width="20.125" style="477" bestFit="1" customWidth="1"/>
    <col min="11019" max="11019" width="20.125" style="477" customWidth="1"/>
    <col min="11020" max="11020" width="19.375" style="477" bestFit="1" customWidth="1"/>
    <col min="11021" max="11021" width="8.625" style="477" customWidth="1"/>
    <col min="11022" max="11022" width="51.25" style="477" customWidth="1"/>
    <col min="11023" max="11023" width="13" style="477" customWidth="1"/>
    <col min="11024" max="11266" width="6.875" style="477"/>
    <col min="11267" max="11267" width="7.75" style="477" customWidth="1"/>
    <col min="11268" max="11268" width="33.125" style="477" bestFit="1" customWidth="1"/>
    <col min="11269" max="11269" width="14.125" style="477" customWidth="1"/>
    <col min="11270" max="11270" width="12" style="477" bestFit="1" customWidth="1"/>
    <col min="11271" max="11271" width="12.75" style="477" customWidth="1"/>
    <col min="11272" max="11272" width="17.375" style="477" bestFit="1" customWidth="1"/>
    <col min="11273" max="11273" width="12.25" style="477" customWidth="1"/>
    <col min="11274" max="11274" width="20.125" style="477" bestFit="1" customWidth="1"/>
    <col min="11275" max="11275" width="20.125" style="477" customWidth="1"/>
    <col min="11276" max="11276" width="19.375" style="477" bestFit="1" customWidth="1"/>
    <col min="11277" max="11277" width="8.625" style="477" customWidth="1"/>
    <col min="11278" max="11278" width="51.25" style="477" customWidth="1"/>
    <col min="11279" max="11279" width="13" style="477" customWidth="1"/>
    <col min="11280" max="11522" width="6.875" style="477"/>
    <col min="11523" max="11523" width="7.75" style="477" customWidth="1"/>
    <col min="11524" max="11524" width="33.125" style="477" bestFit="1" customWidth="1"/>
    <col min="11525" max="11525" width="14.125" style="477" customWidth="1"/>
    <col min="11526" max="11526" width="12" style="477" bestFit="1" customWidth="1"/>
    <col min="11527" max="11527" width="12.75" style="477" customWidth="1"/>
    <col min="11528" max="11528" width="17.375" style="477" bestFit="1" customWidth="1"/>
    <col min="11529" max="11529" width="12.25" style="477" customWidth="1"/>
    <col min="11530" max="11530" width="20.125" style="477" bestFit="1" customWidth="1"/>
    <col min="11531" max="11531" width="20.125" style="477" customWidth="1"/>
    <col min="11532" max="11532" width="19.375" style="477" bestFit="1" customWidth="1"/>
    <col min="11533" max="11533" width="8.625" style="477" customWidth="1"/>
    <col min="11534" max="11534" width="51.25" style="477" customWidth="1"/>
    <col min="11535" max="11535" width="13" style="477" customWidth="1"/>
    <col min="11536" max="11778" width="6.875" style="477"/>
    <col min="11779" max="11779" width="7.75" style="477" customWidth="1"/>
    <col min="11780" max="11780" width="33.125" style="477" bestFit="1" customWidth="1"/>
    <col min="11781" max="11781" width="14.125" style="477" customWidth="1"/>
    <col min="11782" max="11782" width="12" style="477" bestFit="1" customWidth="1"/>
    <col min="11783" max="11783" width="12.75" style="477" customWidth="1"/>
    <col min="11784" max="11784" width="17.375" style="477" bestFit="1" customWidth="1"/>
    <col min="11785" max="11785" width="12.25" style="477" customWidth="1"/>
    <col min="11786" max="11786" width="20.125" style="477" bestFit="1" customWidth="1"/>
    <col min="11787" max="11787" width="20.125" style="477" customWidth="1"/>
    <col min="11788" max="11788" width="19.375" style="477" bestFit="1" customWidth="1"/>
    <col min="11789" max="11789" width="8.625" style="477" customWidth="1"/>
    <col min="11790" max="11790" width="51.25" style="477" customWidth="1"/>
    <col min="11791" max="11791" width="13" style="477" customWidth="1"/>
    <col min="11792" max="12034" width="6.875" style="477"/>
    <col min="12035" max="12035" width="7.75" style="477" customWidth="1"/>
    <col min="12036" max="12036" width="33.125" style="477" bestFit="1" customWidth="1"/>
    <col min="12037" max="12037" width="14.125" style="477" customWidth="1"/>
    <col min="12038" max="12038" width="12" style="477" bestFit="1" customWidth="1"/>
    <col min="12039" max="12039" width="12.75" style="477" customWidth="1"/>
    <col min="12040" max="12040" width="17.375" style="477" bestFit="1" customWidth="1"/>
    <col min="12041" max="12041" width="12.25" style="477" customWidth="1"/>
    <col min="12042" max="12042" width="20.125" style="477" bestFit="1" customWidth="1"/>
    <col min="12043" max="12043" width="20.125" style="477" customWidth="1"/>
    <col min="12044" max="12044" width="19.375" style="477" bestFit="1" customWidth="1"/>
    <col min="12045" max="12045" width="8.625" style="477" customWidth="1"/>
    <col min="12046" max="12046" width="51.25" style="477" customWidth="1"/>
    <col min="12047" max="12047" width="13" style="477" customWidth="1"/>
    <col min="12048" max="12290" width="6.875" style="477"/>
    <col min="12291" max="12291" width="7.75" style="477" customWidth="1"/>
    <col min="12292" max="12292" width="33.125" style="477" bestFit="1" customWidth="1"/>
    <col min="12293" max="12293" width="14.125" style="477" customWidth="1"/>
    <col min="12294" max="12294" width="12" style="477" bestFit="1" customWidth="1"/>
    <col min="12295" max="12295" width="12.75" style="477" customWidth="1"/>
    <col min="12296" max="12296" width="17.375" style="477" bestFit="1" customWidth="1"/>
    <col min="12297" max="12297" width="12.25" style="477" customWidth="1"/>
    <col min="12298" max="12298" width="20.125" style="477" bestFit="1" customWidth="1"/>
    <col min="12299" max="12299" width="20.125" style="477" customWidth="1"/>
    <col min="12300" max="12300" width="19.375" style="477" bestFit="1" customWidth="1"/>
    <col min="12301" max="12301" width="8.625" style="477" customWidth="1"/>
    <col min="12302" max="12302" width="51.25" style="477" customWidth="1"/>
    <col min="12303" max="12303" width="13" style="477" customWidth="1"/>
    <col min="12304" max="12546" width="6.875" style="477"/>
    <col min="12547" max="12547" width="7.75" style="477" customWidth="1"/>
    <col min="12548" max="12548" width="33.125" style="477" bestFit="1" customWidth="1"/>
    <col min="12549" max="12549" width="14.125" style="477" customWidth="1"/>
    <col min="12550" max="12550" width="12" style="477" bestFit="1" customWidth="1"/>
    <col min="12551" max="12551" width="12.75" style="477" customWidth="1"/>
    <col min="12552" max="12552" width="17.375" style="477" bestFit="1" customWidth="1"/>
    <col min="12553" max="12553" width="12.25" style="477" customWidth="1"/>
    <col min="12554" max="12554" width="20.125" style="477" bestFit="1" customWidth="1"/>
    <col min="12555" max="12555" width="20.125" style="477" customWidth="1"/>
    <col min="12556" max="12556" width="19.375" style="477" bestFit="1" customWidth="1"/>
    <col min="12557" max="12557" width="8.625" style="477" customWidth="1"/>
    <col min="12558" max="12558" width="51.25" style="477" customWidth="1"/>
    <col min="12559" max="12559" width="13" style="477" customWidth="1"/>
    <col min="12560" max="12802" width="6.875" style="477"/>
    <col min="12803" max="12803" width="7.75" style="477" customWidth="1"/>
    <col min="12804" max="12804" width="33.125" style="477" bestFit="1" customWidth="1"/>
    <col min="12805" max="12805" width="14.125" style="477" customWidth="1"/>
    <col min="12806" max="12806" width="12" style="477" bestFit="1" customWidth="1"/>
    <col min="12807" max="12807" width="12.75" style="477" customWidth="1"/>
    <col min="12808" max="12808" width="17.375" style="477" bestFit="1" customWidth="1"/>
    <col min="12809" max="12809" width="12.25" style="477" customWidth="1"/>
    <col min="12810" max="12810" width="20.125" style="477" bestFit="1" customWidth="1"/>
    <col min="12811" max="12811" width="20.125" style="477" customWidth="1"/>
    <col min="12812" max="12812" width="19.375" style="477" bestFit="1" customWidth="1"/>
    <col min="12813" max="12813" width="8.625" style="477" customWidth="1"/>
    <col min="12814" max="12814" width="51.25" style="477" customWidth="1"/>
    <col min="12815" max="12815" width="13" style="477" customWidth="1"/>
    <col min="12816" max="13058" width="6.875" style="477"/>
    <col min="13059" max="13059" width="7.75" style="477" customWidth="1"/>
    <col min="13060" max="13060" width="33.125" style="477" bestFit="1" customWidth="1"/>
    <col min="13061" max="13061" width="14.125" style="477" customWidth="1"/>
    <col min="13062" max="13062" width="12" style="477" bestFit="1" customWidth="1"/>
    <col min="13063" max="13063" width="12.75" style="477" customWidth="1"/>
    <col min="13064" max="13064" width="17.375" style="477" bestFit="1" customWidth="1"/>
    <col min="13065" max="13065" width="12.25" style="477" customWidth="1"/>
    <col min="13066" max="13066" width="20.125" style="477" bestFit="1" customWidth="1"/>
    <col min="13067" max="13067" width="20.125" style="477" customWidth="1"/>
    <col min="13068" max="13068" width="19.375" style="477" bestFit="1" customWidth="1"/>
    <col min="13069" max="13069" width="8.625" style="477" customWidth="1"/>
    <col min="13070" max="13070" width="51.25" style="477" customWidth="1"/>
    <col min="13071" max="13071" width="13" style="477" customWidth="1"/>
    <col min="13072" max="13314" width="6.875" style="477"/>
    <col min="13315" max="13315" width="7.75" style="477" customWidth="1"/>
    <col min="13316" max="13316" width="33.125" style="477" bestFit="1" customWidth="1"/>
    <col min="13317" max="13317" width="14.125" style="477" customWidth="1"/>
    <col min="13318" max="13318" width="12" style="477" bestFit="1" customWidth="1"/>
    <col min="13319" max="13319" width="12.75" style="477" customWidth="1"/>
    <col min="13320" max="13320" width="17.375" style="477" bestFit="1" customWidth="1"/>
    <col min="13321" max="13321" width="12.25" style="477" customWidth="1"/>
    <col min="13322" max="13322" width="20.125" style="477" bestFit="1" customWidth="1"/>
    <col min="13323" max="13323" width="20.125" style="477" customWidth="1"/>
    <col min="13324" max="13324" width="19.375" style="477" bestFit="1" customWidth="1"/>
    <col min="13325" max="13325" width="8.625" style="477" customWidth="1"/>
    <col min="13326" max="13326" width="51.25" style="477" customWidth="1"/>
    <col min="13327" max="13327" width="13" style="477" customWidth="1"/>
    <col min="13328" max="13570" width="6.875" style="477"/>
    <col min="13571" max="13571" width="7.75" style="477" customWidth="1"/>
    <col min="13572" max="13572" width="33.125" style="477" bestFit="1" customWidth="1"/>
    <col min="13573" max="13573" width="14.125" style="477" customWidth="1"/>
    <col min="13574" max="13574" width="12" style="477" bestFit="1" customWidth="1"/>
    <col min="13575" max="13575" width="12.75" style="477" customWidth="1"/>
    <col min="13576" max="13576" width="17.375" style="477" bestFit="1" customWidth="1"/>
    <col min="13577" max="13577" width="12.25" style="477" customWidth="1"/>
    <col min="13578" max="13578" width="20.125" style="477" bestFit="1" customWidth="1"/>
    <col min="13579" max="13579" width="20.125" style="477" customWidth="1"/>
    <col min="13580" max="13580" width="19.375" style="477" bestFit="1" customWidth="1"/>
    <col min="13581" max="13581" width="8.625" style="477" customWidth="1"/>
    <col min="13582" max="13582" width="51.25" style="477" customWidth="1"/>
    <col min="13583" max="13583" width="13" style="477" customWidth="1"/>
    <col min="13584" max="13826" width="6.875" style="477"/>
    <col min="13827" max="13827" width="7.75" style="477" customWidth="1"/>
    <col min="13828" max="13828" width="33.125" style="477" bestFit="1" customWidth="1"/>
    <col min="13829" max="13829" width="14.125" style="477" customWidth="1"/>
    <col min="13830" max="13830" width="12" style="477" bestFit="1" customWidth="1"/>
    <col min="13831" max="13831" width="12.75" style="477" customWidth="1"/>
    <col min="13832" max="13832" width="17.375" style="477" bestFit="1" customWidth="1"/>
    <col min="13833" max="13833" width="12.25" style="477" customWidth="1"/>
    <col min="13834" max="13834" width="20.125" style="477" bestFit="1" customWidth="1"/>
    <col min="13835" max="13835" width="20.125" style="477" customWidth="1"/>
    <col min="13836" max="13836" width="19.375" style="477" bestFit="1" customWidth="1"/>
    <col min="13837" max="13837" width="8.625" style="477" customWidth="1"/>
    <col min="13838" max="13838" width="51.25" style="477" customWidth="1"/>
    <col min="13839" max="13839" width="13" style="477" customWidth="1"/>
    <col min="13840" max="14082" width="6.875" style="477"/>
    <col min="14083" max="14083" width="7.75" style="477" customWidth="1"/>
    <col min="14084" max="14084" width="33.125" style="477" bestFit="1" customWidth="1"/>
    <col min="14085" max="14085" width="14.125" style="477" customWidth="1"/>
    <col min="14086" max="14086" width="12" style="477" bestFit="1" customWidth="1"/>
    <col min="14087" max="14087" width="12.75" style="477" customWidth="1"/>
    <col min="14088" max="14088" width="17.375" style="477" bestFit="1" customWidth="1"/>
    <col min="14089" max="14089" width="12.25" style="477" customWidth="1"/>
    <col min="14090" max="14090" width="20.125" style="477" bestFit="1" customWidth="1"/>
    <col min="14091" max="14091" width="20.125" style="477" customWidth="1"/>
    <col min="14092" max="14092" width="19.375" style="477" bestFit="1" customWidth="1"/>
    <col min="14093" max="14093" width="8.625" style="477" customWidth="1"/>
    <col min="14094" max="14094" width="51.25" style="477" customWidth="1"/>
    <col min="14095" max="14095" width="13" style="477" customWidth="1"/>
    <col min="14096" max="14338" width="6.875" style="477"/>
    <col min="14339" max="14339" width="7.75" style="477" customWidth="1"/>
    <col min="14340" max="14340" width="33.125" style="477" bestFit="1" customWidth="1"/>
    <col min="14341" max="14341" width="14.125" style="477" customWidth="1"/>
    <col min="14342" max="14342" width="12" style="477" bestFit="1" customWidth="1"/>
    <col min="14343" max="14343" width="12.75" style="477" customWidth="1"/>
    <col min="14344" max="14344" width="17.375" style="477" bestFit="1" customWidth="1"/>
    <col min="14345" max="14345" width="12.25" style="477" customWidth="1"/>
    <col min="14346" max="14346" width="20.125" style="477" bestFit="1" customWidth="1"/>
    <col min="14347" max="14347" width="20.125" style="477" customWidth="1"/>
    <col min="14348" max="14348" width="19.375" style="477" bestFit="1" customWidth="1"/>
    <col min="14349" max="14349" width="8.625" style="477" customWidth="1"/>
    <col min="14350" max="14350" width="51.25" style="477" customWidth="1"/>
    <col min="14351" max="14351" width="13" style="477" customWidth="1"/>
    <col min="14352" max="14594" width="6.875" style="477"/>
    <col min="14595" max="14595" width="7.75" style="477" customWidth="1"/>
    <col min="14596" max="14596" width="33.125" style="477" bestFit="1" customWidth="1"/>
    <col min="14597" max="14597" width="14.125" style="477" customWidth="1"/>
    <col min="14598" max="14598" width="12" style="477" bestFit="1" customWidth="1"/>
    <col min="14599" max="14599" width="12.75" style="477" customWidth="1"/>
    <col min="14600" max="14600" width="17.375" style="477" bestFit="1" customWidth="1"/>
    <col min="14601" max="14601" width="12.25" style="477" customWidth="1"/>
    <col min="14602" max="14602" width="20.125" style="477" bestFit="1" customWidth="1"/>
    <col min="14603" max="14603" width="20.125" style="477" customWidth="1"/>
    <col min="14604" max="14604" width="19.375" style="477" bestFit="1" customWidth="1"/>
    <col min="14605" max="14605" width="8.625" style="477" customWidth="1"/>
    <col min="14606" max="14606" width="51.25" style="477" customWidth="1"/>
    <col min="14607" max="14607" width="13" style="477" customWidth="1"/>
    <col min="14608" max="14850" width="6.875" style="477"/>
    <col min="14851" max="14851" width="7.75" style="477" customWidth="1"/>
    <col min="14852" max="14852" width="33.125" style="477" bestFit="1" customWidth="1"/>
    <col min="14853" max="14853" width="14.125" style="477" customWidth="1"/>
    <col min="14854" max="14854" width="12" style="477" bestFit="1" customWidth="1"/>
    <col min="14855" max="14855" width="12.75" style="477" customWidth="1"/>
    <col min="14856" max="14856" width="17.375" style="477" bestFit="1" customWidth="1"/>
    <col min="14857" max="14857" width="12.25" style="477" customWidth="1"/>
    <col min="14858" max="14858" width="20.125" style="477" bestFit="1" customWidth="1"/>
    <col min="14859" max="14859" width="20.125" style="477" customWidth="1"/>
    <col min="14860" max="14860" width="19.375" style="477" bestFit="1" customWidth="1"/>
    <col min="14861" max="14861" width="8.625" style="477" customWidth="1"/>
    <col min="14862" max="14862" width="51.25" style="477" customWidth="1"/>
    <col min="14863" max="14863" width="13" style="477" customWidth="1"/>
    <col min="14864" max="15106" width="6.875" style="477"/>
    <col min="15107" max="15107" width="7.75" style="477" customWidth="1"/>
    <col min="15108" max="15108" width="33.125" style="477" bestFit="1" customWidth="1"/>
    <col min="15109" max="15109" width="14.125" style="477" customWidth="1"/>
    <col min="15110" max="15110" width="12" style="477" bestFit="1" customWidth="1"/>
    <col min="15111" max="15111" width="12.75" style="477" customWidth="1"/>
    <col min="15112" max="15112" width="17.375" style="477" bestFit="1" customWidth="1"/>
    <col min="15113" max="15113" width="12.25" style="477" customWidth="1"/>
    <col min="15114" max="15114" width="20.125" style="477" bestFit="1" customWidth="1"/>
    <col min="15115" max="15115" width="20.125" style="477" customWidth="1"/>
    <col min="15116" max="15116" width="19.375" style="477" bestFit="1" customWidth="1"/>
    <col min="15117" max="15117" width="8.625" style="477" customWidth="1"/>
    <col min="15118" max="15118" width="51.25" style="477" customWidth="1"/>
    <col min="15119" max="15119" width="13" style="477" customWidth="1"/>
    <col min="15120" max="15362" width="6.875" style="477"/>
    <col min="15363" max="15363" width="7.75" style="477" customWidth="1"/>
    <col min="15364" max="15364" width="33.125" style="477" bestFit="1" customWidth="1"/>
    <col min="15365" max="15365" width="14.125" style="477" customWidth="1"/>
    <col min="15366" max="15366" width="12" style="477" bestFit="1" customWidth="1"/>
    <col min="15367" max="15367" width="12.75" style="477" customWidth="1"/>
    <col min="15368" max="15368" width="17.375" style="477" bestFit="1" customWidth="1"/>
    <col min="15369" max="15369" width="12.25" style="477" customWidth="1"/>
    <col min="15370" max="15370" width="20.125" style="477" bestFit="1" customWidth="1"/>
    <col min="15371" max="15371" width="20.125" style="477" customWidth="1"/>
    <col min="15372" max="15372" width="19.375" style="477" bestFit="1" customWidth="1"/>
    <col min="15373" max="15373" width="8.625" style="477" customWidth="1"/>
    <col min="15374" max="15374" width="51.25" style="477" customWidth="1"/>
    <col min="15375" max="15375" width="13" style="477" customWidth="1"/>
    <col min="15376" max="15618" width="6.875" style="477"/>
    <col min="15619" max="15619" width="7.75" style="477" customWidth="1"/>
    <col min="15620" max="15620" width="33.125" style="477" bestFit="1" customWidth="1"/>
    <col min="15621" max="15621" width="14.125" style="477" customWidth="1"/>
    <col min="15622" max="15622" width="12" style="477" bestFit="1" customWidth="1"/>
    <col min="15623" max="15623" width="12.75" style="477" customWidth="1"/>
    <col min="15624" max="15624" width="17.375" style="477" bestFit="1" customWidth="1"/>
    <col min="15625" max="15625" width="12.25" style="477" customWidth="1"/>
    <col min="15626" max="15626" width="20.125" style="477" bestFit="1" customWidth="1"/>
    <col min="15627" max="15627" width="20.125" style="477" customWidth="1"/>
    <col min="15628" max="15628" width="19.375" style="477" bestFit="1" customWidth="1"/>
    <col min="15629" max="15629" width="8.625" style="477" customWidth="1"/>
    <col min="15630" max="15630" width="51.25" style="477" customWidth="1"/>
    <col min="15631" max="15631" width="13" style="477" customWidth="1"/>
    <col min="15632" max="15874" width="6.875" style="477"/>
    <col min="15875" max="15875" width="7.75" style="477" customWidth="1"/>
    <col min="15876" max="15876" width="33.125" style="477" bestFit="1" customWidth="1"/>
    <col min="15877" max="15877" width="14.125" style="477" customWidth="1"/>
    <col min="15878" max="15878" width="12" style="477" bestFit="1" customWidth="1"/>
    <col min="15879" max="15879" width="12.75" style="477" customWidth="1"/>
    <col min="15880" max="15880" width="17.375" style="477" bestFit="1" customWidth="1"/>
    <col min="15881" max="15881" width="12.25" style="477" customWidth="1"/>
    <col min="15882" max="15882" width="20.125" style="477" bestFit="1" customWidth="1"/>
    <col min="15883" max="15883" width="20.125" style="477" customWidth="1"/>
    <col min="15884" max="15884" width="19.375" style="477" bestFit="1" customWidth="1"/>
    <col min="15885" max="15885" width="8.625" style="477" customWidth="1"/>
    <col min="15886" max="15886" width="51.25" style="477" customWidth="1"/>
    <col min="15887" max="15887" width="13" style="477" customWidth="1"/>
    <col min="15888" max="16130" width="6.875" style="477"/>
    <col min="16131" max="16131" width="7.75" style="477" customWidth="1"/>
    <col min="16132" max="16132" width="33.125" style="477" bestFit="1" customWidth="1"/>
    <col min="16133" max="16133" width="14.125" style="477" customWidth="1"/>
    <col min="16134" max="16134" width="12" style="477" bestFit="1" customWidth="1"/>
    <col min="16135" max="16135" width="12.75" style="477" customWidth="1"/>
    <col min="16136" max="16136" width="17.375" style="477" bestFit="1" customWidth="1"/>
    <col min="16137" max="16137" width="12.25" style="477" customWidth="1"/>
    <col min="16138" max="16138" width="20.125" style="477" bestFit="1" customWidth="1"/>
    <col min="16139" max="16139" width="20.125" style="477" customWidth="1"/>
    <col min="16140" max="16140" width="19.375" style="477" bestFit="1" customWidth="1"/>
    <col min="16141" max="16141" width="8.625" style="477" customWidth="1"/>
    <col min="16142" max="16142" width="51.25" style="477" customWidth="1"/>
    <col min="16143" max="16143" width="13" style="477" customWidth="1"/>
    <col min="16144" max="16384" width="6.875" style="477"/>
  </cols>
  <sheetData>
    <row r="1" spans="1:15" x14ac:dyDescent="0.2">
      <c r="A1" s="727" t="s">
        <v>0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</row>
    <row r="2" spans="1:15" x14ac:dyDescent="0.2">
      <c r="A2" s="727" t="s">
        <v>454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</row>
    <row r="3" spans="1:15" x14ac:dyDescent="0.2">
      <c r="A3" s="727" t="s">
        <v>455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</row>
    <row r="4" spans="1:15" x14ac:dyDescent="0.2">
      <c r="A4" s="727" t="s">
        <v>1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</row>
    <row r="5" spans="1:15" x14ac:dyDescent="0.2">
      <c r="A5" s="728"/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</row>
    <row r="6" spans="1:15" s="480" customFormat="1" ht="21.75" customHeight="1" x14ac:dyDescent="0.2">
      <c r="A6" s="729" t="s">
        <v>2</v>
      </c>
      <c r="B6" s="729" t="s">
        <v>3</v>
      </c>
      <c r="C6" s="732" t="s">
        <v>4</v>
      </c>
      <c r="D6" s="478" t="s">
        <v>5</v>
      </c>
      <c r="E6" s="478" t="s">
        <v>6</v>
      </c>
      <c r="F6" s="478" t="s">
        <v>7</v>
      </c>
      <c r="G6" s="734" t="s">
        <v>8</v>
      </c>
      <c r="H6" s="736" t="s">
        <v>9</v>
      </c>
      <c r="I6" s="737"/>
      <c r="J6" s="737"/>
      <c r="K6" s="738"/>
      <c r="L6" s="479" t="s">
        <v>10</v>
      </c>
      <c r="M6" s="479" t="s">
        <v>4</v>
      </c>
      <c r="N6" s="721" t="s">
        <v>11</v>
      </c>
      <c r="O6" s="724" t="s">
        <v>12</v>
      </c>
    </row>
    <row r="7" spans="1:15" s="480" customFormat="1" x14ac:dyDescent="0.2">
      <c r="A7" s="730"/>
      <c r="B7" s="730"/>
      <c r="C7" s="733"/>
      <c r="D7" s="481" t="s">
        <v>13</v>
      </c>
      <c r="E7" s="481" t="s">
        <v>14</v>
      </c>
      <c r="F7" s="481" t="s">
        <v>15</v>
      </c>
      <c r="G7" s="735"/>
      <c r="H7" s="482" t="s">
        <v>16</v>
      </c>
      <c r="I7" s="483" t="s">
        <v>17</v>
      </c>
      <c r="J7" s="483" t="s">
        <v>18</v>
      </c>
      <c r="K7" s="484" t="s">
        <v>19</v>
      </c>
      <c r="L7" s="484" t="s">
        <v>20</v>
      </c>
      <c r="M7" s="484" t="s">
        <v>21</v>
      </c>
      <c r="N7" s="722"/>
      <c r="O7" s="725"/>
    </row>
    <row r="8" spans="1:15" s="480" customFormat="1" x14ac:dyDescent="0.2">
      <c r="A8" s="730"/>
      <c r="B8" s="730"/>
      <c r="C8" s="733"/>
      <c r="D8" s="481" t="s">
        <v>14</v>
      </c>
      <c r="E8" s="481"/>
      <c r="F8" s="481"/>
      <c r="G8" s="735"/>
      <c r="H8" s="482" t="s">
        <v>22</v>
      </c>
      <c r="I8" s="483" t="s">
        <v>23</v>
      </c>
      <c r="J8" s="483" t="s">
        <v>24</v>
      </c>
      <c r="K8" s="484" t="s">
        <v>25</v>
      </c>
      <c r="L8" s="484" t="s">
        <v>26</v>
      </c>
      <c r="M8" s="484" t="s">
        <v>27</v>
      </c>
      <c r="N8" s="722"/>
      <c r="O8" s="725"/>
    </row>
    <row r="9" spans="1:15" s="480" customFormat="1" x14ac:dyDescent="0.2">
      <c r="A9" s="731"/>
      <c r="B9" s="731"/>
      <c r="C9" s="485" t="s">
        <v>28</v>
      </c>
      <c r="D9" s="485" t="s">
        <v>29</v>
      </c>
      <c r="E9" s="485" t="s">
        <v>30</v>
      </c>
      <c r="F9" s="486" t="s">
        <v>31</v>
      </c>
      <c r="G9" s="485" t="s">
        <v>32</v>
      </c>
      <c r="H9" s="487" t="s">
        <v>33</v>
      </c>
      <c r="I9" s="487" t="s">
        <v>34</v>
      </c>
      <c r="J9" s="487" t="s">
        <v>35</v>
      </c>
      <c r="K9" s="488" t="s">
        <v>36</v>
      </c>
      <c r="L9" s="488" t="s">
        <v>37</v>
      </c>
      <c r="M9" s="489" t="s">
        <v>38</v>
      </c>
      <c r="N9" s="723"/>
      <c r="O9" s="726"/>
    </row>
    <row r="10" spans="1:15" x14ac:dyDescent="0.3">
      <c r="A10" s="490"/>
      <c r="B10" s="491" t="s">
        <v>39</v>
      </c>
      <c r="C10" s="492"/>
      <c r="D10" s="493"/>
      <c r="E10" s="492"/>
      <c r="F10" s="492"/>
      <c r="G10" s="492"/>
      <c r="H10" s="492"/>
      <c r="I10" s="492"/>
      <c r="J10" s="492"/>
      <c r="K10" s="494"/>
      <c r="L10" s="494"/>
      <c r="M10" s="494"/>
      <c r="N10" s="495"/>
      <c r="O10" s="496"/>
    </row>
    <row r="11" spans="1:15" x14ac:dyDescent="0.3">
      <c r="A11" s="497"/>
      <c r="B11" s="498" t="s">
        <v>40</v>
      </c>
      <c r="C11" s="493"/>
      <c r="D11" s="493"/>
      <c r="E11" s="493"/>
      <c r="F11" s="493"/>
      <c r="G11" s="493"/>
      <c r="H11" s="493"/>
      <c r="I11" s="493"/>
      <c r="J11" s="493"/>
      <c r="K11" s="499"/>
      <c r="L11" s="499"/>
      <c r="M11" s="499"/>
      <c r="N11" s="500"/>
      <c r="O11" s="501"/>
    </row>
    <row r="12" spans="1:15" x14ac:dyDescent="0.3">
      <c r="A12" s="497"/>
      <c r="B12" s="498"/>
      <c r="C12" s="493"/>
      <c r="D12" s="493"/>
      <c r="E12" s="493"/>
      <c r="F12" s="493"/>
      <c r="G12" s="493"/>
      <c r="H12" s="493"/>
      <c r="I12" s="493"/>
      <c r="J12" s="493"/>
      <c r="K12" s="499"/>
      <c r="L12" s="499"/>
      <c r="M12" s="499"/>
      <c r="N12" s="500"/>
      <c r="O12" s="501"/>
    </row>
    <row r="13" spans="1:15" x14ac:dyDescent="0.3">
      <c r="A13" s="497"/>
      <c r="B13" s="502"/>
      <c r="C13" s="493"/>
      <c r="D13" s="493"/>
      <c r="E13" s="493"/>
      <c r="F13" s="493"/>
      <c r="G13" s="493"/>
      <c r="H13" s="493"/>
      <c r="I13" s="493"/>
      <c r="J13" s="493"/>
      <c r="K13" s="499"/>
      <c r="L13" s="499"/>
      <c r="M13" s="499"/>
      <c r="N13" s="500"/>
      <c r="O13" s="501"/>
    </row>
    <row r="14" spans="1:15" x14ac:dyDescent="0.3">
      <c r="A14" s="503"/>
      <c r="B14" s="504" t="s">
        <v>41</v>
      </c>
      <c r="C14" s="505"/>
      <c r="D14" s="505"/>
      <c r="E14" s="505"/>
      <c r="F14" s="505"/>
      <c r="G14" s="505"/>
      <c r="H14" s="505"/>
      <c r="I14" s="505"/>
      <c r="J14" s="505"/>
      <c r="K14" s="506"/>
      <c r="L14" s="506"/>
      <c r="M14" s="506"/>
      <c r="N14" s="507"/>
      <c r="O14" s="508"/>
    </row>
    <row r="15" spans="1:15" x14ac:dyDescent="0.3">
      <c r="A15" s="509"/>
      <c r="B15" s="510" t="s">
        <v>456</v>
      </c>
      <c r="C15" s="511"/>
      <c r="D15" s="512"/>
      <c r="E15" s="512"/>
      <c r="F15" s="512"/>
      <c r="G15" s="512"/>
      <c r="H15" s="512"/>
      <c r="I15" s="513"/>
      <c r="J15" s="513"/>
      <c r="K15" s="514"/>
      <c r="L15" s="514"/>
      <c r="M15" s="514"/>
      <c r="N15" s="515"/>
      <c r="O15" s="501"/>
    </row>
    <row r="16" spans="1:15" x14ac:dyDescent="0.3">
      <c r="A16" s="509">
        <v>1</v>
      </c>
      <c r="B16" s="516" t="s">
        <v>457</v>
      </c>
      <c r="C16" s="517">
        <v>15000</v>
      </c>
      <c r="D16" s="512">
        <v>0</v>
      </c>
      <c r="E16" s="517">
        <v>15000</v>
      </c>
      <c r="F16" s="512">
        <f t="shared" ref="F16:F76" si="0">C16-E16</f>
        <v>0</v>
      </c>
      <c r="G16" s="517">
        <v>15000</v>
      </c>
      <c r="H16" s="512">
        <v>0</v>
      </c>
      <c r="I16" s="513">
        <v>0</v>
      </c>
      <c r="J16" s="513">
        <v>0</v>
      </c>
      <c r="K16" s="514">
        <f t="shared" ref="K16:K76" si="1">H16+I16+J16</f>
        <v>0</v>
      </c>
      <c r="L16" s="514">
        <f t="shared" ref="L16:L76" si="2">G16+K16</f>
        <v>15000</v>
      </c>
      <c r="M16" s="514">
        <f t="shared" ref="M16:M76" si="3">E16-L16</f>
        <v>0</v>
      </c>
      <c r="N16" s="515"/>
      <c r="O16" s="501" t="s">
        <v>8</v>
      </c>
    </row>
    <row r="17" spans="1:15" x14ac:dyDescent="0.3">
      <c r="A17" s="509"/>
      <c r="B17" s="518" t="s">
        <v>458</v>
      </c>
      <c r="C17" s="517"/>
      <c r="D17" s="512"/>
      <c r="E17" s="517"/>
      <c r="F17" s="512"/>
      <c r="G17" s="517"/>
      <c r="H17" s="512"/>
      <c r="I17" s="513"/>
      <c r="J17" s="513"/>
      <c r="K17" s="514"/>
      <c r="L17" s="514"/>
      <c r="M17" s="514"/>
      <c r="N17" s="515"/>
      <c r="O17" s="501"/>
    </row>
    <row r="18" spans="1:15" x14ac:dyDescent="0.3">
      <c r="A18" s="509"/>
      <c r="B18" s="519"/>
      <c r="C18" s="517"/>
      <c r="D18" s="512"/>
      <c r="E18" s="517"/>
      <c r="F18" s="512"/>
      <c r="G18" s="517"/>
      <c r="H18" s="512"/>
      <c r="I18" s="513"/>
      <c r="J18" s="513"/>
      <c r="K18" s="514"/>
      <c r="L18" s="514"/>
      <c r="M18" s="514"/>
      <c r="N18" s="515"/>
      <c r="O18" s="501"/>
    </row>
    <row r="19" spans="1:15" x14ac:dyDescent="0.3">
      <c r="A19" s="509">
        <v>2</v>
      </c>
      <c r="B19" s="520" t="s">
        <v>457</v>
      </c>
      <c r="C19" s="517">
        <v>16240</v>
      </c>
      <c r="D19" s="512">
        <v>0</v>
      </c>
      <c r="E19" s="517">
        <v>16240</v>
      </c>
      <c r="F19" s="512">
        <f t="shared" si="0"/>
        <v>0</v>
      </c>
      <c r="G19" s="517">
        <v>16240</v>
      </c>
      <c r="H19" s="512">
        <v>0</v>
      </c>
      <c r="I19" s="513">
        <v>0</v>
      </c>
      <c r="J19" s="513">
        <v>0</v>
      </c>
      <c r="K19" s="514">
        <f t="shared" si="1"/>
        <v>0</v>
      </c>
      <c r="L19" s="514">
        <f t="shared" si="2"/>
        <v>16240</v>
      </c>
      <c r="M19" s="514">
        <f t="shared" si="3"/>
        <v>0</v>
      </c>
      <c r="N19" s="515"/>
      <c r="O19" s="501" t="s">
        <v>8</v>
      </c>
    </row>
    <row r="20" spans="1:15" x14ac:dyDescent="0.3">
      <c r="A20" s="509"/>
      <c r="B20" s="518" t="s">
        <v>459</v>
      </c>
      <c r="C20" s="517"/>
      <c r="D20" s="512"/>
      <c r="E20" s="517"/>
      <c r="F20" s="512"/>
      <c r="G20" s="517"/>
      <c r="H20" s="512"/>
      <c r="I20" s="513"/>
      <c r="J20" s="513"/>
      <c r="K20" s="514"/>
      <c r="L20" s="514"/>
      <c r="M20" s="514"/>
      <c r="N20" s="515"/>
      <c r="O20" s="501"/>
    </row>
    <row r="21" spans="1:15" x14ac:dyDescent="0.3">
      <c r="A21" s="509"/>
      <c r="B21" s="518"/>
      <c r="C21" s="517"/>
      <c r="D21" s="512"/>
      <c r="E21" s="517"/>
      <c r="F21" s="512"/>
      <c r="G21" s="517"/>
      <c r="H21" s="512"/>
      <c r="I21" s="513"/>
      <c r="J21" s="513"/>
      <c r="K21" s="514"/>
      <c r="L21" s="514"/>
      <c r="M21" s="514"/>
      <c r="N21" s="515"/>
      <c r="O21" s="501"/>
    </row>
    <row r="22" spans="1:15" x14ac:dyDescent="0.3">
      <c r="A22" s="509">
        <v>3</v>
      </c>
      <c r="B22" s="520" t="s">
        <v>457</v>
      </c>
      <c r="C22" s="517">
        <v>11960</v>
      </c>
      <c r="D22" s="512">
        <v>0</v>
      </c>
      <c r="E22" s="517">
        <v>11960</v>
      </c>
      <c r="F22" s="512">
        <f t="shared" si="0"/>
        <v>0</v>
      </c>
      <c r="G22" s="517">
        <v>11960</v>
      </c>
      <c r="H22" s="512">
        <v>0</v>
      </c>
      <c r="I22" s="513">
        <v>0</v>
      </c>
      <c r="J22" s="513">
        <v>0</v>
      </c>
      <c r="K22" s="514">
        <f t="shared" si="1"/>
        <v>0</v>
      </c>
      <c r="L22" s="514">
        <f t="shared" si="2"/>
        <v>11960</v>
      </c>
      <c r="M22" s="514">
        <f t="shared" si="3"/>
        <v>0</v>
      </c>
      <c r="N22" s="515"/>
      <c r="O22" s="501" t="s">
        <v>8</v>
      </c>
    </row>
    <row r="23" spans="1:15" x14ac:dyDescent="0.3">
      <c r="A23" s="509"/>
      <c r="B23" s="518" t="s">
        <v>460</v>
      </c>
      <c r="C23" s="511"/>
      <c r="D23" s="512"/>
      <c r="E23" s="511"/>
      <c r="F23" s="512"/>
      <c r="G23" s="511"/>
      <c r="H23" s="512"/>
      <c r="I23" s="513"/>
      <c r="J23" s="513"/>
      <c r="K23" s="514"/>
      <c r="L23" s="514"/>
      <c r="M23" s="514"/>
      <c r="N23" s="515"/>
      <c r="O23" s="501"/>
    </row>
    <row r="24" spans="1:15" x14ac:dyDescent="0.3">
      <c r="A24" s="509"/>
      <c r="B24" s="510"/>
      <c r="C24" s="517"/>
      <c r="D24" s="512"/>
      <c r="E24" s="517"/>
      <c r="F24" s="512"/>
      <c r="G24" s="517"/>
      <c r="H24" s="512"/>
      <c r="I24" s="513"/>
      <c r="J24" s="513"/>
      <c r="K24" s="514"/>
      <c r="L24" s="514"/>
      <c r="M24" s="514"/>
      <c r="N24" s="515"/>
      <c r="O24" s="501"/>
    </row>
    <row r="25" spans="1:15" x14ac:dyDescent="0.3">
      <c r="A25" s="509">
        <v>4</v>
      </c>
      <c r="B25" s="520" t="s">
        <v>457</v>
      </c>
      <c r="C25" s="517">
        <v>10900</v>
      </c>
      <c r="D25" s="512">
        <v>0</v>
      </c>
      <c r="E25" s="517">
        <v>10900</v>
      </c>
      <c r="F25" s="512">
        <f t="shared" si="0"/>
        <v>0</v>
      </c>
      <c r="G25" s="517">
        <v>10900</v>
      </c>
      <c r="H25" s="512">
        <v>0</v>
      </c>
      <c r="I25" s="513">
        <v>0</v>
      </c>
      <c r="J25" s="513">
        <v>0</v>
      </c>
      <c r="K25" s="514">
        <f t="shared" si="1"/>
        <v>0</v>
      </c>
      <c r="L25" s="514">
        <f t="shared" si="2"/>
        <v>10900</v>
      </c>
      <c r="M25" s="514">
        <f t="shared" si="3"/>
        <v>0</v>
      </c>
      <c r="N25" s="515"/>
      <c r="O25" s="501" t="s">
        <v>8</v>
      </c>
    </row>
    <row r="26" spans="1:15" x14ac:dyDescent="0.3">
      <c r="A26" s="509"/>
      <c r="B26" s="518" t="s">
        <v>461</v>
      </c>
      <c r="C26" s="517"/>
      <c r="D26" s="512"/>
      <c r="E26" s="517"/>
      <c r="F26" s="512"/>
      <c r="G26" s="517"/>
      <c r="H26" s="512"/>
      <c r="I26" s="513"/>
      <c r="J26" s="513"/>
      <c r="K26" s="514"/>
      <c r="L26" s="514"/>
      <c r="M26" s="514"/>
      <c r="N26" s="515"/>
      <c r="O26" s="501"/>
    </row>
    <row r="27" spans="1:15" x14ac:dyDescent="0.3">
      <c r="A27" s="509"/>
      <c r="B27" s="510"/>
      <c r="C27" s="517"/>
      <c r="D27" s="512"/>
      <c r="E27" s="517"/>
      <c r="F27" s="512"/>
      <c r="G27" s="517"/>
      <c r="H27" s="512"/>
      <c r="I27" s="513"/>
      <c r="J27" s="513"/>
      <c r="K27" s="514"/>
      <c r="L27" s="514"/>
      <c r="M27" s="514"/>
      <c r="N27" s="515"/>
      <c r="O27" s="501"/>
    </row>
    <row r="28" spans="1:15" x14ac:dyDescent="0.3">
      <c r="A28" s="509">
        <v>5</v>
      </c>
      <c r="B28" s="520" t="s">
        <v>457</v>
      </c>
      <c r="C28" s="517">
        <v>16240</v>
      </c>
      <c r="D28" s="512">
        <v>0</v>
      </c>
      <c r="E28" s="517">
        <v>16240</v>
      </c>
      <c r="F28" s="512">
        <f t="shared" si="0"/>
        <v>0</v>
      </c>
      <c r="G28" s="517">
        <v>16240</v>
      </c>
      <c r="H28" s="512">
        <v>0</v>
      </c>
      <c r="I28" s="513">
        <v>0</v>
      </c>
      <c r="J28" s="513">
        <v>0</v>
      </c>
      <c r="K28" s="514">
        <f t="shared" si="1"/>
        <v>0</v>
      </c>
      <c r="L28" s="514">
        <f t="shared" si="2"/>
        <v>16240</v>
      </c>
      <c r="M28" s="514">
        <f t="shared" si="3"/>
        <v>0</v>
      </c>
      <c r="N28" s="515"/>
      <c r="O28" s="501" t="s">
        <v>8</v>
      </c>
    </row>
    <row r="29" spans="1:15" x14ac:dyDescent="0.3">
      <c r="A29" s="509"/>
      <c r="B29" s="518" t="s">
        <v>462</v>
      </c>
      <c r="C29" s="517"/>
      <c r="D29" s="512"/>
      <c r="E29" s="517"/>
      <c r="F29" s="512"/>
      <c r="G29" s="517"/>
      <c r="H29" s="512"/>
      <c r="I29" s="513"/>
      <c r="J29" s="513"/>
      <c r="K29" s="514"/>
      <c r="L29" s="514"/>
      <c r="M29" s="514"/>
      <c r="N29" s="515"/>
      <c r="O29" s="501"/>
    </row>
    <row r="30" spans="1:15" x14ac:dyDescent="0.3">
      <c r="A30" s="509"/>
      <c r="B30" s="518"/>
      <c r="C30" s="517"/>
      <c r="D30" s="512"/>
      <c r="E30" s="517"/>
      <c r="F30" s="512"/>
      <c r="G30" s="517"/>
      <c r="H30" s="512"/>
      <c r="I30" s="513"/>
      <c r="J30" s="513"/>
      <c r="K30" s="514"/>
      <c r="L30" s="514"/>
      <c r="M30" s="514"/>
      <c r="N30" s="515"/>
      <c r="O30" s="501"/>
    </row>
    <row r="31" spans="1:15" x14ac:dyDescent="0.3">
      <c r="A31" s="509">
        <v>6</v>
      </c>
      <c r="B31" s="520" t="s">
        <v>457</v>
      </c>
      <c r="C31" s="517">
        <v>15000</v>
      </c>
      <c r="D31" s="512">
        <v>0</v>
      </c>
      <c r="E31" s="517">
        <v>15000</v>
      </c>
      <c r="F31" s="512">
        <f t="shared" si="0"/>
        <v>0</v>
      </c>
      <c r="G31" s="517">
        <v>5500</v>
      </c>
      <c r="H31" s="512">
        <v>0</v>
      </c>
      <c r="I31" s="513">
        <v>0</v>
      </c>
      <c r="J31" s="513">
        <v>0</v>
      </c>
      <c r="K31" s="514">
        <f t="shared" si="1"/>
        <v>0</v>
      </c>
      <c r="L31" s="514">
        <f t="shared" si="2"/>
        <v>5500</v>
      </c>
      <c r="M31" s="514">
        <f t="shared" si="3"/>
        <v>9500</v>
      </c>
      <c r="N31" s="515"/>
      <c r="O31" s="501" t="s">
        <v>463</v>
      </c>
    </row>
    <row r="32" spans="1:15" x14ac:dyDescent="0.3">
      <c r="A32" s="509"/>
      <c r="B32" s="518" t="s">
        <v>464</v>
      </c>
      <c r="C32" s="517"/>
      <c r="D32" s="512"/>
      <c r="E32" s="517"/>
      <c r="F32" s="512"/>
      <c r="G32" s="517"/>
      <c r="H32" s="512"/>
      <c r="I32" s="513"/>
      <c r="J32" s="513"/>
      <c r="K32" s="514"/>
      <c r="L32" s="514"/>
      <c r="M32" s="514"/>
      <c r="N32" s="515"/>
      <c r="O32" s="501" t="s">
        <v>465</v>
      </c>
    </row>
    <row r="33" spans="1:15" x14ac:dyDescent="0.3">
      <c r="A33" s="509"/>
      <c r="B33" s="518"/>
      <c r="C33" s="517"/>
      <c r="D33" s="512"/>
      <c r="E33" s="517"/>
      <c r="F33" s="512"/>
      <c r="G33" s="517"/>
      <c r="H33" s="512"/>
      <c r="I33" s="513"/>
      <c r="J33" s="513"/>
      <c r="K33" s="514"/>
      <c r="L33" s="514"/>
      <c r="M33" s="514"/>
      <c r="N33" s="515"/>
      <c r="O33" s="501"/>
    </row>
    <row r="34" spans="1:15" x14ac:dyDescent="0.3">
      <c r="A34" s="509">
        <v>7</v>
      </c>
      <c r="B34" s="520" t="s">
        <v>457</v>
      </c>
      <c r="C34" s="517">
        <v>16240</v>
      </c>
      <c r="D34" s="512">
        <v>0</v>
      </c>
      <c r="E34" s="517">
        <v>16240</v>
      </c>
      <c r="F34" s="512">
        <f t="shared" si="0"/>
        <v>0</v>
      </c>
      <c r="G34" s="517">
        <v>16240</v>
      </c>
      <c r="H34" s="512">
        <v>0</v>
      </c>
      <c r="I34" s="513">
        <v>0</v>
      </c>
      <c r="J34" s="513">
        <v>0</v>
      </c>
      <c r="K34" s="514">
        <f t="shared" si="1"/>
        <v>0</v>
      </c>
      <c r="L34" s="514">
        <f t="shared" si="2"/>
        <v>16240</v>
      </c>
      <c r="M34" s="514">
        <f t="shared" si="3"/>
        <v>0</v>
      </c>
      <c r="N34" s="515"/>
      <c r="O34" s="501" t="s">
        <v>8</v>
      </c>
    </row>
    <row r="35" spans="1:15" x14ac:dyDescent="0.3">
      <c r="A35" s="509"/>
      <c r="B35" s="518" t="s">
        <v>466</v>
      </c>
      <c r="C35" s="517"/>
      <c r="D35" s="512"/>
      <c r="E35" s="517"/>
      <c r="F35" s="512"/>
      <c r="G35" s="517"/>
      <c r="H35" s="512"/>
      <c r="I35" s="513"/>
      <c r="J35" s="513"/>
      <c r="K35" s="514"/>
      <c r="L35" s="514"/>
      <c r="M35" s="514"/>
      <c r="N35" s="515"/>
      <c r="O35" s="501"/>
    </row>
    <row r="36" spans="1:15" x14ac:dyDescent="0.3">
      <c r="A36" s="509"/>
      <c r="B36" s="519"/>
      <c r="C36" s="517"/>
      <c r="D36" s="512"/>
      <c r="E36" s="517"/>
      <c r="F36" s="512"/>
      <c r="G36" s="517"/>
      <c r="H36" s="512"/>
      <c r="I36" s="513"/>
      <c r="J36" s="513"/>
      <c r="K36" s="514"/>
      <c r="L36" s="514"/>
      <c r="M36" s="514"/>
      <c r="N36" s="515"/>
      <c r="O36" s="501"/>
    </row>
    <row r="37" spans="1:15" x14ac:dyDescent="0.3">
      <c r="A37" s="509">
        <v>8</v>
      </c>
      <c r="B37" s="520" t="s">
        <v>457</v>
      </c>
      <c r="C37" s="517">
        <v>16240</v>
      </c>
      <c r="D37" s="512">
        <v>0</v>
      </c>
      <c r="E37" s="517">
        <v>16240</v>
      </c>
      <c r="F37" s="512">
        <f t="shared" si="0"/>
        <v>0</v>
      </c>
      <c r="G37" s="517">
        <v>16240</v>
      </c>
      <c r="H37" s="512">
        <v>0</v>
      </c>
      <c r="I37" s="513">
        <v>0</v>
      </c>
      <c r="J37" s="513">
        <v>0</v>
      </c>
      <c r="K37" s="514">
        <f t="shared" si="1"/>
        <v>0</v>
      </c>
      <c r="L37" s="514">
        <f t="shared" si="2"/>
        <v>16240</v>
      </c>
      <c r="M37" s="514">
        <f t="shared" si="3"/>
        <v>0</v>
      </c>
      <c r="N37" s="515"/>
      <c r="O37" s="501" t="s">
        <v>8</v>
      </c>
    </row>
    <row r="38" spans="1:15" x14ac:dyDescent="0.3">
      <c r="A38" s="509"/>
      <c r="B38" s="518" t="s">
        <v>467</v>
      </c>
      <c r="C38" s="517"/>
      <c r="D38" s="512"/>
      <c r="E38" s="517"/>
      <c r="F38" s="512"/>
      <c r="G38" s="517"/>
      <c r="H38" s="512"/>
      <c r="I38" s="513"/>
      <c r="J38" s="513"/>
      <c r="K38" s="514"/>
      <c r="L38" s="514"/>
      <c r="M38" s="514"/>
      <c r="N38" s="515"/>
      <c r="O38" s="501"/>
    </row>
    <row r="39" spans="1:15" x14ac:dyDescent="0.3">
      <c r="A39" s="509"/>
      <c r="B39" s="518"/>
      <c r="C39" s="517"/>
      <c r="D39" s="512"/>
      <c r="E39" s="517"/>
      <c r="F39" s="512"/>
      <c r="G39" s="517"/>
      <c r="H39" s="512"/>
      <c r="I39" s="513"/>
      <c r="J39" s="513"/>
      <c r="K39" s="514"/>
      <c r="L39" s="514"/>
      <c r="M39" s="514"/>
      <c r="N39" s="515"/>
      <c r="O39" s="501"/>
    </row>
    <row r="40" spans="1:15" x14ac:dyDescent="0.3">
      <c r="A40" s="509">
        <v>9</v>
      </c>
      <c r="B40" s="520" t="s">
        <v>457</v>
      </c>
      <c r="C40" s="517">
        <v>10900</v>
      </c>
      <c r="D40" s="512">
        <v>0</v>
      </c>
      <c r="E40" s="517">
        <v>10900</v>
      </c>
      <c r="F40" s="512">
        <f t="shared" si="0"/>
        <v>0</v>
      </c>
      <c r="G40" s="517">
        <v>10900</v>
      </c>
      <c r="H40" s="512">
        <v>0</v>
      </c>
      <c r="I40" s="513">
        <v>0</v>
      </c>
      <c r="J40" s="513">
        <v>0</v>
      </c>
      <c r="K40" s="514">
        <f t="shared" si="1"/>
        <v>0</v>
      </c>
      <c r="L40" s="514">
        <f t="shared" si="2"/>
        <v>10900</v>
      </c>
      <c r="M40" s="514">
        <f t="shared" si="3"/>
        <v>0</v>
      </c>
      <c r="N40" s="515"/>
      <c r="O40" s="501" t="s">
        <v>8</v>
      </c>
    </row>
    <row r="41" spans="1:15" x14ac:dyDescent="0.3">
      <c r="A41" s="509"/>
      <c r="B41" s="518" t="s">
        <v>468</v>
      </c>
      <c r="C41" s="511"/>
      <c r="D41" s="512"/>
      <c r="E41" s="511"/>
      <c r="F41" s="512"/>
      <c r="G41" s="511"/>
      <c r="H41" s="512"/>
      <c r="I41" s="513"/>
      <c r="J41" s="513"/>
      <c r="K41" s="514"/>
      <c r="L41" s="514"/>
      <c r="M41" s="514"/>
      <c r="N41" s="515"/>
      <c r="O41" s="501"/>
    </row>
    <row r="42" spans="1:15" x14ac:dyDescent="0.3">
      <c r="A42" s="509"/>
      <c r="B42" s="510"/>
      <c r="C42" s="517"/>
      <c r="D42" s="512"/>
      <c r="E42" s="517"/>
      <c r="F42" s="512"/>
      <c r="G42" s="517"/>
      <c r="H42" s="512"/>
      <c r="I42" s="513"/>
      <c r="J42" s="513"/>
      <c r="K42" s="514"/>
      <c r="L42" s="514"/>
      <c r="M42" s="514"/>
      <c r="N42" s="515"/>
      <c r="O42" s="501"/>
    </row>
    <row r="43" spans="1:15" x14ac:dyDescent="0.3">
      <c r="A43" s="509">
        <v>10</v>
      </c>
      <c r="B43" s="520" t="s">
        <v>469</v>
      </c>
      <c r="C43" s="517">
        <v>98500</v>
      </c>
      <c r="D43" s="512">
        <v>0</v>
      </c>
      <c r="E43" s="517">
        <v>98500</v>
      </c>
      <c r="F43" s="512">
        <f t="shared" si="0"/>
        <v>0</v>
      </c>
      <c r="G43" s="517">
        <v>98500</v>
      </c>
      <c r="H43" s="512">
        <v>0</v>
      </c>
      <c r="I43" s="513">
        <v>0</v>
      </c>
      <c r="J43" s="513">
        <v>0</v>
      </c>
      <c r="K43" s="514">
        <f t="shared" si="1"/>
        <v>0</v>
      </c>
      <c r="L43" s="514">
        <f t="shared" si="2"/>
        <v>98500</v>
      </c>
      <c r="M43" s="514">
        <f t="shared" si="3"/>
        <v>0</v>
      </c>
      <c r="N43" s="515"/>
      <c r="O43" s="501" t="s">
        <v>8</v>
      </c>
    </row>
    <row r="44" spans="1:15" x14ac:dyDescent="0.3">
      <c r="A44" s="521"/>
      <c r="B44" s="522" t="s">
        <v>470</v>
      </c>
      <c r="C44" s="523"/>
      <c r="D44" s="524"/>
      <c r="E44" s="523"/>
      <c r="F44" s="524"/>
      <c r="G44" s="523"/>
      <c r="H44" s="524"/>
      <c r="I44" s="525"/>
      <c r="J44" s="525"/>
      <c r="K44" s="526"/>
      <c r="L44" s="526"/>
      <c r="M44" s="526"/>
      <c r="N44" s="527"/>
      <c r="O44" s="528"/>
    </row>
    <row r="45" spans="1:15" x14ac:dyDescent="0.3">
      <c r="A45" s="529"/>
      <c r="B45" s="530"/>
      <c r="C45" s="531"/>
      <c r="D45" s="532"/>
      <c r="E45" s="531"/>
      <c r="F45" s="532"/>
      <c r="G45" s="531"/>
      <c r="H45" s="532"/>
      <c r="I45" s="533"/>
      <c r="J45" s="533"/>
      <c r="K45" s="534"/>
      <c r="L45" s="534"/>
      <c r="M45" s="534"/>
      <c r="N45" s="535"/>
      <c r="O45" s="508"/>
    </row>
    <row r="46" spans="1:15" x14ac:dyDescent="0.3">
      <c r="A46" s="509">
        <v>11</v>
      </c>
      <c r="B46" s="520" t="s">
        <v>471</v>
      </c>
      <c r="C46" s="517">
        <v>246000</v>
      </c>
      <c r="D46" s="512">
        <v>0</v>
      </c>
      <c r="E46" s="517">
        <v>246000</v>
      </c>
      <c r="F46" s="512">
        <f t="shared" si="0"/>
        <v>0</v>
      </c>
      <c r="G46" s="517">
        <v>246000</v>
      </c>
      <c r="H46" s="512">
        <v>0</v>
      </c>
      <c r="I46" s="513">
        <v>0</v>
      </c>
      <c r="J46" s="513">
        <v>0</v>
      </c>
      <c r="K46" s="514">
        <f t="shared" si="1"/>
        <v>0</v>
      </c>
      <c r="L46" s="514">
        <f t="shared" si="2"/>
        <v>246000</v>
      </c>
      <c r="M46" s="514">
        <f t="shared" si="3"/>
        <v>0</v>
      </c>
      <c r="N46" s="515"/>
      <c r="O46" s="501" t="s">
        <v>8</v>
      </c>
    </row>
    <row r="47" spans="1:15" x14ac:dyDescent="0.3">
      <c r="A47" s="509"/>
      <c r="B47" s="518" t="s">
        <v>472</v>
      </c>
      <c r="C47" s="517"/>
      <c r="D47" s="512"/>
      <c r="E47" s="517"/>
      <c r="F47" s="512"/>
      <c r="G47" s="517"/>
      <c r="H47" s="512"/>
      <c r="I47" s="513"/>
      <c r="J47" s="513"/>
      <c r="K47" s="514"/>
      <c r="L47" s="514"/>
      <c r="M47" s="514"/>
      <c r="N47" s="515"/>
      <c r="O47" s="501"/>
    </row>
    <row r="48" spans="1:15" x14ac:dyDescent="0.3">
      <c r="A48" s="509"/>
      <c r="B48" s="510"/>
      <c r="C48" s="517"/>
      <c r="D48" s="512"/>
      <c r="E48" s="517"/>
      <c r="F48" s="512"/>
      <c r="G48" s="517"/>
      <c r="H48" s="512"/>
      <c r="I48" s="513"/>
      <c r="J48" s="513"/>
      <c r="K48" s="514"/>
      <c r="L48" s="514"/>
      <c r="M48" s="514"/>
      <c r="N48" s="515"/>
      <c r="O48" s="501"/>
    </row>
    <row r="49" spans="1:15" x14ac:dyDescent="0.3">
      <c r="A49" s="509">
        <v>12</v>
      </c>
      <c r="B49" s="520" t="s">
        <v>473</v>
      </c>
      <c r="C49" s="517">
        <v>11460</v>
      </c>
      <c r="D49" s="512">
        <v>0</v>
      </c>
      <c r="E49" s="517">
        <v>11460</v>
      </c>
      <c r="F49" s="512">
        <f t="shared" si="0"/>
        <v>0</v>
      </c>
      <c r="G49" s="517">
        <v>11460</v>
      </c>
      <c r="H49" s="512">
        <v>0</v>
      </c>
      <c r="I49" s="513">
        <v>0</v>
      </c>
      <c r="J49" s="513">
        <v>0</v>
      </c>
      <c r="K49" s="514">
        <f t="shared" si="1"/>
        <v>0</v>
      </c>
      <c r="L49" s="514">
        <f t="shared" si="2"/>
        <v>11460</v>
      </c>
      <c r="M49" s="514">
        <f t="shared" si="3"/>
        <v>0</v>
      </c>
      <c r="N49" s="515"/>
      <c r="O49" s="501" t="s">
        <v>8</v>
      </c>
    </row>
    <row r="50" spans="1:15" x14ac:dyDescent="0.3">
      <c r="A50" s="509"/>
      <c r="B50" s="518" t="s">
        <v>474</v>
      </c>
      <c r="C50" s="517"/>
      <c r="D50" s="512"/>
      <c r="E50" s="517"/>
      <c r="F50" s="512"/>
      <c r="G50" s="517"/>
      <c r="H50" s="512"/>
      <c r="I50" s="513"/>
      <c r="J50" s="513"/>
      <c r="K50" s="514"/>
      <c r="L50" s="514"/>
      <c r="M50" s="514"/>
      <c r="N50" s="515"/>
      <c r="O50" s="501"/>
    </row>
    <row r="51" spans="1:15" x14ac:dyDescent="0.3">
      <c r="A51" s="509"/>
      <c r="B51" s="510"/>
      <c r="C51" s="511"/>
      <c r="D51" s="512"/>
      <c r="E51" s="511"/>
      <c r="F51" s="512"/>
      <c r="G51" s="511"/>
      <c r="H51" s="512"/>
      <c r="I51" s="513"/>
      <c r="J51" s="513"/>
      <c r="K51" s="514"/>
      <c r="L51" s="514"/>
      <c r="M51" s="514"/>
      <c r="N51" s="515"/>
      <c r="O51" s="501"/>
    </row>
    <row r="52" spans="1:15" x14ac:dyDescent="0.3">
      <c r="A52" s="509">
        <v>13</v>
      </c>
      <c r="B52" s="520" t="s">
        <v>473</v>
      </c>
      <c r="C52" s="517">
        <v>28180</v>
      </c>
      <c r="D52" s="512">
        <v>0</v>
      </c>
      <c r="E52" s="517">
        <v>28180</v>
      </c>
      <c r="F52" s="512">
        <f t="shared" si="0"/>
        <v>0</v>
      </c>
      <c r="G52" s="517">
        <v>28180</v>
      </c>
      <c r="H52" s="512">
        <v>0</v>
      </c>
      <c r="I52" s="513">
        <v>0</v>
      </c>
      <c r="J52" s="513">
        <v>0</v>
      </c>
      <c r="K52" s="514">
        <f t="shared" si="1"/>
        <v>0</v>
      </c>
      <c r="L52" s="514">
        <f t="shared" si="2"/>
        <v>28180</v>
      </c>
      <c r="M52" s="514">
        <f t="shared" si="3"/>
        <v>0</v>
      </c>
      <c r="N52" s="515"/>
      <c r="O52" s="501" t="s">
        <v>8</v>
      </c>
    </row>
    <row r="53" spans="1:15" x14ac:dyDescent="0.3">
      <c r="A53" s="509"/>
      <c r="B53" s="518" t="s">
        <v>475</v>
      </c>
      <c r="C53" s="517"/>
      <c r="D53" s="512"/>
      <c r="E53" s="517"/>
      <c r="F53" s="512"/>
      <c r="G53" s="517"/>
      <c r="H53" s="512"/>
      <c r="I53" s="513"/>
      <c r="J53" s="513"/>
      <c r="K53" s="514"/>
      <c r="L53" s="514"/>
      <c r="M53" s="514"/>
      <c r="N53" s="515"/>
      <c r="O53" s="501"/>
    </row>
    <row r="54" spans="1:15" x14ac:dyDescent="0.3">
      <c r="A54" s="509"/>
      <c r="B54" s="518"/>
      <c r="C54" s="517"/>
      <c r="D54" s="512"/>
      <c r="E54" s="517"/>
      <c r="F54" s="512"/>
      <c r="G54" s="517"/>
      <c r="H54" s="512"/>
      <c r="I54" s="513"/>
      <c r="J54" s="513"/>
      <c r="K54" s="514"/>
      <c r="L54" s="514"/>
      <c r="M54" s="514"/>
      <c r="N54" s="515"/>
      <c r="O54" s="501"/>
    </row>
    <row r="55" spans="1:15" x14ac:dyDescent="0.3">
      <c r="A55" s="509">
        <v>14</v>
      </c>
      <c r="B55" s="520" t="s">
        <v>473</v>
      </c>
      <c r="C55" s="517">
        <v>15300</v>
      </c>
      <c r="D55" s="512">
        <v>0</v>
      </c>
      <c r="E55" s="517">
        <v>15300</v>
      </c>
      <c r="F55" s="512">
        <f t="shared" si="0"/>
        <v>0</v>
      </c>
      <c r="G55" s="517">
        <v>15300</v>
      </c>
      <c r="H55" s="512">
        <v>0</v>
      </c>
      <c r="I55" s="513">
        <v>0</v>
      </c>
      <c r="J55" s="513">
        <v>0</v>
      </c>
      <c r="K55" s="514">
        <f t="shared" si="1"/>
        <v>0</v>
      </c>
      <c r="L55" s="514">
        <f t="shared" si="2"/>
        <v>15300</v>
      </c>
      <c r="M55" s="514">
        <f t="shared" si="3"/>
        <v>0</v>
      </c>
      <c r="N55" s="515"/>
      <c r="O55" s="501" t="s">
        <v>8</v>
      </c>
    </row>
    <row r="56" spans="1:15" x14ac:dyDescent="0.3">
      <c r="A56" s="509"/>
      <c r="B56" s="518" t="s">
        <v>476</v>
      </c>
      <c r="C56" s="511"/>
      <c r="D56" s="512"/>
      <c r="E56" s="511"/>
      <c r="F56" s="512"/>
      <c r="G56" s="511"/>
      <c r="H56" s="512"/>
      <c r="I56" s="513"/>
      <c r="J56" s="513"/>
      <c r="K56" s="514"/>
      <c r="L56" s="514"/>
      <c r="M56" s="514"/>
      <c r="N56" s="515"/>
      <c r="O56" s="501"/>
    </row>
    <row r="57" spans="1:15" x14ac:dyDescent="0.3">
      <c r="A57" s="509"/>
      <c r="B57" s="518"/>
      <c r="C57" s="511"/>
      <c r="D57" s="512"/>
      <c r="E57" s="511"/>
      <c r="F57" s="512"/>
      <c r="G57" s="511"/>
      <c r="H57" s="512"/>
      <c r="I57" s="513"/>
      <c r="J57" s="513"/>
      <c r="K57" s="514"/>
      <c r="L57" s="514"/>
      <c r="M57" s="514"/>
      <c r="N57" s="515"/>
      <c r="O57" s="501"/>
    </row>
    <row r="58" spans="1:15" x14ac:dyDescent="0.3">
      <c r="A58" s="509"/>
      <c r="B58" s="510" t="s">
        <v>477</v>
      </c>
      <c r="C58" s="517"/>
      <c r="D58" s="512"/>
      <c r="E58" s="517"/>
      <c r="F58" s="512"/>
      <c r="G58" s="517"/>
      <c r="H58" s="512"/>
      <c r="I58" s="513"/>
      <c r="J58" s="513"/>
      <c r="K58" s="514"/>
      <c r="L58" s="514"/>
      <c r="M58" s="514"/>
      <c r="N58" s="515"/>
      <c r="O58" s="501"/>
    </row>
    <row r="59" spans="1:15" x14ac:dyDescent="0.3">
      <c r="A59" s="509">
        <v>15</v>
      </c>
      <c r="B59" s="520" t="s">
        <v>457</v>
      </c>
      <c r="C59" s="517">
        <v>10190</v>
      </c>
      <c r="D59" s="512">
        <v>0</v>
      </c>
      <c r="E59" s="517">
        <v>10190</v>
      </c>
      <c r="F59" s="512">
        <f t="shared" si="0"/>
        <v>0</v>
      </c>
      <c r="G59" s="517">
        <v>9171</v>
      </c>
      <c r="H59" s="512">
        <v>0</v>
      </c>
      <c r="I59" s="513">
        <v>0</v>
      </c>
      <c r="J59" s="513">
        <v>0</v>
      </c>
      <c r="K59" s="514">
        <f t="shared" si="1"/>
        <v>0</v>
      </c>
      <c r="L59" s="514">
        <f t="shared" si="2"/>
        <v>9171</v>
      </c>
      <c r="M59" s="514">
        <f t="shared" si="3"/>
        <v>1019</v>
      </c>
      <c r="N59" s="515"/>
      <c r="O59" s="501" t="s">
        <v>478</v>
      </c>
    </row>
    <row r="60" spans="1:15" x14ac:dyDescent="0.3">
      <c r="A60" s="509"/>
      <c r="B60" s="518" t="s">
        <v>479</v>
      </c>
      <c r="C60" s="517"/>
      <c r="D60" s="512"/>
      <c r="E60" s="517"/>
      <c r="F60" s="512"/>
      <c r="G60" s="517"/>
      <c r="H60" s="512"/>
      <c r="I60" s="513"/>
      <c r="J60" s="513"/>
      <c r="K60" s="514"/>
      <c r="L60" s="514"/>
      <c r="M60" s="514"/>
      <c r="N60" s="515"/>
      <c r="O60" s="501"/>
    </row>
    <row r="61" spans="1:15" x14ac:dyDescent="0.3">
      <c r="A61" s="509"/>
      <c r="B61" s="518"/>
      <c r="C61" s="517"/>
      <c r="D61" s="512"/>
      <c r="E61" s="517"/>
      <c r="F61" s="512"/>
      <c r="G61" s="517"/>
      <c r="H61" s="512"/>
      <c r="I61" s="513"/>
      <c r="J61" s="513"/>
      <c r="K61" s="514"/>
      <c r="L61" s="514"/>
      <c r="M61" s="514"/>
      <c r="N61" s="515"/>
      <c r="O61" s="501"/>
    </row>
    <row r="62" spans="1:15" x14ac:dyDescent="0.3">
      <c r="A62" s="509">
        <v>16</v>
      </c>
      <c r="B62" s="520" t="s">
        <v>457</v>
      </c>
      <c r="C62" s="517">
        <v>10190</v>
      </c>
      <c r="D62" s="512">
        <v>0</v>
      </c>
      <c r="E62" s="517">
        <v>10190</v>
      </c>
      <c r="F62" s="512">
        <f t="shared" si="0"/>
        <v>0</v>
      </c>
      <c r="G62" s="517">
        <v>10190</v>
      </c>
      <c r="H62" s="512">
        <v>0</v>
      </c>
      <c r="I62" s="513">
        <v>0</v>
      </c>
      <c r="J62" s="513">
        <v>0</v>
      </c>
      <c r="K62" s="514">
        <f t="shared" si="1"/>
        <v>0</v>
      </c>
      <c r="L62" s="514">
        <f t="shared" si="2"/>
        <v>10190</v>
      </c>
      <c r="M62" s="514">
        <f t="shared" si="3"/>
        <v>0</v>
      </c>
      <c r="N62" s="515"/>
      <c r="O62" s="501" t="s">
        <v>8</v>
      </c>
    </row>
    <row r="63" spans="1:15" x14ac:dyDescent="0.3">
      <c r="A63" s="509"/>
      <c r="B63" s="519" t="s">
        <v>480</v>
      </c>
      <c r="C63" s="517"/>
      <c r="D63" s="512"/>
      <c r="E63" s="517"/>
      <c r="F63" s="512"/>
      <c r="G63" s="517"/>
      <c r="H63" s="512"/>
      <c r="I63" s="513"/>
      <c r="J63" s="513"/>
      <c r="K63" s="514"/>
      <c r="L63" s="514"/>
      <c r="M63" s="514"/>
      <c r="N63" s="515"/>
      <c r="O63" s="501"/>
    </row>
    <row r="64" spans="1:15" x14ac:dyDescent="0.3">
      <c r="A64" s="509"/>
      <c r="B64" s="518" t="s">
        <v>481</v>
      </c>
      <c r="C64" s="517"/>
      <c r="D64" s="512"/>
      <c r="E64" s="517"/>
      <c r="F64" s="512"/>
      <c r="G64" s="517"/>
      <c r="H64" s="512"/>
      <c r="I64" s="513"/>
      <c r="J64" s="513"/>
      <c r="K64" s="514"/>
      <c r="L64" s="514"/>
      <c r="M64" s="514"/>
      <c r="N64" s="515"/>
      <c r="O64" s="501"/>
    </row>
    <row r="65" spans="1:15" x14ac:dyDescent="0.3">
      <c r="A65" s="509"/>
      <c r="B65" s="510"/>
      <c r="C65" s="517"/>
      <c r="D65" s="512"/>
      <c r="E65" s="517"/>
      <c r="F65" s="512"/>
      <c r="G65" s="517"/>
      <c r="H65" s="512"/>
      <c r="I65" s="513"/>
      <c r="J65" s="513"/>
      <c r="K65" s="514"/>
      <c r="L65" s="514"/>
      <c r="M65" s="514"/>
      <c r="N65" s="515"/>
      <c r="O65" s="501"/>
    </row>
    <row r="66" spans="1:15" x14ac:dyDescent="0.3">
      <c r="A66" s="509">
        <v>17</v>
      </c>
      <c r="B66" s="520" t="s">
        <v>473</v>
      </c>
      <c r="C66" s="517">
        <v>18900</v>
      </c>
      <c r="D66" s="512">
        <v>0</v>
      </c>
      <c r="E66" s="517">
        <v>18900</v>
      </c>
      <c r="F66" s="512">
        <f t="shared" si="0"/>
        <v>0</v>
      </c>
      <c r="G66" s="517">
        <v>18900</v>
      </c>
      <c r="H66" s="512">
        <v>0</v>
      </c>
      <c r="I66" s="513">
        <v>0</v>
      </c>
      <c r="J66" s="513">
        <v>0</v>
      </c>
      <c r="K66" s="514">
        <f t="shared" si="1"/>
        <v>0</v>
      </c>
      <c r="L66" s="514">
        <f t="shared" si="2"/>
        <v>18900</v>
      </c>
      <c r="M66" s="514">
        <f t="shared" si="3"/>
        <v>0</v>
      </c>
      <c r="N66" s="515"/>
      <c r="O66" s="501" t="s">
        <v>8</v>
      </c>
    </row>
    <row r="67" spans="1:15" x14ac:dyDescent="0.3">
      <c r="A67" s="509"/>
      <c r="B67" s="518" t="s">
        <v>482</v>
      </c>
      <c r="C67" s="517"/>
      <c r="D67" s="512"/>
      <c r="E67" s="517"/>
      <c r="F67" s="512"/>
      <c r="G67" s="517"/>
      <c r="H67" s="512"/>
      <c r="I67" s="513"/>
      <c r="J67" s="513"/>
      <c r="K67" s="514"/>
      <c r="L67" s="514"/>
      <c r="M67" s="514"/>
      <c r="N67" s="515"/>
      <c r="O67" s="501"/>
    </row>
    <row r="68" spans="1:15" x14ac:dyDescent="0.3">
      <c r="A68" s="509"/>
      <c r="B68" s="518"/>
      <c r="C68" s="517"/>
      <c r="D68" s="512"/>
      <c r="E68" s="517"/>
      <c r="F68" s="512"/>
      <c r="G68" s="517"/>
      <c r="H68" s="512"/>
      <c r="I68" s="513"/>
      <c r="J68" s="513"/>
      <c r="K68" s="514"/>
      <c r="L68" s="514"/>
      <c r="M68" s="514"/>
      <c r="N68" s="515"/>
      <c r="O68" s="501"/>
    </row>
    <row r="69" spans="1:15" x14ac:dyDescent="0.3">
      <c r="A69" s="509"/>
      <c r="B69" s="510" t="s">
        <v>483</v>
      </c>
      <c r="C69" s="517"/>
      <c r="D69" s="512"/>
      <c r="E69" s="517"/>
      <c r="F69" s="512"/>
      <c r="G69" s="517"/>
      <c r="H69" s="512"/>
      <c r="I69" s="513"/>
      <c r="J69" s="513"/>
      <c r="K69" s="514"/>
      <c r="L69" s="514"/>
      <c r="M69" s="514"/>
      <c r="N69" s="515"/>
      <c r="O69" s="501"/>
    </row>
    <row r="70" spans="1:15" x14ac:dyDescent="0.3">
      <c r="A70" s="509">
        <v>18</v>
      </c>
      <c r="B70" s="520" t="s">
        <v>484</v>
      </c>
      <c r="C70" s="517">
        <v>166650</v>
      </c>
      <c r="D70" s="512">
        <v>0</v>
      </c>
      <c r="E70" s="517">
        <v>166650</v>
      </c>
      <c r="F70" s="512">
        <f t="shared" si="0"/>
        <v>0</v>
      </c>
      <c r="G70" s="517">
        <v>166650</v>
      </c>
      <c r="H70" s="512">
        <v>0</v>
      </c>
      <c r="I70" s="513">
        <v>0</v>
      </c>
      <c r="J70" s="513">
        <v>0</v>
      </c>
      <c r="K70" s="514">
        <f t="shared" si="1"/>
        <v>0</v>
      </c>
      <c r="L70" s="514">
        <f t="shared" si="2"/>
        <v>166650</v>
      </c>
      <c r="M70" s="514">
        <f t="shared" si="3"/>
        <v>0</v>
      </c>
      <c r="N70" s="515"/>
      <c r="O70" s="501" t="s">
        <v>8</v>
      </c>
    </row>
    <row r="71" spans="1:15" x14ac:dyDescent="0.3">
      <c r="A71" s="509"/>
      <c r="B71" s="518" t="s">
        <v>485</v>
      </c>
      <c r="C71" s="517"/>
      <c r="D71" s="512"/>
      <c r="E71" s="517"/>
      <c r="F71" s="512"/>
      <c r="G71" s="517"/>
      <c r="H71" s="512"/>
      <c r="I71" s="513"/>
      <c r="J71" s="513"/>
      <c r="K71" s="514"/>
      <c r="L71" s="514"/>
      <c r="M71" s="514"/>
      <c r="N71" s="515"/>
      <c r="O71" s="501"/>
    </row>
    <row r="72" spans="1:15" x14ac:dyDescent="0.3">
      <c r="A72" s="509"/>
      <c r="B72" s="518"/>
      <c r="C72" s="517"/>
      <c r="D72" s="512"/>
      <c r="E72" s="517"/>
      <c r="F72" s="512"/>
      <c r="G72" s="517"/>
      <c r="H72" s="512"/>
      <c r="I72" s="513"/>
      <c r="J72" s="513"/>
      <c r="K72" s="514"/>
      <c r="L72" s="514"/>
      <c r="M72" s="514"/>
      <c r="N72" s="515"/>
      <c r="O72" s="501"/>
    </row>
    <row r="73" spans="1:15" x14ac:dyDescent="0.3">
      <c r="A73" s="509">
        <v>19</v>
      </c>
      <c r="B73" s="520" t="s">
        <v>484</v>
      </c>
      <c r="C73" s="517">
        <v>165000</v>
      </c>
      <c r="D73" s="512">
        <v>0</v>
      </c>
      <c r="E73" s="517">
        <v>165000</v>
      </c>
      <c r="F73" s="512">
        <f t="shared" si="0"/>
        <v>0</v>
      </c>
      <c r="G73" s="517">
        <v>165000</v>
      </c>
      <c r="H73" s="512">
        <v>0</v>
      </c>
      <c r="I73" s="513">
        <v>0</v>
      </c>
      <c r="J73" s="513">
        <v>0</v>
      </c>
      <c r="K73" s="514">
        <f t="shared" si="1"/>
        <v>0</v>
      </c>
      <c r="L73" s="514">
        <f t="shared" si="2"/>
        <v>165000</v>
      </c>
      <c r="M73" s="514">
        <f t="shared" si="3"/>
        <v>0</v>
      </c>
      <c r="N73" s="515"/>
      <c r="O73" s="501" t="s">
        <v>8</v>
      </c>
    </row>
    <row r="74" spans="1:15" x14ac:dyDescent="0.3">
      <c r="A74" s="509"/>
      <c r="B74" s="518" t="s">
        <v>486</v>
      </c>
      <c r="C74" s="517"/>
      <c r="D74" s="512"/>
      <c r="E74" s="517"/>
      <c r="F74" s="512"/>
      <c r="G74" s="517"/>
      <c r="H74" s="512"/>
      <c r="I74" s="513"/>
      <c r="J74" s="513"/>
      <c r="K74" s="514"/>
      <c r="L74" s="514"/>
      <c r="M74" s="514"/>
      <c r="N74" s="515"/>
      <c r="O74" s="501"/>
    </row>
    <row r="75" spans="1:15" x14ac:dyDescent="0.3">
      <c r="A75" s="509"/>
      <c r="B75" s="519"/>
      <c r="C75" s="517"/>
      <c r="D75" s="512"/>
      <c r="E75" s="517"/>
      <c r="F75" s="512"/>
      <c r="G75" s="517"/>
      <c r="H75" s="512"/>
      <c r="I75" s="513"/>
      <c r="J75" s="513"/>
      <c r="K75" s="514"/>
      <c r="L75" s="514"/>
      <c r="M75" s="514"/>
      <c r="N75" s="515"/>
      <c r="O75" s="501"/>
    </row>
    <row r="76" spans="1:15" x14ac:dyDescent="0.3">
      <c r="A76" s="509">
        <v>20</v>
      </c>
      <c r="B76" s="520" t="s">
        <v>484</v>
      </c>
      <c r="C76" s="517">
        <v>215160</v>
      </c>
      <c r="D76" s="512">
        <v>0</v>
      </c>
      <c r="E76" s="517">
        <v>215160</v>
      </c>
      <c r="F76" s="512">
        <f t="shared" si="0"/>
        <v>0</v>
      </c>
      <c r="G76" s="517">
        <v>215160</v>
      </c>
      <c r="H76" s="512">
        <v>0</v>
      </c>
      <c r="I76" s="513">
        <v>0</v>
      </c>
      <c r="J76" s="513">
        <v>0</v>
      </c>
      <c r="K76" s="514">
        <f t="shared" si="1"/>
        <v>0</v>
      </c>
      <c r="L76" s="514">
        <f t="shared" si="2"/>
        <v>215160</v>
      </c>
      <c r="M76" s="514">
        <f t="shared" si="3"/>
        <v>0</v>
      </c>
      <c r="N76" s="515"/>
      <c r="O76" s="501" t="s">
        <v>8</v>
      </c>
    </row>
    <row r="77" spans="1:15" x14ac:dyDescent="0.3">
      <c r="A77" s="509"/>
      <c r="B77" s="518" t="s">
        <v>487</v>
      </c>
      <c r="C77" s="517"/>
      <c r="D77" s="512"/>
      <c r="E77" s="517"/>
      <c r="F77" s="512"/>
      <c r="G77" s="517"/>
      <c r="H77" s="512"/>
      <c r="I77" s="513"/>
      <c r="J77" s="513"/>
      <c r="K77" s="514"/>
      <c r="L77" s="514"/>
      <c r="M77" s="514"/>
      <c r="N77" s="515"/>
      <c r="O77" s="501"/>
    </row>
    <row r="78" spans="1:15" x14ac:dyDescent="0.3">
      <c r="A78" s="521"/>
      <c r="B78" s="522"/>
      <c r="C78" s="523"/>
      <c r="D78" s="524"/>
      <c r="E78" s="523"/>
      <c r="F78" s="524"/>
      <c r="G78" s="523"/>
      <c r="H78" s="524"/>
      <c r="I78" s="525"/>
      <c r="J78" s="525"/>
      <c r="K78" s="526"/>
      <c r="L78" s="526"/>
      <c r="M78" s="526"/>
      <c r="N78" s="527"/>
      <c r="O78" s="528"/>
    </row>
    <row r="79" spans="1:15" x14ac:dyDescent="0.3">
      <c r="A79" s="529">
        <v>21</v>
      </c>
      <c r="B79" s="536" t="s">
        <v>484</v>
      </c>
      <c r="C79" s="531">
        <v>37950</v>
      </c>
      <c r="D79" s="532">
        <v>0</v>
      </c>
      <c r="E79" s="531">
        <v>37950</v>
      </c>
      <c r="F79" s="532">
        <f t="shared" ref="F79:F139" si="4">C79-E79</f>
        <v>0</v>
      </c>
      <c r="G79" s="531">
        <v>37950</v>
      </c>
      <c r="H79" s="532">
        <v>0</v>
      </c>
      <c r="I79" s="533">
        <v>0</v>
      </c>
      <c r="J79" s="533">
        <v>0</v>
      </c>
      <c r="K79" s="534">
        <f t="shared" ref="K79:K139" si="5">H79+I79+J79</f>
        <v>0</v>
      </c>
      <c r="L79" s="534">
        <f t="shared" ref="L79:L139" si="6">G79+K79</f>
        <v>37950</v>
      </c>
      <c r="M79" s="534">
        <f t="shared" ref="M79:M139" si="7">E79-L79</f>
        <v>0</v>
      </c>
      <c r="N79" s="535"/>
      <c r="O79" s="508" t="s">
        <v>8</v>
      </c>
    </row>
    <row r="80" spans="1:15" x14ac:dyDescent="0.3">
      <c r="A80" s="509"/>
      <c r="B80" s="518" t="s">
        <v>488</v>
      </c>
      <c r="C80" s="517"/>
      <c r="D80" s="512"/>
      <c r="E80" s="517"/>
      <c r="F80" s="512"/>
      <c r="G80" s="517"/>
      <c r="H80" s="512"/>
      <c r="I80" s="513"/>
      <c r="J80" s="513"/>
      <c r="K80" s="514"/>
      <c r="L80" s="514"/>
      <c r="M80" s="514"/>
      <c r="N80" s="515"/>
      <c r="O80" s="501"/>
    </row>
    <row r="81" spans="1:15" x14ac:dyDescent="0.3">
      <c r="A81" s="509"/>
      <c r="B81" s="518"/>
      <c r="C81" s="517"/>
      <c r="D81" s="512"/>
      <c r="E81" s="517"/>
      <c r="F81" s="512"/>
      <c r="G81" s="517"/>
      <c r="H81" s="512"/>
      <c r="I81" s="513"/>
      <c r="J81" s="513"/>
      <c r="K81" s="514"/>
      <c r="L81" s="514"/>
      <c r="M81" s="514"/>
      <c r="N81" s="515"/>
      <c r="O81" s="501"/>
    </row>
    <row r="82" spans="1:15" x14ac:dyDescent="0.3">
      <c r="A82" s="509">
        <v>22</v>
      </c>
      <c r="B82" s="520" t="s">
        <v>484</v>
      </c>
      <c r="C82" s="517">
        <v>40260</v>
      </c>
      <c r="D82" s="512">
        <v>0</v>
      </c>
      <c r="E82" s="517">
        <v>40260</v>
      </c>
      <c r="F82" s="512">
        <f t="shared" si="4"/>
        <v>0</v>
      </c>
      <c r="G82" s="517">
        <v>40260</v>
      </c>
      <c r="H82" s="512">
        <v>0</v>
      </c>
      <c r="I82" s="513">
        <v>0</v>
      </c>
      <c r="J82" s="513">
        <v>0</v>
      </c>
      <c r="K82" s="514">
        <f t="shared" si="5"/>
        <v>0</v>
      </c>
      <c r="L82" s="514">
        <f t="shared" si="6"/>
        <v>40260</v>
      </c>
      <c r="M82" s="514">
        <f t="shared" si="7"/>
        <v>0</v>
      </c>
      <c r="N82" s="515"/>
      <c r="O82" s="501" t="s">
        <v>8</v>
      </c>
    </row>
    <row r="83" spans="1:15" x14ac:dyDescent="0.3">
      <c r="A83" s="509"/>
      <c r="B83" s="518" t="s">
        <v>489</v>
      </c>
      <c r="C83" s="517"/>
      <c r="D83" s="512"/>
      <c r="E83" s="517"/>
      <c r="F83" s="512"/>
      <c r="G83" s="517"/>
      <c r="H83" s="512"/>
      <c r="I83" s="513"/>
      <c r="J83" s="513"/>
      <c r="K83" s="514"/>
      <c r="L83" s="514"/>
      <c r="M83" s="514"/>
      <c r="N83" s="515"/>
      <c r="O83" s="501"/>
    </row>
    <row r="84" spans="1:15" x14ac:dyDescent="0.3">
      <c r="A84" s="509"/>
      <c r="B84" s="518"/>
      <c r="C84" s="517"/>
      <c r="D84" s="512"/>
      <c r="E84" s="517"/>
      <c r="F84" s="512"/>
      <c r="G84" s="517"/>
      <c r="H84" s="512"/>
      <c r="I84" s="513"/>
      <c r="J84" s="513"/>
      <c r="K84" s="514"/>
      <c r="L84" s="514"/>
      <c r="M84" s="514"/>
      <c r="N84" s="515"/>
      <c r="O84" s="501"/>
    </row>
    <row r="85" spans="1:15" x14ac:dyDescent="0.3">
      <c r="A85" s="509">
        <v>23</v>
      </c>
      <c r="B85" s="520" t="s">
        <v>484</v>
      </c>
      <c r="C85" s="517">
        <v>40920</v>
      </c>
      <c r="D85" s="512">
        <v>0</v>
      </c>
      <c r="E85" s="517">
        <v>40920</v>
      </c>
      <c r="F85" s="512">
        <f t="shared" si="4"/>
        <v>0</v>
      </c>
      <c r="G85" s="517">
        <v>40920</v>
      </c>
      <c r="H85" s="512">
        <v>0</v>
      </c>
      <c r="I85" s="513">
        <v>0</v>
      </c>
      <c r="J85" s="513">
        <v>0</v>
      </c>
      <c r="K85" s="514">
        <f t="shared" si="5"/>
        <v>0</v>
      </c>
      <c r="L85" s="514">
        <f t="shared" si="6"/>
        <v>40920</v>
      </c>
      <c r="M85" s="514">
        <f t="shared" si="7"/>
        <v>0</v>
      </c>
      <c r="N85" s="515"/>
      <c r="O85" s="501" t="s">
        <v>8</v>
      </c>
    </row>
    <row r="86" spans="1:15" x14ac:dyDescent="0.3">
      <c r="A86" s="509"/>
      <c r="B86" s="518" t="s">
        <v>490</v>
      </c>
      <c r="C86" s="517"/>
      <c r="D86" s="512"/>
      <c r="E86" s="517"/>
      <c r="F86" s="512"/>
      <c r="G86" s="517"/>
      <c r="H86" s="512"/>
      <c r="I86" s="513"/>
      <c r="J86" s="513"/>
      <c r="K86" s="514"/>
      <c r="L86" s="514"/>
      <c r="M86" s="514"/>
      <c r="N86" s="515"/>
      <c r="O86" s="501"/>
    </row>
    <row r="87" spans="1:15" x14ac:dyDescent="0.3">
      <c r="A87" s="509"/>
      <c r="B87" s="518"/>
      <c r="C87" s="517"/>
      <c r="D87" s="512"/>
      <c r="E87" s="517"/>
      <c r="F87" s="512"/>
      <c r="G87" s="517"/>
      <c r="H87" s="512"/>
      <c r="I87" s="513"/>
      <c r="J87" s="513"/>
      <c r="K87" s="514"/>
      <c r="L87" s="514"/>
      <c r="M87" s="514"/>
      <c r="N87" s="515"/>
      <c r="O87" s="501"/>
    </row>
    <row r="88" spans="1:15" x14ac:dyDescent="0.3">
      <c r="A88" s="509">
        <v>24</v>
      </c>
      <c r="B88" s="520" t="s">
        <v>491</v>
      </c>
      <c r="C88" s="517">
        <v>49368</v>
      </c>
      <c r="D88" s="512">
        <v>0</v>
      </c>
      <c r="E88" s="517">
        <v>49368</v>
      </c>
      <c r="F88" s="512">
        <f t="shared" si="4"/>
        <v>0</v>
      </c>
      <c r="G88" s="517">
        <v>49368</v>
      </c>
      <c r="H88" s="512">
        <v>0</v>
      </c>
      <c r="I88" s="513">
        <v>0</v>
      </c>
      <c r="J88" s="513">
        <v>0</v>
      </c>
      <c r="K88" s="514">
        <f t="shared" si="5"/>
        <v>0</v>
      </c>
      <c r="L88" s="514">
        <f t="shared" si="6"/>
        <v>49368</v>
      </c>
      <c r="M88" s="514">
        <f t="shared" si="7"/>
        <v>0</v>
      </c>
      <c r="N88" s="515"/>
      <c r="O88" s="501" t="s">
        <v>8</v>
      </c>
    </row>
    <row r="89" spans="1:15" x14ac:dyDescent="0.3">
      <c r="A89" s="509"/>
      <c r="B89" s="518" t="s">
        <v>492</v>
      </c>
      <c r="C89" s="517"/>
      <c r="D89" s="512"/>
      <c r="E89" s="517"/>
      <c r="F89" s="512"/>
      <c r="G89" s="517"/>
      <c r="H89" s="512"/>
      <c r="I89" s="513"/>
      <c r="J89" s="513"/>
      <c r="K89" s="514"/>
      <c r="L89" s="514"/>
      <c r="M89" s="514"/>
      <c r="N89" s="515"/>
      <c r="O89" s="501"/>
    </row>
    <row r="90" spans="1:15" x14ac:dyDescent="0.3">
      <c r="A90" s="509"/>
      <c r="B90" s="518"/>
      <c r="C90" s="517"/>
      <c r="D90" s="512"/>
      <c r="E90" s="517"/>
      <c r="F90" s="512"/>
      <c r="G90" s="517"/>
      <c r="H90" s="512"/>
      <c r="I90" s="513"/>
      <c r="J90" s="513"/>
      <c r="K90" s="514"/>
      <c r="L90" s="514"/>
      <c r="M90" s="514"/>
      <c r="N90" s="515"/>
      <c r="O90" s="501"/>
    </row>
    <row r="91" spans="1:15" x14ac:dyDescent="0.3">
      <c r="A91" s="509">
        <v>25</v>
      </c>
      <c r="B91" s="520" t="s">
        <v>491</v>
      </c>
      <c r="C91" s="517">
        <v>57376</v>
      </c>
      <c r="D91" s="512">
        <v>0</v>
      </c>
      <c r="E91" s="517">
        <v>57376</v>
      </c>
      <c r="F91" s="512">
        <f t="shared" si="4"/>
        <v>0</v>
      </c>
      <c r="G91" s="517">
        <v>57376</v>
      </c>
      <c r="H91" s="512">
        <v>0</v>
      </c>
      <c r="I91" s="513">
        <v>0</v>
      </c>
      <c r="J91" s="513">
        <v>0</v>
      </c>
      <c r="K91" s="514">
        <f t="shared" si="5"/>
        <v>0</v>
      </c>
      <c r="L91" s="514">
        <f t="shared" si="6"/>
        <v>57376</v>
      </c>
      <c r="M91" s="514">
        <f t="shared" si="7"/>
        <v>0</v>
      </c>
      <c r="N91" s="515"/>
      <c r="O91" s="501" t="s">
        <v>8</v>
      </c>
    </row>
    <row r="92" spans="1:15" x14ac:dyDescent="0.3">
      <c r="A92" s="509"/>
      <c r="B92" s="518" t="s">
        <v>493</v>
      </c>
      <c r="C92" s="511"/>
      <c r="D92" s="512"/>
      <c r="E92" s="511"/>
      <c r="F92" s="512"/>
      <c r="G92" s="511"/>
      <c r="H92" s="512"/>
      <c r="I92" s="513"/>
      <c r="J92" s="513"/>
      <c r="K92" s="514"/>
      <c r="L92" s="514"/>
      <c r="M92" s="514"/>
      <c r="N92" s="515"/>
      <c r="O92" s="501"/>
    </row>
    <row r="93" spans="1:15" x14ac:dyDescent="0.3">
      <c r="A93" s="509"/>
      <c r="B93" s="510"/>
      <c r="C93" s="517"/>
      <c r="D93" s="512"/>
      <c r="E93" s="517"/>
      <c r="F93" s="512"/>
      <c r="G93" s="517"/>
      <c r="H93" s="512"/>
      <c r="I93" s="513"/>
      <c r="J93" s="513"/>
      <c r="K93" s="514"/>
      <c r="L93" s="514"/>
      <c r="M93" s="514"/>
      <c r="N93" s="515"/>
      <c r="O93" s="501"/>
    </row>
    <row r="94" spans="1:15" x14ac:dyDescent="0.3">
      <c r="A94" s="509">
        <v>26</v>
      </c>
      <c r="B94" s="520" t="s">
        <v>491</v>
      </c>
      <c r="C94" s="517">
        <v>10120</v>
      </c>
      <c r="D94" s="512">
        <v>0</v>
      </c>
      <c r="E94" s="517">
        <v>10120</v>
      </c>
      <c r="F94" s="512">
        <f t="shared" si="4"/>
        <v>0</v>
      </c>
      <c r="G94" s="517">
        <v>10120</v>
      </c>
      <c r="H94" s="512">
        <v>0</v>
      </c>
      <c r="I94" s="513">
        <v>0</v>
      </c>
      <c r="J94" s="513">
        <v>0</v>
      </c>
      <c r="K94" s="514">
        <f t="shared" si="5"/>
        <v>0</v>
      </c>
      <c r="L94" s="514">
        <f t="shared" si="6"/>
        <v>10120</v>
      </c>
      <c r="M94" s="514">
        <f t="shared" si="7"/>
        <v>0</v>
      </c>
      <c r="N94" s="515"/>
      <c r="O94" s="501" t="s">
        <v>8</v>
      </c>
    </row>
    <row r="95" spans="1:15" x14ac:dyDescent="0.3">
      <c r="A95" s="509"/>
      <c r="B95" s="518" t="s">
        <v>494</v>
      </c>
      <c r="C95" s="517"/>
      <c r="D95" s="512"/>
      <c r="E95" s="517"/>
      <c r="F95" s="512"/>
      <c r="G95" s="517"/>
      <c r="H95" s="512"/>
      <c r="I95" s="513"/>
      <c r="J95" s="513"/>
      <c r="K95" s="514"/>
      <c r="L95" s="514"/>
      <c r="M95" s="514"/>
      <c r="N95" s="515"/>
      <c r="O95" s="501"/>
    </row>
    <row r="96" spans="1:15" x14ac:dyDescent="0.3">
      <c r="A96" s="509"/>
      <c r="B96" s="518"/>
      <c r="C96" s="517"/>
      <c r="D96" s="512"/>
      <c r="E96" s="517"/>
      <c r="F96" s="512"/>
      <c r="G96" s="517"/>
      <c r="H96" s="512"/>
      <c r="I96" s="513"/>
      <c r="J96" s="513"/>
      <c r="K96" s="514"/>
      <c r="L96" s="514"/>
      <c r="M96" s="514"/>
      <c r="N96" s="515"/>
      <c r="O96" s="501"/>
    </row>
    <row r="97" spans="1:15" x14ac:dyDescent="0.3">
      <c r="A97" s="509">
        <v>27</v>
      </c>
      <c r="B97" s="520" t="s">
        <v>491</v>
      </c>
      <c r="C97" s="517">
        <v>10736</v>
      </c>
      <c r="D97" s="512">
        <v>0</v>
      </c>
      <c r="E97" s="517">
        <v>10736</v>
      </c>
      <c r="F97" s="512">
        <f t="shared" si="4"/>
        <v>0</v>
      </c>
      <c r="G97" s="517">
        <v>10736</v>
      </c>
      <c r="H97" s="512">
        <v>0</v>
      </c>
      <c r="I97" s="513">
        <v>0</v>
      </c>
      <c r="J97" s="513">
        <v>0</v>
      </c>
      <c r="K97" s="514">
        <f t="shared" si="5"/>
        <v>0</v>
      </c>
      <c r="L97" s="514">
        <f t="shared" si="6"/>
        <v>10736</v>
      </c>
      <c r="M97" s="514">
        <f t="shared" si="7"/>
        <v>0</v>
      </c>
      <c r="N97" s="515"/>
      <c r="O97" s="501" t="s">
        <v>8</v>
      </c>
    </row>
    <row r="98" spans="1:15" x14ac:dyDescent="0.3">
      <c r="A98" s="509"/>
      <c r="B98" s="518" t="s">
        <v>495</v>
      </c>
      <c r="C98" s="517"/>
      <c r="D98" s="512"/>
      <c r="E98" s="517"/>
      <c r="F98" s="512"/>
      <c r="G98" s="517"/>
      <c r="H98" s="512"/>
      <c r="I98" s="513"/>
      <c r="J98" s="513"/>
      <c r="K98" s="514"/>
      <c r="L98" s="514"/>
      <c r="M98" s="514"/>
      <c r="N98" s="515"/>
      <c r="O98" s="501"/>
    </row>
    <row r="99" spans="1:15" x14ac:dyDescent="0.3">
      <c r="A99" s="509"/>
      <c r="B99" s="519"/>
      <c r="C99" s="517"/>
      <c r="D99" s="512"/>
      <c r="E99" s="517"/>
      <c r="F99" s="512"/>
      <c r="G99" s="517"/>
      <c r="H99" s="512"/>
      <c r="I99" s="513"/>
      <c r="J99" s="513"/>
      <c r="K99" s="514"/>
      <c r="L99" s="514"/>
      <c r="M99" s="514"/>
      <c r="N99" s="515"/>
      <c r="O99" s="501"/>
    </row>
    <row r="100" spans="1:15" x14ac:dyDescent="0.3">
      <c r="A100" s="509">
        <v>28</v>
      </c>
      <c r="B100" s="520" t="s">
        <v>491</v>
      </c>
      <c r="C100" s="517">
        <v>10912</v>
      </c>
      <c r="D100" s="512">
        <v>0</v>
      </c>
      <c r="E100" s="517">
        <v>10912</v>
      </c>
      <c r="F100" s="512">
        <f t="shared" si="4"/>
        <v>0</v>
      </c>
      <c r="G100" s="517">
        <v>10912</v>
      </c>
      <c r="H100" s="512">
        <v>0</v>
      </c>
      <c r="I100" s="513">
        <v>0</v>
      </c>
      <c r="J100" s="513">
        <v>0</v>
      </c>
      <c r="K100" s="514">
        <f t="shared" si="5"/>
        <v>0</v>
      </c>
      <c r="L100" s="514">
        <f t="shared" si="6"/>
        <v>10912</v>
      </c>
      <c r="M100" s="514">
        <f t="shared" si="7"/>
        <v>0</v>
      </c>
      <c r="N100" s="515"/>
      <c r="O100" s="501" t="s">
        <v>8</v>
      </c>
    </row>
    <row r="101" spans="1:15" x14ac:dyDescent="0.3">
      <c r="A101" s="509"/>
      <c r="B101" s="518" t="s">
        <v>496</v>
      </c>
      <c r="C101" s="517"/>
      <c r="D101" s="512"/>
      <c r="E101" s="517"/>
      <c r="F101" s="512"/>
      <c r="G101" s="517"/>
      <c r="H101" s="512"/>
      <c r="I101" s="513"/>
      <c r="J101" s="513"/>
      <c r="K101" s="514"/>
      <c r="L101" s="514"/>
      <c r="M101" s="514"/>
      <c r="N101" s="515"/>
      <c r="O101" s="501"/>
    </row>
    <row r="102" spans="1:15" x14ac:dyDescent="0.3">
      <c r="A102" s="509"/>
      <c r="B102" s="518"/>
      <c r="C102" s="517"/>
      <c r="D102" s="512"/>
      <c r="E102" s="517"/>
      <c r="F102" s="512"/>
      <c r="G102" s="517"/>
      <c r="H102" s="512"/>
      <c r="I102" s="513"/>
      <c r="J102" s="513"/>
      <c r="K102" s="514"/>
      <c r="L102" s="514"/>
      <c r="M102" s="514"/>
      <c r="N102" s="515"/>
      <c r="O102" s="501"/>
    </row>
    <row r="103" spans="1:15" x14ac:dyDescent="0.3">
      <c r="A103" s="509">
        <v>29</v>
      </c>
      <c r="B103" s="520" t="s">
        <v>484</v>
      </c>
      <c r="C103" s="517">
        <v>45450</v>
      </c>
      <c r="D103" s="512">
        <v>0</v>
      </c>
      <c r="E103" s="517">
        <v>45450</v>
      </c>
      <c r="F103" s="512">
        <f t="shared" si="4"/>
        <v>0</v>
      </c>
      <c r="G103" s="517">
        <v>45450</v>
      </c>
      <c r="H103" s="512">
        <v>0</v>
      </c>
      <c r="I103" s="513">
        <v>0</v>
      </c>
      <c r="J103" s="513">
        <v>0</v>
      </c>
      <c r="K103" s="514">
        <f t="shared" si="5"/>
        <v>0</v>
      </c>
      <c r="L103" s="514">
        <f t="shared" si="6"/>
        <v>45450</v>
      </c>
      <c r="M103" s="514">
        <f t="shared" si="7"/>
        <v>0</v>
      </c>
      <c r="N103" s="515"/>
      <c r="O103" s="501" t="s">
        <v>8</v>
      </c>
    </row>
    <row r="104" spans="1:15" x14ac:dyDescent="0.3">
      <c r="A104" s="509"/>
      <c r="B104" s="518" t="s">
        <v>497</v>
      </c>
      <c r="C104" s="517"/>
      <c r="D104" s="512"/>
      <c r="E104" s="517"/>
      <c r="F104" s="512"/>
      <c r="G104" s="517"/>
      <c r="H104" s="512"/>
      <c r="I104" s="513"/>
      <c r="J104" s="513"/>
      <c r="K104" s="514"/>
      <c r="L104" s="514"/>
      <c r="M104" s="514"/>
      <c r="N104" s="515"/>
      <c r="O104" s="501"/>
    </row>
    <row r="105" spans="1:15" x14ac:dyDescent="0.3">
      <c r="A105" s="509"/>
      <c r="B105" s="518"/>
      <c r="C105" s="517"/>
      <c r="D105" s="512"/>
      <c r="E105" s="517"/>
      <c r="F105" s="512"/>
      <c r="G105" s="517"/>
      <c r="H105" s="512"/>
      <c r="I105" s="513"/>
      <c r="J105" s="513"/>
      <c r="K105" s="514"/>
      <c r="L105" s="514"/>
      <c r="M105" s="514"/>
      <c r="N105" s="515"/>
      <c r="O105" s="501"/>
    </row>
    <row r="106" spans="1:15" x14ac:dyDescent="0.3">
      <c r="A106" s="509">
        <v>30</v>
      </c>
      <c r="B106" s="520" t="s">
        <v>484</v>
      </c>
      <c r="C106" s="517">
        <v>45000</v>
      </c>
      <c r="D106" s="512">
        <v>0</v>
      </c>
      <c r="E106" s="517">
        <v>45000</v>
      </c>
      <c r="F106" s="512">
        <f t="shared" si="4"/>
        <v>0</v>
      </c>
      <c r="G106" s="517">
        <v>45000</v>
      </c>
      <c r="H106" s="512">
        <v>0</v>
      </c>
      <c r="I106" s="513">
        <v>0</v>
      </c>
      <c r="J106" s="513">
        <v>0</v>
      </c>
      <c r="K106" s="514">
        <f t="shared" si="5"/>
        <v>0</v>
      </c>
      <c r="L106" s="514">
        <f t="shared" si="6"/>
        <v>45000</v>
      </c>
      <c r="M106" s="514">
        <f t="shared" si="7"/>
        <v>0</v>
      </c>
      <c r="N106" s="515"/>
      <c r="O106" s="501" t="s">
        <v>8</v>
      </c>
    </row>
    <row r="107" spans="1:15" x14ac:dyDescent="0.3">
      <c r="A107" s="509"/>
      <c r="B107" s="518" t="s">
        <v>498</v>
      </c>
      <c r="C107" s="517"/>
      <c r="D107" s="512"/>
      <c r="E107" s="517"/>
      <c r="F107" s="512"/>
      <c r="G107" s="517"/>
      <c r="H107" s="512"/>
      <c r="I107" s="513"/>
      <c r="J107" s="513"/>
      <c r="K107" s="514"/>
      <c r="L107" s="514"/>
      <c r="M107" s="514"/>
      <c r="N107" s="515"/>
      <c r="O107" s="501"/>
    </row>
    <row r="108" spans="1:15" x14ac:dyDescent="0.3">
      <c r="A108" s="509"/>
      <c r="B108" s="518"/>
      <c r="C108" s="517"/>
      <c r="D108" s="512"/>
      <c r="E108" s="517"/>
      <c r="F108" s="512"/>
      <c r="G108" s="517"/>
      <c r="H108" s="512"/>
      <c r="I108" s="513"/>
      <c r="J108" s="513"/>
      <c r="K108" s="514"/>
      <c r="L108" s="514"/>
      <c r="M108" s="514"/>
      <c r="N108" s="515"/>
      <c r="O108" s="501"/>
    </row>
    <row r="109" spans="1:15" x14ac:dyDescent="0.3">
      <c r="A109" s="509">
        <v>31</v>
      </c>
      <c r="B109" s="520" t="s">
        <v>484</v>
      </c>
      <c r="C109" s="517">
        <v>58680</v>
      </c>
      <c r="D109" s="512">
        <v>0</v>
      </c>
      <c r="E109" s="517">
        <v>58680</v>
      </c>
      <c r="F109" s="512">
        <f t="shared" si="4"/>
        <v>0</v>
      </c>
      <c r="G109" s="517">
        <v>58680</v>
      </c>
      <c r="H109" s="512">
        <v>0</v>
      </c>
      <c r="I109" s="513">
        <v>0</v>
      </c>
      <c r="J109" s="513">
        <v>0</v>
      </c>
      <c r="K109" s="514">
        <f t="shared" si="5"/>
        <v>0</v>
      </c>
      <c r="L109" s="514">
        <f t="shared" si="6"/>
        <v>58680</v>
      </c>
      <c r="M109" s="514">
        <f t="shared" si="7"/>
        <v>0</v>
      </c>
      <c r="N109" s="515"/>
      <c r="O109" s="501" t="s">
        <v>8</v>
      </c>
    </row>
    <row r="110" spans="1:15" x14ac:dyDescent="0.3">
      <c r="A110" s="509"/>
      <c r="B110" s="518" t="s">
        <v>499</v>
      </c>
      <c r="C110" s="517"/>
      <c r="D110" s="512"/>
      <c r="E110" s="517"/>
      <c r="F110" s="512"/>
      <c r="G110" s="517"/>
      <c r="H110" s="512"/>
      <c r="I110" s="513"/>
      <c r="J110" s="513"/>
      <c r="K110" s="514"/>
      <c r="L110" s="514"/>
      <c r="M110" s="514"/>
      <c r="N110" s="515"/>
      <c r="O110" s="501"/>
    </row>
    <row r="111" spans="1:15" x14ac:dyDescent="0.3">
      <c r="A111" s="521"/>
      <c r="B111" s="522"/>
      <c r="C111" s="523"/>
      <c r="D111" s="524"/>
      <c r="E111" s="523"/>
      <c r="F111" s="524"/>
      <c r="G111" s="523"/>
      <c r="H111" s="524"/>
      <c r="I111" s="525"/>
      <c r="J111" s="525"/>
      <c r="K111" s="526"/>
      <c r="L111" s="526"/>
      <c r="M111" s="526"/>
      <c r="N111" s="527"/>
      <c r="O111" s="528"/>
    </row>
    <row r="112" spans="1:15" x14ac:dyDescent="0.3">
      <c r="A112" s="529">
        <v>32</v>
      </c>
      <c r="B112" s="536" t="s">
        <v>484</v>
      </c>
      <c r="C112" s="531">
        <v>8625</v>
      </c>
      <c r="D112" s="532">
        <v>0</v>
      </c>
      <c r="E112" s="531">
        <v>8625</v>
      </c>
      <c r="F112" s="532">
        <f t="shared" si="4"/>
        <v>0</v>
      </c>
      <c r="G112" s="531">
        <v>8625</v>
      </c>
      <c r="H112" s="532">
        <v>0</v>
      </c>
      <c r="I112" s="533">
        <v>0</v>
      </c>
      <c r="J112" s="533">
        <v>0</v>
      </c>
      <c r="K112" s="534">
        <f t="shared" si="5"/>
        <v>0</v>
      </c>
      <c r="L112" s="534">
        <f t="shared" si="6"/>
        <v>8625</v>
      </c>
      <c r="M112" s="534">
        <f t="shared" si="7"/>
        <v>0</v>
      </c>
      <c r="N112" s="535"/>
      <c r="O112" s="508" t="s">
        <v>8</v>
      </c>
    </row>
    <row r="113" spans="1:15" x14ac:dyDescent="0.3">
      <c r="A113" s="509"/>
      <c r="B113" s="518" t="s">
        <v>500</v>
      </c>
      <c r="C113" s="517"/>
      <c r="D113" s="512"/>
      <c r="E113" s="517"/>
      <c r="F113" s="512"/>
      <c r="G113" s="517"/>
      <c r="H113" s="512"/>
      <c r="I113" s="513"/>
      <c r="J113" s="513"/>
      <c r="K113" s="514"/>
      <c r="L113" s="514"/>
      <c r="M113" s="514"/>
      <c r="N113" s="515"/>
      <c r="O113" s="501"/>
    </row>
    <row r="114" spans="1:15" x14ac:dyDescent="0.3">
      <c r="A114" s="509"/>
      <c r="B114" s="518"/>
      <c r="C114" s="517"/>
      <c r="D114" s="512"/>
      <c r="E114" s="517"/>
      <c r="F114" s="512"/>
      <c r="G114" s="517"/>
      <c r="H114" s="512"/>
      <c r="I114" s="513"/>
      <c r="J114" s="513"/>
      <c r="K114" s="514"/>
      <c r="L114" s="514"/>
      <c r="M114" s="514"/>
      <c r="N114" s="515"/>
      <c r="O114" s="501"/>
    </row>
    <row r="115" spans="1:15" x14ac:dyDescent="0.3">
      <c r="A115" s="509">
        <v>33</v>
      </c>
      <c r="B115" s="520" t="s">
        <v>484</v>
      </c>
      <c r="C115" s="517">
        <v>9150</v>
      </c>
      <c r="D115" s="512">
        <v>0</v>
      </c>
      <c r="E115" s="517">
        <v>9150</v>
      </c>
      <c r="F115" s="512">
        <f t="shared" si="4"/>
        <v>0</v>
      </c>
      <c r="G115" s="517">
        <v>9150</v>
      </c>
      <c r="H115" s="512">
        <v>0</v>
      </c>
      <c r="I115" s="513">
        <v>0</v>
      </c>
      <c r="J115" s="513">
        <v>0</v>
      </c>
      <c r="K115" s="514">
        <f t="shared" si="5"/>
        <v>0</v>
      </c>
      <c r="L115" s="514">
        <f t="shared" si="6"/>
        <v>9150</v>
      </c>
      <c r="M115" s="514">
        <f t="shared" si="7"/>
        <v>0</v>
      </c>
      <c r="N115" s="515"/>
      <c r="O115" s="501" t="s">
        <v>8</v>
      </c>
    </row>
    <row r="116" spans="1:15" x14ac:dyDescent="0.3">
      <c r="A116" s="509"/>
      <c r="B116" s="518" t="s">
        <v>501</v>
      </c>
      <c r="C116" s="511"/>
      <c r="D116" s="512"/>
      <c r="E116" s="511"/>
      <c r="F116" s="512"/>
      <c r="G116" s="511"/>
      <c r="H116" s="512"/>
      <c r="I116" s="513"/>
      <c r="J116" s="513"/>
      <c r="K116" s="514"/>
      <c r="L116" s="514"/>
      <c r="M116" s="514"/>
      <c r="N116" s="515"/>
      <c r="O116" s="501"/>
    </row>
    <row r="117" spans="1:15" x14ac:dyDescent="0.3">
      <c r="A117" s="509"/>
      <c r="B117" s="510"/>
      <c r="C117" s="517"/>
      <c r="D117" s="512"/>
      <c r="E117" s="517"/>
      <c r="F117" s="512"/>
      <c r="G117" s="517"/>
      <c r="H117" s="512"/>
      <c r="I117" s="513"/>
      <c r="J117" s="513"/>
      <c r="K117" s="514"/>
      <c r="L117" s="514"/>
      <c r="M117" s="514"/>
      <c r="N117" s="515"/>
      <c r="O117" s="501"/>
    </row>
    <row r="118" spans="1:15" x14ac:dyDescent="0.3">
      <c r="A118" s="509">
        <v>34</v>
      </c>
      <c r="B118" s="520" t="s">
        <v>484</v>
      </c>
      <c r="C118" s="517">
        <v>9300</v>
      </c>
      <c r="D118" s="512">
        <v>0</v>
      </c>
      <c r="E118" s="517">
        <v>9300</v>
      </c>
      <c r="F118" s="512">
        <f t="shared" si="4"/>
        <v>0</v>
      </c>
      <c r="G118" s="517">
        <v>9300</v>
      </c>
      <c r="H118" s="512">
        <v>0</v>
      </c>
      <c r="I118" s="513">
        <v>0</v>
      </c>
      <c r="J118" s="513">
        <v>0</v>
      </c>
      <c r="K118" s="514">
        <f t="shared" si="5"/>
        <v>0</v>
      </c>
      <c r="L118" s="514">
        <f t="shared" si="6"/>
        <v>9300</v>
      </c>
      <c r="M118" s="514">
        <f t="shared" si="7"/>
        <v>0</v>
      </c>
      <c r="N118" s="515"/>
      <c r="O118" s="501" t="s">
        <v>8</v>
      </c>
    </row>
    <row r="119" spans="1:15" x14ac:dyDescent="0.3">
      <c r="A119" s="509"/>
      <c r="B119" s="518" t="s">
        <v>502</v>
      </c>
      <c r="C119" s="517"/>
      <c r="D119" s="512"/>
      <c r="E119" s="517"/>
      <c r="F119" s="512"/>
      <c r="G119" s="517"/>
      <c r="H119" s="512"/>
      <c r="I119" s="513"/>
      <c r="J119" s="513"/>
      <c r="K119" s="514"/>
      <c r="L119" s="514"/>
      <c r="M119" s="514"/>
      <c r="N119" s="515"/>
      <c r="O119" s="501"/>
    </row>
    <row r="120" spans="1:15" x14ac:dyDescent="0.3">
      <c r="A120" s="509"/>
      <c r="B120" s="518"/>
      <c r="C120" s="517"/>
      <c r="D120" s="512"/>
      <c r="E120" s="517"/>
      <c r="F120" s="512"/>
      <c r="G120" s="517"/>
      <c r="H120" s="512"/>
      <c r="I120" s="513"/>
      <c r="J120" s="513"/>
      <c r="K120" s="514"/>
      <c r="L120" s="514"/>
      <c r="M120" s="514"/>
      <c r="N120" s="515"/>
      <c r="O120" s="501"/>
    </row>
    <row r="121" spans="1:15" x14ac:dyDescent="0.3">
      <c r="A121" s="509">
        <v>35</v>
      </c>
      <c r="B121" s="520" t="s">
        <v>491</v>
      </c>
      <c r="C121" s="517">
        <v>13464</v>
      </c>
      <c r="D121" s="512">
        <v>0</v>
      </c>
      <c r="E121" s="517">
        <v>13464</v>
      </c>
      <c r="F121" s="512">
        <f t="shared" si="4"/>
        <v>0</v>
      </c>
      <c r="G121" s="517">
        <v>13464</v>
      </c>
      <c r="H121" s="512">
        <v>0</v>
      </c>
      <c r="I121" s="513">
        <v>0</v>
      </c>
      <c r="J121" s="513">
        <v>0</v>
      </c>
      <c r="K121" s="514">
        <f t="shared" si="5"/>
        <v>0</v>
      </c>
      <c r="L121" s="514">
        <f t="shared" si="6"/>
        <v>13464</v>
      </c>
      <c r="M121" s="514">
        <f t="shared" si="7"/>
        <v>0</v>
      </c>
      <c r="N121" s="515"/>
      <c r="O121" s="501" t="s">
        <v>8</v>
      </c>
    </row>
    <row r="122" spans="1:15" x14ac:dyDescent="0.3">
      <c r="A122" s="509"/>
      <c r="B122" s="518" t="s">
        <v>503</v>
      </c>
      <c r="C122" s="517"/>
      <c r="D122" s="512"/>
      <c r="E122" s="517"/>
      <c r="F122" s="512"/>
      <c r="G122" s="517"/>
      <c r="H122" s="512"/>
      <c r="I122" s="513"/>
      <c r="J122" s="513"/>
      <c r="K122" s="514"/>
      <c r="L122" s="514"/>
      <c r="M122" s="514"/>
      <c r="N122" s="515"/>
      <c r="O122" s="501"/>
    </row>
    <row r="123" spans="1:15" x14ac:dyDescent="0.3">
      <c r="A123" s="509"/>
      <c r="B123" s="519"/>
      <c r="C123" s="517"/>
      <c r="D123" s="512"/>
      <c r="E123" s="517"/>
      <c r="F123" s="512"/>
      <c r="G123" s="517"/>
      <c r="H123" s="512"/>
      <c r="I123" s="513"/>
      <c r="J123" s="513"/>
      <c r="K123" s="514"/>
      <c r="L123" s="514"/>
      <c r="M123" s="514"/>
      <c r="N123" s="515"/>
      <c r="O123" s="501"/>
    </row>
    <row r="124" spans="1:15" x14ac:dyDescent="0.3">
      <c r="A124" s="509">
        <v>36</v>
      </c>
      <c r="B124" s="520" t="s">
        <v>491</v>
      </c>
      <c r="C124" s="517">
        <v>12000</v>
      </c>
      <c r="D124" s="512">
        <v>0</v>
      </c>
      <c r="E124" s="517">
        <v>12000</v>
      </c>
      <c r="F124" s="512">
        <f t="shared" si="4"/>
        <v>0</v>
      </c>
      <c r="G124" s="517">
        <v>12000</v>
      </c>
      <c r="H124" s="512">
        <v>0</v>
      </c>
      <c r="I124" s="513">
        <v>0</v>
      </c>
      <c r="J124" s="513">
        <v>0</v>
      </c>
      <c r="K124" s="514">
        <f t="shared" si="5"/>
        <v>0</v>
      </c>
      <c r="L124" s="514">
        <f t="shared" si="6"/>
        <v>12000</v>
      </c>
      <c r="M124" s="514">
        <f t="shared" si="7"/>
        <v>0</v>
      </c>
      <c r="N124" s="515"/>
      <c r="O124" s="501" t="s">
        <v>8</v>
      </c>
    </row>
    <row r="125" spans="1:15" x14ac:dyDescent="0.3">
      <c r="A125" s="509"/>
      <c r="B125" s="518" t="s">
        <v>504</v>
      </c>
      <c r="C125" s="517"/>
      <c r="D125" s="512"/>
      <c r="E125" s="517"/>
      <c r="F125" s="512"/>
      <c r="G125" s="517"/>
      <c r="H125" s="512"/>
      <c r="I125" s="513"/>
      <c r="J125" s="513"/>
      <c r="K125" s="514"/>
      <c r="L125" s="514"/>
      <c r="M125" s="514"/>
      <c r="N125" s="515"/>
      <c r="O125" s="501"/>
    </row>
    <row r="126" spans="1:15" x14ac:dyDescent="0.3">
      <c r="A126" s="509"/>
      <c r="B126" s="518"/>
      <c r="C126" s="517"/>
      <c r="D126" s="512"/>
      <c r="E126" s="517"/>
      <c r="F126" s="512"/>
      <c r="G126" s="517"/>
      <c r="H126" s="512"/>
      <c r="I126" s="513"/>
      <c r="J126" s="513"/>
      <c r="K126" s="514"/>
      <c r="L126" s="514"/>
      <c r="M126" s="514"/>
      <c r="N126" s="515"/>
      <c r="O126" s="501"/>
    </row>
    <row r="127" spans="1:15" x14ac:dyDescent="0.3">
      <c r="A127" s="509">
        <v>37</v>
      </c>
      <c r="B127" s="520" t="s">
        <v>491</v>
      </c>
      <c r="C127" s="517">
        <v>15648</v>
      </c>
      <c r="D127" s="512">
        <v>0</v>
      </c>
      <c r="E127" s="517">
        <v>15648</v>
      </c>
      <c r="F127" s="512">
        <f t="shared" si="4"/>
        <v>0</v>
      </c>
      <c r="G127" s="517">
        <v>15648</v>
      </c>
      <c r="H127" s="512">
        <v>0</v>
      </c>
      <c r="I127" s="513">
        <v>0</v>
      </c>
      <c r="J127" s="513">
        <v>0</v>
      </c>
      <c r="K127" s="514">
        <f t="shared" si="5"/>
        <v>0</v>
      </c>
      <c r="L127" s="514">
        <f t="shared" si="6"/>
        <v>15648</v>
      </c>
      <c r="M127" s="514">
        <f t="shared" si="7"/>
        <v>0</v>
      </c>
      <c r="N127" s="515"/>
      <c r="O127" s="501" t="s">
        <v>8</v>
      </c>
    </row>
    <row r="128" spans="1:15" x14ac:dyDescent="0.3">
      <c r="A128" s="509"/>
      <c r="B128" s="518" t="s">
        <v>505</v>
      </c>
      <c r="C128" s="517"/>
      <c r="D128" s="512"/>
      <c r="E128" s="517"/>
      <c r="F128" s="512"/>
      <c r="G128" s="517"/>
      <c r="H128" s="512"/>
      <c r="I128" s="513"/>
      <c r="J128" s="513"/>
      <c r="K128" s="514"/>
      <c r="L128" s="514"/>
      <c r="M128" s="514"/>
      <c r="N128" s="515"/>
      <c r="O128" s="501"/>
    </row>
    <row r="129" spans="1:15" x14ac:dyDescent="0.3">
      <c r="A129" s="509"/>
      <c r="B129" s="518"/>
      <c r="C129" s="517"/>
      <c r="D129" s="512"/>
      <c r="E129" s="517"/>
      <c r="F129" s="512"/>
      <c r="G129" s="517"/>
      <c r="H129" s="512"/>
      <c r="I129" s="513"/>
      <c r="J129" s="513"/>
      <c r="K129" s="514"/>
      <c r="L129" s="514"/>
      <c r="M129" s="514"/>
      <c r="N129" s="515"/>
      <c r="O129" s="501"/>
    </row>
    <row r="130" spans="1:15" x14ac:dyDescent="0.3">
      <c r="A130" s="509">
        <v>38</v>
      </c>
      <c r="B130" s="520" t="s">
        <v>491</v>
      </c>
      <c r="C130" s="517">
        <v>2300</v>
      </c>
      <c r="D130" s="512">
        <v>0</v>
      </c>
      <c r="E130" s="517">
        <v>2300</v>
      </c>
      <c r="F130" s="512">
        <f t="shared" si="4"/>
        <v>0</v>
      </c>
      <c r="G130" s="517">
        <v>2300</v>
      </c>
      <c r="H130" s="512">
        <v>0</v>
      </c>
      <c r="I130" s="513">
        <v>0</v>
      </c>
      <c r="J130" s="513">
        <v>0</v>
      </c>
      <c r="K130" s="514">
        <f t="shared" si="5"/>
        <v>0</v>
      </c>
      <c r="L130" s="514">
        <f t="shared" si="6"/>
        <v>2300</v>
      </c>
      <c r="M130" s="514">
        <f t="shared" si="7"/>
        <v>0</v>
      </c>
      <c r="N130" s="515"/>
      <c r="O130" s="501" t="s">
        <v>8</v>
      </c>
    </row>
    <row r="131" spans="1:15" x14ac:dyDescent="0.3">
      <c r="A131" s="509"/>
      <c r="B131" s="518" t="s">
        <v>506</v>
      </c>
      <c r="C131" s="517"/>
      <c r="D131" s="512"/>
      <c r="E131" s="517"/>
      <c r="F131" s="512"/>
      <c r="G131" s="517"/>
      <c r="H131" s="512"/>
      <c r="I131" s="513"/>
      <c r="J131" s="513"/>
      <c r="K131" s="514"/>
      <c r="L131" s="514"/>
      <c r="M131" s="514"/>
      <c r="N131" s="515"/>
      <c r="O131" s="501"/>
    </row>
    <row r="132" spans="1:15" x14ac:dyDescent="0.3">
      <c r="A132" s="509"/>
      <c r="B132" s="518"/>
      <c r="C132" s="517"/>
      <c r="D132" s="512"/>
      <c r="E132" s="517"/>
      <c r="F132" s="512"/>
      <c r="G132" s="517"/>
      <c r="H132" s="512"/>
      <c r="I132" s="513"/>
      <c r="J132" s="513"/>
      <c r="K132" s="514"/>
      <c r="L132" s="514"/>
      <c r="M132" s="514"/>
      <c r="N132" s="515"/>
      <c r="O132" s="501"/>
    </row>
    <row r="133" spans="1:15" x14ac:dyDescent="0.3">
      <c r="A133" s="509">
        <v>39</v>
      </c>
      <c r="B133" s="520" t="s">
        <v>491</v>
      </c>
      <c r="C133" s="517">
        <v>2440</v>
      </c>
      <c r="D133" s="512">
        <v>0</v>
      </c>
      <c r="E133" s="517">
        <v>2440</v>
      </c>
      <c r="F133" s="512">
        <f t="shared" si="4"/>
        <v>0</v>
      </c>
      <c r="G133" s="517">
        <v>2440</v>
      </c>
      <c r="H133" s="512">
        <v>0</v>
      </c>
      <c r="I133" s="513">
        <v>0</v>
      </c>
      <c r="J133" s="513">
        <v>0</v>
      </c>
      <c r="K133" s="514">
        <f t="shared" si="5"/>
        <v>0</v>
      </c>
      <c r="L133" s="514">
        <f t="shared" si="6"/>
        <v>2440</v>
      </c>
      <c r="M133" s="514">
        <f t="shared" si="7"/>
        <v>0</v>
      </c>
      <c r="N133" s="515"/>
      <c r="O133" s="501" t="s">
        <v>8</v>
      </c>
    </row>
    <row r="134" spans="1:15" x14ac:dyDescent="0.3">
      <c r="A134" s="509"/>
      <c r="B134" s="518" t="s">
        <v>507</v>
      </c>
      <c r="C134" s="517"/>
      <c r="D134" s="512"/>
      <c r="E134" s="517"/>
      <c r="F134" s="512"/>
      <c r="G134" s="517"/>
      <c r="H134" s="512"/>
      <c r="I134" s="513"/>
      <c r="J134" s="513"/>
      <c r="K134" s="514"/>
      <c r="L134" s="514"/>
      <c r="M134" s="514"/>
      <c r="N134" s="515"/>
      <c r="O134" s="501"/>
    </row>
    <row r="135" spans="1:15" s="480" customFormat="1" x14ac:dyDescent="0.3">
      <c r="A135" s="509"/>
      <c r="B135" s="518"/>
      <c r="C135" s="517"/>
      <c r="D135" s="512"/>
      <c r="E135" s="517"/>
      <c r="F135" s="512"/>
      <c r="G135" s="517"/>
      <c r="H135" s="512"/>
      <c r="I135" s="513"/>
      <c r="J135" s="513"/>
      <c r="K135" s="514"/>
      <c r="L135" s="514"/>
      <c r="M135" s="514"/>
      <c r="N135" s="515"/>
      <c r="O135" s="501"/>
    </row>
    <row r="136" spans="1:15" x14ac:dyDescent="0.3">
      <c r="A136" s="509">
        <v>40</v>
      </c>
      <c r="B136" s="520" t="s">
        <v>491</v>
      </c>
      <c r="C136" s="517">
        <v>2480</v>
      </c>
      <c r="D136" s="512">
        <v>0</v>
      </c>
      <c r="E136" s="517">
        <v>2480</v>
      </c>
      <c r="F136" s="512">
        <f t="shared" si="4"/>
        <v>0</v>
      </c>
      <c r="G136" s="517">
        <v>2480</v>
      </c>
      <c r="H136" s="512">
        <v>0</v>
      </c>
      <c r="I136" s="513">
        <v>0</v>
      </c>
      <c r="J136" s="513">
        <v>0</v>
      </c>
      <c r="K136" s="514">
        <f t="shared" si="5"/>
        <v>0</v>
      </c>
      <c r="L136" s="514">
        <f t="shared" si="6"/>
        <v>2480</v>
      </c>
      <c r="M136" s="514">
        <f t="shared" si="7"/>
        <v>0</v>
      </c>
      <c r="N136" s="515"/>
      <c r="O136" s="501" t="s">
        <v>8</v>
      </c>
    </row>
    <row r="137" spans="1:15" x14ac:dyDescent="0.3">
      <c r="A137" s="509"/>
      <c r="B137" s="518" t="s">
        <v>508</v>
      </c>
      <c r="C137" s="517"/>
      <c r="D137" s="512"/>
      <c r="E137" s="517"/>
      <c r="F137" s="512"/>
      <c r="G137" s="517"/>
      <c r="H137" s="512"/>
      <c r="I137" s="513"/>
      <c r="J137" s="513"/>
      <c r="K137" s="514"/>
      <c r="L137" s="514"/>
      <c r="M137" s="514"/>
      <c r="N137" s="515"/>
      <c r="O137" s="501"/>
    </row>
    <row r="138" spans="1:15" x14ac:dyDescent="0.3">
      <c r="A138" s="509"/>
      <c r="B138" s="518"/>
      <c r="C138" s="517"/>
      <c r="D138" s="512"/>
      <c r="E138" s="517"/>
      <c r="F138" s="512"/>
      <c r="G138" s="517"/>
      <c r="H138" s="512"/>
      <c r="I138" s="513"/>
      <c r="J138" s="513"/>
      <c r="K138" s="514"/>
      <c r="L138" s="514"/>
      <c r="M138" s="514"/>
      <c r="N138" s="515"/>
      <c r="O138" s="501"/>
    </row>
    <row r="139" spans="1:15" x14ac:dyDescent="0.3">
      <c r="A139" s="509">
        <v>41</v>
      </c>
      <c r="B139" s="520" t="s">
        <v>491</v>
      </c>
      <c r="C139" s="517">
        <v>44000</v>
      </c>
      <c r="D139" s="512">
        <v>0</v>
      </c>
      <c r="E139" s="517">
        <v>44000</v>
      </c>
      <c r="F139" s="512">
        <f t="shared" si="4"/>
        <v>0</v>
      </c>
      <c r="G139" s="517">
        <v>44000</v>
      </c>
      <c r="H139" s="512">
        <v>0</v>
      </c>
      <c r="I139" s="513">
        <v>0</v>
      </c>
      <c r="J139" s="513">
        <v>0</v>
      </c>
      <c r="K139" s="514">
        <f t="shared" si="5"/>
        <v>0</v>
      </c>
      <c r="L139" s="514">
        <f t="shared" si="6"/>
        <v>44000</v>
      </c>
      <c r="M139" s="514">
        <f t="shared" si="7"/>
        <v>0</v>
      </c>
      <c r="N139" s="515"/>
      <c r="O139" s="501" t="s">
        <v>8</v>
      </c>
    </row>
    <row r="140" spans="1:15" x14ac:dyDescent="0.3">
      <c r="A140" s="509"/>
      <c r="B140" s="518" t="s">
        <v>509</v>
      </c>
      <c r="C140" s="511"/>
      <c r="D140" s="512"/>
      <c r="E140" s="511"/>
      <c r="F140" s="512"/>
      <c r="G140" s="512"/>
      <c r="H140" s="512"/>
      <c r="I140" s="513"/>
      <c r="J140" s="513"/>
      <c r="K140" s="514"/>
      <c r="L140" s="514"/>
      <c r="M140" s="514"/>
      <c r="N140" s="515"/>
      <c r="O140" s="501"/>
    </row>
    <row r="141" spans="1:15" x14ac:dyDescent="0.3">
      <c r="A141" s="537"/>
      <c r="B141" s="538"/>
      <c r="C141" s="539"/>
      <c r="D141" s="540"/>
      <c r="E141" s="540"/>
      <c r="F141" s="540"/>
      <c r="G141" s="540"/>
      <c r="H141" s="540"/>
      <c r="I141" s="541"/>
      <c r="J141" s="541"/>
      <c r="K141" s="542"/>
      <c r="L141" s="542"/>
      <c r="M141" s="543"/>
      <c r="N141" s="544"/>
      <c r="O141" s="545"/>
    </row>
    <row r="142" spans="1:15" x14ac:dyDescent="0.3">
      <c r="A142" s="546"/>
      <c r="B142" s="547" t="s">
        <v>510</v>
      </c>
      <c r="C142" s="548">
        <f>SUM(C16:C141)</f>
        <v>1640429</v>
      </c>
      <c r="D142" s="548">
        <f t="shared" ref="D142:M142" si="8">SUM(D16:D141)</f>
        <v>0</v>
      </c>
      <c r="E142" s="548">
        <f t="shared" si="8"/>
        <v>1640429</v>
      </c>
      <c r="F142" s="548">
        <f t="shared" si="8"/>
        <v>0</v>
      </c>
      <c r="G142" s="548">
        <f t="shared" si="8"/>
        <v>1629910</v>
      </c>
      <c r="H142" s="548">
        <f t="shared" si="8"/>
        <v>0</v>
      </c>
      <c r="I142" s="548">
        <f t="shared" si="8"/>
        <v>0</v>
      </c>
      <c r="J142" s="548">
        <f t="shared" si="8"/>
        <v>0</v>
      </c>
      <c r="K142" s="548">
        <f t="shared" si="8"/>
        <v>0</v>
      </c>
      <c r="L142" s="548">
        <f t="shared" si="8"/>
        <v>1629910</v>
      </c>
      <c r="M142" s="548">
        <f t="shared" si="8"/>
        <v>10519</v>
      </c>
      <c r="N142" s="549"/>
      <c r="O142" s="550"/>
    </row>
    <row r="144" spans="1:15" x14ac:dyDescent="0.3">
      <c r="A144" s="551" t="s">
        <v>42</v>
      </c>
      <c r="O144" s="477" t="s">
        <v>227</v>
      </c>
    </row>
    <row r="145" spans="1:1" x14ac:dyDescent="0.3">
      <c r="A145" s="553" t="s">
        <v>511</v>
      </c>
    </row>
    <row r="146" spans="1:1" x14ac:dyDescent="0.3">
      <c r="A146" s="553" t="s">
        <v>512</v>
      </c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56" fitToHeight="0" orientation="landscape" r:id="rId1"/>
  <headerFooter>
    <oddHeader>&amp;R&amp;"AngsanaUPC,ธรรมดา"&amp;14&amp;P</oddHeader>
  </headerFooter>
  <rowBreaks count="3" manualBreakCount="3">
    <brk id="44" max="14" man="1"/>
    <brk id="78" max="16383" man="1"/>
    <brk id="11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D4A05-FC92-4BDA-B5D0-1BAA5184779F}">
  <sheetPr>
    <tabColor rgb="FF00FFFF"/>
  </sheetPr>
  <dimension ref="A1:S33"/>
  <sheetViews>
    <sheetView view="pageBreakPreview" zoomScale="70" zoomScaleNormal="55" zoomScaleSheetLayoutView="70" workbookViewId="0">
      <selection activeCell="B14" sqref="B14:F14"/>
    </sheetView>
  </sheetViews>
  <sheetFormatPr defaultColWidth="6.875" defaultRowHeight="30" customHeight="1" x14ac:dyDescent="0.2"/>
  <cols>
    <col min="1" max="1" width="4.75" style="337" customWidth="1"/>
    <col min="2" max="2" width="8.875" style="344" customWidth="1"/>
    <col min="3" max="3" width="19" style="344" bestFit="1" customWidth="1"/>
    <col min="4" max="4" width="3" style="344" customWidth="1"/>
    <col min="5" max="5" width="17.375" style="344" customWidth="1"/>
    <col min="6" max="6" width="5.375" style="344" customWidth="1"/>
    <col min="7" max="7" width="16.875" style="365" bestFit="1" customWidth="1"/>
    <col min="8" max="8" width="12.25" style="365" customWidth="1"/>
    <col min="9" max="9" width="16" style="365" customWidth="1"/>
    <col min="10" max="12" width="15.25" style="365" customWidth="1"/>
    <col min="13" max="13" width="16.875" style="365" customWidth="1"/>
    <col min="14" max="14" width="19.875" style="365" customWidth="1"/>
    <col min="15" max="15" width="14.25" style="365" customWidth="1"/>
    <col min="16" max="17" width="16.25" style="365" customWidth="1"/>
    <col min="18" max="18" width="14.875" style="365" customWidth="1"/>
    <col min="19" max="19" width="65" style="344" customWidth="1"/>
    <col min="20" max="262" width="6.875" style="344"/>
    <col min="263" max="263" width="7.75" style="344" customWidth="1"/>
    <col min="264" max="264" width="33.125" style="344" bestFit="1" customWidth="1"/>
    <col min="265" max="265" width="14.125" style="344" customWidth="1"/>
    <col min="266" max="266" width="12" style="344" bestFit="1" customWidth="1"/>
    <col min="267" max="267" width="12.75" style="344" customWidth="1"/>
    <col min="268" max="268" width="17.375" style="344" bestFit="1" customWidth="1"/>
    <col min="269" max="269" width="12.125" style="344" customWidth="1"/>
    <col min="270" max="270" width="20.125" style="344" bestFit="1" customWidth="1"/>
    <col min="271" max="271" width="20.125" style="344" customWidth="1"/>
    <col min="272" max="272" width="19.375" style="344" bestFit="1" customWidth="1"/>
    <col min="273" max="273" width="8.625" style="344" customWidth="1"/>
    <col min="274" max="274" width="51.375" style="344" customWidth="1"/>
    <col min="275" max="275" width="13" style="344" customWidth="1"/>
    <col min="276" max="518" width="6.875" style="344"/>
    <col min="519" max="519" width="7.75" style="344" customWidth="1"/>
    <col min="520" max="520" width="33.125" style="344" bestFit="1" customWidth="1"/>
    <col min="521" max="521" width="14.125" style="344" customWidth="1"/>
    <col min="522" max="522" width="12" style="344" bestFit="1" customWidth="1"/>
    <col min="523" max="523" width="12.75" style="344" customWidth="1"/>
    <col min="524" max="524" width="17.375" style="344" bestFit="1" customWidth="1"/>
    <col min="525" max="525" width="12.125" style="344" customWidth="1"/>
    <col min="526" max="526" width="20.125" style="344" bestFit="1" customWidth="1"/>
    <col min="527" max="527" width="20.125" style="344" customWidth="1"/>
    <col min="528" max="528" width="19.375" style="344" bestFit="1" customWidth="1"/>
    <col min="529" max="529" width="8.625" style="344" customWidth="1"/>
    <col min="530" max="530" width="51.375" style="344" customWidth="1"/>
    <col min="531" max="531" width="13" style="344" customWidth="1"/>
    <col min="532" max="774" width="6.875" style="344"/>
    <col min="775" max="775" width="7.75" style="344" customWidth="1"/>
    <col min="776" max="776" width="33.125" style="344" bestFit="1" customWidth="1"/>
    <col min="777" max="777" width="14.125" style="344" customWidth="1"/>
    <col min="778" max="778" width="12" style="344" bestFit="1" customWidth="1"/>
    <col min="779" max="779" width="12.75" style="344" customWidth="1"/>
    <col min="780" max="780" width="17.375" style="344" bestFit="1" customWidth="1"/>
    <col min="781" max="781" width="12.125" style="344" customWidth="1"/>
    <col min="782" max="782" width="20.125" style="344" bestFit="1" customWidth="1"/>
    <col min="783" max="783" width="20.125" style="344" customWidth="1"/>
    <col min="784" max="784" width="19.375" style="344" bestFit="1" customWidth="1"/>
    <col min="785" max="785" width="8.625" style="344" customWidth="1"/>
    <col min="786" max="786" width="51.375" style="344" customWidth="1"/>
    <col min="787" max="787" width="13" style="344" customWidth="1"/>
    <col min="788" max="1030" width="6.875" style="344"/>
    <col min="1031" max="1031" width="7.75" style="344" customWidth="1"/>
    <col min="1032" max="1032" width="33.125" style="344" bestFit="1" customWidth="1"/>
    <col min="1033" max="1033" width="14.125" style="344" customWidth="1"/>
    <col min="1034" max="1034" width="12" style="344" bestFit="1" customWidth="1"/>
    <col min="1035" max="1035" width="12.75" style="344" customWidth="1"/>
    <col min="1036" max="1036" width="17.375" style="344" bestFit="1" customWidth="1"/>
    <col min="1037" max="1037" width="12.125" style="344" customWidth="1"/>
    <col min="1038" max="1038" width="20.125" style="344" bestFit="1" customWidth="1"/>
    <col min="1039" max="1039" width="20.125" style="344" customWidth="1"/>
    <col min="1040" max="1040" width="19.375" style="344" bestFit="1" customWidth="1"/>
    <col min="1041" max="1041" width="8.625" style="344" customWidth="1"/>
    <col min="1042" max="1042" width="51.375" style="344" customWidth="1"/>
    <col min="1043" max="1043" width="13" style="344" customWidth="1"/>
    <col min="1044" max="1286" width="6.875" style="344"/>
    <col min="1287" max="1287" width="7.75" style="344" customWidth="1"/>
    <col min="1288" max="1288" width="33.125" style="344" bestFit="1" customWidth="1"/>
    <col min="1289" max="1289" width="14.125" style="344" customWidth="1"/>
    <col min="1290" max="1290" width="12" style="344" bestFit="1" customWidth="1"/>
    <col min="1291" max="1291" width="12.75" style="344" customWidth="1"/>
    <col min="1292" max="1292" width="17.375" style="344" bestFit="1" customWidth="1"/>
    <col min="1293" max="1293" width="12.125" style="344" customWidth="1"/>
    <col min="1294" max="1294" width="20.125" style="344" bestFit="1" customWidth="1"/>
    <col min="1295" max="1295" width="20.125" style="344" customWidth="1"/>
    <col min="1296" max="1296" width="19.375" style="344" bestFit="1" customWidth="1"/>
    <col min="1297" max="1297" width="8.625" style="344" customWidth="1"/>
    <col min="1298" max="1298" width="51.375" style="344" customWidth="1"/>
    <col min="1299" max="1299" width="13" style="344" customWidth="1"/>
    <col min="1300" max="1542" width="6.875" style="344"/>
    <col min="1543" max="1543" width="7.75" style="344" customWidth="1"/>
    <col min="1544" max="1544" width="33.125" style="344" bestFit="1" customWidth="1"/>
    <col min="1545" max="1545" width="14.125" style="344" customWidth="1"/>
    <col min="1546" max="1546" width="12" style="344" bestFit="1" customWidth="1"/>
    <col min="1547" max="1547" width="12.75" style="344" customWidth="1"/>
    <col min="1548" max="1548" width="17.375" style="344" bestFit="1" customWidth="1"/>
    <col min="1549" max="1549" width="12.125" style="344" customWidth="1"/>
    <col min="1550" max="1550" width="20.125" style="344" bestFit="1" customWidth="1"/>
    <col min="1551" max="1551" width="20.125" style="344" customWidth="1"/>
    <col min="1552" max="1552" width="19.375" style="344" bestFit="1" customWidth="1"/>
    <col min="1553" max="1553" width="8.625" style="344" customWidth="1"/>
    <col min="1554" max="1554" width="51.375" style="344" customWidth="1"/>
    <col min="1555" max="1555" width="13" style="344" customWidth="1"/>
    <col min="1556" max="1798" width="6.875" style="344"/>
    <col min="1799" max="1799" width="7.75" style="344" customWidth="1"/>
    <col min="1800" max="1800" width="33.125" style="344" bestFit="1" customWidth="1"/>
    <col min="1801" max="1801" width="14.125" style="344" customWidth="1"/>
    <col min="1802" max="1802" width="12" style="344" bestFit="1" customWidth="1"/>
    <col min="1803" max="1803" width="12.75" style="344" customWidth="1"/>
    <col min="1804" max="1804" width="17.375" style="344" bestFit="1" customWidth="1"/>
    <col min="1805" max="1805" width="12.125" style="344" customWidth="1"/>
    <col min="1806" max="1806" width="20.125" style="344" bestFit="1" customWidth="1"/>
    <col min="1807" max="1807" width="20.125" style="344" customWidth="1"/>
    <col min="1808" max="1808" width="19.375" style="344" bestFit="1" customWidth="1"/>
    <col min="1809" max="1809" width="8.625" style="344" customWidth="1"/>
    <col min="1810" max="1810" width="51.375" style="344" customWidth="1"/>
    <col min="1811" max="1811" width="13" style="344" customWidth="1"/>
    <col min="1812" max="2054" width="6.875" style="344"/>
    <col min="2055" max="2055" width="7.75" style="344" customWidth="1"/>
    <col min="2056" max="2056" width="33.125" style="344" bestFit="1" customWidth="1"/>
    <col min="2057" max="2057" width="14.125" style="344" customWidth="1"/>
    <col min="2058" max="2058" width="12" style="344" bestFit="1" customWidth="1"/>
    <col min="2059" max="2059" width="12.75" style="344" customWidth="1"/>
    <col min="2060" max="2060" width="17.375" style="344" bestFit="1" customWidth="1"/>
    <col min="2061" max="2061" width="12.125" style="344" customWidth="1"/>
    <col min="2062" max="2062" width="20.125" style="344" bestFit="1" customWidth="1"/>
    <col min="2063" max="2063" width="20.125" style="344" customWidth="1"/>
    <col min="2064" max="2064" width="19.375" style="344" bestFit="1" customWidth="1"/>
    <col min="2065" max="2065" width="8.625" style="344" customWidth="1"/>
    <col min="2066" max="2066" width="51.375" style="344" customWidth="1"/>
    <col min="2067" max="2067" width="13" style="344" customWidth="1"/>
    <col min="2068" max="2310" width="6.875" style="344"/>
    <col min="2311" max="2311" width="7.75" style="344" customWidth="1"/>
    <col min="2312" max="2312" width="33.125" style="344" bestFit="1" customWidth="1"/>
    <col min="2313" max="2313" width="14.125" style="344" customWidth="1"/>
    <col min="2314" max="2314" width="12" style="344" bestFit="1" customWidth="1"/>
    <col min="2315" max="2315" width="12.75" style="344" customWidth="1"/>
    <col min="2316" max="2316" width="17.375" style="344" bestFit="1" customWidth="1"/>
    <col min="2317" max="2317" width="12.125" style="344" customWidth="1"/>
    <col min="2318" max="2318" width="20.125" style="344" bestFit="1" customWidth="1"/>
    <col min="2319" max="2319" width="20.125" style="344" customWidth="1"/>
    <col min="2320" max="2320" width="19.375" style="344" bestFit="1" customWidth="1"/>
    <col min="2321" max="2321" width="8.625" style="344" customWidth="1"/>
    <col min="2322" max="2322" width="51.375" style="344" customWidth="1"/>
    <col min="2323" max="2323" width="13" style="344" customWidth="1"/>
    <col min="2324" max="2566" width="6.875" style="344"/>
    <col min="2567" max="2567" width="7.75" style="344" customWidth="1"/>
    <col min="2568" max="2568" width="33.125" style="344" bestFit="1" customWidth="1"/>
    <col min="2569" max="2569" width="14.125" style="344" customWidth="1"/>
    <col min="2570" max="2570" width="12" style="344" bestFit="1" customWidth="1"/>
    <col min="2571" max="2571" width="12.75" style="344" customWidth="1"/>
    <col min="2572" max="2572" width="17.375" style="344" bestFit="1" customWidth="1"/>
    <col min="2573" max="2573" width="12.125" style="344" customWidth="1"/>
    <col min="2574" max="2574" width="20.125" style="344" bestFit="1" customWidth="1"/>
    <col min="2575" max="2575" width="20.125" style="344" customWidth="1"/>
    <col min="2576" max="2576" width="19.375" style="344" bestFit="1" customWidth="1"/>
    <col min="2577" max="2577" width="8.625" style="344" customWidth="1"/>
    <col min="2578" max="2578" width="51.375" style="344" customWidth="1"/>
    <col min="2579" max="2579" width="13" style="344" customWidth="1"/>
    <col min="2580" max="2822" width="6.875" style="344"/>
    <col min="2823" max="2823" width="7.75" style="344" customWidth="1"/>
    <col min="2824" max="2824" width="33.125" style="344" bestFit="1" customWidth="1"/>
    <col min="2825" max="2825" width="14.125" style="344" customWidth="1"/>
    <col min="2826" max="2826" width="12" style="344" bestFit="1" customWidth="1"/>
    <col min="2827" max="2827" width="12.75" style="344" customWidth="1"/>
    <col min="2828" max="2828" width="17.375" style="344" bestFit="1" customWidth="1"/>
    <col min="2829" max="2829" width="12.125" style="344" customWidth="1"/>
    <col min="2830" max="2830" width="20.125" style="344" bestFit="1" customWidth="1"/>
    <col min="2831" max="2831" width="20.125" style="344" customWidth="1"/>
    <col min="2832" max="2832" width="19.375" style="344" bestFit="1" customWidth="1"/>
    <col min="2833" max="2833" width="8.625" style="344" customWidth="1"/>
    <col min="2834" max="2834" width="51.375" style="344" customWidth="1"/>
    <col min="2835" max="2835" width="13" style="344" customWidth="1"/>
    <col min="2836" max="3078" width="6.875" style="344"/>
    <col min="3079" max="3079" width="7.75" style="344" customWidth="1"/>
    <col min="3080" max="3080" width="33.125" style="344" bestFit="1" customWidth="1"/>
    <col min="3081" max="3081" width="14.125" style="344" customWidth="1"/>
    <col min="3082" max="3082" width="12" style="344" bestFit="1" customWidth="1"/>
    <col min="3083" max="3083" width="12.75" style="344" customWidth="1"/>
    <col min="3084" max="3084" width="17.375" style="344" bestFit="1" customWidth="1"/>
    <col min="3085" max="3085" width="12.125" style="344" customWidth="1"/>
    <col min="3086" max="3086" width="20.125" style="344" bestFit="1" customWidth="1"/>
    <col min="3087" max="3087" width="20.125" style="344" customWidth="1"/>
    <col min="3088" max="3088" width="19.375" style="344" bestFit="1" customWidth="1"/>
    <col min="3089" max="3089" width="8.625" style="344" customWidth="1"/>
    <col min="3090" max="3090" width="51.375" style="344" customWidth="1"/>
    <col min="3091" max="3091" width="13" style="344" customWidth="1"/>
    <col min="3092" max="3334" width="6.875" style="344"/>
    <col min="3335" max="3335" width="7.75" style="344" customWidth="1"/>
    <col min="3336" max="3336" width="33.125" style="344" bestFit="1" customWidth="1"/>
    <col min="3337" max="3337" width="14.125" style="344" customWidth="1"/>
    <col min="3338" max="3338" width="12" style="344" bestFit="1" customWidth="1"/>
    <col min="3339" max="3339" width="12.75" style="344" customWidth="1"/>
    <col min="3340" max="3340" width="17.375" style="344" bestFit="1" customWidth="1"/>
    <col min="3341" max="3341" width="12.125" style="344" customWidth="1"/>
    <col min="3342" max="3342" width="20.125" style="344" bestFit="1" customWidth="1"/>
    <col min="3343" max="3343" width="20.125" style="344" customWidth="1"/>
    <col min="3344" max="3344" width="19.375" style="344" bestFit="1" customWidth="1"/>
    <col min="3345" max="3345" width="8.625" style="344" customWidth="1"/>
    <col min="3346" max="3346" width="51.375" style="344" customWidth="1"/>
    <col min="3347" max="3347" width="13" style="344" customWidth="1"/>
    <col min="3348" max="3590" width="6.875" style="344"/>
    <col min="3591" max="3591" width="7.75" style="344" customWidth="1"/>
    <col min="3592" max="3592" width="33.125" style="344" bestFit="1" customWidth="1"/>
    <col min="3593" max="3593" width="14.125" style="344" customWidth="1"/>
    <col min="3594" max="3594" width="12" style="344" bestFit="1" customWidth="1"/>
    <col min="3595" max="3595" width="12.75" style="344" customWidth="1"/>
    <col min="3596" max="3596" width="17.375" style="344" bestFit="1" customWidth="1"/>
    <col min="3597" max="3597" width="12.125" style="344" customWidth="1"/>
    <col min="3598" max="3598" width="20.125" style="344" bestFit="1" customWidth="1"/>
    <col min="3599" max="3599" width="20.125" style="344" customWidth="1"/>
    <col min="3600" max="3600" width="19.375" style="344" bestFit="1" customWidth="1"/>
    <col min="3601" max="3601" width="8.625" style="344" customWidth="1"/>
    <col min="3602" max="3602" width="51.375" style="344" customWidth="1"/>
    <col min="3603" max="3603" width="13" style="344" customWidth="1"/>
    <col min="3604" max="3846" width="6.875" style="344"/>
    <col min="3847" max="3847" width="7.75" style="344" customWidth="1"/>
    <col min="3848" max="3848" width="33.125" style="344" bestFit="1" customWidth="1"/>
    <col min="3849" max="3849" width="14.125" style="344" customWidth="1"/>
    <col min="3850" max="3850" width="12" style="344" bestFit="1" customWidth="1"/>
    <col min="3851" max="3851" width="12.75" style="344" customWidth="1"/>
    <col min="3852" max="3852" width="17.375" style="344" bestFit="1" customWidth="1"/>
    <col min="3853" max="3853" width="12.125" style="344" customWidth="1"/>
    <col min="3854" max="3854" width="20.125" style="344" bestFit="1" customWidth="1"/>
    <col min="3855" max="3855" width="20.125" style="344" customWidth="1"/>
    <col min="3856" max="3856" width="19.375" style="344" bestFit="1" customWidth="1"/>
    <col min="3857" max="3857" width="8.625" style="344" customWidth="1"/>
    <col min="3858" max="3858" width="51.375" style="344" customWidth="1"/>
    <col min="3859" max="3859" width="13" style="344" customWidth="1"/>
    <col min="3860" max="4102" width="6.875" style="344"/>
    <col min="4103" max="4103" width="7.75" style="344" customWidth="1"/>
    <col min="4104" max="4104" width="33.125" style="344" bestFit="1" customWidth="1"/>
    <col min="4105" max="4105" width="14.125" style="344" customWidth="1"/>
    <col min="4106" max="4106" width="12" style="344" bestFit="1" customWidth="1"/>
    <col min="4107" max="4107" width="12.75" style="344" customWidth="1"/>
    <col min="4108" max="4108" width="17.375" style="344" bestFit="1" customWidth="1"/>
    <col min="4109" max="4109" width="12.125" style="344" customWidth="1"/>
    <col min="4110" max="4110" width="20.125" style="344" bestFit="1" customWidth="1"/>
    <col min="4111" max="4111" width="20.125" style="344" customWidth="1"/>
    <col min="4112" max="4112" width="19.375" style="344" bestFit="1" customWidth="1"/>
    <col min="4113" max="4113" width="8.625" style="344" customWidth="1"/>
    <col min="4114" max="4114" width="51.375" style="344" customWidth="1"/>
    <col min="4115" max="4115" width="13" style="344" customWidth="1"/>
    <col min="4116" max="4358" width="6.875" style="344"/>
    <col min="4359" max="4359" width="7.75" style="344" customWidth="1"/>
    <col min="4360" max="4360" width="33.125" style="344" bestFit="1" customWidth="1"/>
    <col min="4361" max="4361" width="14.125" style="344" customWidth="1"/>
    <col min="4362" max="4362" width="12" style="344" bestFit="1" customWidth="1"/>
    <col min="4363" max="4363" width="12.75" style="344" customWidth="1"/>
    <col min="4364" max="4364" width="17.375" style="344" bestFit="1" customWidth="1"/>
    <col min="4365" max="4365" width="12.125" style="344" customWidth="1"/>
    <col min="4366" max="4366" width="20.125" style="344" bestFit="1" customWidth="1"/>
    <col min="4367" max="4367" width="20.125" style="344" customWidth="1"/>
    <col min="4368" max="4368" width="19.375" style="344" bestFit="1" customWidth="1"/>
    <col min="4369" max="4369" width="8.625" style="344" customWidth="1"/>
    <col min="4370" max="4370" width="51.375" style="344" customWidth="1"/>
    <col min="4371" max="4371" width="13" style="344" customWidth="1"/>
    <col min="4372" max="4614" width="6.875" style="344"/>
    <col min="4615" max="4615" width="7.75" style="344" customWidth="1"/>
    <col min="4616" max="4616" width="33.125" style="344" bestFit="1" customWidth="1"/>
    <col min="4617" max="4617" width="14.125" style="344" customWidth="1"/>
    <col min="4618" max="4618" width="12" style="344" bestFit="1" customWidth="1"/>
    <col min="4619" max="4619" width="12.75" style="344" customWidth="1"/>
    <col min="4620" max="4620" width="17.375" style="344" bestFit="1" customWidth="1"/>
    <col min="4621" max="4621" width="12.125" style="344" customWidth="1"/>
    <col min="4622" max="4622" width="20.125" style="344" bestFit="1" customWidth="1"/>
    <col min="4623" max="4623" width="20.125" style="344" customWidth="1"/>
    <col min="4624" max="4624" width="19.375" style="344" bestFit="1" customWidth="1"/>
    <col min="4625" max="4625" width="8.625" style="344" customWidth="1"/>
    <col min="4626" max="4626" width="51.375" style="344" customWidth="1"/>
    <col min="4627" max="4627" width="13" style="344" customWidth="1"/>
    <col min="4628" max="4870" width="6.875" style="344"/>
    <col min="4871" max="4871" width="7.75" style="344" customWidth="1"/>
    <col min="4872" max="4872" width="33.125" style="344" bestFit="1" customWidth="1"/>
    <col min="4873" max="4873" width="14.125" style="344" customWidth="1"/>
    <col min="4874" max="4874" width="12" style="344" bestFit="1" customWidth="1"/>
    <col min="4875" max="4875" width="12.75" style="344" customWidth="1"/>
    <col min="4876" max="4876" width="17.375" style="344" bestFit="1" customWidth="1"/>
    <col min="4877" max="4877" width="12.125" style="344" customWidth="1"/>
    <col min="4878" max="4878" width="20.125" style="344" bestFit="1" customWidth="1"/>
    <col min="4879" max="4879" width="20.125" style="344" customWidth="1"/>
    <col min="4880" max="4880" width="19.375" style="344" bestFit="1" customWidth="1"/>
    <col min="4881" max="4881" width="8.625" style="344" customWidth="1"/>
    <col min="4882" max="4882" width="51.375" style="344" customWidth="1"/>
    <col min="4883" max="4883" width="13" style="344" customWidth="1"/>
    <col min="4884" max="5126" width="6.875" style="344"/>
    <col min="5127" max="5127" width="7.75" style="344" customWidth="1"/>
    <col min="5128" max="5128" width="33.125" style="344" bestFit="1" customWidth="1"/>
    <col min="5129" max="5129" width="14.125" style="344" customWidth="1"/>
    <col min="5130" max="5130" width="12" style="344" bestFit="1" customWidth="1"/>
    <col min="5131" max="5131" width="12.75" style="344" customWidth="1"/>
    <col min="5132" max="5132" width="17.375" style="344" bestFit="1" customWidth="1"/>
    <col min="5133" max="5133" width="12.125" style="344" customWidth="1"/>
    <col min="5134" max="5134" width="20.125" style="344" bestFit="1" customWidth="1"/>
    <col min="5135" max="5135" width="20.125" style="344" customWidth="1"/>
    <col min="5136" max="5136" width="19.375" style="344" bestFit="1" customWidth="1"/>
    <col min="5137" max="5137" width="8.625" style="344" customWidth="1"/>
    <col min="5138" max="5138" width="51.375" style="344" customWidth="1"/>
    <col min="5139" max="5139" width="13" style="344" customWidth="1"/>
    <col min="5140" max="5382" width="6.875" style="344"/>
    <col min="5383" max="5383" width="7.75" style="344" customWidth="1"/>
    <col min="5384" max="5384" width="33.125" style="344" bestFit="1" customWidth="1"/>
    <col min="5385" max="5385" width="14.125" style="344" customWidth="1"/>
    <col min="5386" max="5386" width="12" style="344" bestFit="1" customWidth="1"/>
    <col min="5387" max="5387" width="12.75" style="344" customWidth="1"/>
    <col min="5388" max="5388" width="17.375" style="344" bestFit="1" customWidth="1"/>
    <col min="5389" max="5389" width="12.125" style="344" customWidth="1"/>
    <col min="5390" max="5390" width="20.125" style="344" bestFit="1" customWidth="1"/>
    <col min="5391" max="5391" width="20.125" style="344" customWidth="1"/>
    <col min="5392" max="5392" width="19.375" style="344" bestFit="1" customWidth="1"/>
    <col min="5393" max="5393" width="8.625" style="344" customWidth="1"/>
    <col min="5394" max="5394" width="51.375" style="344" customWidth="1"/>
    <col min="5395" max="5395" width="13" style="344" customWidth="1"/>
    <col min="5396" max="5638" width="6.875" style="344"/>
    <col min="5639" max="5639" width="7.75" style="344" customWidth="1"/>
    <col min="5640" max="5640" width="33.125" style="344" bestFit="1" customWidth="1"/>
    <col min="5641" max="5641" width="14.125" style="344" customWidth="1"/>
    <col min="5642" max="5642" width="12" style="344" bestFit="1" customWidth="1"/>
    <col min="5643" max="5643" width="12.75" style="344" customWidth="1"/>
    <col min="5644" max="5644" width="17.375" style="344" bestFit="1" customWidth="1"/>
    <col min="5645" max="5645" width="12.125" style="344" customWidth="1"/>
    <col min="5646" max="5646" width="20.125" style="344" bestFit="1" customWidth="1"/>
    <col min="5647" max="5647" width="20.125" style="344" customWidth="1"/>
    <col min="5648" max="5648" width="19.375" style="344" bestFit="1" customWidth="1"/>
    <col min="5649" max="5649" width="8.625" style="344" customWidth="1"/>
    <col min="5650" max="5650" width="51.375" style="344" customWidth="1"/>
    <col min="5651" max="5651" width="13" style="344" customWidth="1"/>
    <col min="5652" max="5894" width="6.875" style="344"/>
    <col min="5895" max="5895" width="7.75" style="344" customWidth="1"/>
    <col min="5896" max="5896" width="33.125" style="344" bestFit="1" customWidth="1"/>
    <col min="5897" max="5897" width="14.125" style="344" customWidth="1"/>
    <col min="5898" max="5898" width="12" style="344" bestFit="1" customWidth="1"/>
    <col min="5899" max="5899" width="12.75" style="344" customWidth="1"/>
    <col min="5900" max="5900" width="17.375" style="344" bestFit="1" customWidth="1"/>
    <col min="5901" max="5901" width="12.125" style="344" customWidth="1"/>
    <col min="5902" max="5902" width="20.125" style="344" bestFit="1" customWidth="1"/>
    <col min="5903" max="5903" width="20.125" style="344" customWidth="1"/>
    <col min="5904" max="5904" width="19.375" style="344" bestFit="1" customWidth="1"/>
    <col min="5905" max="5905" width="8.625" style="344" customWidth="1"/>
    <col min="5906" max="5906" width="51.375" style="344" customWidth="1"/>
    <col min="5907" max="5907" width="13" style="344" customWidth="1"/>
    <col min="5908" max="6150" width="6.875" style="344"/>
    <col min="6151" max="6151" width="7.75" style="344" customWidth="1"/>
    <col min="6152" max="6152" width="33.125" style="344" bestFit="1" customWidth="1"/>
    <col min="6153" max="6153" width="14.125" style="344" customWidth="1"/>
    <col min="6154" max="6154" width="12" style="344" bestFit="1" customWidth="1"/>
    <col min="6155" max="6155" width="12.75" style="344" customWidth="1"/>
    <col min="6156" max="6156" width="17.375" style="344" bestFit="1" customWidth="1"/>
    <col min="6157" max="6157" width="12.125" style="344" customWidth="1"/>
    <col min="6158" max="6158" width="20.125" style="344" bestFit="1" customWidth="1"/>
    <col min="6159" max="6159" width="20.125" style="344" customWidth="1"/>
    <col min="6160" max="6160" width="19.375" style="344" bestFit="1" customWidth="1"/>
    <col min="6161" max="6161" width="8.625" style="344" customWidth="1"/>
    <col min="6162" max="6162" width="51.375" style="344" customWidth="1"/>
    <col min="6163" max="6163" width="13" style="344" customWidth="1"/>
    <col min="6164" max="6406" width="6.875" style="344"/>
    <col min="6407" max="6407" width="7.75" style="344" customWidth="1"/>
    <col min="6408" max="6408" width="33.125" style="344" bestFit="1" customWidth="1"/>
    <col min="6409" max="6409" width="14.125" style="344" customWidth="1"/>
    <col min="6410" max="6410" width="12" style="344" bestFit="1" customWidth="1"/>
    <col min="6411" max="6411" width="12.75" style="344" customWidth="1"/>
    <col min="6412" max="6412" width="17.375" style="344" bestFit="1" customWidth="1"/>
    <col min="6413" max="6413" width="12.125" style="344" customWidth="1"/>
    <col min="6414" max="6414" width="20.125" style="344" bestFit="1" customWidth="1"/>
    <col min="6415" max="6415" width="20.125" style="344" customWidth="1"/>
    <col min="6416" max="6416" width="19.375" style="344" bestFit="1" customWidth="1"/>
    <col min="6417" max="6417" width="8.625" style="344" customWidth="1"/>
    <col min="6418" max="6418" width="51.375" style="344" customWidth="1"/>
    <col min="6419" max="6419" width="13" style="344" customWidth="1"/>
    <col min="6420" max="6662" width="6.875" style="344"/>
    <col min="6663" max="6663" width="7.75" style="344" customWidth="1"/>
    <col min="6664" max="6664" width="33.125" style="344" bestFit="1" customWidth="1"/>
    <col min="6665" max="6665" width="14.125" style="344" customWidth="1"/>
    <col min="6666" max="6666" width="12" style="344" bestFit="1" customWidth="1"/>
    <col min="6667" max="6667" width="12.75" style="344" customWidth="1"/>
    <col min="6668" max="6668" width="17.375" style="344" bestFit="1" customWidth="1"/>
    <col min="6669" max="6669" width="12.125" style="344" customWidth="1"/>
    <col min="6670" max="6670" width="20.125" style="344" bestFit="1" customWidth="1"/>
    <col min="6671" max="6671" width="20.125" style="344" customWidth="1"/>
    <col min="6672" max="6672" width="19.375" style="344" bestFit="1" customWidth="1"/>
    <col min="6673" max="6673" width="8.625" style="344" customWidth="1"/>
    <col min="6674" max="6674" width="51.375" style="344" customWidth="1"/>
    <col min="6675" max="6675" width="13" style="344" customWidth="1"/>
    <col min="6676" max="6918" width="6.875" style="344"/>
    <col min="6919" max="6919" width="7.75" style="344" customWidth="1"/>
    <col min="6920" max="6920" width="33.125" style="344" bestFit="1" customWidth="1"/>
    <col min="6921" max="6921" width="14.125" style="344" customWidth="1"/>
    <col min="6922" max="6922" width="12" style="344" bestFit="1" customWidth="1"/>
    <col min="6923" max="6923" width="12.75" style="344" customWidth="1"/>
    <col min="6924" max="6924" width="17.375" style="344" bestFit="1" customWidth="1"/>
    <col min="6925" max="6925" width="12.125" style="344" customWidth="1"/>
    <col min="6926" max="6926" width="20.125" style="344" bestFit="1" customWidth="1"/>
    <col min="6927" max="6927" width="20.125" style="344" customWidth="1"/>
    <col min="6928" max="6928" width="19.375" style="344" bestFit="1" customWidth="1"/>
    <col min="6929" max="6929" width="8.625" style="344" customWidth="1"/>
    <col min="6930" max="6930" width="51.375" style="344" customWidth="1"/>
    <col min="6931" max="6931" width="13" style="344" customWidth="1"/>
    <col min="6932" max="7174" width="6.875" style="344"/>
    <col min="7175" max="7175" width="7.75" style="344" customWidth="1"/>
    <col min="7176" max="7176" width="33.125" style="344" bestFit="1" customWidth="1"/>
    <col min="7177" max="7177" width="14.125" style="344" customWidth="1"/>
    <col min="7178" max="7178" width="12" style="344" bestFit="1" customWidth="1"/>
    <col min="7179" max="7179" width="12.75" style="344" customWidth="1"/>
    <col min="7180" max="7180" width="17.375" style="344" bestFit="1" customWidth="1"/>
    <col min="7181" max="7181" width="12.125" style="344" customWidth="1"/>
    <col min="7182" max="7182" width="20.125" style="344" bestFit="1" customWidth="1"/>
    <col min="7183" max="7183" width="20.125" style="344" customWidth="1"/>
    <col min="7184" max="7184" width="19.375" style="344" bestFit="1" customWidth="1"/>
    <col min="7185" max="7185" width="8.625" style="344" customWidth="1"/>
    <col min="7186" max="7186" width="51.375" style="344" customWidth="1"/>
    <col min="7187" max="7187" width="13" style="344" customWidth="1"/>
    <col min="7188" max="7430" width="6.875" style="344"/>
    <col min="7431" max="7431" width="7.75" style="344" customWidth="1"/>
    <col min="7432" max="7432" width="33.125" style="344" bestFit="1" customWidth="1"/>
    <col min="7433" max="7433" width="14.125" style="344" customWidth="1"/>
    <col min="7434" max="7434" width="12" style="344" bestFit="1" customWidth="1"/>
    <col min="7435" max="7435" width="12.75" style="344" customWidth="1"/>
    <col min="7436" max="7436" width="17.375" style="344" bestFit="1" customWidth="1"/>
    <col min="7437" max="7437" width="12.125" style="344" customWidth="1"/>
    <col min="7438" max="7438" width="20.125" style="344" bestFit="1" customWidth="1"/>
    <col min="7439" max="7439" width="20.125" style="344" customWidth="1"/>
    <col min="7440" max="7440" width="19.375" style="344" bestFit="1" customWidth="1"/>
    <col min="7441" max="7441" width="8.625" style="344" customWidth="1"/>
    <col min="7442" max="7442" width="51.375" style="344" customWidth="1"/>
    <col min="7443" max="7443" width="13" style="344" customWidth="1"/>
    <col min="7444" max="7686" width="6.875" style="344"/>
    <col min="7687" max="7687" width="7.75" style="344" customWidth="1"/>
    <col min="7688" max="7688" width="33.125" style="344" bestFit="1" customWidth="1"/>
    <col min="7689" max="7689" width="14.125" style="344" customWidth="1"/>
    <col min="7690" max="7690" width="12" style="344" bestFit="1" customWidth="1"/>
    <col min="7691" max="7691" width="12.75" style="344" customWidth="1"/>
    <col min="7692" max="7692" width="17.375" style="344" bestFit="1" customWidth="1"/>
    <col min="7693" max="7693" width="12.125" style="344" customWidth="1"/>
    <col min="7694" max="7694" width="20.125" style="344" bestFit="1" customWidth="1"/>
    <col min="7695" max="7695" width="20.125" style="344" customWidth="1"/>
    <col min="7696" max="7696" width="19.375" style="344" bestFit="1" customWidth="1"/>
    <col min="7697" max="7697" width="8.625" style="344" customWidth="1"/>
    <col min="7698" max="7698" width="51.375" style="344" customWidth="1"/>
    <col min="7699" max="7699" width="13" style="344" customWidth="1"/>
    <col min="7700" max="7942" width="6.875" style="344"/>
    <col min="7943" max="7943" width="7.75" style="344" customWidth="1"/>
    <col min="7944" max="7944" width="33.125" style="344" bestFit="1" customWidth="1"/>
    <col min="7945" max="7945" width="14.125" style="344" customWidth="1"/>
    <col min="7946" max="7946" width="12" style="344" bestFit="1" customWidth="1"/>
    <col min="7947" max="7947" width="12.75" style="344" customWidth="1"/>
    <col min="7948" max="7948" width="17.375" style="344" bestFit="1" customWidth="1"/>
    <col min="7949" max="7949" width="12.125" style="344" customWidth="1"/>
    <col min="7950" max="7950" width="20.125" style="344" bestFit="1" customWidth="1"/>
    <col min="7951" max="7951" width="20.125" style="344" customWidth="1"/>
    <col min="7952" max="7952" width="19.375" style="344" bestFit="1" customWidth="1"/>
    <col min="7953" max="7953" width="8.625" style="344" customWidth="1"/>
    <col min="7954" max="7954" width="51.375" style="344" customWidth="1"/>
    <col min="7955" max="7955" width="13" style="344" customWidth="1"/>
    <col min="7956" max="8198" width="6.875" style="344"/>
    <col min="8199" max="8199" width="7.75" style="344" customWidth="1"/>
    <col min="8200" max="8200" width="33.125" style="344" bestFit="1" customWidth="1"/>
    <col min="8201" max="8201" width="14.125" style="344" customWidth="1"/>
    <col min="8202" max="8202" width="12" style="344" bestFit="1" customWidth="1"/>
    <col min="8203" max="8203" width="12.75" style="344" customWidth="1"/>
    <col min="8204" max="8204" width="17.375" style="344" bestFit="1" customWidth="1"/>
    <col min="8205" max="8205" width="12.125" style="344" customWidth="1"/>
    <col min="8206" max="8206" width="20.125" style="344" bestFit="1" customWidth="1"/>
    <col min="8207" max="8207" width="20.125" style="344" customWidth="1"/>
    <col min="8208" max="8208" width="19.375" style="344" bestFit="1" customWidth="1"/>
    <col min="8209" max="8209" width="8.625" style="344" customWidth="1"/>
    <col min="8210" max="8210" width="51.375" style="344" customWidth="1"/>
    <col min="8211" max="8211" width="13" style="344" customWidth="1"/>
    <col min="8212" max="8454" width="6.875" style="344"/>
    <col min="8455" max="8455" width="7.75" style="344" customWidth="1"/>
    <col min="8456" max="8456" width="33.125" style="344" bestFit="1" customWidth="1"/>
    <col min="8457" max="8457" width="14.125" style="344" customWidth="1"/>
    <col min="8458" max="8458" width="12" style="344" bestFit="1" customWidth="1"/>
    <col min="8459" max="8459" width="12.75" style="344" customWidth="1"/>
    <col min="8460" max="8460" width="17.375" style="344" bestFit="1" customWidth="1"/>
    <col min="8461" max="8461" width="12.125" style="344" customWidth="1"/>
    <col min="8462" max="8462" width="20.125" style="344" bestFit="1" customWidth="1"/>
    <col min="8463" max="8463" width="20.125" style="344" customWidth="1"/>
    <col min="8464" max="8464" width="19.375" style="344" bestFit="1" customWidth="1"/>
    <col min="8465" max="8465" width="8.625" style="344" customWidth="1"/>
    <col min="8466" max="8466" width="51.375" style="344" customWidth="1"/>
    <col min="8467" max="8467" width="13" style="344" customWidth="1"/>
    <col min="8468" max="8710" width="6.875" style="344"/>
    <col min="8711" max="8711" width="7.75" style="344" customWidth="1"/>
    <col min="8712" max="8712" width="33.125" style="344" bestFit="1" customWidth="1"/>
    <col min="8713" max="8713" width="14.125" style="344" customWidth="1"/>
    <col min="8714" max="8714" width="12" style="344" bestFit="1" customWidth="1"/>
    <col min="8715" max="8715" width="12.75" style="344" customWidth="1"/>
    <col min="8716" max="8716" width="17.375" style="344" bestFit="1" customWidth="1"/>
    <col min="8717" max="8717" width="12.125" style="344" customWidth="1"/>
    <col min="8718" max="8718" width="20.125" style="344" bestFit="1" customWidth="1"/>
    <col min="8719" max="8719" width="20.125" style="344" customWidth="1"/>
    <col min="8720" max="8720" width="19.375" style="344" bestFit="1" customWidth="1"/>
    <col min="8721" max="8721" width="8.625" style="344" customWidth="1"/>
    <col min="8722" max="8722" width="51.375" style="344" customWidth="1"/>
    <col min="8723" max="8723" width="13" style="344" customWidth="1"/>
    <col min="8724" max="8966" width="6.875" style="344"/>
    <col min="8967" max="8967" width="7.75" style="344" customWidth="1"/>
    <col min="8968" max="8968" width="33.125" style="344" bestFit="1" customWidth="1"/>
    <col min="8969" max="8969" width="14.125" style="344" customWidth="1"/>
    <col min="8970" max="8970" width="12" style="344" bestFit="1" customWidth="1"/>
    <col min="8971" max="8971" width="12.75" style="344" customWidth="1"/>
    <col min="8972" max="8972" width="17.375" style="344" bestFit="1" customWidth="1"/>
    <col min="8973" max="8973" width="12.125" style="344" customWidth="1"/>
    <col min="8974" max="8974" width="20.125" style="344" bestFit="1" customWidth="1"/>
    <col min="8975" max="8975" width="20.125" style="344" customWidth="1"/>
    <col min="8976" max="8976" width="19.375" style="344" bestFit="1" customWidth="1"/>
    <col min="8977" max="8977" width="8.625" style="344" customWidth="1"/>
    <col min="8978" max="8978" width="51.375" style="344" customWidth="1"/>
    <col min="8979" max="8979" width="13" style="344" customWidth="1"/>
    <col min="8980" max="9222" width="6.875" style="344"/>
    <col min="9223" max="9223" width="7.75" style="344" customWidth="1"/>
    <col min="9224" max="9224" width="33.125" style="344" bestFit="1" customWidth="1"/>
    <col min="9225" max="9225" width="14.125" style="344" customWidth="1"/>
    <col min="9226" max="9226" width="12" style="344" bestFit="1" customWidth="1"/>
    <col min="9227" max="9227" width="12.75" style="344" customWidth="1"/>
    <col min="9228" max="9228" width="17.375" style="344" bestFit="1" customWidth="1"/>
    <col min="9229" max="9229" width="12.125" style="344" customWidth="1"/>
    <col min="9230" max="9230" width="20.125" style="344" bestFit="1" customWidth="1"/>
    <col min="9231" max="9231" width="20.125" style="344" customWidth="1"/>
    <col min="9232" max="9232" width="19.375" style="344" bestFit="1" customWidth="1"/>
    <col min="9233" max="9233" width="8.625" style="344" customWidth="1"/>
    <col min="9234" max="9234" width="51.375" style="344" customWidth="1"/>
    <col min="9235" max="9235" width="13" style="344" customWidth="1"/>
    <col min="9236" max="9478" width="6.875" style="344"/>
    <col min="9479" max="9479" width="7.75" style="344" customWidth="1"/>
    <col min="9480" max="9480" width="33.125" style="344" bestFit="1" customWidth="1"/>
    <col min="9481" max="9481" width="14.125" style="344" customWidth="1"/>
    <col min="9482" max="9482" width="12" style="344" bestFit="1" customWidth="1"/>
    <col min="9483" max="9483" width="12.75" style="344" customWidth="1"/>
    <col min="9484" max="9484" width="17.375" style="344" bestFit="1" customWidth="1"/>
    <col min="9485" max="9485" width="12.125" style="344" customWidth="1"/>
    <col min="9486" max="9486" width="20.125" style="344" bestFit="1" customWidth="1"/>
    <col min="9487" max="9487" width="20.125" style="344" customWidth="1"/>
    <col min="9488" max="9488" width="19.375" style="344" bestFit="1" customWidth="1"/>
    <col min="9489" max="9489" width="8.625" style="344" customWidth="1"/>
    <col min="9490" max="9490" width="51.375" style="344" customWidth="1"/>
    <col min="9491" max="9491" width="13" style="344" customWidth="1"/>
    <col min="9492" max="9734" width="6.875" style="344"/>
    <col min="9735" max="9735" width="7.75" style="344" customWidth="1"/>
    <col min="9736" max="9736" width="33.125" style="344" bestFit="1" customWidth="1"/>
    <col min="9737" max="9737" width="14.125" style="344" customWidth="1"/>
    <col min="9738" max="9738" width="12" style="344" bestFit="1" customWidth="1"/>
    <col min="9739" max="9739" width="12.75" style="344" customWidth="1"/>
    <col min="9740" max="9740" width="17.375" style="344" bestFit="1" customWidth="1"/>
    <col min="9741" max="9741" width="12.125" style="344" customWidth="1"/>
    <col min="9742" max="9742" width="20.125" style="344" bestFit="1" customWidth="1"/>
    <col min="9743" max="9743" width="20.125" style="344" customWidth="1"/>
    <col min="9744" max="9744" width="19.375" style="344" bestFit="1" customWidth="1"/>
    <col min="9745" max="9745" width="8.625" style="344" customWidth="1"/>
    <col min="9746" max="9746" width="51.375" style="344" customWidth="1"/>
    <col min="9747" max="9747" width="13" style="344" customWidth="1"/>
    <col min="9748" max="9990" width="6.875" style="344"/>
    <col min="9991" max="9991" width="7.75" style="344" customWidth="1"/>
    <col min="9992" max="9992" width="33.125" style="344" bestFit="1" customWidth="1"/>
    <col min="9993" max="9993" width="14.125" style="344" customWidth="1"/>
    <col min="9994" max="9994" width="12" style="344" bestFit="1" customWidth="1"/>
    <col min="9995" max="9995" width="12.75" style="344" customWidth="1"/>
    <col min="9996" max="9996" width="17.375" style="344" bestFit="1" customWidth="1"/>
    <col min="9997" max="9997" width="12.125" style="344" customWidth="1"/>
    <col min="9998" max="9998" width="20.125" style="344" bestFit="1" customWidth="1"/>
    <col min="9999" max="9999" width="20.125" style="344" customWidth="1"/>
    <col min="10000" max="10000" width="19.375" style="344" bestFit="1" customWidth="1"/>
    <col min="10001" max="10001" width="8.625" style="344" customWidth="1"/>
    <col min="10002" max="10002" width="51.375" style="344" customWidth="1"/>
    <col min="10003" max="10003" width="13" style="344" customWidth="1"/>
    <col min="10004" max="10246" width="6.875" style="344"/>
    <col min="10247" max="10247" width="7.75" style="344" customWidth="1"/>
    <col min="10248" max="10248" width="33.125" style="344" bestFit="1" customWidth="1"/>
    <col min="10249" max="10249" width="14.125" style="344" customWidth="1"/>
    <col min="10250" max="10250" width="12" style="344" bestFit="1" customWidth="1"/>
    <col min="10251" max="10251" width="12.75" style="344" customWidth="1"/>
    <col min="10252" max="10252" width="17.375" style="344" bestFit="1" customWidth="1"/>
    <col min="10253" max="10253" width="12.125" style="344" customWidth="1"/>
    <col min="10254" max="10254" width="20.125" style="344" bestFit="1" customWidth="1"/>
    <col min="10255" max="10255" width="20.125" style="344" customWidth="1"/>
    <col min="10256" max="10256" width="19.375" style="344" bestFit="1" customWidth="1"/>
    <col min="10257" max="10257" width="8.625" style="344" customWidth="1"/>
    <col min="10258" max="10258" width="51.375" style="344" customWidth="1"/>
    <col min="10259" max="10259" width="13" style="344" customWidth="1"/>
    <col min="10260" max="10502" width="6.875" style="344"/>
    <col min="10503" max="10503" width="7.75" style="344" customWidth="1"/>
    <col min="10504" max="10504" width="33.125" style="344" bestFit="1" customWidth="1"/>
    <col min="10505" max="10505" width="14.125" style="344" customWidth="1"/>
    <col min="10506" max="10506" width="12" style="344" bestFit="1" customWidth="1"/>
    <col min="10507" max="10507" width="12.75" style="344" customWidth="1"/>
    <col min="10508" max="10508" width="17.375" style="344" bestFit="1" customWidth="1"/>
    <col min="10509" max="10509" width="12.125" style="344" customWidth="1"/>
    <col min="10510" max="10510" width="20.125" style="344" bestFit="1" customWidth="1"/>
    <col min="10511" max="10511" width="20.125" style="344" customWidth="1"/>
    <col min="10512" max="10512" width="19.375" style="344" bestFit="1" customWidth="1"/>
    <col min="10513" max="10513" width="8.625" style="344" customWidth="1"/>
    <col min="10514" max="10514" width="51.375" style="344" customWidth="1"/>
    <col min="10515" max="10515" width="13" style="344" customWidth="1"/>
    <col min="10516" max="10758" width="6.875" style="344"/>
    <col min="10759" max="10759" width="7.75" style="344" customWidth="1"/>
    <col min="10760" max="10760" width="33.125" style="344" bestFit="1" customWidth="1"/>
    <col min="10761" max="10761" width="14.125" style="344" customWidth="1"/>
    <col min="10762" max="10762" width="12" style="344" bestFit="1" customWidth="1"/>
    <col min="10763" max="10763" width="12.75" style="344" customWidth="1"/>
    <col min="10764" max="10764" width="17.375" style="344" bestFit="1" customWidth="1"/>
    <col min="10765" max="10765" width="12.125" style="344" customWidth="1"/>
    <col min="10766" max="10766" width="20.125" style="344" bestFit="1" customWidth="1"/>
    <col min="10767" max="10767" width="20.125" style="344" customWidth="1"/>
    <col min="10768" max="10768" width="19.375" style="344" bestFit="1" customWidth="1"/>
    <col min="10769" max="10769" width="8.625" style="344" customWidth="1"/>
    <col min="10770" max="10770" width="51.375" style="344" customWidth="1"/>
    <col min="10771" max="10771" width="13" style="344" customWidth="1"/>
    <col min="10772" max="11014" width="6.875" style="344"/>
    <col min="11015" max="11015" width="7.75" style="344" customWidth="1"/>
    <col min="11016" max="11016" width="33.125" style="344" bestFit="1" customWidth="1"/>
    <col min="11017" max="11017" width="14.125" style="344" customWidth="1"/>
    <col min="11018" max="11018" width="12" style="344" bestFit="1" customWidth="1"/>
    <col min="11019" max="11019" width="12.75" style="344" customWidth="1"/>
    <col min="11020" max="11020" width="17.375" style="344" bestFit="1" customWidth="1"/>
    <col min="11021" max="11021" width="12.125" style="344" customWidth="1"/>
    <col min="11022" max="11022" width="20.125" style="344" bestFit="1" customWidth="1"/>
    <col min="11023" max="11023" width="20.125" style="344" customWidth="1"/>
    <col min="11024" max="11024" width="19.375" style="344" bestFit="1" customWidth="1"/>
    <col min="11025" max="11025" width="8.625" style="344" customWidth="1"/>
    <col min="11026" max="11026" width="51.375" style="344" customWidth="1"/>
    <col min="11027" max="11027" width="13" style="344" customWidth="1"/>
    <col min="11028" max="11270" width="6.875" style="344"/>
    <col min="11271" max="11271" width="7.75" style="344" customWidth="1"/>
    <col min="11272" max="11272" width="33.125" style="344" bestFit="1" customWidth="1"/>
    <col min="11273" max="11273" width="14.125" style="344" customWidth="1"/>
    <col min="11274" max="11274" width="12" style="344" bestFit="1" customWidth="1"/>
    <col min="11275" max="11275" width="12.75" style="344" customWidth="1"/>
    <col min="11276" max="11276" width="17.375" style="344" bestFit="1" customWidth="1"/>
    <col min="11277" max="11277" width="12.125" style="344" customWidth="1"/>
    <col min="11278" max="11278" width="20.125" style="344" bestFit="1" customWidth="1"/>
    <col min="11279" max="11279" width="20.125" style="344" customWidth="1"/>
    <col min="11280" max="11280" width="19.375" style="344" bestFit="1" customWidth="1"/>
    <col min="11281" max="11281" width="8.625" style="344" customWidth="1"/>
    <col min="11282" max="11282" width="51.375" style="344" customWidth="1"/>
    <col min="11283" max="11283" width="13" style="344" customWidth="1"/>
    <col min="11284" max="11526" width="6.875" style="344"/>
    <col min="11527" max="11527" width="7.75" style="344" customWidth="1"/>
    <col min="11528" max="11528" width="33.125" style="344" bestFit="1" customWidth="1"/>
    <col min="11529" max="11529" width="14.125" style="344" customWidth="1"/>
    <col min="11530" max="11530" width="12" style="344" bestFit="1" customWidth="1"/>
    <col min="11531" max="11531" width="12.75" style="344" customWidth="1"/>
    <col min="11532" max="11532" width="17.375" style="344" bestFit="1" customWidth="1"/>
    <col min="11533" max="11533" width="12.125" style="344" customWidth="1"/>
    <col min="11534" max="11534" width="20.125" style="344" bestFit="1" customWidth="1"/>
    <col min="11535" max="11535" width="20.125" style="344" customWidth="1"/>
    <col min="11536" max="11536" width="19.375" style="344" bestFit="1" customWidth="1"/>
    <col min="11537" max="11537" width="8.625" style="344" customWidth="1"/>
    <col min="11538" max="11538" width="51.375" style="344" customWidth="1"/>
    <col min="11539" max="11539" width="13" style="344" customWidth="1"/>
    <col min="11540" max="11782" width="6.875" style="344"/>
    <col min="11783" max="11783" width="7.75" style="344" customWidth="1"/>
    <col min="11784" max="11784" width="33.125" style="344" bestFit="1" customWidth="1"/>
    <col min="11785" max="11785" width="14.125" style="344" customWidth="1"/>
    <col min="11786" max="11786" width="12" style="344" bestFit="1" customWidth="1"/>
    <col min="11787" max="11787" width="12.75" style="344" customWidth="1"/>
    <col min="11788" max="11788" width="17.375" style="344" bestFit="1" customWidth="1"/>
    <col min="11789" max="11789" width="12.125" style="344" customWidth="1"/>
    <col min="11790" max="11790" width="20.125" style="344" bestFit="1" customWidth="1"/>
    <col min="11791" max="11791" width="20.125" style="344" customWidth="1"/>
    <col min="11792" max="11792" width="19.375" style="344" bestFit="1" customWidth="1"/>
    <col min="11793" max="11793" width="8.625" style="344" customWidth="1"/>
    <col min="11794" max="11794" width="51.375" style="344" customWidth="1"/>
    <col min="11795" max="11795" width="13" style="344" customWidth="1"/>
    <col min="11796" max="12038" width="6.875" style="344"/>
    <col min="12039" max="12039" width="7.75" style="344" customWidth="1"/>
    <col min="12040" max="12040" width="33.125" style="344" bestFit="1" customWidth="1"/>
    <col min="12041" max="12041" width="14.125" style="344" customWidth="1"/>
    <col min="12042" max="12042" width="12" style="344" bestFit="1" customWidth="1"/>
    <col min="12043" max="12043" width="12.75" style="344" customWidth="1"/>
    <col min="12044" max="12044" width="17.375" style="344" bestFit="1" customWidth="1"/>
    <col min="12045" max="12045" width="12.125" style="344" customWidth="1"/>
    <col min="12046" max="12046" width="20.125" style="344" bestFit="1" customWidth="1"/>
    <col min="12047" max="12047" width="20.125" style="344" customWidth="1"/>
    <col min="12048" max="12048" width="19.375" style="344" bestFit="1" customWidth="1"/>
    <col min="12049" max="12049" width="8.625" style="344" customWidth="1"/>
    <col min="12050" max="12050" width="51.375" style="344" customWidth="1"/>
    <col min="12051" max="12051" width="13" style="344" customWidth="1"/>
    <col min="12052" max="12294" width="6.875" style="344"/>
    <col min="12295" max="12295" width="7.75" style="344" customWidth="1"/>
    <col min="12296" max="12296" width="33.125" style="344" bestFit="1" customWidth="1"/>
    <col min="12297" max="12297" width="14.125" style="344" customWidth="1"/>
    <col min="12298" max="12298" width="12" style="344" bestFit="1" customWidth="1"/>
    <col min="12299" max="12299" width="12.75" style="344" customWidth="1"/>
    <col min="12300" max="12300" width="17.375" style="344" bestFit="1" customWidth="1"/>
    <col min="12301" max="12301" width="12.125" style="344" customWidth="1"/>
    <col min="12302" max="12302" width="20.125" style="344" bestFit="1" customWidth="1"/>
    <col min="12303" max="12303" width="20.125" style="344" customWidth="1"/>
    <col min="12304" max="12304" width="19.375" style="344" bestFit="1" customWidth="1"/>
    <col min="12305" max="12305" width="8.625" style="344" customWidth="1"/>
    <col min="12306" max="12306" width="51.375" style="344" customWidth="1"/>
    <col min="12307" max="12307" width="13" style="344" customWidth="1"/>
    <col min="12308" max="12550" width="6.875" style="344"/>
    <col min="12551" max="12551" width="7.75" style="344" customWidth="1"/>
    <col min="12552" max="12552" width="33.125" style="344" bestFit="1" customWidth="1"/>
    <col min="12553" max="12553" width="14.125" style="344" customWidth="1"/>
    <col min="12554" max="12554" width="12" style="344" bestFit="1" customWidth="1"/>
    <col min="12555" max="12555" width="12.75" style="344" customWidth="1"/>
    <col min="12556" max="12556" width="17.375" style="344" bestFit="1" customWidth="1"/>
    <col min="12557" max="12557" width="12.125" style="344" customWidth="1"/>
    <col min="12558" max="12558" width="20.125" style="344" bestFit="1" customWidth="1"/>
    <col min="12559" max="12559" width="20.125" style="344" customWidth="1"/>
    <col min="12560" max="12560" width="19.375" style="344" bestFit="1" customWidth="1"/>
    <col min="12561" max="12561" width="8.625" style="344" customWidth="1"/>
    <col min="12562" max="12562" width="51.375" style="344" customWidth="1"/>
    <col min="12563" max="12563" width="13" style="344" customWidth="1"/>
    <col min="12564" max="12806" width="6.875" style="344"/>
    <col min="12807" max="12807" width="7.75" style="344" customWidth="1"/>
    <col min="12808" max="12808" width="33.125" style="344" bestFit="1" customWidth="1"/>
    <col min="12809" max="12809" width="14.125" style="344" customWidth="1"/>
    <col min="12810" max="12810" width="12" style="344" bestFit="1" customWidth="1"/>
    <col min="12811" max="12811" width="12.75" style="344" customWidth="1"/>
    <col min="12812" max="12812" width="17.375" style="344" bestFit="1" customWidth="1"/>
    <col min="12813" max="12813" width="12.125" style="344" customWidth="1"/>
    <col min="12814" max="12814" width="20.125" style="344" bestFit="1" customWidth="1"/>
    <col min="12815" max="12815" width="20.125" style="344" customWidth="1"/>
    <col min="12816" max="12816" width="19.375" style="344" bestFit="1" customWidth="1"/>
    <col min="12817" max="12817" width="8.625" style="344" customWidth="1"/>
    <col min="12818" max="12818" width="51.375" style="344" customWidth="1"/>
    <col min="12819" max="12819" width="13" style="344" customWidth="1"/>
    <col min="12820" max="13062" width="6.875" style="344"/>
    <col min="13063" max="13063" width="7.75" style="344" customWidth="1"/>
    <col min="13064" max="13064" width="33.125" style="344" bestFit="1" customWidth="1"/>
    <col min="13065" max="13065" width="14.125" style="344" customWidth="1"/>
    <col min="13066" max="13066" width="12" style="344" bestFit="1" customWidth="1"/>
    <col min="13067" max="13067" width="12.75" style="344" customWidth="1"/>
    <col min="13068" max="13068" width="17.375" style="344" bestFit="1" customWidth="1"/>
    <col min="13069" max="13069" width="12.125" style="344" customWidth="1"/>
    <col min="13070" max="13070" width="20.125" style="344" bestFit="1" customWidth="1"/>
    <col min="13071" max="13071" width="20.125" style="344" customWidth="1"/>
    <col min="13072" max="13072" width="19.375" style="344" bestFit="1" customWidth="1"/>
    <col min="13073" max="13073" width="8.625" style="344" customWidth="1"/>
    <col min="13074" max="13074" width="51.375" style="344" customWidth="1"/>
    <col min="13075" max="13075" width="13" style="344" customWidth="1"/>
    <col min="13076" max="13318" width="6.875" style="344"/>
    <col min="13319" max="13319" width="7.75" style="344" customWidth="1"/>
    <col min="13320" max="13320" width="33.125" style="344" bestFit="1" customWidth="1"/>
    <col min="13321" max="13321" width="14.125" style="344" customWidth="1"/>
    <col min="13322" max="13322" width="12" style="344" bestFit="1" customWidth="1"/>
    <col min="13323" max="13323" width="12.75" style="344" customWidth="1"/>
    <col min="13324" max="13324" width="17.375" style="344" bestFit="1" customWidth="1"/>
    <col min="13325" max="13325" width="12.125" style="344" customWidth="1"/>
    <col min="13326" max="13326" width="20.125" style="344" bestFit="1" customWidth="1"/>
    <col min="13327" max="13327" width="20.125" style="344" customWidth="1"/>
    <col min="13328" max="13328" width="19.375" style="344" bestFit="1" customWidth="1"/>
    <col min="13329" max="13329" width="8.625" style="344" customWidth="1"/>
    <col min="13330" max="13330" width="51.375" style="344" customWidth="1"/>
    <col min="13331" max="13331" width="13" style="344" customWidth="1"/>
    <col min="13332" max="13574" width="6.875" style="344"/>
    <col min="13575" max="13575" width="7.75" style="344" customWidth="1"/>
    <col min="13576" max="13576" width="33.125" style="344" bestFit="1" customWidth="1"/>
    <col min="13577" max="13577" width="14.125" style="344" customWidth="1"/>
    <col min="13578" max="13578" width="12" style="344" bestFit="1" customWidth="1"/>
    <col min="13579" max="13579" width="12.75" style="344" customWidth="1"/>
    <col min="13580" max="13580" width="17.375" style="344" bestFit="1" customWidth="1"/>
    <col min="13581" max="13581" width="12.125" style="344" customWidth="1"/>
    <col min="13582" max="13582" width="20.125" style="344" bestFit="1" customWidth="1"/>
    <col min="13583" max="13583" width="20.125" style="344" customWidth="1"/>
    <col min="13584" max="13584" width="19.375" style="344" bestFit="1" customWidth="1"/>
    <col min="13585" max="13585" width="8.625" style="344" customWidth="1"/>
    <col min="13586" max="13586" width="51.375" style="344" customWidth="1"/>
    <col min="13587" max="13587" width="13" style="344" customWidth="1"/>
    <col min="13588" max="13830" width="6.875" style="344"/>
    <col min="13831" max="13831" width="7.75" style="344" customWidth="1"/>
    <col min="13832" max="13832" width="33.125" style="344" bestFit="1" customWidth="1"/>
    <col min="13833" max="13833" width="14.125" style="344" customWidth="1"/>
    <col min="13834" max="13834" width="12" style="344" bestFit="1" customWidth="1"/>
    <col min="13835" max="13835" width="12.75" style="344" customWidth="1"/>
    <col min="13836" max="13836" width="17.375" style="344" bestFit="1" customWidth="1"/>
    <col min="13837" max="13837" width="12.125" style="344" customWidth="1"/>
    <col min="13838" max="13838" width="20.125" style="344" bestFit="1" customWidth="1"/>
    <col min="13839" max="13839" width="20.125" style="344" customWidth="1"/>
    <col min="13840" max="13840" width="19.375" style="344" bestFit="1" customWidth="1"/>
    <col min="13841" max="13841" width="8.625" style="344" customWidth="1"/>
    <col min="13842" max="13842" width="51.375" style="344" customWidth="1"/>
    <col min="13843" max="13843" width="13" style="344" customWidth="1"/>
    <col min="13844" max="14086" width="6.875" style="344"/>
    <col min="14087" max="14087" width="7.75" style="344" customWidth="1"/>
    <col min="14088" max="14088" width="33.125" style="344" bestFit="1" customWidth="1"/>
    <col min="14089" max="14089" width="14.125" style="344" customWidth="1"/>
    <col min="14090" max="14090" width="12" style="344" bestFit="1" customWidth="1"/>
    <col min="14091" max="14091" width="12.75" style="344" customWidth="1"/>
    <col min="14092" max="14092" width="17.375" style="344" bestFit="1" customWidth="1"/>
    <col min="14093" max="14093" width="12.125" style="344" customWidth="1"/>
    <col min="14094" max="14094" width="20.125" style="344" bestFit="1" customWidth="1"/>
    <col min="14095" max="14095" width="20.125" style="344" customWidth="1"/>
    <col min="14096" max="14096" width="19.375" style="344" bestFit="1" customWidth="1"/>
    <col min="14097" max="14097" width="8.625" style="344" customWidth="1"/>
    <col min="14098" max="14098" width="51.375" style="344" customWidth="1"/>
    <col min="14099" max="14099" width="13" style="344" customWidth="1"/>
    <col min="14100" max="14342" width="6.875" style="344"/>
    <col min="14343" max="14343" width="7.75" style="344" customWidth="1"/>
    <col min="14344" max="14344" width="33.125" style="344" bestFit="1" customWidth="1"/>
    <col min="14345" max="14345" width="14.125" style="344" customWidth="1"/>
    <col min="14346" max="14346" width="12" style="344" bestFit="1" customWidth="1"/>
    <col min="14347" max="14347" width="12.75" style="344" customWidth="1"/>
    <col min="14348" max="14348" width="17.375" style="344" bestFit="1" customWidth="1"/>
    <col min="14349" max="14349" width="12.125" style="344" customWidth="1"/>
    <col min="14350" max="14350" width="20.125" style="344" bestFit="1" customWidth="1"/>
    <col min="14351" max="14351" width="20.125" style="344" customWidth="1"/>
    <col min="14352" max="14352" width="19.375" style="344" bestFit="1" customWidth="1"/>
    <col min="14353" max="14353" width="8.625" style="344" customWidth="1"/>
    <col min="14354" max="14354" width="51.375" style="344" customWidth="1"/>
    <col min="14355" max="14355" width="13" style="344" customWidth="1"/>
    <col min="14356" max="14598" width="6.875" style="344"/>
    <col min="14599" max="14599" width="7.75" style="344" customWidth="1"/>
    <col min="14600" max="14600" width="33.125" style="344" bestFit="1" customWidth="1"/>
    <col min="14601" max="14601" width="14.125" style="344" customWidth="1"/>
    <col min="14602" max="14602" width="12" style="344" bestFit="1" customWidth="1"/>
    <col min="14603" max="14603" width="12.75" style="344" customWidth="1"/>
    <col min="14604" max="14604" width="17.375" style="344" bestFit="1" customWidth="1"/>
    <col min="14605" max="14605" width="12.125" style="344" customWidth="1"/>
    <col min="14606" max="14606" width="20.125" style="344" bestFit="1" customWidth="1"/>
    <col min="14607" max="14607" width="20.125" style="344" customWidth="1"/>
    <col min="14608" max="14608" width="19.375" style="344" bestFit="1" customWidth="1"/>
    <col min="14609" max="14609" width="8.625" style="344" customWidth="1"/>
    <col min="14610" max="14610" width="51.375" style="344" customWidth="1"/>
    <col min="14611" max="14611" width="13" style="344" customWidth="1"/>
    <col min="14612" max="14854" width="6.875" style="344"/>
    <col min="14855" max="14855" width="7.75" style="344" customWidth="1"/>
    <col min="14856" max="14856" width="33.125" style="344" bestFit="1" customWidth="1"/>
    <col min="14857" max="14857" width="14.125" style="344" customWidth="1"/>
    <col min="14858" max="14858" width="12" style="344" bestFit="1" customWidth="1"/>
    <col min="14859" max="14859" width="12.75" style="344" customWidth="1"/>
    <col min="14860" max="14860" width="17.375" style="344" bestFit="1" customWidth="1"/>
    <col min="14861" max="14861" width="12.125" style="344" customWidth="1"/>
    <col min="14862" max="14862" width="20.125" style="344" bestFit="1" customWidth="1"/>
    <col min="14863" max="14863" width="20.125" style="344" customWidth="1"/>
    <col min="14864" max="14864" width="19.375" style="344" bestFit="1" customWidth="1"/>
    <col min="14865" max="14865" width="8.625" style="344" customWidth="1"/>
    <col min="14866" max="14866" width="51.375" style="344" customWidth="1"/>
    <col min="14867" max="14867" width="13" style="344" customWidth="1"/>
    <col min="14868" max="15110" width="6.875" style="344"/>
    <col min="15111" max="15111" width="7.75" style="344" customWidth="1"/>
    <col min="15112" max="15112" width="33.125" style="344" bestFit="1" customWidth="1"/>
    <col min="15113" max="15113" width="14.125" style="344" customWidth="1"/>
    <col min="15114" max="15114" width="12" style="344" bestFit="1" customWidth="1"/>
    <col min="15115" max="15115" width="12.75" style="344" customWidth="1"/>
    <col min="15116" max="15116" width="17.375" style="344" bestFit="1" customWidth="1"/>
    <col min="15117" max="15117" width="12.125" style="344" customWidth="1"/>
    <col min="15118" max="15118" width="20.125" style="344" bestFit="1" customWidth="1"/>
    <col min="15119" max="15119" width="20.125" style="344" customWidth="1"/>
    <col min="15120" max="15120" width="19.375" style="344" bestFit="1" customWidth="1"/>
    <col min="15121" max="15121" width="8.625" style="344" customWidth="1"/>
    <col min="15122" max="15122" width="51.375" style="344" customWidth="1"/>
    <col min="15123" max="15123" width="13" style="344" customWidth="1"/>
    <col min="15124" max="15366" width="6.875" style="344"/>
    <col min="15367" max="15367" width="7.75" style="344" customWidth="1"/>
    <col min="15368" max="15368" width="33.125" style="344" bestFit="1" customWidth="1"/>
    <col min="15369" max="15369" width="14.125" style="344" customWidth="1"/>
    <col min="15370" max="15370" width="12" style="344" bestFit="1" customWidth="1"/>
    <col min="15371" max="15371" width="12.75" style="344" customWidth="1"/>
    <col min="15372" max="15372" width="17.375" style="344" bestFit="1" customWidth="1"/>
    <col min="15373" max="15373" width="12.125" style="344" customWidth="1"/>
    <col min="15374" max="15374" width="20.125" style="344" bestFit="1" customWidth="1"/>
    <col min="15375" max="15375" width="20.125" style="344" customWidth="1"/>
    <col min="15376" max="15376" width="19.375" style="344" bestFit="1" customWidth="1"/>
    <col min="15377" max="15377" width="8.625" style="344" customWidth="1"/>
    <col min="15378" max="15378" width="51.375" style="344" customWidth="1"/>
    <col min="15379" max="15379" width="13" style="344" customWidth="1"/>
    <col min="15380" max="15622" width="6.875" style="344"/>
    <col min="15623" max="15623" width="7.75" style="344" customWidth="1"/>
    <col min="15624" max="15624" width="33.125" style="344" bestFit="1" customWidth="1"/>
    <col min="15625" max="15625" width="14.125" style="344" customWidth="1"/>
    <col min="15626" max="15626" width="12" style="344" bestFit="1" customWidth="1"/>
    <col min="15627" max="15627" width="12.75" style="344" customWidth="1"/>
    <col min="15628" max="15628" width="17.375" style="344" bestFit="1" customWidth="1"/>
    <col min="15629" max="15629" width="12.125" style="344" customWidth="1"/>
    <col min="15630" max="15630" width="20.125" style="344" bestFit="1" customWidth="1"/>
    <col min="15631" max="15631" width="20.125" style="344" customWidth="1"/>
    <col min="15632" max="15632" width="19.375" style="344" bestFit="1" customWidth="1"/>
    <col min="15633" max="15633" width="8.625" style="344" customWidth="1"/>
    <col min="15634" max="15634" width="51.375" style="344" customWidth="1"/>
    <col min="15635" max="15635" width="13" style="344" customWidth="1"/>
    <col min="15636" max="15878" width="6.875" style="344"/>
    <col min="15879" max="15879" width="7.75" style="344" customWidth="1"/>
    <col min="15880" max="15880" width="33.125" style="344" bestFit="1" customWidth="1"/>
    <col min="15881" max="15881" width="14.125" style="344" customWidth="1"/>
    <col min="15882" max="15882" width="12" style="344" bestFit="1" customWidth="1"/>
    <col min="15883" max="15883" width="12.75" style="344" customWidth="1"/>
    <col min="15884" max="15884" width="17.375" style="344" bestFit="1" customWidth="1"/>
    <col min="15885" max="15885" width="12.125" style="344" customWidth="1"/>
    <col min="15886" max="15886" width="20.125" style="344" bestFit="1" customWidth="1"/>
    <col min="15887" max="15887" width="20.125" style="344" customWidth="1"/>
    <col min="15888" max="15888" width="19.375" style="344" bestFit="1" customWidth="1"/>
    <col min="15889" max="15889" width="8.625" style="344" customWidth="1"/>
    <col min="15890" max="15890" width="51.375" style="344" customWidth="1"/>
    <col min="15891" max="15891" width="13" style="344" customWidth="1"/>
    <col min="15892" max="16134" width="6.875" style="344"/>
    <col min="16135" max="16135" width="7.75" style="344" customWidth="1"/>
    <col min="16136" max="16136" width="33.125" style="344" bestFit="1" customWidth="1"/>
    <col min="16137" max="16137" width="14.125" style="344" customWidth="1"/>
    <col min="16138" max="16138" width="12" style="344" bestFit="1" customWidth="1"/>
    <col min="16139" max="16139" width="12.75" style="344" customWidth="1"/>
    <col min="16140" max="16140" width="17.375" style="344" bestFit="1" customWidth="1"/>
    <col min="16141" max="16141" width="12.125" style="344" customWidth="1"/>
    <col min="16142" max="16142" width="20.125" style="344" bestFit="1" customWidth="1"/>
    <col min="16143" max="16143" width="20.125" style="344" customWidth="1"/>
    <col min="16144" max="16144" width="19.375" style="344" bestFit="1" customWidth="1"/>
    <col min="16145" max="16145" width="8.625" style="344" customWidth="1"/>
    <col min="16146" max="16146" width="51.375" style="344" customWidth="1"/>
    <col min="16147" max="16147" width="13" style="344" customWidth="1"/>
    <col min="16148" max="16384" width="6.875" style="344"/>
  </cols>
  <sheetData>
    <row r="1" spans="1:19" ht="23.25" customHeight="1" x14ac:dyDescent="0.2">
      <c r="A1" s="803" t="s">
        <v>92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</row>
    <row r="2" spans="1:19" ht="23.25" customHeight="1" x14ac:dyDescent="0.2">
      <c r="A2" s="803" t="s">
        <v>440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</row>
    <row r="3" spans="1:19" ht="23.25" customHeight="1" x14ac:dyDescent="0.2">
      <c r="A3" s="803" t="s">
        <v>452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</row>
    <row r="4" spans="1:19" ht="23.25" customHeight="1" x14ac:dyDescent="0.2">
      <c r="A4" s="803" t="s">
        <v>1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</row>
    <row r="5" spans="1:19" ht="30" customHeight="1" x14ac:dyDescent="0.2">
      <c r="A5" s="807" t="s">
        <v>44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</row>
    <row r="6" spans="1:19" ht="30" customHeight="1" x14ac:dyDescent="0.2">
      <c r="A6" s="797" t="s">
        <v>2</v>
      </c>
      <c r="B6" s="799" t="s">
        <v>3</v>
      </c>
      <c r="C6" s="800"/>
      <c r="D6" s="800"/>
      <c r="E6" s="800"/>
      <c r="F6" s="801"/>
      <c r="G6" s="805" t="s">
        <v>45</v>
      </c>
      <c r="H6" s="805" t="s">
        <v>93</v>
      </c>
      <c r="I6" s="805" t="s">
        <v>8</v>
      </c>
      <c r="J6" s="810" t="s">
        <v>94</v>
      </c>
      <c r="K6" s="811"/>
      <c r="L6" s="811"/>
      <c r="M6" s="812"/>
      <c r="N6" s="126" t="s">
        <v>10</v>
      </c>
      <c r="O6" s="126" t="s">
        <v>95</v>
      </c>
      <c r="P6" s="338" t="s">
        <v>450</v>
      </c>
      <c r="Q6" s="126" t="s">
        <v>450</v>
      </c>
      <c r="R6" s="799" t="s">
        <v>11</v>
      </c>
      <c r="S6" s="801" t="s">
        <v>49</v>
      </c>
    </row>
    <row r="7" spans="1:19" ht="30" customHeight="1" x14ac:dyDescent="0.2">
      <c r="A7" s="798"/>
      <c r="B7" s="802"/>
      <c r="C7" s="803"/>
      <c r="D7" s="803"/>
      <c r="E7" s="803"/>
      <c r="F7" s="804"/>
      <c r="G7" s="806"/>
      <c r="H7" s="806"/>
      <c r="I7" s="806"/>
      <c r="J7" s="444">
        <v>24381</v>
      </c>
      <c r="K7" s="445">
        <v>24504</v>
      </c>
      <c r="L7" s="444">
        <v>24624</v>
      </c>
      <c r="M7" s="126" t="s">
        <v>19</v>
      </c>
      <c r="N7" s="128" t="s">
        <v>96</v>
      </c>
      <c r="O7" s="128" t="s">
        <v>97</v>
      </c>
      <c r="P7" s="339" t="s">
        <v>98</v>
      </c>
      <c r="Q7" s="128" t="s">
        <v>98</v>
      </c>
      <c r="R7" s="802"/>
      <c r="S7" s="804"/>
    </row>
    <row r="8" spans="1:19" ht="30" customHeight="1" x14ac:dyDescent="0.2">
      <c r="A8" s="798"/>
      <c r="B8" s="802"/>
      <c r="C8" s="803"/>
      <c r="D8" s="803"/>
      <c r="E8" s="803"/>
      <c r="F8" s="804"/>
      <c r="G8" s="806"/>
      <c r="H8" s="806"/>
      <c r="I8" s="806"/>
      <c r="J8" s="127" t="s">
        <v>446</v>
      </c>
      <c r="K8" s="125" t="s">
        <v>447</v>
      </c>
      <c r="L8" s="127" t="s">
        <v>448</v>
      </c>
      <c r="M8" s="128" t="s">
        <v>52</v>
      </c>
      <c r="N8" s="128" t="s">
        <v>449</v>
      </c>
      <c r="O8" s="128" t="s">
        <v>99</v>
      </c>
      <c r="P8" s="339" t="s">
        <v>100</v>
      </c>
      <c r="Q8" s="128" t="s">
        <v>101</v>
      </c>
      <c r="R8" s="802"/>
      <c r="S8" s="804"/>
    </row>
    <row r="9" spans="1:19" ht="30" customHeight="1" x14ac:dyDescent="0.2">
      <c r="A9" s="798"/>
      <c r="B9" s="802"/>
      <c r="C9" s="803"/>
      <c r="D9" s="803"/>
      <c r="E9" s="803"/>
      <c r="F9" s="804"/>
      <c r="G9" s="129" t="s">
        <v>28</v>
      </c>
      <c r="H9" s="806"/>
      <c r="I9" s="129" t="s">
        <v>29</v>
      </c>
      <c r="J9" s="129" t="s">
        <v>30</v>
      </c>
      <c r="K9" s="130" t="s">
        <v>53</v>
      </c>
      <c r="L9" s="129" t="s">
        <v>32</v>
      </c>
      <c r="M9" s="131" t="s">
        <v>54</v>
      </c>
      <c r="N9" s="131" t="s">
        <v>102</v>
      </c>
      <c r="O9" s="131" t="s">
        <v>103</v>
      </c>
      <c r="P9" s="340" t="s">
        <v>104</v>
      </c>
      <c r="Q9" s="131" t="s">
        <v>105</v>
      </c>
      <c r="R9" s="802"/>
      <c r="S9" s="804"/>
    </row>
    <row r="10" spans="1:19" ht="30" customHeight="1" x14ac:dyDescent="0.2">
      <c r="A10" s="132"/>
      <c r="B10" s="341" t="s">
        <v>57</v>
      </c>
      <c r="C10" s="342"/>
      <c r="D10" s="342"/>
      <c r="E10" s="342"/>
      <c r="F10" s="343"/>
      <c r="G10" s="133"/>
      <c r="H10" s="134"/>
      <c r="I10" s="133"/>
      <c r="J10" s="133"/>
      <c r="K10" s="135"/>
      <c r="L10" s="133"/>
      <c r="M10" s="136"/>
      <c r="N10" s="136"/>
      <c r="O10" s="136"/>
      <c r="P10" s="137"/>
      <c r="Q10" s="136"/>
      <c r="R10" s="345"/>
      <c r="S10" s="343"/>
    </row>
    <row r="11" spans="1:19" ht="30" customHeight="1" x14ac:dyDescent="0.2">
      <c r="A11" s="346">
        <v>1</v>
      </c>
      <c r="B11" s="443" t="s">
        <v>437</v>
      </c>
      <c r="C11" s="372"/>
      <c r="D11" s="372"/>
      <c r="E11" s="372"/>
      <c r="F11" s="438"/>
      <c r="G11" s="347"/>
      <c r="H11" s="348"/>
      <c r="I11" s="347"/>
      <c r="J11" s="347"/>
      <c r="K11" s="347"/>
      <c r="L11" s="347"/>
      <c r="M11" s="349"/>
      <c r="N11" s="349"/>
      <c r="O11" s="349"/>
      <c r="P11" s="350"/>
      <c r="Q11" s="349"/>
      <c r="R11" s="351"/>
      <c r="S11" s="310"/>
    </row>
    <row r="12" spans="1:19" ht="30" customHeight="1" x14ac:dyDescent="0.2">
      <c r="A12" s="346"/>
      <c r="B12" s="808" t="s">
        <v>438</v>
      </c>
      <c r="C12" s="809"/>
      <c r="D12" s="809"/>
      <c r="E12" s="809"/>
      <c r="F12" s="366">
        <v>67</v>
      </c>
      <c r="G12" s="352">
        <v>10000000</v>
      </c>
      <c r="H12" s="671">
        <v>24456</v>
      </c>
      <c r="I12" s="352"/>
      <c r="J12" s="352">
        <v>0</v>
      </c>
      <c r="K12" s="670">
        <v>5031200</v>
      </c>
      <c r="L12" s="670">
        <v>4968800</v>
      </c>
      <c r="M12" s="353">
        <f>J12+K12+L12</f>
        <v>10000000</v>
      </c>
      <c r="N12" s="353">
        <f>I12+M12</f>
        <v>10000000</v>
      </c>
      <c r="O12" s="353">
        <f>G12-N12</f>
        <v>0</v>
      </c>
      <c r="P12" s="353">
        <f>G12-N12</f>
        <v>0</v>
      </c>
      <c r="Q12" s="354">
        <v>0</v>
      </c>
      <c r="R12" s="355">
        <v>24385</v>
      </c>
      <c r="S12" s="310" t="s">
        <v>814</v>
      </c>
    </row>
    <row r="13" spans="1:19" ht="30" customHeight="1" thickBot="1" x14ac:dyDescent="0.25">
      <c r="A13" s="346"/>
      <c r="B13" s="794" t="s">
        <v>439</v>
      </c>
      <c r="C13" s="795"/>
      <c r="D13" s="795"/>
      <c r="E13" s="795"/>
      <c r="F13" s="367" t="s">
        <v>19</v>
      </c>
      <c r="G13" s="356">
        <f>G11+G12</f>
        <v>10000000</v>
      </c>
      <c r="H13" s="356"/>
      <c r="I13" s="356">
        <f>I11+I12</f>
        <v>0</v>
      </c>
      <c r="J13" s="356">
        <f>J11+J12</f>
        <v>0</v>
      </c>
      <c r="K13" s="357">
        <f t="shared" ref="K13:Q13" si="0">K11+K12</f>
        <v>5031200</v>
      </c>
      <c r="L13" s="357">
        <f t="shared" si="0"/>
        <v>4968800</v>
      </c>
      <c r="M13" s="358">
        <f t="shared" si="0"/>
        <v>10000000</v>
      </c>
      <c r="N13" s="358">
        <f t="shared" si="0"/>
        <v>10000000</v>
      </c>
      <c r="O13" s="358">
        <f t="shared" si="0"/>
        <v>0</v>
      </c>
      <c r="P13" s="358">
        <f t="shared" si="0"/>
        <v>0</v>
      </c>
      <c r="Q13" s="359">
        <f t="shared" si="0"/>
        <v>0</v>
      </c>
      <c r="R13" s="667"/>
      <c r="S13" s="668" t="s">
        <v>110</v>
      </c>
    </row>
    <row r="14" spans="1:19" ht="30" customHeight="1" thickTop="1" x14ac:dyDescent="0.2">
      <c r="A14" s="346"/>
      <c r="B14" s="794" t="s">
        <v>107</v>
      </c>
      <c r="C14" s="795"/>
      <c r="D14" s="795"/>
      <c r="E14" s="795"/>
      <c r="F14" s="795"/>
      <c r="G14" s="360"/>
      <c r="H14" s="360"/>
      <c r="I14" s="360"/>
      <c r="J14" s="360"/>
      <c r="K14" s="361"/>
      <c r="L14" s="361"/>
      <c r="M14" s="362"/>
      <c r="N14" s="362"/>
      <c r="O14" s="362"/>
      <c r="P14" s="362"/>
      <c r="Q14" s="363"/>
      <c r="R14" s="667"/>
      <c r="S14" s="668" t="s">
        <v>111</v>
      </c>
    </row>
    <row r="15" spans="1:19" ht="30" customHeight="1" x14ac:dyDescent="0.2">
      <c r="A15" s="346"/>
      <c r="B15" s="368" t="s">
        <v>109</v>
      </c>
      <c r="C15" s="369">
        <v>10000000</v>
      </c>
      <c r="D15" s="370" t="s">
        <v>108</v>
      </c>
      <c r="E15" s="370"/>
      <c r="F15" s="370"/>
      <c r="G15" s="347"/>
      <c r="H15" s="347"/>
      <c r="I15" s="347"/>
      <c r="J15" s="347"/>
      <c r="K15" s="364"/>
      <c r="L15" s="364"/>
      <c r="M15" s="350"/>
      <c r="N15" s="350"/>
      <c r="O15" s="350"/>
      <c r="P15" s="350"/>
      <c r="Q15" s="349"/>
      <c r="R15" s="667"/>
      <c r="S15" s="668" t="s">
        <v>112</v>
      </c>
    </row>
    <row r="16" spans="1:19" ht="30" customHeight="1" x14ac:dyDescent="0.2">
      <c r="A16" s="346"/>
      <c r="B16" s="368" t="s">
        <v>441</v>
      </c>
      <c r="C16" s="369">
        <v>1939000</v>
      </c>
      <c r="D16" s="370" t="s">
        <v>108</v>
      </c>
      <c r="E16" s="370"/>
      <c r="F16" s="370"/>
      <c r="G16" s="347"/>
      <c r="H16" s="347"/>
      <c r="I16" s="347"/>
      <c r="J16" s="347"/>
      <c r="K16" s="364"/>
      <c r="L16" s="364"/>
      <c r="M16" s="350"/>
      <c r="N16" s="350"/>
      <c r="O16" s="350"/>
      <c r="P16" s="350"/>
      <c r="Q16" s="349"/>
      <c r="R16" s="667"/>
      <c r="S16" s="668" t="s">
        <v>86</v>
      </c>
    </row>
    <row r="17" spans="1:19" ht="30" customHeight="1" x14ac:dyDescent="0.2">
      <c r="A17" s="346"/>
      <c r="B17" s="368" t="s">
        <v>19</v>
      </c>
      <c r="C17" s="369">
        <f>SUM(C15:C16)</f>
        <v>11939000</v>
      </c>
      <c r="D17" s="370" t="s">
        <v>108</v>
      </c>
      <c r="E17" s="370"/>
      <c r="F17" s="370"/>
      <c r="G17" s="347"/>
      <c r="H17" s="347"/>
      <c r="I17" s="347"/>
      <c r="J17" s="347"/>
      <c r="K17" s="364"/>
      <c r="L17" s="364"/>
      <c r="M17" s="350"/>
      <c r="N17" s="350"/>
      <c r="O17" s="350"/>
      <c r="P17" s="350"/>
      <c r="Q17" s="349"/>
      <c r="R17" s="667"/>
      <c r="S17" s="668" t="s">
        <v>113</v>
      </c>
    </row>
    <row r="18" spans="1:19" ht="30" customHeight="1" x14ac:dyDescent="0.2">
      <c r="A18" s="346"/>
      <c r="B18" s="794" t="s">
        <v>207</v>
      </c>
      <c r="C18" s="795"/>
      <c r="D18" s="795"/>
      <c r="E18" s="370"/>
      <c r="F18" s="370"/>
      <c r="G18" s="347"/>
      <c r="H18" s="347"/>
      <c r="I18" s="347"/>
      <c r="J18" s="347"/>
      <c r="K18" s="364"/>
      <c r="L18" s="364"/>
      <c r="M18" s="350"/>
      <c r="N18" s="350"/>
      <c r="O18" s="350"/>
      <c r="P18" s="350"/>
      <c r="Q18" s="349"/>
      <c r="R18" s="667"/>
      <c r="S18" s="668" t="s">
        <v>114</v>
      </c>
    </row>
    <row r="19" spans="1:19" ht="30" customHeight="1" x14ac:dyDescent="0.2">
      <c r="A19" s="346"/>
      <c r="B19" s="794" t="s">
        <v>442</v>
      </c>
      <c r="C19" s="795"/>
      <c r="D19" s="795"/>
      <c r="E19" s="795"/>
      <c r="F19" s="795"/>
      <c r="G19" s="347"/>
      <c r="H19" s="347"/>
      <c r="I19" s="347"/>
      <c r="J19" s="347"/>
      <c r="K19" s="364"/>
      <c r="L19" s="364"/>
      <c r="M19" s="350"/>
      <c r="N19" s="350"/>
      <c r="O19" s="350"/>
      <c r="P19" s="350"/>
      <c r="Q19" s="349"/>
      <c r="R19" s="667"/>
      <c r="S19" s="668" t="s">
        <v>87</v>
      </c>
    </row>
    <row r="20" spans="1:19" ht="30" customHeight="1" x14ac:dyDescent="0.2">
      <c r="A20" s="346"/>
      <c r="B20" s="371" t="s">
        <v>443</v>
      </c>
      <c r="C20" s="372"/>
      <c r="D20" s="372"/>
      <c r="E20" s="372"/>
      <c r="F20" s="372"/>
      <c r="G20" s="347"/>
      <c r="H20" s="347"/>
      <c r="I20" s="347"/>
      <c r="J20" s="347"/>
      <c r="K20" s="364"/>
      <c r="L20" s="364"/>
      <c r="M20" s="350"/>
      <c r="N20" s="350"/>
      <c r="O20" s="350"/>
      <c r="P20" s="350"/>
      <c r="Q20" s="349"/>
      <c r="R20" s="667"/>
      <c r="S20" s="669" t="s">
        <v>400</v>
      </c>
    </row>
    <row r="21" spans="1:19" ht="30" customHeight="1" x14ac:dyDescent="0.2">
      <c r="A21" s="346"/>
      <c r="B21" s="794" t="s">
        <v>444</v>
      </c>
      <c r="C21" s="795"/>
      <c r="D21" s="795"/>
      <c r="E21" s="795"/>
      <c r="F21" s="796"/>
      <c r="G21" s="347"/>
      <c r="H21" s="347"/>
      <c r="I21" s="347"/>
      <c r="J21" s="347"/>
      <c r="K21" s="364"/>
      <c r="L21" s="364"/>
      <c r="M21" s="350"/>
      <c r="N21" s="350"/>
      <c r="O21" s="350"/>
      <c r="P21" s="350"/>
      <c r="Q21" s="349"/>
      <c r="R21" s="667"/>
      <c r="S21" s="669" t="s">
        <v>451</v>
      </c>
    </row>
    <row r="22" spans="1:19" ht="30" customHeight="1" x14ac:dyDescent="0.2">
      <c r="A22" s="346"/>
      <c r="B22" s="794" t="s">
        <v>445</v>
      </c>
      <c r="C22" s="795"/>
      <c r="D22" s="795"/>
      <c r="E22" s="795"/>
      <c r="F22" s="796"/>
      <c r="G22" s="347"/>
      <c r="H22" s="347"/>
      <c r="I22" s="347"/>
      <c r="J22" s="347"/>
      <c r="K22" s="364"/>
      <c r="L22" s="364"/>
      <c r="M22" s="350"/>
      <c r="N22" s="350"/>
      <c r="O22" s="350"/>
      <c r="P22" s="350"/>
      <c r="Q22" s="349"/>
      <c r="R22" s="667"/>
      <c r="S22" s="668"/>
    </row>
    <row r="23" spans="1:19" ht="30" customHeight="1" x14ac:dyDescent="0.2">
      <c r="A23" s="346"/>
      <c r="B23" s="368"/>
      <c r="C23" s="370"/>
      <c r="D23" s="370"/>
      <c r="E23" s="370"/>
      <c r="F23" s="370"/>
      <c r="G23" s="347"/>
      <c r="H23" s="347"/>
      <c r="I23" s="347"/>
      <c r="J23" s="347"/>
      <c r="K23" s="364"/>
      <c r="L23" s="364"/>
      <c r="M23" s="350"/>
      <c r="N23" s="350"/>
      <c r="O23" s="350"/>
      <c r="P23" s="350"/>
      <c r="Q23" s="349"/>
      <c r="R23" s="355"/>
      <c r="S23" s="310"/>
    </row>
    <row r="24" spans="1:19" ht="30" customHeight="1" x14ac:dyDescent="0.2">
      <c r="A24" s="346"/>
      <c r="B24" s="368"/>
      <c r="C24" s="370"/>
      <c r="D24" s="370"/>
      <c r="E24" s="370"/>
      <c r="F24" s="370"/>
      <c r="G24" s="347"/>
      <c r="H24" s="347"/>
      <c r="I24" s="347"/>
      <c r="J24" s="347"/>
      <c r="K24" s="364"/>
      <c r="L24" s="364"/>
      <c r="M24" s="350"/>
      <c r="N24" s="350"/>
      <c r="O24" s="350"/>
      <c r="P24" s="350"/>
      <c r="Q24" s="349"/>
      <c r="R24" s="355"/>
      <c r="S24" s="310"/>
    </row>
    <row r="25" spans="1:19" ht="30" customHeight="1" x14ac:dyDescent="0.2">
      <c r="A25" s="346"/>
      <c r="B25" s="368"/>
      <c r="C25" s="370"/>
      <c r="D25" s="370"/>
      <c r="E25" s="370"/>
      <c r="F25" s="370"/>
      <c r="G25" s="347"/>
      <c r="H25" s="347"/>
      <c r="I25" s="347"/>
      <c r="J25" s="347"/>
      <c r="K25" s="364"/>
      <c r="L25" s="364"/>
      <c r="M25" s="350"/>
      <c r="N25" s="350"/>
      <c r="O25" s="350"/>
      <c r="P25" s="350"/>
      <c r="Q25" s="349"/>
      <c r="R25" s="355"/>
      <c r="S25" s="310"/>
    </row>
    <row r="26" spans="1:19" ht="30" customHeight="1" x14ac:dyDescent="0.2">
      <c r="A26" s="346"/>
      <c r="B26" s="368"/>
      <c r="C26" s="370"/>
      <c r="D26" s="370"/>
      <c r="E26" s="370"/>
      <c r="F26" s="370"/>
      <c r="G26" s="347"/>
      <c r="H26" s="347"/>
      <c r="I26" s="347"/>
      <c r="J26" s="347"/>
      <c r="K26" s="364"/>
      <c r="L26" s="364"/>
      <c r="M26" s="350"/>
      <c r="N26" s="350"/>
      <c r="O26" s="350"/>
      <c r="P26" s="350"/>
      <c r="Q26" s="349"/>
      <c r="R26" s="355"/>
      <c r="S26" s="310"/>
    </row>
    <row r="27" spans="1:19" ht="30" customHeight="1" x14ac:dyDescent="0.2">
      <c r="A27" s="346"/>
      <c r="B27" s="368"/>
      <c r="C27" s="370"/>
      <c r="D27" s="370"/>
      <c r="E27" s="370"/>
      <c r="F27" s="370"/>
      <c r="G27" s="347"/>
      <c r="H27" s="347"/>
      <c r="I27" s="347"/>
      <c r="J27" s="347"/>
      <c r="K27" s="364"/>
      <c r="L27" s="364"/>
      <c r="M27" s="350"/>
      <c r="N27" s="350"/>
      <c r="O27" s="350"/>
      <c r="P27" s="350"/>
      <c r="Q27" s="349"/>
      <c r="R27" s="355"/>
      <c r="S27" s="310"/>
    </row>
    <row r="28" spans="1:19" ht="30" customHeight="1" x14ac:dyDescent="0.2">
      <c r="A28" s="346"/>
      <c r="B28" s="368"/>
      <c r="C28" s="370"/>
      <c r="D28" s="370"/>
      <c r="E28" s="370"/>
      <c r="F28" s="370"/>
      <c r="G28" s="347"/>
      <c r="H28" s="347"/>
      <c r="I28" s="347"/>
      <c r="J28" s="347"/>
      <c r="K28" s="364"/>
      <c r="L28" s="364"/>
      <c r="M28" s="350"/>
      <c r="N28" s="350"/>
      <c r="O28" s="350"/>
      <c r="P28" s="350"/>
      <c r="Q28" s="349"/>
      <c r="R28" s="355"/>
      <c r="S28" s="310"/>
    </row>
    <row r="29" spans="1:19" ht="30" customHeight="1" x14ac:dyDescent="0.2">
      <c r="A29" s="346"/>
      <c r="B29" s="368"/>
      <c r="C29" s="370"/>
      <c r="D29" s="370"/>
      <c r="E29" s="370"/>
      <c r="F29" s="370"/>
      <c r="G29" s="347"/>
      <c r="H29" s="347"/>
      <c r="I29" s="347"/>
      <c r="J29" s="347"/>
      <c r="K29" s="364"/>
      <c r="L29" s="364"/>
      <c r="M29" s="350"/>
      <c r="N29" s="350"/>
      <c r="O29" s="350"/>
      <c r="P29" s="350"/>
      <c r="Q29" s="349"/>
      <c r="R29" s="355"/>
      <c r="S29" s="310"/>
    </row>
    <row r="30" spans="1:19" ht="30" customHeight="1" x14ac:dyDescent="0.2">
      <c r="A30" s="346"/>
      <c r="B30" s="368"/>
      <c r="C30" s="370"/>
      <c r="D30" s="370"/>
      <c r="E30" s="370"/>
      <c r="F30" s="370"/>
      <c r="G30" s="347"/>
      <c r="H30" s="347"/>
      <c r="I30" s="347"/>
      <c r="J30" s="347"/>
      <c r="K30" s="364"/>
      <c r="L30" s="364"/>
      <c r="M30" s="350"/>
      <c r="N30" s="350"/>
      <c r="O30" s="350"/>
      <c r="P30" s="350"/>
      <c r="Q30" s="349"/>
      <c r="R30" s="355"/>
      <c r="S30" s="310"/>
    </row>
    <row r="31" spans="1:19" ht="30" customHeight="1" x14ac:dyDescent="0.2">
      <c r="A31" s="385"/>
      <c r="B31" s="386"/>
      <c r="C31" s="387"/>
      <c r="D31" s="387"/>
      <c r="E31" s="387"/>
      <c r="F31" s="387"/>
      <c r="G31" s="388"/>
      <c r="H31" s="388"/>
      <c r="I31" s="388"/>
      <c r="J31" s="388"/>
      <c r="K31" s="389"/>
      <c r="L31" s="389"/>
      <c r="M31" s="390"/>
      <c r="N31" s="390"/>
      <c r="O31" s="390"/>
      <c r="P31" s="390"/>
      <c r="Q31" s="390"/>
      <c r="R31" s="355"/>
      <c r="S31" s="431"/>
    </row>
    <row r="32" spans="1:19" ht="30" customHeight="1" x14ac:dyDescent="0.2">
      <c r="A32" s="446"/>
      <c r="B32" s="447"/>
      <c r="C32" s="448"/>
      <c r="D32" s="449"/>
      <c r="E32" s="449"/>
      <c r="F32" s="450"/>
      <c r="G32" s="451">
        <f>G12</f>
        <v>10000000</v>
      </c>
      <c r="H32" s="451"/>
      <c r="I32" s="451">
        <f t="shared" ref="I32:Q32" si="1">I12</f>
        <v>0</v>
      </c>
      <c r="J32" s="451">
        <f t="shared" si="1"/>
        <v>0</v>
      </c>
      <c r="K32" s="451">
        <f t="shared" si="1"/>
        <v>5031200</v>
      </c>
      <c r="L32" s="451">
        <f t="shared" si="1"/>
        <v>4968800</v>
      </c>
      <c r="M32" s="451">
        <f t="shared" si="1"/>
        <v>10000000</v>
      </c>
      <c r="N32" s="451">
        <f t="shared" si="1"/>
        <v>10000000</v>
      </c>
      <c r="O32" s="451">
        <f t="shared" si="1"/>
        <v>0</v>
      </c>
      <c r="P32" s="451">
        <f t="shared" si="1"/>
        <v>0</v>
      </c>
      <c r="Q32" s="451">
        <f t="shared" si="1"/>
        <v>0</v>
      </c>
      <c r="R32" s="433"/>
      <c r="S32" s="434"/>
    </row>
    <row r="33" spans="1:10" ht="30" customHeight="1" x14ac:dyDescent="0.2">
      <c r="A33" s="793"/>
      <c r="B33" s="793"/>
      <c r="C33" s="793"/>
      <c r="D33" s="793"/>
      <c r="E33" s="793"/>
      <c r="F33" s="793"/>
      <c r="G33" s="793"/>
      <c r="H33" s="793"/>
      <c r="I33" s="793"/>
      <c r="J33" s="793"/>
    </row>
  </sheetData>
  <mergeCells count="21">
    <mergeCell ref="B18:D18"/>
    <mergeCell ref="B19:F19"/>
    <mergeCell ref="B21:F21"/>
    <mergeCell ref="B22:F22"/>
    <mergeCell ref="A33:J33"/>
    <mergeCell ref="B14:F14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J6:M6"/>
    <mergeCell ref="R6:R9"/>
    <mergeCell ref="S6:S9"/>
    <mergeCell ref="B12:E12"/>
    <mergeCell ref="B13:E13"/>
  </mergeCells>
  <printOptions horizontalCentered="1"/>
  <pageMargins left="0" right="0" top="0.35433070866141736" bottom="0.35433070866141736" header="0.31496062992125984" footer="0.31496062992125984"/>
  <pageSetup paperSize="9" scale="42" firstPageNumber="21" fitToHeight="0" orientation="landscape" useFirstPageNumber="1" r:id="rId1"/>
  <headerFooter>
    <oddHeader xml:space="preserve">&amp;R&amp;"TH SarabunPSK,Regular"&amp;14&amp;P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3300"/>
  </sheetPr>
  <dimension ref="A1:N115"/>
  <sheetViews>
    <sheetView tabSelected="1" view="pageBreakPreview" zoomScale="55" zoomScaleNormal="60" zoomScaleSheetLayoutView="55" workbookViewId="0">
      <selection activeCell="N13" sqref="N13"/>
    </sheetView>
  </sheetViews>
  <sheetFormatPr defaultColWidth="6.875" defaultRowHeight="21" x14ac:dyDescent="0.35"/>
  <cols>
    <col min="1" max="1" width="4.75" style="1" customWidth="1"/>
    <col min="2" max="2" width="82.625" style="5" customWidth="1"/>
    <col min="3" max="3" width="15.25" style="66" customWidth="1"/>
    <col min="4" max="4" width="13.25" style="66" customWidth="1"/>
    <col min="5" max="5" width="15.125" style="66" customWidth="1"/>
    <col min="6" max="8" width="16.375" style="308" customWidth="1"/>
    <col min="9" max="9" width="15.75" style="66" customWidth="1"/>
    <col min="10" max="10" width="20" style="66" customWidth="1"/>
    <col min="11" max="11" width="14" style="66" customWidth="1"/>
    <col min="12" max="12" width="12.25" style="66" customWidth="1"/>
    <col min="13" max="13" width="63.5" style="5" customWidth="1"/>
    <col min="14" max="14" width="8.375" style="5" hidden="1" customWidth="1"/>
    <col min="15" max="234" width="6.875" style="5"/>
    <col min="235" max="235" width="7.75" style="5" customWidth="1"/>
    <col min="236" max="236" width="33.125" style="5" bestFit="1" customWidth="1"/>
    <col min="237" max="237" width="14.125" style="5" customWidth="1"/>
    <col min="238" max="238" width="12" style="5" bestFit="1" customWidth="1"/>
    <col min="239" max="239" width="12.75" style="5" customWidth="1"/>
    <col min="240" max="240" width="17.375" style="5" bestFit="1" customWidth="1"/>
    <col min="241" max="241" width="12.25" style="5" customWidth="1"/>
    <col min="242" max="242" width="20.125" style="5" bestFit="1" customWidth="1"/>
    <col min="243" max="243" width="20.125" style="5" customWidth="1"/>
    <col min="244" max="244" width="19.375" style="5" bestFit="1" customWidth="1"/>
    <col min="245" max="245" width="8.625" style="5" customWidth="1"/>
    <col min="246" max="246" width="51.25" style="5" customWidth="1"/>
    <col min="247" max="247" width="13" style="5" customWidth="1"/>
    <col min="248" max="490" width="6.875" style="5"/>
    <col min="491" max="491" width="7.75" style="5" customWidth="1"/>
    <col min="492" max="492" width="33.125" style="5" bestFit="1" customWidth="1"/>
    <col min="493" max="493" width="14.125" style="5" customWidth="1"/>
    <col min="494" max="494" width="12" style="5" bestFit="1" customWidth="1"/>
    <col min="495" max="495" width="12.75" style="5" customWidth="1"/>
    <col min="496" max="496" width="17.375" style="5" bestFit="1" customWidth="1"/>
    <col min="497" max="497" width="12.25" style="5" customWidth="1"/>
    <col min="498" max="498" width="20.125" style="5" bestFit="1" customWidth="1"/>
    <col min="499" max="499" width="20.125" style="5" customWidth="1"/>
    <col min="500" max="500" width="19.375" style="5" bestFit="1" customWidth="1"/>
    <col min="501" max="501" width="8.625" style="5" customWidth="1"/>
    <col min="502" max="502" width="51.25" style="5" customWidth="1"/>
    <col min="503" max="503" width="13" style="5" customWidth="1"/>
    <col min="504" max="746" width="6.875" style="5"/>
    <col min="747" max="747" width="7.75" style="5" customWidth="1"/>
    <col min="748" max="748" width="33.125" style="5" bestFit="1" customWidth="1"/>
    <col min="749" max="749" width="14.125" style="5" customWidth="1"/>
    <col min="750" max="750" width="12" style="5" bestFit="1" customWidth="1"/>
    <col min="751" max="751" width="12.75" style="5" customWidth="1"/>
    <col min="752" max="752" width="17.375" style="5" bestFit="1" customWidth="1"/>
    <col min="753" max="753" width="12.25" style="5" customWidth="1"/>
    <col min="754" max="754" width="20.125" style="5" bestFit="1" customWidth="1"/>
    <col min="755" max="755" width="20.125" style="5" customWidth="1"/>
    <col min="756" max="756" width="19.375" style="5" bestFit="1" customWidth="1"/>
    <col min="757" max="757" width="8.625" style="5" customWidth="1"/>
    <col min="758" max="758" width="51.25" style="5" customWidth="1"/>
    <col min="759" max="759" width="13" style="5" customWidth="1"/>
    <col min="760" max="1002" width="6.875" style="5"/>
    <col min="1003" max="1003" width="7.75" style="5" customWidth="1"/>
    <col min="1004" max="1004" width="33.125" style="5" bestFit="1" customWidth="1"/>
    <col min="1005" max="1005" width="14.125" style="5" customWidth="1"/>
    <col min="1006" max="1006" width="12" style="5" bestFit="1" customWidth="1"/>
    <col min="1007" max="1007" width="12.75" style="5" customWidth="1"/>
    <col min="1008" max="1008" width="17.375" style="5" bestFit="1" customWidth="1"/>
    <col min="1009" max="1009" width="12.25" style="5" customWidth="1"/>
    <col min="1010" max="1010" width="20.125" style="5" bestFit="1" customWidth="1"/>
    <col min="1011" max="1011" width="20.125" style="5" customWidth="1"/>
    <col min="1012" max="1012" width="19.375" style="5" bestFit="1" customWidth="1"/>
    <col min="1013" max="1013" width="8.625" style="5" customWidth="1"/>
    <col min="1014" max="1014" width="51.25" style="5" customWidth="1"/>
    <col min="1015" max="1015" width="13" style="5" customWidth="1"/>
    <col min="1016" max="1258" width="6.875" style="5"/>
    <col min="1259" max="1259" width="7.75" style="5" customWidth="1"/>
    <col min="1260" max="1260" width="33.125" style="5" bestFit="1" customWidth="1"/>
    <col min="1261" max="1261" width="14.125" style="5" customWidth="1"/>
    <col min="1262" max="1262" width="12" style="5" bestFit="1" customWidth="1"/>
    <col min="1263" max="1263" width="12.75" style="5" customWidth="1"/>
    <col min="1264" max="1264" width="17.375" style="5" bestFit="1" customWidth="1"/>
    <col min="1265" max="1265" width="12.25" style="5" customWidth="1"/>
    <col min="1266" max="1266" width="20.125" style="5" bestFit="1" customWidth="1"/>
    <col min="1267" max="1267" width="20.125" style="5" customWidth="1"/>
    <col min="1268" max="1268" width="19.375" style="5" bestFit="1" customWidth="1"/>
    <col min="1269" max="1269" width="8.625" style="5" customWidth="1"/>
    <col min="1270" max="1270" width="51.25" style="5" customWidth="1"/>
    <col min="1271" max="1271" width="13" style="5" customWidth="1"/>
    <col min="1272" max="1514" width="6.875" style="5"/>
    <col min="1515" max="1515" width="7.75" style="5" customWidth="1"/>
    <col min="1516" max="1516" width="33.125" style="5" bestFit="1" customWidth="1"/>
    <col min="1517" max="1517" width="14.125" style="5" customWidth="1"/>
    <col min="1518" max="1518" width="12" style="5" bestFit="1" customWidth="1"/>
    <col min="1519" max="1519" width="12.75" style="5" customWidth="1"/>
    <col min="1520" max="1520" width="17.375" style="5" bestFit="1" customWidth="1"/>
    <col min="1521" max="1521" width="12.25" style="5" customWidth="1"/>
    <col min="1522" max="1522" width="20.125" style="5" bestFit="1" customWidth="1"/>
    <col min="1523" max="1523" width="20.125" style="5" customWidth="1"/>
    <col min="1524" max="1524" width="19.375" style="5" bestFit="1" customWidth="1"/>
    <col min="1525" max="1525" width="8.625" style="5" customWidth="1"/>
    <col min="1526" max="1526" width="51.25" style="5" customWidth="1"/>
    <col min="1527" max="1527" width="13" style="5" customWidth="1"/>
    <col min="1528" max="1770" width="6.875" style="5"/>
    <col min="1771" max="1771" width="7.75" style="5" customWidth="1"/>
    <col min="1772" max="1772" width="33.125" style="5" bestFit="1" customWidth="1"/>
    <col min="1773" max="1773" width="14.125" style="5" customWidth="1"/>
    <col min="1774" max="1774" width="12" style="5" bestFit="1" customWidth="1"/>
    <col min="1775" max="1775" width="12.75" style="5" customWidth="1"/>
    <col min="1776" max="1776" width="17.375" style="5" bestFit="1" customWidth="1"/>
    <col min="1777" max="1777" width="12.25" style="5" customWidth="1"/>
    <col min="1778" max="1778" width="20.125" style="5" bestFit="1" customWidth="1"/>
    <col min="1779" max="1779" width="20.125" style="5" customWidth="1"/>
    <col min="1780" max="1780" width="19.375" style="5" bestFit="1" customWidth="1"/>
    <col min="1781" max="1781" width="8.625" style="5" customWidth="1"/>
    <col min="1782" max="1782" width="51.25" style="5" customWidth="1"/>
    <col min="1783" max="1783" width="13" style="5" customWidth="1"/>
    <col min="1784" max="2026" width="6.875" style="5"/>
    <col min="2027" max="2027" width="7.75" style="5" customWidth="1"/>
    <col min="2028" max="2028" width="33.125" style="5" bestFit="1" customWidth="1"/>
    <col min="2029" max="2029" width="14.125" style="5" customWidth="1"/>
    <col min="2030" max="2030" width="12" style="5" bestFit="1" customWidth="1"/>
    <col min="2031" max="2031" width="12.75" style="5" customWidth="1"/>
    <col min="2032" max="2032" width="17.375" style="5" bestFit="1" customWidth="1"/>
    <col min="2033" max="2033" width="12.25" style="5" customWidth="1"/>
    <col min="2034" max="2034" width="20.125" style="5" bestFit="1" customWidth="1"/>
    <col min="2035" max="2035" width="20.125" style="5" customWidth="1"/>
    <col min="2036" max="2036" width="19.375" style="5" bestFit="1" customWidth="1"/>
    <col min="2037" max="2037" width="8.625" style="5" customWidth="1"/>
    <col min="2038" max="2038" width="51.25" style="5" customWidth="1"/>
    <col min="2039" max="2039" width="13" style="5" customWidth="1"/>
    <col min="2040" max="2282" width="6.875" style="5"/>
    <col min="2283" max="2283" width="7.75" style="5" customWidth="1"/>
    <col min="2284" max="2284" width="33.125" style="5" bestFit="1" customWidth="1"/>
    <col min="2285" max="2285" width="14.125" style="5" customWidth="1"/>
    <col min="2286" max="2286" width="12" style="5" bestFit="1" customWidth="1"/>
    <col min="2287" max="2287" width="12.75" style="5" customWidth="1"/>
    <col min="2288" max="2288" width="17.375" style="5" bestFit="1" customWidth="1"/>
    <col min="2289" max="2289" width="12.25" style="5" customWidth="1"/>
    <col min="2290" max="2290" width="20.125" style="5" bestFit="1" customWidth="1"/>
    <col min="2291" max="2291" width="20.125" style="5" customWidth="1"/>
    <col min="2292" max="2292" width="19.375" style="5" bestFit="1" customWidth="1"/>
    <col min="2293" max="2293" width="8.625" style="5" customWidth="1"/>
    <col min="2294" max="2294" width="51.25" style="5" customWidth="1"/>
    <col min="2295" max="2295" width="13" style="5" customWidth="1"/>
    <col min="2296" max="2538" width="6.875" style="5"/>
    <col min="2539" max="2539" width="7.75" style="5" customWidth="1"/>
    <col min="2540" max="2540" width="33.125" style="5" bestFit="1" customWidth="1"/>
    <col min="2541" max="2541" width="14.125" style="5" customWidth="1"/>
    <col min="2542" max="2542" width="12" style="5" bestFit="1" customWidth="1"/>
    <col min="2543" max="2543" width="12.75" style="5" customWidth="1"/>
    <col min="2544" max="2544" width="17.375" style="5" bestFit="1" customWidth="1"/>
    <col min="2545" max="2545" width="12.25" style="5" customWidth="1"/>
    <col min="2546" max="2546" width="20.125" style="5" bestFit="1" customWidth="1"/>
    <col min="2547" max="2547" width="20.125" style="5" customWidth="1"/>
    <col min="2548" max="2548" width="19.375" style="5" bestFit="1" customWidth="1"/>
    <col min="2549" max="2549" width="8.625" style="5" customWidth="1"/>
    <col min="2550" max="2550" width="51.25" style="5" customWidth="1"/>
    <col min="2551" max="2551" width="13" style="5" customWidth="1"/>
    <col min="2552" max="2794" width="6.875" style="5"/>
    <col min="2795" max="2795" width="7.75" style="5" customWidth="1"/>
    <col min="2796" max="2796" width="33.125" style="5" bestFit="1" customWidth="1"/>
    <col min="2797" max="2797" width="14.125" style="5" customWidth="1"/>
    <col min="2798" max="2798" width="12" style="5" bestFit="1" customWidth="1"/>
    <col min="2799" max="2799" width="12.75" style="5" customWidth="1"/>
    <col min="2800" max="2800" width="17.375" style="5" bestFit="1" customWidth="1"/>
    <col min="2801" max="2801" width="12.25" style="5" customWidth="1"/>
    <col min="2802" max="2802" width="20.125" style="5" bestFit="1" customWidth="1"/>
    <col min="2803" max="2803" width="20.125" style="5" customWidth="1"/>
    <col min="2804" max="2804" width="19.375" style="5" bestFit="1" customWidth="1"/>
    <col min="2805" max="2805" width="8.625" style="5" customWidth="1"/>
    <col min="2806" max="2806" width="51.25" style="5" customWidth="1"/>
    <col min="2807" max="2807" width="13" style="5" customWidth="1"/>
    <col min="2808" max="3050" width="6.875" style="5"/>
    <col min="3051" max="3051" width="7.75" style="5" customWidth="1"/>
    <col min="3052" max="3052" width="33.125" style="5" bestFit="1" customWidth="1"/>
    <col min="3053" max="3053" width="14.125" style="5" customWidth="1"/>
    <col min="3054" max="3054" width="12" style="5" bestFit="1" customWidth="1"/>
    <col min="3055" max="3055" width="12.75" style="5" customWidth="1"/>
    <col min="3056" max="3056" width="17.375" style="5" bestFit="1" customWidth="1"/>
    <col min="3057" max="3057" width="12.25" style="5" customWidth="1"/>
    <col min="3058" max="3058" width="20.125" style="5" bestFit="1" customWidth="1"/>
    <col min="3059" max="3059" width="20.125" style="5" customWidth="1"/>
    <col min="3060" max="3060" width="19.375" style="5" bestFit="1" customWidth="1"/>
    <col min="3061" max="3061" width="8.625" style="5" customWidth="1"/>
    <col min="3062" max="3062" width="51.25" style="5" customWidth="1"/>
    <col min="3063" max="3063" width="13" style="5" customWidth="1"/>
    <col min="3064" max="3306" width="6.875" style="5"/>
    <col min="3307" max="3307" width="7.75" style="5" customWidth="1"/>
    <col min="3308" max="3308" width="33.125" style="5" bestFit="1" customWidth="1"/>
    <col min="3309" max="3309" width="14.125" style="5" customWidth="1"/>
    <col min="3310" max="3310" width="12" style="5" bestFit="1" customWidth="1"/>
    <col min="3311" max="3311" width="12.75" style="5" customWidth="1"/>
    <col min="3312" max="3312" width="17.375" style="5" bestFit="1" customWidth="1"/>
    <col min="3313" max="3313" width="12.25" style="5" customWidth="1"/>
    <col min="3314" max="3314" width="20.125" style="5" bestFit="1" customWidth="1"/>
    <col min="3315" max="3315" width="20.125" style="5" customWidth="1"/>
    <col min="3316" max="3316" width="19.375" style="5" bestFit="1" customWidth="1"/>
    <col min="3317" max="3317" width="8.625" style="5" customWidth="1"/>
    <col min="3318" max="3318" width="51.25" style="5" customWidth="1"/>
    <col min="3319" max="3319" width="13" style="5" customWidth="1"/>
    <col min="3320" max="3562" width="6.875" style="5"/>
    <col min="3563" max="3563" width="7.75" style="5" customWidth="1"/>
    <col min="3564" max="3564" width="33.125" style="5" bestFit="1" customWidth="1"/>
    <col min="3565" max="3565" width="14.125" style="5" customWidth="1"/>
    <col min="3566" max="3566" width="12" style="5" bestFit="1" customWidth="1"/>
    <col min="3567" max="3567" width="12.75" style="5" customWidth="1"/>
    <col min="3568" max="3568" width="17.375" style="5" bestFit="1" customWidth="1"/>
    <col min="3569" max="3569" width="12.25" style="5" customWidth="1"/>
    <col min="3570" max="3570" width="20.125" style="5" bestFit="1" customWidth="1"/>
    <col min="3571" max="3571" width="20.125" style="5" customWidth="1"/>
    <col min="3572" max="3572" width="19.375" style="5" bestFit="1" customWidth="1"/>
    <col min="3573" max="3573" width="8.625" style="5" customWidth="1"/>
    <col min="3574" max="3574" width="51.25" style="5" customWidth="1"/>
    <col min="3575" max="3575" width="13" style="5" customWidth="1"/>
    <col min="3576" max="3818" width="6.875" style="5"/>
    <col min="3819" max="3819" width="7.75" style="5" customWidth="1"/>
    <col min="3820" max="3820" width="33.125" style="5" bestFit="1" customWidth="1"/>
    <col min="3821" max="3821" width="14.125" style="5" customWidth="1"/>
    <col min="3822" max="3822" width="12" style="5" bestFit="1" customWidth="1"/>
    <col min="3823" max="3823" width="12.75" style="5" customWidth="1"/>
    <col min="3824" max="3824" width="17.375" style="5" bestFit="1" customWidth="1"/>
    <col min="3825" max="3825" width="12.25" style="5" customWidth="1"/>
    <col min="3826" max="3826" width="20.125" style="5" bestFit="1" customWidth="1"/>
    <col min="3827" max="3827" width="20.125" style="5" customWidth="1"/>
    <col min="3828" max="3828" width="19.375" style="5" bestFit="1" customWidth="1"/>
    <col min="3829" max="3829" width="8.625" style="5" customWidth="1"/>
    <col min="3830" max="3830" width="51.25" style="5" customWidth="1"/>
    <col min="3831" max="3831" width="13" style="5" customWidth="1"/>
    <col min="3832" max="4074" width="6.875" style="5"/>
    <col min="4075" max="4075" width="7.75" style="5" customWidth="1"/>
    <col min="4076" max="4076" width="33.125" style="5" bestFit="1" customWidth="1"/>
    <col min="4077" max="4077" width="14.125" style="5" customWidth="1"/>
    <col min="4078" max="4078" width="12" style="5" bestFit="1" customWidth="1"/>
    <col min="4079" max="4079" width="12.75" style="5" customWidth="1"/>
    <col min="4080" max="4080" width="17.375" style="5" bestFit="1" customWidth="1"/>
    <col min="4081" max="4081" width="12.25" style="5" customWidth="1"/>
    <col min="4082" max="4082" width="20.125" style="5" bestFit="1" customWidth="1"/>
    <col min="4083" max="4083" width="20.125" style="5" customWidth="1"/>
    <col min="4084" max="4084" width="19.375" style="5" bestFit="1" customWidth="1"/>
    <col min="4085" max="4085" width="8.625" style="5" customWidth="1"/>
    <col min="4086" max="4086" width="51.25" style="5" customWidth="1"/>
    <col min="4087" max="4087" width="13" style="5" customWidth="1"/>
    <col min="4088" max="4330" width="6.875" style="5"/>
    <col min="4331" max="4331" width="7.75" style="5" customWidth="1"/>
    <col min="4332" max="4332" width="33.125" style="5" bestFit="1" customWidth="1"/>
    <col min="4333" max="4333" width="14.125" style="5" customWidth="1"/>
    <col min="4334" max="4334" width="12" style="5" bestFit="1" customWidth="1"/>
    <col min="4335" max="4335" width="12.75" style="5" customWidth="1"/>
    <col min="4336" max="4336" width="17.375" style="5" bestFit="1" customWidth="1"/>
    <col min="4337" max="4337" width="12.25" style="5" customWidth="1"/>
    <col min="4338" max="4338" width="20.125" style="5" bestFit="1" customWidth="1"/>
    <col min="4339" max="4339" width="20.125" style="5" customWidth="1"/>
    <col min="4340" max="4340" width="19.375" style="5" bestFit="1" customWidth="1"/>
    <col min="4341" max="4341" width="8.625" style="5" customWidth="1"/>
    <col min="4342" max="4342" width="51.25" style="5" customWidth="1"/>
    <col min="4343" max="4343" width="13" style="5" customWidth="1"/>
    <col min="4344" max="4586" width="6.875" style="5"/>
    <col min="4587" max="4587" width="7.75" style="5" customWidth="1"/>
    <col min="4588" max="4588" width="33.125" style="5" bestFit="1" customWidth="1"/>
    <col min="4589" max="4589" width="14.125" style="5" customWidth="1"/>
    <col min="4590" max="4590" width="12" style="5" bestFit="1" customWidth="1"/>
    <col min="4591" max="4591" width="12.75" style="5" customWidth="1"/>
    <col min="4592" max="4592" width="17.375" style="5" bestFit="1" customWidth="1"/>
    <col min="4593" max="4593" width="12.25" style="5" customWidth="1"/>
    <col min="4594" max="4594" width="20.125" style="5" bestFit="1" customWidth="1"/>
    <col min="4595" max="4595" width="20.125" style="5" customWidth="1"/>
    <col min="4596" max="4596" width="19.375" style="5" bestFit="1" customWidth="1"/>
    <col min="4597" max="4597" width="8.625" style="5" customWidth="1"/>
    <col min="4598" max="4598" width="51.25" style="5" customWidth="1"/>
    <col min="4599" max="4599" width="13" style="5" customWidth="1"/>
    <col min="4600" max="4842" width="6.875" style="5"/>
    <col min="4843" max="4843" width="7.75" style="5" customWidth="1"/>
    <col min="4844" max="4844" width="33.125" style="5" bestFit="1" customWidth="1"/>
    <col min="4845" max="4845" width="14.125" style="5" customWidth="1"/>
    <col min="4846" max="4846" width="12" style="5" bestFit="1" customWidth="1"/>
    <col min="4847" max="4847" width="12.75" style="5" customWidth="1"/>
    <col min="4848" max="4848" width="17.375" style="5" bestFit="1" customWidth="1"/>
    <col min="4849" max="4849" width="12.25" style="5" customWidth="1"/>
    <col min="4850" max="4850" width="20.125" style="5" bestFit="1" customWidth="1"/>
    <col min="4851" max="4851" width="20.125" style="5" customWidth="1"/>
    <col min="4852" max="4852" width="19.375" style="5" bestFit="1" customWidth="1"/>
    <col min="4853" max="4853" width="8.625" style="5" customWidth="1"/>
    <col min="4854" max="4854" width="51.25" style="5" customWidth="1"/>
    <col min="4855" max="4855" width="13" style="5" customWidth="1"/>
    <col min="4856" max="5098" width="6.875" style="5"/>
    <col min="5099" max="5099" width="7.75" style="5" customWidth="1"/>
    <col min="5100" max="5100" width="33.125" style="5" bestFit="1" customWidth="1"/>
    <col min="5101" max="5101" width="14.125" style="5" customWidth="1"/>
    <col min="5102" max="5102" width="12" style="5" bestFit="1" customWidth="1"/>
    <col min="5103" max="5103" width="12.75" style="5" customWidth="1"/>
    <col min="5104" max="5104" width="17.375" style="5" bestFit="1" customWidth="1"/>
    <col min="5105" max="5105" width="12.25" style="5" customWidth="1"/>
    <col min="5106" max="5106" width="20.125" style="5" bestFit="1" customWidth="1"/>
    <col min="5107" max="5107" width="20.125" style="5" customWidth="1"/>
    <col min="5108" max="5108" width="19.375" style="5" bestFit="1" customWidth="1"/>
    <col min="5109" max="5109" width="8.625" style="5" customWidth="1"/>
    <col min="5110" max="5110" width="51.25" style="5" customWidth="1"/>
    <col min="5111" max="5111" width="13" style="5" customWidth="1"/>
    <col min="5112" max="5354" width="6.875" style="5"/>
    <col min="5355" max="5355" width="7.75" style="5" customWidth="1"/>
    <col min="5356" max="5356" width="33.125" style="5" bestFit="1" customWidth="1"/>
    <col min="5357" max="5357" width="14.125" style="5" customWidth="1"/>
    <col min="5358" max="5358" width="12" style="5" bestFit="1" customWidth="1"/>
    <col min="5359" max="5359" width="12.75" style="5" customWidth="1"/>
    <col min="5360" max="5360" width="17.375" style="5" bestFit="1" customWidth="1"/>
    <col min="5361" max="5361" width="12.25" style="5" customWidth="1"/>
    <col min="5362" max="5362" width="20.125" style="5" bestFit="1" customWidth="1"/>
    <col min="5363" max="5363" width="20.125" style="5" customWidth="1"/>
    <col min="5364" max="5364" width="19.375" style="5" bestFit="1" customWidth="1"/>
    <col min="5365" max="5365" width="8.625" style="5" customWidth="1"/>
    <col min="5366" max="5366" width="51.25" style="5" customWidth="1"/>
    <col min="5367" max="5367" width="13" style="5" customWidth="1"/>
    <col min="5368" max="5610" width="6.875" style="5"/>
    <col min="5611" max="5611" width="7.75" style="5" customWidth="1"/>
    <col min="5612" max="5612" width="33.125" style="5" bestFit="1" customWidth="1"/>
    <col min="5613" max="5613" width="14.125" style="5" customWidth="1"/>
    <col min="5614" max="5614" width="12" style="5" bestFit="1" customWidth="1"/>
    <col min="5615" max="5615" width="12.75" style="5" customWidth="1"/>
    <col min="5616" max="5616" width="17.375" style="5" bestFit="1" customWidth="1"/>
    <col min="5617" max="5617" width="12.25" style="5" customWidth="1"/>
    <col min="5618" max="5618" width="20.125" style="5" bestFit="1" customWidth="1"/>
    <col min="5619" max="5619" width="20.125" style="5" customWidth="1"/>
    <col min="5620" max="5620" width="19.375" style="5" bestFit="1" customWidth="1"/>
    <col min="5621" max="5621" width="8.625" style="5" customWidth="1"/>
    <col min="5622" max="5622" width="51.25" style="5" customWidth="1"/>
    <col min="5623" max="5623" width="13" style="5" customWidth="1"/>
    <col min="5624" max="5866" width="6.875" style="5"/>
    <col min="5867" max="5867" width="7.75" style="5" customWidth="1"/>
    <col min="5868" max="5868" width="33.125" style="5" bestFit="1" customWidth="1"/>
    <col min="5869" max="5869" width="14.125" style="5" customWidth="1"/>
    <col min="5870" max="5870" width="12" style="5" bestFit="1" customWidth="1"/>
    <col min="5871" max="5871" width="12.75" style="5" customWidth="1"/>
    <col min="5872" max="5872" width="17.375" style="5" bestFit="1" customWidth="1"/>
    <col min="5873" max="5873" width="12.25" style="5" customWidth="1"/>
    <col min="5874" max="5874" width="20.125" style="5" bestFit="1" customWidth="1"/>
    <col min="5875" max="5875" width="20.125" style="5" customWidth="1"/>
    <col min="5876" max="5876" width="19.375" style="5" bestFit="1" customWidth="1"/>
    <col min="5877" max="5877" width="8.625" style="5" customWidth="1"/>
    <col min="5878" max="5878" width="51.25" style="5" customWidth="1"/>
    <col min="5879" max="5879" width="13" style="5" customWidth="1"/>
    <col min="5880" max="6122" width="6.875" style="5"/>
    <col min="6123" max="6123" width="7.75" style="5" customWidth="1"/>
    <col min="6124" max="6124" width="33.125" style="5" bestFit="1" customWidth="1"/>
    <col min="6125" max="6125" width="14.125" style="5" customWidth="1"/>
    <col min="6126" max="6126" width="12" style="5" bestFit="1" customWidth="1"/>
    <col min="6127" max="6127" width="12.75" style="5" customWidth="1"/>
    <col min="6128" max="6128" width="17.375" style="5" bestFit="1" customWidth="1"/>
    <col min="6129" max="6129" width="12.25" style="5" customWidth="1"/>
    <col min="6130" max="6130" width="20.125" style="5" bestFit="1" customWidth="1"/>
    <col min="6131" max="6131" width="20.125" style="5" customWidth="1"/>
    <col min="6132" max="6132" width="19.375" style="5" bestFit="1" customWidth="1"/>
    <col min="6133" max="6133" width="8.625" style="5" customWidth="1"/>
    <col min="6134" max="6134" width="51.25" style="5" customWidth="1"/>
    <col min="6135" max="6135" width="13" style="5" customWidth="1"/>
    <col min="6136" max="6378" width="6.875" style="5"/>
    <col min="6379" max="6379" width="7.75" style="5" customWidth="1"/>
    <col min="6380" max="6380" width="33.125" style="5" bestFit="1" customWidth="1"/>
    <col min="6381" max="6381" width="14.125" style="5" customWidth="1"/>
    <col min="6382" max="6382" width="12" style="5" bestFit="1" customWidth="1"/>
    <col min="6383" max="6383" width="12.75" style="5" customWidth="1"/>
    <col min="6384" max="6384" width="17.375" style="5" bestFit="1" customWidth="1"/>
    <col min="6385" max="6385" width="12.25" style="5" customWidth="1"/>
    <col min="6386" max="6386" width="20.125" style="5" bestFit="1" customWidth="1"/>
    <col min="6387" max="6387" width="20.125" style="5" customWidth="1"/>
    <col min="6388" max="6388" width="19.375" style="5" bestFit="1" customWidth="1"/>
    <col min="6389" max="6389" width="8.625" style="5" customWidth="1"/>
    <col min="6390" max="6390" width="51.25" style="5" customWidth="1"/>
    <col min="6391" max="6391" width="13" style="5" customWidth="1"/>
    <col min="6392" max="6634" width="6.875" style="5"/>
    <col min="6635" max="6635" width="7.75" style="5" customWidth="1"/>
    <col min="6636" max="6636" width="33.125" style="5" bestFit="1" customWidth="1"/>
    <col min="6637" max="6637" width="14.125" style="5" customWidth="1"/>
    <col min="6638" max="6638" width="12" style="5" bestFit="1" customWidth="1"/>
    <col min="6639" max="6639" width="12.75" style="5" customWidth="1"/>
    <col min="6640" max="6640" width="17.375" style="5" bestFit="1" customWidth="1"/>
    <col min="6641" max="6641" width="12.25" style="5" customWidth="1"/>
    <col min="6642" max="6642" width="20.125" style="5" bestFit="1" customWidth="1"/>
    <col min="6643" max="6643" width="20.125" style="5" customWidth="1"/>
    <col min="6644" max="6644" width="19.375" style="5" bestFit="1" customWidth="1"/>
    <col min="6645" max="6645" width="8.625" style="5" customWidth="1"/>
    <col min="6646" max="6646" width="51.25" style="5" customWidth="1"/>
    <col min="6647" max="6647" width="13" style="5" customWidth="1"/>
    <col min="6648" max="6890" width="6.875" style="5"/>
    <col min="6891" max="6891" width="7.75" style="5" customWidth="1"/>
    <col min="6892" max="6892" width="33.125" style="5" bestFit="1" customWidth="1"/>
    <col min="6893" max="6893" width="14.125" style="5" customWidth="1"/>
    <col min="6894" max="6894" width="12" style="5" bestFit="1" customWidth="1"/>
    <col min="6895" max="6895" width="12.75" style="5" customWidth="1"/>
    <col min="6896" max="6896" width="17.375" style="5" bestFit="1" customWidth="1"/>
    <col min="6897" max="6897" width="12.25" style="5" customWidth="1"/>
    <col min="6898" max="6898" width="20.125" style="5" bestFit="1" customWidth="1"/>
    <col min="6899" max="6899" width="20.125" style="5" customWidth="1"/>
    <col min="6900" max="6900" width="19.375" style="5" bestFit="1" customWidth="1"/>
    <col min="6901" max="6901" width="8.625" style="5" customWidth="1"/>
    <col min="6902" max="6902" width="51.25" style="5" customWidth="1"/>
    <col min="6903" max="6903" width="13" style="5" customWidth="1"/>
    <col min="6904" max="7146" width="6.875" style="5"/>
    <col min="7147" max="7147" width="7.75" style="5" customWidth="1"/>
    <col min="7148" max="7148" width="33.125" style="5" bestFit="1" customWidth="1"/>
    <col min="7149" max="7149" width="14.125" style="5" customWidth="1"/>
    <col min="7150" max="7150" width="12" style="5" bestFit="1" customWidth="1"/>
    <col min="7151" max="7151" width="12.75" style="5" customWidth="1"/>
    <col min="7152" max="7152" width="17.375" style="5" bestFit="1" customWidth="1"/>
    <col min="7153" max="7153" width="12.25" style="5" customWidth="1"/>
    <col min="7154" max="7154" width="20.125" style="5" bestFit="1" customWidth="1"/>
    <col min="7155" max="7155" width="20.125" style="5" customWidth="1"/>
    <col min="7156" max="7156" width="19.375" style="5" bestFit="1" customWidth="1"/>
    <col min="7157" max="7157" width="8.625" style="5" customWidth="1"/>
    <col min="7158" max="7158" width="51.25" style="5" customWidth="1"/>
    <col min="7159" max="7159" width="13" style="5" customWidth="1"/>
    <col min="7160" max="7402" width="6.875" style="5"/>
    <col min="7403" max="7403" width="7.75" style="5" customWidth="1"/>
    <col min="7404" max="7404" width="33.125" style="5" bestFit="1" customWidth="1"/>
    <col min="7405" max="7405" width="14.125" style="5" customWidth="1"/>
    <col min="7406" max="7406" width="12" style="5" bestFit="1" customWidth="1"/>
    <col min="7407" max="7407" width="12.75" style="5" customWidth="1"/>
    <col min="7408" max="7408" width="17.375" style="5" bestFit="1" customWidth="1"/>
    <col min="7409" max="7409" width="12.25" style="5" customWidth="1"/>
    <col min="7410" max="7410" width="20.125" style="5" bestFit="1" customWidth="1"/>
    <col min="7411" max="7411" width="20.125" style="5" customWidth="1"/>
    <col min="7412" max="7412" width="19.375" style="5" bestFit="1" customWidth="1"/>
    <col min="7413" max="7413" width="8.625" style="5" customWidth="1"/>
    <col min="7414" max="7414" width="51.25" style="5" customWidth="1"/>
    <col min="7415" max="7415" width="13" style="5" customWidth="1"/>
    <col min="7416" max="7658" width="6.875" style="5"/>
    <col min="7659" max="7659" width="7.75" style="5" customWidth="1"/>
    <col min="7660" max="7660" width="33.125" style="5" bestFit="1" customWidth="1"/>
    <col min="7661" max="7661" width="14.125" style="5" customWidth="1"/>
    <col min="7662" max="7662" width="12" style="5" bestFit="1" customWidth="1"/>
    <col min="7663" max="7663" width="12.75" style="5" customWidth="1"/>
    <col min="7664" max="7664" width="17.375" style="5" bestFit="1" customWidth="1"/>
    <col min="7665" max="7665" width="12.25" style="5" customWidth="1"/>
    <col min="7666" max="7666" width="20.125" style="5" bestFit="1" customWidth="1"/>
    <col min="7667" max="7667" width="20.125" style="5" customWidth="1"/>
    <col min="7668" max="7668" width="19.375" style="5" bestFit="1" customWidth="1"/>
    <col min="7669" max="7669" width="8.625" style="5" customWidth="1"/>
    <col min="7670" max="7670" width="51.25" style="5" customWidth="1"/>
    <col min="7671" max="7671" width="13" style="5" customWidth="1"/>
    <col min="7672" max="7914" width="6.875" style="5"/>
    <col min="7915" max="7915" width="7.75" style="5" customWidth="1"/>
    <col min="7916" max="7916" width="33.125" style="5" bestFit="1" customWidth="1"/>
    <col min="7917" max="7917" width="14.125" style="5" customWidth="1"/>
    <col min="7918" max="7918" width="12" style="5" bestFit="1" customWidth="1"/>
    <col min="7919" max="7919" width="12.75" style="5" customWidth="1"/>
    <col min="7920" max="7920" width="17.375" style="5" bestFit="1" customWidth="1"/>
    <col min="7921" max="7921" width="12.25" style="5" customWidth="1"/>
    <col min="7922" max="7922" width="20.125" style="5" bestFit="1" customWidth="1"/>
    <col min="7923" max="7923" width="20.125" style="5" customWidth="1"/>
    <col min="7924" max="7924" width="19.375" style="5" bestFit="1" customWidth="1"/>
    <col min="7925" max="7925" width="8.625" style="5" customWidth="1"/>
    <col min="7926" max="7926" width="51.25" style="5" customWidth="1"/>
    <col min="7927" max="7927" width="13" style="5" customWidth="1"/>
    <col min="7928" max="8170" width="6.875" style="5"/>
    <col min="8171" max="8171" width="7.75" style="5" customWidth="1"/>
    <col min="8172" max="8172" width="33.125" style="5" bestFit="1" customWidth="1"/>
    <col min="8173" max="8173" width="14.125" style="5" customWidth="1"/>
    <col min="8174" max="8174" width="12" style="5" bestFit="1" customWidth="1"/>
    <col min="8175" max="8175" width="12.75" style="5" customWidth="1"/>
    <col min="8176" max="8176" width="17.375" style="5" bestFit="1" customWidth="1"/>
    <col min="8177" max="8177" width="12.25" style="5" customWidth="1"/>
    <col min="8178" max="8178" width="20.125" style="5" bestFit="1" customWidth="1"/>
    <col min="8179" max="8179" width="20.125" style="5" customWidth="1"/>
    <col min="8180" max="8180" width="19.375" style="5" bestFit="1" customWidth="1"/>
    <col min="8181" max="8181" width="8.625" style="5" customWidth="1"/>
    <col min="8182" max="8182" width="51.25" style="5" customWidth="1"/>
    <col min="8183" max="8183" width="13" style="5" customWidth="1"/>
    <col min="8184" max="8426" width="6.875" style="5"/>
    <col min="8427" max="8427" width="7.75" style="5" customWidth="1"/>
    <col min="8428" max="8428" width="33.125" style="5" bestFit="1" customWidth="1"/>
    <col min="8429" max="8429" width="14.125" style="5" customWidth="1"/>
    <col min="8430" max="8430" width="12" style="5" bestFit="1" customWidth="1"/>
    <col min="8431" max="8431" width="12.75" style="5" customWidth="1"/>
    <col min="8432" max="8432" width="17.375" style="5" bestFit="1" customWidth="1"/>
    <col min="8433" max="8433" width="12.25" style="5" customWidth="1"/>
    <col min="8434" max="8434" width="20.125" style="5" bestFit="1" customWidth="1"/>
    <col min="8435" max="8435" width="20.125" style="5" customWidth="1"/>
    <col min="8436" max="8436" width="19.375" style="5" bestFit="1" customWidth="1"/>
    <col min="8437" max="8437" width="8.625" style="5" customWidth="1"/>
    <col min="8438" max="8438" width="51.25" style="5" customWidth="1"/>
    <col min="8439" max="8439" width="13" style="5" customWidth="1"/>
    <col min="8440" max="8682" width="6.875" style="5"/>
    <col min="8683" max="8683" width="7.75" style="5" customWidth="1"/>
    <col min="8684" max="8684" width="33.125" style="5" bestFit="1" customWidth="1"/>
    <col min="8685" max="8685" width="14.125" style="5" customWidth="1"/>
    <col min="8686" max="8686" width="12" style="5" bestFit="1" customWidth="1"/>
    <col min="8687" max="8687" width="12.75" style="5" customWidth="1"/>
    <col min="8688" max="8688" width="17.375" style="5" bestFit="1" customWidth="1"/>
    <col min="8689" max="8689" width="12.25" style="5" customWidth="1"/>
    <col min="8690" max="8690" width="20.125" style="5" bestFit="1" customWidth="1"/>
    <col min="8691" max="8691" width="20.125" style="5" customWidth="1"/>
    <col min="8692" max="8692" width="19.375" style="5" bestFit="1" customWidth="1"/>
    <col min="8693" max="8693" width="8.625" style="5" customWidth="1"/>
    <col min="8694" max="8694" width="51.25" style="5" customWidth="1"/>
    <col min="8695" max="8695" width="13" style="5" customWidth="1"/>
    <col min="8696" max="8938" width="6.875" style="5"/>
    <col min="8939" max="8939" width="7.75" style="5" customWidth="1"/>
    <col min="8940" max="8940" width="33.125" style="5" bestFit="1" customWidth="1"/>
    <col min="8941" max="8941" width="14.125" style="5" customWidth="1"/>
    <col min="8942" max="8942" width="12" style="5" bestFit="1" customWidth="1"/>
    <col min="8943" max="8943" width="12.75" style="5" customWidth="1"/>
    <col min="8944" max="8944" width="17.375" style="5" bestFit="1" customWidth="1"/>
    <col min="8945" max="8945" width="12.25" style="5" customWidth="1"/>
    <col min="8946" max="8946" width="20.125" style="5" bestFit="1" customWidth="1"/>
    <col min="8947" max="8947" width="20.125" style="5" customWidth="1"/>
    <col min="8948" max="8948" width="19.375" style="5" bestFit="1" customWidth="1"/>
    <col min="8949" max="8949" width="8.625" style="5" customWidth="1"/>
    <col min="8950" max="8950" width="51.25" style="5" customWidth="1"/>
    <col min="8951" max="8951" width="13" style="5" customWidth="1"/>
    <col min="8952" max="9194" width="6.875" style="5"/>
    <col min="9195" max="9195" width="7.75" style="5" customWidth="1"/>
    <col min="9196" max="9196" width="33.125" style="5" bestFit="1" customWidth="1"/>
    <col min="9197" max="9197" width="14.125" style="5" customWidth="1"/>
    <col min="9198" max="9198" width="12" style="5" bestFit="1" customWidth="1"/>
    <col min="9199" max="9199" width="12.75" style="5" customWidth="1"/>
    <col min="9200" max="9200" width="17.375" style="5" bestFit="1" customWidth="1"/>
    <col min="9201" max="9201" width="12.25" style="5" customWidth="1"/>
    <col min="9202" max="9202" width="20.125" style="5" bestFit="1" customWidth="1"/>
    <col min="9203" max="9203" width="20.125" style="5" customWidth="1"/>
    <col min="9204" max="9204" width="19.375" style="5" bestFit="1" customWidth="1"/>
    <col min="9205" max="9205" width="8.625" style="5" customWidth="1"/>
    <col min="9206" max="9206" width="51.25" style="5" customWidth="1"/>
    <col min="9207" max="9207" width="13" style="5" customWidth="1"/>
    <col min="9208" max="9450" width="6.875" style="5"/>
    <col min="9451" max="9451" width="7.75" style="5" customWidth="1"/>
    <col min="9452" max="9452" width="33.125" style="5" bestFit="1" customWidth="1"/>
    <col min="9453" max="9453" width="14.125" style="5" customWidth="1"/>
    <col min="9454" max="9454" width="12" style="5" bestFit="1" customWidth="1"/>
    <col min="9455" max="9455" width="12.75" style="5" customWidth="1"/>
    <col min="9456" max="9456" width="17.375" style="5" bestFit="1" customWidth="1"/>
    <col min="9457" max="9457" width="12.25" style="5" customWidth="1"/>
    <col min="9458" max="9458" width="20.125" style="5" bestFit="1" customWidth="1"/>
    <col min="9459" max="9459" width="20.125" style="5" customWidth="1"/>
    <col min="9460" max="9460" width="19.375" style="5" bestFit="1" customWidth="1"/>
    <col min="9461" max="9461" width="8.625" style="5" customWidth="1"/>
    <col min="9462" max="9462" width="51.25" style="5" customWidth="1"/>
    <col min="9463" max="9463" width="13" style="5" customWidth="1"/>
    <col min="9464" max="9706" width="6.875" style="5"/>
    <col min="9707" max="9707" width="7.75" style="5" customWidth="1"/>
    <col min="9708" max="9708" width="33.125" style="5" bestFit="1" customWidth="1"/>
    <col min="9709" max="9709" width="14.125" style="5" customWidth="1"/>
    <col min="9710" max="9710" width="12" style="5" bestFit="1" customWidth="1"/>
    <col min="9711" max="9711" width="12.75" style="5" customWidth="1"/>
    <col min="9712" max="9712" width="17.375" style="5" bestFit="1" customWidth="1"/>
    <col min="9713" max="9713" width="12.25" style="5" customWidth="1"/>
    <col min="9714" max="9714" width="20.125" style="5" bestFit="1" customWidth="1"/>
    <col min="9715" max="9715" width="20.125" style="5" customWidth="1"/>
    <col min="9716" max="9716" width="19.375" style="5" bestFit="1" customWidth="1"/>
    <col min="9717" max="9717" width="8.625" style="5" customWidth="1"/>
    <col min="9718" max="9718" width="51.25" style="5" customWidth="1"/>
    <col min="9719" max="9719" width="13" style="5" customWidth="1"/>
    <col min="9720" max="9962" width="6.875" style="5"/>
    <col min="9963" max="9963" width="7.75" style="5" customWidth="1"/>
    <col min="9964" max="9964" width="33.125" style="5" bestFit="1" customWidth="1"/>
    <col min="9965" max="9965" width="14.125" style="5" customWidth="1"/>
    <col min="9966" max="9966" width="12" style="5" bestFit="1" customWidth="1"/>
    <col min="9967" max="9967" width="12.75" style="5" customWidth="1"/>
    <col min="9968" max="9968" width="17.375" style="5" bestFit="1" customWidth="1"/>
    <col min="9969" max="9969" width="12.25" style="5" customWidth="1"/>
    <col min="9970" max="9970" width="20.125" style="5" bestFit="1" customWidth="1"/>
    <col min="9971" max="9971" width="20.125" style="5" customWidth="1"/>
    <col min="9972" max="9972" width="19.375" style="5" bestFit="1" customWidth="1"/>
    <col min="9973" max="9973" width="8.625" style="5" customWidth="1"/>
    <col min="9974" max="9974" width="51.25" style="5" customWidth="1"/>
    <col min="9975" max="9975" width="13" style="5" customWidth="1"/>
    <col min="9976" max="10218" width="6.875" style="5"/>
    <col min="10219" max="10219" width="7.75" style="5" customWidth="1"/>
    <col min="10220" max="10220" width="33.125" style="5" bestFit="1" customWidth="1"/>
    <col min="10221" max="10221" width="14.125" style="5" customWidth="1"/>
    <col min="10222" max="10222" width="12" style="5" bestFit="1" customWidth="1"/>
    <col min="10223" max="10223" width="12.75" style="5" customWidth="1"/>
    <col min="10224" max="10224" width="17.375" style="5" bestFit="1" customWidth="1"/>
    <col min="10225" max="10225" width="12.25" style="5" customWidth="1"/>
    <col min="10226" max="10226" width="20.125" style="5" bestFit="1" customWidth="1"/>
    <col min="10227" max="10227" width="20.125" style="5" customWidth="1"/>
    <col min="10228" max="10228" width="19.375" style="5" bestFit="1" customWidth="1"/>
    <col min="10229" max="10229" width="8.625" style="5" customWidth="1"/>
    <col min="10230" max="10230" width="51.25" style="5" customWidth="1"/>
    <col min="10231" max="10231" width="13" style="5" customWidth="1"/>
    <col min="10232" max="10474" width="6.875" style="5"/>
    <col min="10475" max="10475" width="7.75" style="5" customWidth="1"/>
    <col min="10476" max="10476" width="33.125" style="5" bestFit="1" customWidth="1"/>
    <col min="10477" max="10477" width="14.125" style="5" customWidth="1"/>
    <col min="10478" max="10478" width="12" style="5" bestFit="1" customWidth="1"/>
    <col min="10479" max="10479" width="12.75" style="5" customWidth="1"/>
    <col min="10480" max="10480" width="17.375" style="5" bestFit="1" customWidth="1"/>
    <col min="10481" max="10481" width="12.25" style="5" customWidth="1"/>
    <col min="10482" max="10482" width="20.125" style="5" bestFit="1" customWidth="1"/>
    <col min="10483" max="10483" width="20.125" style="5" customWidth="1"/>
    <col min="10484" max="10484" width="19.375" style="5" bestFit="1" customWidth="1"/>
    <col min="10485" max="10485" width="8.625" style="5" customWidth="1"/>
    <col min="10486" max="10486" width="51.25" style="5" customWidth="1"/>
    <col min="10487" max="10487" width="13" style="5" customWidth="1"/>
    <col min="10488" max="10730" width="6.875" style="5"/>
    <col min="10731" max="10731" width="7.75" style="5" customWidth="1"/>
    <col min="10732" max="10732" width="33.125" style="5" bestFit="1" customWidth="1"/>
    <col min="10733" max="10733" width="14.125" style="5" customWidth="1"/>
    <col min="10734" max="10734" width="12" style="5" bestFit="1" customWidth="1"/>
    <col min="10735" max="10735" width="12.75" style="5" customWidth="1"/>
    <col min="10736" max="10736" width="17.375" style="5" bestFit="1" customWidth="1"/>
    <col min="10737" max="10737" width="12.25" style="5" customWidth="1"/>
    <col min="10738" max="10738" width="20.125" style="5" bestFit="1" customWidth="1"/>
    <col min="10739" max="10739" width="20.125" style="5" customWidth="1"/>
    <col min="10740" max="10740" width="19.375" style="5" bestFit="1" customWidth="1"/>
    <col min="10741" max="10741" width="8.625" style="5" customWidth="1"/>
    <col min="10742" max="10742" width="51.25" style="5" customWidth="1"/>
    <col min="10743" max="10743" width="13" style="5" customWidth="1"/>
    <col min="10744" max="10986" width="6.875" style="5"/>
    <col min="10987" max="10987" width="7.75" style="5" customWidth="1"/>
    <col min="10988" max="10988" width="33.125" style="5" bestFit="1" customWidth="1"/>
    <col min="10989" max="10989" width="14.125" style="5" customWidth="1"/>
    <col min="10990" max="10990" width="12" style="5" bestFit="1" customWidth="1"/>
    <col min="10991" max="10991" width="12.75" style="5" customWidth="1"/>
    <col min="10992" max="10992" width="17.375" style="5" bestFit="1" customWidth="1"/>
    <col min="10993" max="10993" width="12.25" style="5" customWidth="1"/>
    <col min="10994" max="10994" width="20.125" style="5" bestFit="1" customWidth="1"/>
    <col min="10995" max="10995" width="20.125" style="5" customWidth="1"/>
    <col min="10996" max="10996" width="19.375" style="5" bestFit="1" customWidth="1"/>
    <col min="10997" max="10997" width="8.625" style="5" customWidth="1"/>
    <col min="10998" max="10998" width="51.25" style="5" customWidth="1"/>
    <col min="10999" max="10999" width="13" style="5" customWidth="1"/>
    <col min="11000" max="11242" width="6.875" style="5"/>
    <col min="11243" max="11243" width="7.75" style="5" customWidth="1"/>
    <col min="11244" max="11244" width="33.125" style="5" bestFit="1" customWidth="1"/>
    <col min="11245" max="11245" width="14.125" style="5" customWidth="1"/>
    <col min="11246" max="11246" width="12" style="5" bestFit="1" customWidth="1"/>
    <col min="11247" max="11247" width="12.75" style="5" customWidth="1"/>
    <col min="11248" max="11248" width="17.375" style="5" bestFit="1" customWidth="1"/>
    <col min="11249" max="11249" width="12.25" style="5" customWidth="1"/>
    <col min="11250" max="11250" width="20.125" style="5" bestFit="1" customWidth="1"/>
    <col min="11251" max="11251" width="20.125" style="5" customWidth="1"/>
    <col min="11252" max="11252" width="19.375" style="5" bestFit="1" customWidth="1"/>
    <col min="11253" max="11253" width="8.625" style="5" customWidth="1"/>
    <col min="11254" max="11254" width="51.25" style="5" customWidth="1"/>
    <col min="11255" max="11255" width="13" style="5" customWidth="1"/>
    <col min="11256" max="11498" width="6.875" style="5"/>
    <col min="11499" max="11499" width="7.75" style="5" customWidth="1"/>
    <col min="11500" max="11500" width="33.125" style="5" bestFit="1" customWidth="1"/>
    <col min="11501" max="11501" width="14.125" style="5" customWidth="1"/>
    <col min="11502" max="11502" width="12" style="5" bestFit="1" customWidth="1"/>
    <col min="11503" max="11503" width="12.75" style="5" customWidth="1"/>
    <col min="11504" max="11504" width="17.375" style="5" bestFit="1" customWidth="1"/>
    <col min="11505" max="11505" width="12.25" style="5" customWidth="1"/>
    <col min="11506" max="11506" width="20.125" style="5" bestFit="1" customWidth="1"/>
    <col min="11507" max="11507" width="20.125" style="5" customWidth="1"/>
    <col min="11508" max="11508" width="19.375" style="5" bestFit="1" customWidth="1"/>
    <col min="11509" max="11509" width="8.625" style="5" customWidth="1"/>
    <col min="11510" max="11510" width="51.25" style="5" customWidth="1"/>
    <col min="11511" max="11511" width="13" style="5" customWidth="1"/>
    <col min="11512" max="11754" width="6.875" style="5"/>
    <col min="11755" max="11755" width="7.75" style="5" customWidth="1"/>
    <col min="11756" max="11756" width="33.125" style="5" bestFit="1" customWidth="1"/>
    <col min="11757" max="11757" width="14.125" style="5" customWidth="1"/>
    <col min="11758" max="11758" width="12" style="5" bestFit="1" customWidth="1"/>
    <col min="11759" max="11759" width="12.75" style="5" customWidth="1"/>
    <col min="11760" max="11760" width="17.375" style="5" bestFit="1" customWidth="1"/>
    <col min="11761" max="11761" width="12.25" style="5" customWidth="1"/>
    <col min="11762" max="11762" width="20.125" style="5" bestFit="1" customWidth="1"/>
    <col min="11763" max="11763" width="20.125" style="5" customWidth="1"/>
    <col min="11764" max="11764" width="19.375" style="5" bestFit="1" customWidth="1"/>
    <col min="11765" max="11765" width="8.625" style="5" customWidth="1"/>
    <col min="11766" max="11766" width="51.25" style="5" customWidth="1"/>
    <col min="11767" max="11767" width="13" style="5" customWidth="1"/>
    <col min="11768" max="12010" width="6.875" style="5"/>
    <col min="12011" max="12011" width="7.75" style="5" customWidth="1"/>
    <col min="12012" max="12012" width="33.125" style="5" bestFit="1" customWidth="1"/>
    <col min="12013" max="12013" width="14.125" style="5" customWidth="1"/>
    <col min="12014" max="12014" width="12" style="5" bestFit="1" customWidth="1"/>
    <col min="12015" max="12015" width="12.75" style="5" customWidth="1"/>
    <col min="12016" max="12016" width="17.375" style="5" bestFit="1" customWidth="1"/>
    <col min="12017" max="12017" width="12.25" style="5" customWidth="1"/>
    <col min="12018" max="12018" width="20.125" style="5" bestFit="1" customWidth="1"/>
    <col min="12019" max="12019" width="20.125" style="5" customWidth="1"/>
    <col min="12020" max="12020" width="19.375" style="5" bestFit="1" customWidth="1"/>
    <col min="12021" max="12021" width="8.625" style="5" customWidth="1"/>
    <col min="12022" max="12022" width="51.25" style="5" customWidth="1"/>
    <col min="12023" max="12023" width="13" style="5" customWidth="1"/>
    <col min="12024" max="12266" width="6.875" style="5"/>
    <col min="12267" max="12267" width="7.75" style="5" customWidth="1"/>
    <col min="12268" max="12268" width="33.125" style="5" bestFit="1" customWidth="1"/>
    <col min="12269" max="12269" width="14.125" style="5" customWidth="1"/>
    <col min="12270" max="12270" width="12" style="5" bestFit="1" customWidth="1"/>
    <col min="12271" max="12271" width="12.75" style="5" customWidth="1"/>
    <col min="12272" max="12272" width="17.375" style="5" bestFit="1" customWidth="1"/>
    <col min="12273" max="12273" width="12.25" style="5" customWidth="1"/>
    <col min="12274" max="12274" width="20.125" style="5" bestFit="1" customWidth="1"/>
    <col min="12275" max="12275" width="20.125" style="5" customWidth="1"/>
    <col min="12276" max="12276" width="19.375" style="5" bestFit="1" customWidth="1"/>
    <col min="12277" max="12277" width="8.625" style="5" customWidth="1"/>
    <col min="12278" max="12278" width="51.25" style="5" customWidth="1"/>
    <col min="12279" max="12279" width="13" style="5" customWidth="1"/>
    <col min="12280" max="12522" width="6.875" style="5"/>
    <col min="12523" max="12523" width="7.75" style="5" customWidth="1"/>
    <col min="12524" max="12524" width="33.125" style="5" bestFit="1" customWidth="1"/>
    <col min="12525" max="12525" width="14.125" style="5" customWidth="1"/>
    <col min="12526" max="12526" width="12" style="5" bestFit="1" customWidth="1"/>
    <col min="12527" max="12527" width="12.75" style="5" customWidth="1"/>
    <col min="12528" max="12528" width="17.375" style="5" bestFit="1" customWidth="1"/>
    <col min="12529" max="12529" width="12.25" style="5" customWidth="1"/>
    <col min="12530" max="12530" width="20.125" style="5" bestFit="1" customWidth="1"/>
    <col min="12531" max="12531" width="20.125" style="5" customWidth="1"/>
    <col min="12532" max="12532" width="19.375" style="5" bestFit="1" customWidth="1"/>
    <col min="12533" max="12533" width="8.625" style="5" customWidth="1"/>
    <col min="12534" max="12534" width="51.25" style="5" customWidth="1"/>
    <col min="12535" max="12535" width="13" style="5" customWidth="1"/>
    <col min="12536" max="12778" width="6.875" style="5"/>
    <col min="12779" max="12779" width="7.75" style="5" customWidth="1"/>
    <col min="12780" max="12780" width="33.125" style="5" bestFit="1" customWidth="1"/>
    <col min="12781" max="12781" width="14.125" style="5" customWidth="1"/>
    <col min="12782" max="12782" width="12" style="5" bestFit="1" customWidth="1"/>
    <col min="12783" max="12783" width="12.75" style="5" customWidth="1"/>
    <col min="12784" max="12784" width="17.375" style="5" bestFit="1" customWidth="1"/>
    <col min="12785" max="12785" width="12.25" style="5" customWidth="1"/>
    <col min="12786" max="12786" width="20.125" style="5" bestFit="1" customWidth="1"/>
    <col min="12787" max="12787" width="20.125" style="5" customWidth="1"/>
    <col min="12788" max="12788" width="19.375" style="5" bestFit="1" customWidth="1"/>
    <col min="12789" max="12789" width="8.625" style="5" customWidth="1"/>
    <col min="12790" max="12790" width="51.25" style="5" customWidth="1"/>
    <col min="12791" max="12791" width="13" style="5" customWidth="1"/>
    <col min="12792" max="13034" width="6.875" style="5"/>
    <col min="13035" max="13035" width="7.75" style="5" customWidth="1"/>
    <col min="13036" max="13036" width="33.125" style="5" bestFit="1" customWidth="1"/>
    <col min="13037" max="13037" width="14.125" style="5" customWidth="1"/>
    <col min="13038" max="13038" width="12" style="5" bestFit="1" customWidth="1"/>
    <col min="13039" max="13039" width="12.75" style="5" customWidth="1"/>
    <col min="13040" max="13040" width="17.375" style="5" bestFit="1" customWidth="1"/>
    <col min="13041" max="13041" width="12.25" style="5" customWidth="1"/>
    <col min="13042" max="13042" width="20.125" style="5" bestFit="1" customWidth="1"/>
    <col min="13043" max="13043" width="20.125" style="5" customWidth="1"/>
    <col min="13044" max="13044" width="19.375" style="5" bestFit="1" customWidth="1"/>
    <col min="13045" max="13045" width="8.625" style="5" customWidth="1"/>
    <col min="13046" max="13046" width="51.25" style="5" customWidth="1"/>
    <col min="13047" max="13047" width="13" style="5" customWidth="1"/>
    <col min="13048" max="13290" width="6.875" style="5"/>
    <col min="13291" max="13291" width="7.75" style="5" customWidth="1"/>
    <col min="13292" max="13292" width="33.125" style="5" bestFit="1" customWidth="1"/>
    <col min="13293" max="13293" width="14.125" style="5" customWidth="1"/>
    <col min="13294" max="13294" width="12" style="5" bestFit="1" customWidth="1"/>
    <col min="13295" max="13295" width="12.75" style="5" customWidth="1"/>
    <col min="13296" max="13296" width="17.375" style="5" bestFit="1" customWidth="1"/>
    <col min="13297" max="13297" width="12.25" style="5" customWidth="1"/>
    <col min="13298" max="13298" width="20.125" style="5" bestFit="1" customWidth="1"/>
    <col min="13299" max="13299" width="20.125" style="5" customWidth="1"/>
    <col min="13300" max="13300" width="19.375" style="5" bestFit="1" customWidth="1"/>
    <col min="13301" max="13301" width="8.625" style="5" customWidth="1"/>
    <col min="13302" max="13302" width="51.25" style="5" customWidth="1"/>
    <col min="13303" max="13303" width="13" style="5" customWidth="1"/>
    <col min="13304" max="13546" width="6.875" style="5"/>
    <col min="13547" max="13547" width="7.75" style="5" customWidth="1"/>
    <col min="13548" max="13548" width="33.125" style="5" bestFit="1" customWidth="1"/>
    <col min="13549" max="13549" width="14.125" style="5" customWidth="1"/>
    <col min="13550" max="13550" width="12" style="5" bestFit="1" customWidth="1"/>
    <col min="13551" max="13551" width="12.75" style="5" customWidth="1"/>
    <col min="13552" max="13552" width="17.375" style="5" bestFit="1" customWidth="1"/>
    <col min="13553" max="13553" width="12.25" style="5" customWidth="1"/>
    <col min="13554" max="13554" width="20.125" style="5" bestFit="1" customWidth="1"/>
    <col min="13555" max="13555" width="20.125" style="5" customWidth="1"/>
    <col min="13556" max="13556" width="19.375" style="5" bestFit="1" customWidth="1"/>
    <col min="13557" max="13557" width="8.625" style="5" customWidth="1"/>
    <col min="13558" max="13558" width="51.25" style="5" customWidth="1"/>
    <col min="13559" max="13559" width="13" style="5" customWidth="1"/>
    <col min="13560" max="13802" width="6.875" style="5"/>
    <col min="13803" max="13803" width="7.75" style="5" customWidth="1"/>
    <col min="13804" max="13804" width="33.125" style="5" bestFit="1" customWidth="1"/>
    <col min="13805" max="13805" width="14.125" style="5" customWidth="1"/>
    <col min="13806" max="13806" width="12" style="5" bestFit="1" customWidth="1"/>
    <col min="13807" max="13807" width="12.75" style="5" customWidth="1"/>
    <col min="13808" max="13808" width="17.375" style="5" bestFit="1" customWidth="1"/>
    <col min="13809" max="13809" width="12.25" style="5" customWidth="1"/>
    <col min="13810" max="13810" width="20.125" style="5" bestFit="1" customWidth="1"/>
    <col min="13811" max="13811" width="20.125" style="5" customWidth="1"/>
    <col min="13812" max="13812" width="19.375" style="5" bestFit="1" customWidth="1"/>
    <col min="13813" max="13813" width="8.625" style="5" customWidth="1"/>
    <col min="13814" max="13814" width="51.25" style="5" customWidth="1"/>
    <col min="13815" max="13815" width="13" style="5" customWidth="1"/>
    <col min="13816" max="14058" width="6.875" style="5"/>
    <col min="14059" max="14059" width="7.75" style="5" customWidth="1"/>
    <col min="14060" max="14060" width="33.125" style="5" bestFit="1" customWidth="1"/>
    <col min="14061" max="14061" width="14.125" style="5" customWidth="1"/>
    <col min="14062" max="14062" width="12" style="5" bestFit="1" customWidth="1"/>
    <col min="14063" max="14063" width="12.75" style="5" customWidth="1"/>
    <col min="14064" max="14064" width="17.375" style="5" bestFit="1" customWidth="1"/>
    <col min="14065" max="14065" width="12.25" style="5" customWidth="1"/>
    <col min="14066" max="14066" width="20.125" style="5" bestFit="1" customWidth="1"/>
    <col min="14067" max="14067" width="20.125" style="5" customWidth="1"/>
    <col min="14068" max="14068" width="19.375" style="5" bestFit="1" customWidth="1"/>
    <col min="14069" max="14069" width="8.625" style="5" customWidth="1"/>
    <col min="14070" max="14070" width="51.25" style="5" customWidth="1"/>
    <col min="14071" max="14071" width="13" style="5" customWidth="1"/>
    <col min="14072" max="14314" width="6.875" style="5"/>
    <col min="14315" max="14315" width="7.75" style="5" customWidth="1"/>
    <col min="14316" max="14316" width="33.125" style="5" bestFit="1" customWidth="1"/>
    <col min="14317" max="14317" width="14.125" style="5" customWidth="1"/>
    <col min="14318" max="14318" width="12" style="5" bestFit="1" customWidth="1"/>
    <col min="14319" max="14319" width="12.75" style="5" customWidth="1"/>
    <col min="14320" max="14320" width="17.375" style="5" bestFit="1" customWidth="1"/>
    <col min="14321" max="14321" width="12.25" style="5" customWidth="1"/>
    <col min="14322" max="14322" width="20.125" style="5" bestFit="1" customWidth="1"/>
    <col min="14323" max="14323" width="20.125" style="5" customWidth="1"/>
    <col min="14324" max="14324" width="19.375" style="5" bestFit="1" customWidth="1"/>
    <col min="14325" max="14325" width="8.625" style="5" customWidth="1"/>
    <col min="14326" max="14326" width="51.25" style="5" customWidth="1"/>
    <col min="14327" max="14327" width="13" style="5" customWidth="1"/>
    <col min="14328" max="14570" width="6.875" style="5"/>
    <col min="14571" max="14571" width="7.75" style="5" customWidth="1"/>
    <col min="14572" max="14572" width="33.125" style="5" bestFit="1" customWidth="1"/>
    <col min="14573" max="14573" width="14.125" style="5" customWidth="1"/>
    <col min="14574" max="14574" width="12" style="5" bestFit="1" customWidth="1"/>
    <col min="14575" max="14575" width="12.75" style="5" customWidth="1"/>
    <col min="14576" max="14576" width="17.375" style="5" bestFit="1" customWidth="1"/>
    <col min="14577" max="14577" width="12.25" style="5" customWidth="1"/>
    <col min="14578" max="14578" width="20.125" style="5" bestFit="1" customWidth="1"/>
    <col min="14579" max="14579" width="20.125" style="5" customWidth="1"/>
    <col min="14580" max="14580" width="19.375" style="5" bestFit="1" customWidth="1"/>
    <col min="14581" max="14581" width="8.625" style="5" customWidth="1"/>
    <col min="14582" max="14582" width="51.25" style="5" customWidth="1"/>
    <col min="14583" max="14583" width="13" style="5" customWidth="1"/>
    <col min="14584" max="14826" width="6.875" style="5"/>
    <col min="14827" max="14827" width="7.75" style="5" customWidth="1"/>
    <col min="14828" max="14828" width="33.125" style="5" bestFit="1" customWidth="1"/>
    <col min="14829" max="14829" width="14.125" style="5" customWidth="1"/>
    <col min="14830" max="14830" width="12" style="5" bestFit="1" customWidth="1"/>
    <col min="14831" max="14831" width="12.75" style="5" customWidth="1"/>
    <col min="14832" max="14832" width="17.375" style="5" bestFit="1" customWidth="1"/>
    <col min="14833" max="14833" width="12.25" style="5" customWidth="1"/>
    <col min="14834" max="14834" width="20.125" style="5" bestFit="1" customWidth="1"/>
    <col min="14835" max="14835" width="20.125" style="5" customWidth="1"/>
    <col min="14836" max="14836" width="19.375" style="5" bestFit="1" customWidth="1"/>
    <col min="14837" max="14837" width="8.625" style="5" customWidth="1"/>
    <col min="14838" max="14838" width="51.25" style="5" customWidth="1"/>
    <col min="14839" max="14839" width="13" style="5" customWidth="1"/>
    <col min="14840" max="15082" width="6.875" style="5"/>
    <col min="15083" max="15083" width="7.75" style="5" customWidth="1"/>
    <col min="15084" max="15084" width="33.125" style="5" bestFit="1" customWidth="1"/>
    <col min="15085" max="15085" width="14.125" style="5" customWidth="1"/>
    <col min="15086" max="15086" width="12" style="5" bestFit="1" customWidth="1"/>
    <col min="15087" max="15087" width="12.75" style="5" customWidth="1"/>
    <col min="15088" max="15088" width="17.375" style="5" bestFit="1" customWidth="1"/>
    <col min="15089" max="15089" width="12.25" style="5" customWidth="1"/>
    <col min="15090" max="15090" width="20.125" style="5" bestFit="1" customWidth="1"/>
    <col min="15091" max="15091" width="20.125" style="5" customWidth="1"/>
    <col min="15092" max="15092" width="19.375" style="5" bestFit="1" customWidth="1"/>
    <col min="15093" max="15093" width="8.625" style="5" customWidth="1"/>
    <col min="15094" max="15094" width="51.25" style="5" customWidth="1"/>
    <col min="15095" max="15095" width="13" style="5" customWidth="1"/>
    <col min="15096" max="15338" width="6.875" style="5"/>
    <col min="15339" max="15339" width="7.75" style="5" customWidth="1"/>
    <col min="15340" max="15340" width="33.125" style="5" bestFit="1" customWidth="1"/>
    <col min="15341" max="15341" width="14.125" style="5" customWidth="1"/>
    <col min="15342" max="15342" width="12" style="5" bestFit="1" customWidth="1"/>
    <col min="15343" max="15343" width="12.75" style="5" customWidth="1"/>
    <col min="15344" max="15344" width="17.375" style="5" bestFit="1" customWidth="1"/>
    <col min="15345" max="15345" width="12.25" style="5" customWidth="1"/>
    <col min="15346" max="15346" width="20.125" style="5" bestFit="1" customWidth="1"/>
    <col min="15347" max="15347" width="20.125" style="5" customWidth="1"/>
    <col min="15348" max="15348" width="19.375" style="5" bestFit="1" customWidth="1"/>
    <col min="15349" max="15349" width="8.625" style="5" customWidth="1"/>
    <col min="15350" max="15350" width="51.25" style="5" customWidth="1"/>
    <col min="15351" max="15351" width="13" style="5" customWidth="1"/>
    <col min="15352" max="15594" width="6.875" style="5"/>
    <col min="15595" max="15595" width="7.75" style="5" customWidth="1"/>
    <col min="15596" max="15596" width="33.125" style="5" bestFit="1" customWidth="1"/>
    <col min="15597" max="15597" width="14.125" style="5" customWidth="1"/>
    <col min="15598" max="15598" width="12" style="5" bestFit="1" customWidth="1"/>
    <col min="15599" max="15599" width="12.75" style="5" customWidth="1"/>
    <col min="15600" max="15600" width="17.375" style="5" bestFit="1" customWidth="1"/>
    <col min="15601" max="15601" width="12.25" style="5" customWidth="1"/>
    <col min="15602" max="15602" width="20.125" style="5" bestFit="1" customWidth="1"/>
    <col min="15603" max="15603" width="20.125" style="5" customWidth="1"/>
    <col min="15604" max="15604" width="19.375" style="5" bestFit="1" customWidth="1"/>
    <col min="15605" max="15605" width="8.625" style="5" customWidth="1"/>
    <col min="15606" max="15606" width="51.25" style="5" customWidth="1"/>
    <col min="15607" max="15607" width="13" style="5" customWidth="1"/>
    <col min="15608" max="15850" width="6.875" style="5"/>
    <col min="15851" max="15851" width="7.75" style="5" customWidth="1"/>
    <col min="15852" max="15852" width="33.125" style="5" bestFit="1" customWidth="1"/>
    <col min="15853" max="15853" width="14.125" style="5" customWidth="1"/>
    <col min="15854" max="15854" width="12" style="5" bestFit="1" customWidth="1"/>
    <col min="15855" max="15855" width="12.75" style="5" customWidth="1"/>
    <col min="15856" max="15856" width="17.375" style="5" bestFit="1" customWidth="1"/>
    <col min="15857" max="15857" width="12.25" style="5" customWidth="1"/>
    <col min="15858" max="15858" width="20.125" style="5" bestFit="1" customWidth="1"/>
    <col min="15859" max="15859" width="20.125" style="5" customWidth="1"/>
    <col min="15860" max="15860" width="19.375" style="5" bestFit="1" customWidth="1"/>
    <col min="15861" max="15861" width="8.625" style="5" customWidth="1"/>
    <col min="15862" max="15862" width="51.25" style="5" customWidth="1"/>
    <col min="15863" max="15863" width="13" style="5" customWidth="1"/>
    <col min="15864" max="16106" width="6.875" style="5"/>
    <col min="16107" max="16107" width="7.75" style="5" customWidth="1"/>
    <col min="16108" max="16108" width="33.125" style="5" bestFit="1" customWidth="1"/>
    <col min="16109" max="16109" width="14.125" style="5" customWidth="1"/>
    <col min="16110" max="16110" width="12" style="5" bestFit="1" customWidth="1"/>
    <col min="16111" max="16111" width="12.75" style="5" customWidth="1"/>
    <col min="16112" max="16112" width="17.375" style="5" bestFit="1" customWidth="1"/>
    <col min="16113" max="16113" width="12.25" style="5" customWidth="1"/>
    <col min="16114" max="16114" width="20.125" style="5" bestFit="1" customWidth="1"/>
    <col min="16115" max="16115" width="20.125" style="5" customWidth="1"/>
    <col min="16116" max="16116" width="19.375" style="5" bestFit="1" customWidth="1"/>
    <col min="16117" max="16117" width="8.625" style="5" customWidth="1"/>
    <col min="16118" max="16118" width="51.25" style="5" customWidth="1"/>
    <col min="16119" max="16119" width="13" style="5" customWidth="1"/>
    <col min="16120" max="16384" width="6.875" style="5"/>
  </cols>
  <sheetData>
    <row r="1" spans="1:14" x14ac:dyDescent="0.2">
      <c r="A1" s="758" t="s">
        <v>208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</row>
    <row r="2" spans="1:14" x14ac:dyDescent="0.2">
      <c r="A2" s="758" t="s">
        <v>440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1:14" x14ac:dyDescent="0.2">
      <c r="A3" s="759" t="s">
        <v>971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</row>
    <row r="4" spans="1:14" x14ac:dyDescent="0.2">
      <c r="A4" s="758" t="s">
        <v>1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</row>
    <row r="5" spans="1:14" x14ac:dyDescent="0.2">
      <c r="A5" s="760" t="s">
        <v>44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</row>
    <row r="6" spans="1:14" x14ac:dyDescent="0.2">
      <c r="A6" s="761" t="s">
        <v>2</v>
      </c>
      <c r="B6" s="761" t="s">
        <v>3</v>
      </c>
      <c r="C6" s="764" t="s">
        <v>45</v>
      </c>
      <c r="D6" s="764" t="s">
        <v>117</v>
      </c>
      <c r="E6" s="766" t="s">
        <v>8</v>
      </c>
      <c r="F6" s="768" t="s">
        <v>9</v>
      </c>
      <c r="G6" s="769"/>
      <c r="H6" s="769"/>
      <c r="I6" s="770"/>
      <c r="J6" s="103" t="s">
        <v>10</v>
      </c>
      <c r="K6" s="103" t="s">
        <v>967</v>
      </c>
      <c r="L6" s="814" t="s">
        <v>11</v>
      </c>
      <c r="M6" s="817" t="s">
        <v>49</v>
      </c>
      <c r="N6" s="761" t="s">
        <v>42</v>
      </c>
    </row>
    <row r="7" spans="1:14" x14ac:dyDescent="0.2">
      <c r="A7" s="762"/>
      <c r="B7" s="762"/>
      <c r="C7" s="765"/>
      <c r="D7" s="765"/>
      <c r="E7" s="767"/>
      <c r="F7" s="711">
        <v>24381</v>
      </c>
      <c r="G7" s="712">
        <v>24504</v>
      </c>
      <c r="H7" s="712">
        <v>24624</v>
      </c>
      <c r="I7" s="37" t="s">
        <v>19</v>
      </c>
      <c r="J7" s="104" t="s">
        <v>20</v>
      </c>
      <c r="K7" s="104" t="s">
        <v>969</v>
      </c>
      <c r="L7" s="815"/>
      <c r="M7" s="818"/>
      <c r="N7" s="762"/>
    </row>
    <row r="8" spans="1:14" x14ac:dyDescent="0.2">
      <c r="A8" s="762"/>
      <c r="B8" s="762"/>
      <c r="C8" s="765"/>
      <c r="D8" s="765"/>
      <c r="E8" s="767"/>
      <c r="F8" s="412" t="s">
        <v>446</v>
      </c>
      <c r="G8" s="43" t="s">
        <v>447</v>
      </c>
      <c r="H8" s="43" t="s">
        <v>448</v>
      </c>
      <c r="I8" s="37" t="s">
        <v>52</v>
      </c>
      <c r="J8" s="104" t="s">
        <v>449</v>
      </c>
      <c r="K8" s="104" t="s">
        <v>119</v>
      </c>
      <c r="L8" s="815"/>
      <c r="M8" s="818"/>
      <c r="N8" s="762"/>
    </row>
    <row r="9" spans="1:14" x14ac:dyDescent="0.2">
      <c r="A9" s="763"/>
      <c r="B9" s="763"/>
      <c r="C9" s="11" t="s">
        <v>28</v>
      </c>
      <c r="D9" s="777"/>
      <c r="E9" s="11" t="s">
        <v>29</v>
      </c>
      <c r="F9" s="413" t="s">
        <v>30</v>
      </c>
      <c r="G9" s="46" t="s">
        <v>53</v>
      </c>
      <c r="H9" s="46" t="s">
        <v>32</v>
      </c>
      <c r="I9" s="38" t="s">
        <v>54</v>
      </c>
      <c r="J9" s="105" t="s">
        <v>102</v>
      </c>
      <c r="K9" s="106" t="s">
        <v>103</v>
      </c>
      <c r="L9" s="816"/>
      <c r="M9" s="819"/>
      <c r="N9" s="763"/>
    </row>
    <row r="10" spans="1:14" ht="23.25" x14ac:dyDescent="0.35">
      <c r="A10" s="68"/>
      <c r="B10" s="311" t="s">
        <v>120</v>
      </c>
      <c r="C10" s="69"/>
      <c r="D10" s="70"/>
      <c r="E10" s="69"/>
      <c r="F10" s="460"/>
      <c r="G10" s="460"/>
      <c r="H10" s="460"/>
      <c r="I10" s="108"/>
      <c r="J10" s="108"/>
      <c r="K10" s="109"/>
      <c r="L10" s="374"/>
      <c r="M10" s="322"/>
      <c r="N10" s="15"/>
    </row>
    <row r="11" spans="1:14" ht="23.25" x14ac:dyDescent="0.35">
      <c r="A11" s="110"/>
      <c r="B11" s="312" t="s">
        <v>58</v>
      </c>
      <c r="C11" s="112"/>
      <c r="D11" s="113"/>
      <c r="E11" s="112"/>
      <c r="F11" s="461"/>
      <c r="G11" s="461"/>
      <c r="H11" s="461"/>
      <c r="I11" s="115"/>
      <c r="J11" s="115"/>
      <c r="K11" s="116"/>
      <c r="L11" s="375"/>
      <c r="M11" s="323"/>
      <c r="N11" s="39"/>
    </row>
    <row r="12" spans="1:14" ht="23.25" x14ac:dyDescent="0.35">
      <c r="A12" s="110">
        <v>1</v>
      </c>
      <c r="B12" s="313" t="s">
        <v>121</v>
      </c>
      <c r="C12" s="138">
        <v>5000000</v>
      </c>
      <c r="D12" s="81">
        <v>24456</v>
      </c>
      <c r="E12" s="138">
        <v>0</v>
      </c>
      <c r="F12" s="144">
        <v>1500000</v>
      </c>
      <c r="G12" s="144">
        <v>2000000</v>
      </c>
      <c r="H12" s="144">
        <v>1500000</v>
      </c>
      <c r="I12" s="140">
        <f>F12+G12+H12</f>
        <v>5000000</v>
      </c>
      <c r="J12" s="140">
        <f>E12+I12</f>
        <v>5000000</v>
      </c>
      <c r="K12" s="141">
        <f>C12-I12</f>
        <v>0</v>
      </c>
      <c r="L12" s="176">
        <v>24411</v>
      </c>
      <c r="M12" s="324" t="s">
        <v>816</v>
      </c>
      <c r="N12" s="39"/>
    </row>
    <row r="13" spans="1:14" ht="23.25" x14ac:dyDescent="0.35">
      <c r="A13" s="110"/>
      <c r="B13" s="313" t="s">
        <v>122</v>
      </c>
      <c r="C13" s="112"/>
      <c r="D13" s="113"/>
      <c r="E13" s="112"/>
      <c r="F13" s="461"/>
      <c r="G13" s="461"/>
      <c r="H13" s="461"/>
      <c r="I13" s="115"/>
      <c r="J13" s="115"/>
      <c r="K13" s="116"/>
      <c r="L13" s="375"/>
      <c r="M13" s="325"/>
      <c r="N13" s="39"/>
    </row>
    <row r="14" spans="1:14" ht="23.25" x14ac:dyDescent="0.35">
      <c r="A14" s="110"/>
      <c r="B14" s="314" t="s">
        <v>123</v>
      </c>
      <c r="C14" s="112"/>
      <c r="D14" s="113"/>
      <c r="E14" s="112"/>
      <c r="F14" s="461"/>
      <c r="G14" s="461"/>
      <c r="H14" s="461"/>
      <c r="I14" s="115"/>
      <c r="J14" s="115"/>
      <c r="K14" s="116"/>
      <c r="L14" s="375"/>
      <c r="M14" s="325"/>
      <c r="N14" s="39"/>
    </row>
    <row r="15" spans="1:14" ht="23.25" x14ac:dyDescent="0.35">
      <c r="A15" s="110"/>
      <c r="B15" s="314" t="s">
        <v>203</v>
      </c>
      <c r="C15" s="112"/>
      <c r="D15" s="113"/>
      <c r="E15" s="112"/>
      <c r="F15" s="461"/>
      <c r="G15" s="461"/>
      <c r="H15" s="461"/>
      <c r="I15" s="115"/>
      <c r="J15" s="115"/>
      <c r="K15" s="116"/>
      <c r="L15" s="375"/>
      <c r="M15" s="325"/>
      <c r="N15" s="39"/>
    </row>
    <row r="16" spans="1:14" ht="23.25" x14ac:dyDescent="0.35">
      <c r="A16" s="110"/>
      <c r="B16" s="314" t="s">
        <v>204</v>
      </c>
      <c r="C16" s="112"/>
      <c r="D16" s="113"/>
      <c r="E16" s="112"/>
      <c r="F16" s="461"/>
      <c r="G16" s="461"/>
      <c r="H16" s="461"/>
      <c r="I16" s="115"/>
      <c r="J16" s="115"/>
      <c r="K16" s="116"/>
      <c r="L16" s="375"/>
      <c r="M16" s="325"/>
      <c r="N16" s="39"/>
    </row>
    <row r="17" spans="1:14" ht="23.25" x14ac:dyDescent="0.35">
      <c r="A17" s="110"/>
      <c r="B17" s="314" t="s">
        <v>205</v>
      </c>
      <c r="C17" s="112"/>
      <c r="D17" s="113"/>
      <c r="E17" s="112"/>
      <c r="F17" s="461"/>
      <c r="G17" s="461"/>
      <c r="H17" s="461"/>
      <c r="I17" s="115"/>
      <c r="J17" s="115"/>
      <c r="K17" s="116"/>
      <c r="L17" s="375"/>
      <c r="M17" s="373"/>
      <c r="N17" s="39"/>
    </row>
    <row r="18" spans="1:14" ht="23.25" x14ac:dyDescent="0.35">
      <c r="A18" s="110"/>
      <c r="B18" s="314" t="s">
        <v>206</v>
      </c>
      <c r="C18" s="112"/>
      <c r="D18" s="113"/>
      <c r="E18" s="112"/>
      <c r="F18" s="461"/>
      <c r="G18" s="461"/>
      <c r="H18" s="461"/>
      <c r="I18" s="115"/>
      <c r="J18" s="115"/>
      <c r="K18" s="116"/>
      <c r="L18" s="375"/>
      <c r="M18" s="325"/>
      <c r="N18" s="39"/>
    </row>
    <row r="19" spans="1:14" ht="23.25" x14ac:dyDescent="0.35">
      <c r="A19" s="110"/>
      <c r="B19" s="313"/>
      <c r="C19" s="112"/>
      <c r="D19" s="113"/>
      <c r="E19" s="112"/>
      <c r="F19" s="461"/>
      <c r="G19" s="461"/>
      <c r="H19" s="461"/>
      <c r="I19" s="115"/>
      <c r="J19" s="115"/>
      <c r="K19" s="116"/>
      <c r="L19" s="375"/>
      <c r="M19" s="373"/>
      <c r="N19" s="39"/>
    </row>
    <row r="20" spans="1:14" ht="23.25" x14ac:dyDescent="0.35">
      <c r="A20" s="110">
        <v>2</v>
      </c>
      <c r="B20" s="313" t="s">
        <v>124</v>
      </c>
      <c r="C20" s="138">
        <v>2630900</v>
      </c>
      <c r="D20" s="81">
        <v>24153</v>
      </c>
      <c r="E20" s="138"/>
      <c r="F20" s="144">
        <v>2630900</v>
      </c>
      <c r="G20" s="144"/>
      <c r="H20" s="462"/>
      <c r="I20" s="140">
        <f>F20+G20+H20</f>
        <v>2630900</v>
      </c>
      <c r="J20" s="140">
        <f>E20+I20</f>
        <v>2630900</v>
      </c>
      <c r="K20" s="141">
        <f>C20-J20</f>
        <v>0</v>
      </c>
      <c r="L20" s="671">
        <v>24385</v>
      </c>
      <c r="M20" s="373" t="s">
        <v>815</v>
      </c>
      <c r="N20" s="39"/>
    </row>
    <row r="21" spans="1:14" ht="23.25" x14ac:dyDescent="0.2">
      <c r="A21" s="110"/>
      <c r="B21" s="316" t="s">
        <v>864</v>
      </c>
      <c r="C21" s="112"/>
      <c r="D21" s="113"/>
      <c r="E21" s="112"/>
      <c r="F21" s="461"/>
      <c r="G21" s="461"/>
      <c r="H21" s="461"/>
      <c r="I21" s="115"/>
      <c r="J21" s="115"/>
      <c r="K21" s="116"/>
      <c r="L21" s="671">
        <v>24411</v>
      </c>
      <c r="M21" s="325" t="s">
        <v>1016</v>
      </c>
      <c r="N21" s="39"/>
    </row>
    <row r="22" spans="1:14" ht="23.25" x14ac:dyDescent="0.35">
      <c r="A22" s="110"/>
      <c r="B22" s="673" t="s">
        <v>817</v>
      </c>
      <c r="C22" s="112"/>
      <c r="D22" s="113"/>
      <c r="E22" s="112"/>
      <c r="F22" s="461"/>
      <c r="G22" s="461"/>
      <c r="H22" s="461"/>
      <c r="I22" s="115"/>
      <c r="J22" s="115"/>
      <c r="K22" s="116"/>
      <c r="L22" s="672"/>
      <c r="M22" s="373"/>
      <c r="N22" s="39"/>
    </row>
    <row r="23" spans="1:14" ht="23.25" x14ac:dyDescent="0.35">
      <c r="A23" s="110"/>
      <c r="B23" s="673" t="s">
        <v>818</v>
      </c>
      <c r="C23" s="112"/>
      <c r="D23" s="113"/>
      <c r="E23" s="112"/>
      <c r="F23" s="461"/>
      <c r="G23" s="461"/>
      <c r="H23" s="461"/>
      <c r="I23" s="115"/>
      <c r="J23" s="115"/>
      <c r="K23" s="116"/>
      <c r="L23" s="464"/>
      <c r="M23" s="325"/>
      <c r="N23" s="39"/>
    </row>
    <row r="24" spans="1:14" ht="23.25" x14ac:dyDescent="0.35">
      <c r="A24" s="110"/>
      <c r="B24" s="673" t="s">
        <v>819</v>
      </c>
      <c r="C24" s="112"/>
      <c r="D24" s="113"/>
      <c r="E24" s="112"/>
      <c r="F24" s="461"/>
      <c r="G24" s="461"/>
      <c r="H24" s="461"/>
      <c r="I24" s="115"/>
      <c r="J24" s="115"/>
      <c r="K24" s="116"/>
      <c r="L24" s="464"/>
      <c r="M24" s="325"/>
      <c r="N24" s="39"/>
    </row>
    <row r="25" spans="1:14" ht="23.25" x14ac:dyDescent="0.35">
      <c r="A25" s="110"/>
      <c r="B25" s="673" t="s">
        <v>820</v>
      </c>
      <c r="C25" s="112"/>
      <c r="D25" s="113"/>
      <c r="E25" s="112"/>
      <c r="F25" s="461"/>
      <c r="G25" s="461"/>
      <c r="H25" s="461"/>
      <c r="I25" s="115"/>
      <c r="J25" s="115"/>
      <c r="K25" s="116"/>
      <c r="L25" s="464"/>
      <c r="M25" s="324"/>
      <c r="N25" s="39"/>
    </row>
    <row r="26" spans="1:14" ht="23.25" x14ac:dyDescent="0.35">
      <c r="A26" s="110"/>
      <c r="B26" s="673" t="s">
        <v>821</v>
      </c>
      <c r="C26" s="112"/>
      <c r="D26" s="113"/>
      <c r="E26" s="112"/>
      <c r="F26" s="461"/>
      <c r="G26" s="461"/>
      <c r="H26" s="461"/>
      <c r="I26" s="115"/>
      <c r="J26" s="115"/>
      <c r="K26" s="116"/>
      <c r="L26" s="464"/>
      <c r="M26" s="325"/>
      <c r="N26" s="39"/>
    </row>
    <row r="27" spans="1:14" ht="21" customHeight="1" x14ac:dyDescent="0.35">
      <c r="A27" s="110"/>
      <c r="B27" s="673" t="s">
        <v>822</v>
      </c>
      <c r="C27" s="112"/>
      <c r="D27" s="113"/>
      <c r="E27" s="112"/>
      <c r="F27" s="461"/>
      <c r="G27" s="461"/>
      <c r="H27" s="461"/>
      <c r="I27" s="115"/>
      <c r="J27" s="115"/>
      <c r="K27" s="116"/>
      <c r="L27" s="464"/>
      <c r="M27" s="324"/>
      <c r="N27" s="39"/>
    </row>
    <row r="28" spans="1:14" ht="23.25" x14ac:dyDescent="0.35">
      <c r="A28" s="110"/>
      <c r="B28" s="673" t="s">
        <v>823</v>
      </c>
      <c r="C28" s="112"/>
      <c r="D28" s="113"/>
      <c r="E28" s="112"/>
      <c r="F28" s="461"/>
      <c r="G28" s="461"/>
      <c r="H28" s="461"/>
      <c r="I28" s="115"/>
      <c r="J28" s="115"/>
      <c r="K28" s="116"/>
      <c r="L28" s="464"/>
      <c r="M28" s="324"/>
      <c r="N28" s="39"/>
    </row>
    <row r="29" spans="1:14" ht="23.25" x14ac:dyDescent="0.35">
      <c r="A29" s="110"/>
      <c r="B29" s="673" t="s">
        <v>824</v>
      </c>
      <c r="C29" s="112"/>
      <c r="D29" s="113"/>
      <c r="E29" s="112"/>
      <c r="F29" s="461"/>
      <c r="G29" s="461"/>
      <c r="H29" s="461"/>
      <c r="I29" s="115"/>
      <c r="J29" s="115"/>
      <c r="K29" s="116"/>
      <c r="L29" s="181"/>
      <c r="M29" s="325"/>
      <c r="N29" s="39"/>
    </row>
    <row r="30" spans="1:14" ht="23.25" x14ac:dyDescent="0.35">
      <c r="A30" s="110"/>
      <c r="B30" s="673" t="s">
        <v>825</v>
      </c>
      <c r="C30" s="112"/>
      <c r="D30" s="113"/>
      <c r="E30" s="112"/>
      <c r="F30" s="461"/>
      <c r="G30" s="461"/>
      <c r="H30" s="461"/>
      <c r="I30" s="115"/>
      <c r="J30" s="115"/>
      <c r="K30" s="116"/>
      <c r="L30" s="181"/>
      <c r="M30" s="325"/>
      <c r="N30" s="39"/>
    </row>
    <row r="31" spans="1:14" ht="23.25" x14ac:dyDescent="0.35">
      <c r="A31" s="110"/>
      <c r="B31" s="673" t="s">
        <v>826</v>
      </c>
      <c r="C31" s="112"/>
      <c r="D31" s="113"/>
      <c r="E31" s="112"/>
      <c r="F31" s="461"/>
      <c r="G31" s="461"/>
      <c r="H31" s="461"/>
      <c r="I31" s="115"/>
      <c r="J31" s="115"/>
      <c r="K31" s="116"/>
      <c r="L31" s="181"/>
      <c r="M31" s="325"/>
      <c r="N31" s="39"/>
    </row>
    <row r="32" spans="1:14" ht="23.25" x14ac:dyDescent="0.35">
      <c r="A32" s="110"/>
      <c r="B32" s="673" t="s">
        <v>827</v>
      </c>
      <c r="C32" s="112"/>
      <c r="D32" s="113"/>
      <c r="E32" s="112"/>
      <c r="F32" s="461"/>
      <c r="G32" s="461"/>
      <c r="H32" s="461"/>
      <c r="I32" s="115"/>
      <c r="J32" s="115"/>
      <c r="K32" s="116"/>
      <c r="L32" s="375"/>
      <c r="M32" s="325"/>
      <c r="N32" s="39"/>
    </row>
    <row r="33" spans="1:14" ht="23.25" x14ac:dyDescent="0.35">
      <c r="A33" s="110"/>
      <c r="B33" s="673" t="s">
        <v>828</v>
      </c>
      <c r="C33" s="112"/>
      <c r="D33" s="113"/>
      <c r="E33" s="112"/>
      <c r="F33" s="461"/>
      <c r="G33" s="461"/>
      <c r="H33" s="461"/>
      <c r="I33" s="115"/>
      <c r="J33" s="115"/>
      <c r="K33" s="116"/>
      <c r="L33" s="375"/>
      <c r="M33" s="325"/>
      <c r="N33" s="39"/>
    </row>
    <row r="34" spans="1:14" ht="23.25" x14ac:dyDescent="0.35">
      <c r="A34" s="110"/>
      <c r="B34" s="673" t="s">
        <v>829</v>
      </c>
      <c r="C34" s="112"/>
      <c r="D34" s="113"/>
      <c r="E34" s="112"/>
      <c r="F34" s="461"/>
      <c r="G34" s="461"/>
      <c r="H34" s="461"/>
      <c r="I34" s="115"/>
      <c r="J34" s="115"/>
      <c r="K34" s="116"/>
      <c r="L34" s="375"/>
      <c r="M34" s="325"/>
      <c r="N34" s="39"/>
    </row>
    <row r="35" spans="1:14" ht="23.25" x14ac:dyDescent="0.35">
      <c r="A35" s="110"/>
      <c r="B35" s="673" t="s">
        <v>830</v>
      </c>
      <c r="C35" s="112"/>
      <c r="D35" s="113"/>
      <c r="E35" s="112"/>
      <c r="F35" s="461"/>
      <c r="G35" s="461"/>
      <c r="H35" s="461"/>
      <c r="I35" s="115"/>
      <c r="J35" s="115"/>
      <c r="K35" s="116"/>
      <c r="L35" s="375"/>
      <c r="M35" s="325"/>
      <c r="N35" s="147"/>
    </row>
    <row r="36" spans="1:14" ht="23.25" x14ac:dyDescent="0.35">
      <c r="A36" s="110"/>
      <c r="B36" s="673" t="s">
        <v>831</v>
      </c>
      <c r="C36" s="112"/>
      <c r="D36" s="113"/>
      <c r="E36" s="112"/>
      <c r="F36" s="461"/>
      <c r="G36" s="461"/>
      <c r="H36" s="461"/>
      <c r="I36" s="115"/>
      <c r="J36" s="115"/>
      <c r="K36" s="116"/>
      <c r="L36" s="375"/>
      <c r="M36" s="325"/>
      <c r="N36" s="147"/>
    </row>
    <row r="37" spans="1:14" ht="23.25" x14ac:dyDescent="0.35">
      <c r="A37" s="110"/>
      <c r="B37" s="673" t="s">
        <v>832</v>
      </c>
      <c r="C37" s="112"/>
      <c r="D37" s="113"/>
      <c r="E37" s="112"/>
      <c r="F37" s="461"/>
      <c r="G37" s="461"/>
      <c r="H37" s="461"/>
      <c r="I37" s="115"/>
      <c r="J37" s="115"/>
      <c r="K37" s="116"/>
      <c r="L37" s="375"/>
      <c r="M37" s="325"/>
      <c r="N37" s="147"/>
    </row>
    <row r="38" spans="1:14" ht="23.25" x14ac:dyDescent="0.35">
      <c r="A38" s="110"/>
      <c r="B38" s="673" t="s">
        <v>833</v>
      </c>
      <c r="C38" s="112"/>
      <c r="D38" s="113"/>
      <c r="E38" s="112"/>
      <c r="F38" s="461"/>
      <c r="G38" s="461"/>
      <c r="H38" s="461"/>
      <c r="I38" s="115"/>
      <c r="J38" s="115"/>
      <c r="K38" s="116"/>
      <c r="L38" s="375"/>
      <c r="M38" s="325"/>
      <c r="N38" s="147"/>
    </row>
    <row r="39" spans="1:14" ht="23.25" x14ac:dyDescent="0.35">
      <c r="A39" s="110"/>
      <c r="B39" s="673" t="s">
        <v>834</v>
      </c>
      <c r="C39" s="112"/>
      <c r="D39" s="113"/>
      <c r="E39" s="112"/>
      <c r="F39" s="461"/>
      <c r="G39" s="461"/>
      <c r="H39" s="461"/>
      <c r="I39" s="115"/>
      <c r="J39" s="115"/>
      <c r="K39" s="116"/>
      <c r="L39" s="375"/>
      <c r="M39" s="325"/>
      <c r="N39" s="147"/>
    </row>
    <row r="40" spans="1:14" ht="23.25" x14ac:dyDescent="0.35">
      <c r="A40" s="110"/>
      <c r="B40" s="673" t="s">
        <v>835</v>
      </c>
      <c r="C40" s="112"/>
      <c r="D40" s="113"/>
      <c r="E40" s="112"/>
      <c r="F40" s="461"/>
      <c r="G40" s="461"/>
      <c r="H40" s="461"/>
      <c r="I40" s="115"/>
      <c r="J40" s="115"/>
      <c r="K40" s="116"/>
      <c r="L40" s="375"/>
      <c r="M40" s="325"/>
      <c r="N40" s="147"/>
    </row>
    <row r="41" spans="1:14" ht="23.25" x14ac:dyDescent="0.35">
      <c r="A41" s="110"/>
      <c r="B41" s="673" t="s">
        <v>836</v>
      </c>
      <c r="C41" s="112"/>
      <c r="D41" s="113"/>
      <c r="E41" s="112"/>
      <c r="F41" s="461"/>
      <c r="G41" s="461"/>
      <c r="H41" s="461"/>
      <c r="I41" s="115"/>
      <c r="J41" s="115"/>
      <c r="K41" s="116"/>
      <c r="L41" s="375"/>
      <c r="M41" s="325"/>
      <c r="N41" s="147"/>
    </row>
    <row r="42" spans="1:14" ht="23.25" x14ac:dyDescent="0.35">
      <c r="A42" s="110"/>
      <c r="B42" s="673" t="s">
        <v>837</v>
      </c>
      <c r="C42" s="112"/>
      <c r="D42" s="113"/>
      <c r="E42" s="112"/>
      <c r="F42" s="461"/>
      <c r="G42" s="461"/>
      <c r="H42" s="461"/>
      <c r="I42" s="115"/>
      <c r="J42" s="115"/>
      <c r="K42" s="116"/>
      <c r="L42" s="375"/>
      <c r="M42" s="325"/>
      <c r="N42" s="147"/>
    </row>
    <row r="43" spans="1:14" ht="23.25" x14ac:dyDescent="0.35">
      <c r="A43" s="110"/>
      <c r="B43" s="673" t="s">
        <v>838</v>
      </c>
      <c r="C43" s="112"/>
      <c r="D43" s="113"/>
      <c r="E43" s="112"/>
      <c r="F43" s="461"/>
      <c r="G43" s="461"/>
      <c r="H43" s="461"/>
      <c r="I43" s="115"/>
      <c r="J43" s="115"/>
      <c r="K43" s="116"/>
      <c r="L43" s="375"/>
      <c r="M43" s="325"/>
      <c r="N43" s="147"/>
    </row>
    <row r="44" spans="1:14" ht="23.25" x14ac:dyDescent="0.35">
      <c r="A44" s="110"/>
      <c r="B44" s="673" t="s">
        <v>839</v>
      </c>
      <c r="C44" s="112"/>
      <c r="D44" s="113"/>
      <c r="E44" s="112"/>
      <c r="F44" s="461"/>
      <c r="G44" s="461"/>
      <c r="H44" s="461"/>
      <c r="I44" s="115"/>
      <c r="J44" s="115"/>
      <c r="K44" s="116"/>
      <c r="L44" s="375"/>
      <c r="M44" s="325"/>
      <c r="N44" s="147"/>
    </row>
    <row r="45" spans="1:14" ht="23.25" x14ac:dyDescent="0.35">
      <c r="A45" s="110"/>
      <c r="B45" s="673" t="s">
        <v>840</v>
      </c>
      <c r="C45" s="112"/>
      <c r="D45" s="113"/>
      <c r="E45" s="112"/>
      <c r="F45" s="461"/>
      <c r="G45" s="461"/>
      <c r="H45" s="461"/>
      <c r="I45" s="115"/>
      <c r="J45" s="115"/>
      <c r="K45" s="116"/>
      <c r="L45" s="375"/>
      <c r="M45" s="325"/>
      <c r="N45" s="147"/>
    </row>
    <row r="46" spans="1:14" ht="23.25" x14ac:dyDescent="0.35">
      <c r="A46" s="110"/>
      <c r="B46" s="673" t="s">
        <v>841</v>
      </c>
      <c r="C46" s="112"/>
      <c r="D46" s="113"/>
      <c r="E46" s="112"/>
      <c r="F46" s="461"/>
      <c r="G46" s="461"/>
      <c r="H46" s="461"/>
      <c r="I46" s="115"/>
      <c r="J46" s="115"/>
      <c r="K46" s="116"/>
      <c r="L46" s="375"/>
      <c r="M46" s="325"/>
      <c r="N46" s="147"/>
    </row>
    <row r="47" spans="1:14" ht="23.25" x14ac:dyDescent="0.35">
      <c r="A47" s="110"/>
      <c r="B47" s="673" t="s">
        <v>842</v>
      </c>
      <c r="C47" s="112"/>
      <c r="D47" s="113"/>
      <c r="E47" s="112"/>
      <c r="F47" s="461"/>
      <c r="G47" s="461"/>
      <c r="H47" s="461"/>
      <c r="I47" s="115"/>
      <c r="J47" s="115"/>
      <c r="K47" s="116"/>
      <c r="L47" s="375"/>
      <c r="M47" s="325"/>
      <c r="N47" s="147"/>
    </row>
    <row r="48" spans="1:14" ht="23.25" x14ac:dyDescent="0.35">
      <c r="A48" s="110"/>
      <c r="B48" s="673" t="s">
        <v>843</v>
      </c>
      <c r="C48" s="112"/>
      <c r="D48" s="113"/>
      <c r="E48" s="112"/>
      <c r="F48" s="461"/>
      <c r="G48" s="461"/>
      <c r="H48" s="461"/>
      <c r="I48" s="115"/>
      <c r="J48" s="115"/>
      <c r="K48" s="116"/>
      <c r="L48" s="375"/>
      <c r="M48" s="325"/>
      <c r="N48" s="147"/>
    </row>
    <row r="49" spans="1:14" ht="23.25" x14ac:dyDescent="0.35">
      <c r="A49" s="110"/>
      <c r="B49" s="673" t="s">
        <v>844</v>
      </c>
      <c r="C49" s="112"/>
      <c r="D49" s="113"/>
      <c r="E49" s="112"/>
      <c r="F49" s="461"/>
      <c r="G49" s="461"/>
      <c r="H49" s="461"/>
      <c r="I49" s="115"/>
      <c r="J49" s="115"/>
      <c r="K49" s="116"/>
      <c r="L49" s="375"/>
      <c r="M49" s="325"/>
      <c r="N49" s="147"/>
    </row>
    <row r="50" spans="1:14" ht="23.25" x14ac:dyDescent="0.35">
      <c r="A50" s="110"/>
      <c r="B50" s="673" t="s">
        <v>845</v>
      </c>
      <c r="C50" s="112"/>
      <c r="D50" s="113"/>
      <c r="E50" s="112"/>
      <c r="F50" s="461"/>
      <c r="G50" s="461"/>
      <c r="H50" s="461"/>
      <c r="I50" s="115"/>
      <c r="J50" s="115"/>
      <c r="K50" s="116"/>
      <c r="L50" s="375"/>
      <c r="M50" s="325"/>
      <c r="N50" s="147"/>
    </row>
    <row r="51" spans="1:14" ht="23.25" x14ac:dyDescent="0.35">
      <c r="A51" s="110"/>
      <c r="B51" s="673" t="s">
        <v>846</v>
      </c>
      <c r="C51" s="112"/>
      <c r="D51" s="113"/>
      <c r="E51" s="112"/>
      <c r="F51" s="461"/>
      <c r="G51" s="461"/>
      <c r="H51" s="461"/>
      <c r="I51" s="115"/>
      <c r="J51" s="115"/>
      <c r="K51" s="116"/>
      <c r="L51" s="375"/>
      <c r="M51" s="325"/>
      <c r="N51" s="147"/>
    </row>
    <row r="52" spans="1:14" ht="23.25" x14ac:dyDescent="0.35">
      <c r="A52" s="110"/>
      <c r="B52" s="673" t="s">
        <v>847</v>
      </c>
      <c r="C52" s="112"/>
      <c r="D52" s="113"/>
      <c r="E52" s="112"/>
      <c r="F52" s="461"/>
      <c r="G52" s="461"/>
      <c r="H52" s="461"/>
      <c r="I52" s="115"/>
      <c r="J52" s="115"/>
      <c r="K52" s="116"/>
      <c r="L52" s="375"/>
      <c r="M52" s="325"/>
      <c r="N52" s="147"/>
    </row>
    <row r="53" spans="1:14" ht="23.25" x14ac:dyDescent="0.35">
      <c r="A53" s="110"/>
      <c r="B53" s="673" t="s">
        <v>848</v>
      </c>
      <c r="C53" s="112"/>
      <c r="D53" s="113"/>
      <c r="E53" s="112"/>
      <c r="F53" s="461"/>
      <c r="G53" s="461"/>
      <c r="H53" s="461"/>
      <c r="I53" s="115"/>
      <c r="J53" s="115"/>
      <c r="K53" s="116"/>
      <c r="L53" s="375"/>
      <c r="M53" s="325"/>
      <c r="N53" s="147"/>
    </row>
    <row r="54" spans="1:14" ht="23.25" x14ac:dyDescent="0.35">
      <c r="A54" s="110"/>
      <c r="B54" s="673" t="s">
        <v>849</v>
      </c>
      <c r="C54" s="112"/>
      <c r="D54" s="113"/>
      <c r="E54" s="112"/>
      <c r="F54" s="461"/>
      <c r="G54" s="461"/>
      <c r="H54" s="461"/>
      <c r="I54" s="115"/>
      <c r="J54" s="115"/>
      <c r="K54" s="116"/>
      <c r="L54" s="375"/>
      <c r="M54" s="325"/>
      <c r="N54" s="147"/>
    </row>
    <row r="55" spans="1:14" ht="23.25" x14ac:dyDescent="0.35">
      <c r="A55" s="110"/>
      <c r="B55" s="673" t="s">
        <v>850</v>
      </c>
      <c r="C55" s="112"/>
      <c r="D55" s="113"/>
      <c r="E55" s="112"/>
      <c r="F55" s="461"/>
      <c r="G55" s="461"/>
      <c r="H55" s="461"/>
      <c r="I55" s="115"/>
      <c r="J55" s="115"/>
      <c r="K55" s="116"/>
      <c r="L55" s="375"/>
      <c r="M55" s="325"/>
      <c r="N55" s="147"/>
    </row>
    <row r="56" spans="1:14" ht="23.25" x14ac:dyDescent="0.35">
      <c r="A56" s="110"/>
      <c r="B56" s="673" t="s">
        <v>851</v>
      </c>
      <c r="C56" s="112"/>
      <c r="D56" s="113"/>
      <c r="E56" s="112"/>
      <c r="F56" s="461"/>
      <c r="G56" s="461"/>
      <c r="H56" s="461"/>
      <c r="I56" s="115"/>
      <c r="J56" s="115"/>
      <c r="K56" s="116"/>
      <c r="L56" s="375"/>
      <c r="M56" s="325"/>
      <c r="N56" s="147"/>
    </row>
    <row r="57" spans="1:14" ht="23.25" x14ac:dyDescent="0.35">
      <c r="A57" s="110"/>
      <c r="B57" s="673" t="s">
        <v>852</v>
      </c>
      <c r="C57" s="112"/>
      <c r="D57" s="113"/>
      <c r="E57" s="112"/>
      <c r="F57" s="461"/>
      <c r="G57" s="461"/>
      <c r="H57" s="461"/>
      <c r="I57" s="115"/>
      <c r="J57" s="115"/>
      <c r="K57" s="116"/>
      <c r="L57" s="375"/>
      <c r="M57" s="325"/>
      <c r="N57" s="147"/>
    </row>
    <row r="58" spans="1:14" ht="23.25" x14ac:dyDescent="0.35">
      <c r="A58" s="110"/>
      <c r="B58" s="673" t="s">
        <v>853</v>
      </c>
      <c r="C58" s="112"/>
      <c r="D58" s="113"/>
      <c r="E58" s="112"/>
      <c r="F58" s="461"/>
      <c r="G58" s="461"/>
      <c r="H58" s="461"/>
      <c r="I58" s="115"/>
      <c r="J58" s="115"/>
      <c r="K58" s="116"/>
      <c r="L58" s="375"/>
      <c r="M58" s="325"/>
      <c r="N58" s="147"/>
    </row>
    <row r="59" spans="1:14" ht="23.25" x14ac:dyDescent="0.35">
      <c r="A59" s="110"/>
      <c r="B59" s="673" t="s">
        <v>854</v>
      </c>
      <c r="C59" s="112"/>
      <c r="D59" s="113"/>
      <c r="E59" s="112"/>
      <c r="F59" s="461"/>
      <c r="G59" s="461"/>
      <c r="H59" s="461"/>
      <c r="I59" s="115"/>
      <c r="J59" s="115"/>
      <c r="K59" s="116"/>
      <c r="L59" s="375"/>
      <c r="M59" s="325"/>
      <c r="N59" s="147"/>
    </row>
    <row r="60" spans="1:14" ht="23.25" x14ac:dyDescent="0.35">
      <c r="A60" s="110"/>
      <c r="B60" s="673" t="s">
        <v>855</v>
      </c>
      <c r="C60" s="112"/>
      <c r="D60" s="113"/>
      <c r="E60" s="112"/>
      <c r="F60" s="461"/>
      <c r="G60" s="461"/>
      <c r="H60" s="461"/>
      <c r="I60" s="115"/>
      <c r="J60" s="115"/>
      <c r="K60" s="116"/>
      <c r="L60" s="375"/>
      <c r="M60" s="325"/>
      <c r="N60" s="147"/>
    </row>
    <row r="61" spans="1:14" ht="23.25" x14ac:dyDescent="0.35">
      <c r="A61" s="110"/>
      <c r="B61" s="673" t="s">
        <v>856</v>
      </c>
      <c r="C61" s="112"/>
      <c r="D61" s="113"/>
      <c r="E61" s="112"/>
      <c r="F61" s="461"/>
      <c r="G61" s="461"/>
      <c r="H61" s="461"/>
      <c r="I61" s="115"/>
      <c r="J61" s="115"/>
      <c r="K61" s="116"/>
      <c r="L61" s="375"/>
      <c r="M61" s="325"/>
      <c r="N61" s="147"/>
    </row>
    <row r="62" spans="1:14" ht="23.25" x14ac:dyDescent="0.35">
      <c r="A62" s="110"/>
      <c r="B62" s="673" t="s">
        <v>857</v>
      </c>
      <c r="C62" s="112"/>
      <c r="D62" s="113"/>
      <c r="E62" s="112"/>
      <c r="F62" s="461"/>
      <c r="G62" s="461"/>
      <c r="H62" s="461"/>
      <c r="I62" s="115"/>
      <c r="J62" s="115"/>
      <c r="K62" s="116"/>
      <c r="L62" s="375"/>
      <c r="M62" s="325"/>
      <c r="N62" s="147"/>
    </row>
    <row r="63" spans="1:14" ht="23.25" x14ac:dyDescent="0.35">
      <c r="A63" s="110"/>
      <c r="B63" s="673" t="s">
        <v>858</v>
      </c>
      <c r="C63" s="112"/>
      <c r="D63" s="113"/>
      <c r="E63" s="112"/>
      <c r="F63" s="461"/>
      <c r="G63" s="461"/>
      <c r="H63" s="461"/>
      <c r="I63" s="115"/>
      <c r="J63" s="115"/>
      <c r="K63" s="116"/>
      <c r="L63" s="375"/>
      <c r="M63" s="325"/>
      <c r="N63" s="147"/>
    </row>
    <row r="64" spans="1:14" ht="23.25" x14ac:dyDescent="0.35">
      <c r="A64" s="110"/>
      <c r="B64" s="673" t="s">
        <v>859</v>
      </c>
      <c r="C64" s="112"/>
      <c r="D64" s="113"/>
      <c r="E64" s="112"/>
      <c r="F64" s="461"/>
      <c r="G64" s="461"/>
      <c r="H64" s="461"/>
      <c r="I64" s="115"/>
      <c r="J64" s="115"/>
      <c r="K64" s="116"/>
      <c r="L64" s="375"/>
      <c r="M64" s="325"/>
      <c r="N64" s="147"/>
    </row>
    <row r="65" spans="1:14" ht="23.25" x14ac:dyDescent="0.35">
      <c r="A65" s="110"/>
      <c r="B65" s="673" t="s">
        <v>860</v>
      </c>
      <c r="C65" s="112"/>
      <c r="D65" s="113"/>
      <c r="E65" s="112"/>
      <c r="F65" s="461"/>
      <c r="G65" s="461"/>
      <c r="H65" s="461"/>
      <c r="I65" s="115"/>
      <c r="J65" s="115"/>
      <c r="K65" s="116"/>
      <c r="L65" s="375"/>
      <c r="M65" s="325"/>
      <c r="N65" s="147"/>
    </row>
    <row r="66" spans="1:14" ht="23.25" x14ac:dyDescent="0.35">
      <c r="A66" s="110"/>
      <c r="B66" s="673" t="s">
        <v>861</v>
      </c>
      <c r="C66" s="112"/>
      <c r="D66" s="113"/>
      <c r="E66" s="112"/>
      <c r="F66" s="461"/>
      <c r="G66" s="461"/>
      <c r="H66" s="461"/>
      <c r="I66" s="115"/>
      <c r="J66" s="115"/>
      <c r="K66" s="116"/>
      <c r="L66" s="375"/>
      <c r="M66" s="325"/>
      <c r="N66" s="147"/>
    </row>
    <row r="67" spans="1:14" ht="23.25" x14ac:dyDescent="0.35">
      <c r="A67" s="110"/>
      <c r="B67" s="673" t="s">
        <v>862</v>
      </c>
      <c r="C67" s="112"/>
      <c r="D67" s="113"/>
      <c r="E67" s="112"/>
      <c r="F67" s="461"/>
      <c r="G67" s="461"/>
      <c r="H67" s="461"/>
      <c r="I67" s="115"/>
      <c r="J67" s="115"/>
      <c r="K67" s="116"/>
      <c r="L67" s="375"/>
      <c r="M67" s="325"/>
      <c r="N67" s="147"/>
    </row>
    <row r="68" spans="1:14" ht="23.25" x14ac:dyDescent="0.35">
      <c r="A68" s="110"/>
      <c r="B68" s="673" t="s">
        <v>863</v>
      </c>
      <c r="C68" s="112"/>
      <c r="D68" s="113"/>
      <c r="E68" s="112"/>
      <c r="F68" s="461"/>
      <c r="G68" s="461"/>
      <c r="H68" s="461"/>
      <c r="I68" s="115"/>
      <c r="J68" s="115"/>
      <c r="K68" s="116"/>
      <c r="L68" s="375"/>
      <c r="M68" s="325"/>
      <c r="N68" s="147"/>
    </row>
    <row r="69" spans="1:14" ht="23.25" x14ac:dyDescent="0.35">
      <c r="A69" s="110"/>
      <c r="B69" s="465"/>
      <c r="C69" s="112"/>
      <c r="D69" s="113"/>
      <c r="E69" s="112"/>
      <c r="F69" s="461"/>
      <c r="G69" s="461"/>
      <c r="H69" s="461"/>
      <c r="I69" s="115"/>
      <c r="J69" s="115"/>
      <c r="K69" s="116"/>
      <c r="L69" s="375"/>
      <c r="M69" s="325"/>
      <c r="N69" s="147"/>
    </row>
    <row r="70" spans="1:14" ht="23.25" x14ac:dyDescent="0.35">
      <c r="A70" s="110"/>
      <c r="B70" s="465"/>
      <c r="C70" s="112"/>
      <c r="D70" s="113"/>
      <c r="E70" s="112"/>
      <c r="F70" s="461"/>
      <c r="G70" s="461"/>
      <c r="H70" s="461"/>
      <c r="I70" s="115"/>
      <c r="J70" s="115"/>
      <c r="K70" s="116"/>
      <c r="L70" s="375"/>
      <c r="M70" s="325"/>
      <c r="N70" s="147"/>
    </row>
    <row r="71" spans="1:14" ht="23.25" x14ac:dyDescent="0.35">
      <c r="A71" s="110"/>
      <c r="B71" s="465"/>
      <c r="C71" s="112"/>
      <c r="D71" s="113"/>
      <c r="E71" s="112"/>
      <c r="F71" s="461"/>
      <c r="G71" s="461"/>
      <c r="H71" s="461"/>
      <c r="I71" s="115"/>
      <c r="J71" s="115"/>
      <c r="K71" s="116"/>
      <c r="L71" s="375"/>
      <c r="M71" s="325"/>
      <c r="N71" s="147"/>
    </row>
    <row r="72" spans="1:14" ht="23.25" x14ac:dyDescent="0.35">
      <c r="A72" s="110"/>
      <c r="B72" s="465"/>
      <c r="C72" s="112"/>
      <c r="D72" s="113"/>
      <c r="E72" s="112"/>
      <c r="F72" s="461"/>
      <c r="G72" s="461"/>
      <c r="H72" s="461"/>
      <c r="I72" s="115"/>
      <c r="J72" s="115"/>
      <c r="K72" s="116"/>
      <c r="L72" s="375"/>
      <c r="M72" s="325"/>
      <c r="N72" s="147"/>
    </row>
    <row r="73" spans="1:14" ht="23.25" x14ac:dyDescent="0.35">
      <c r="A73" s="110"/>
      <c r="B73" s="465"/>
      <c r="C73" s="112"/>
      <c r="D73" s="113"/>
      <c r="E73" s="112"/>
      <c r="F73" s="461"/>
      <c r="G73" s="461"/>
      <c r="H73" s="461"/>
      <c r="I73" s="115"/>
      <c r="J73" s="115"/>
      <c r="K73" s="116"/>
      <c r="L73" s="375"/>
      <c r="M73" s="325"/>
      <c r="N73" s="147"/>
    </row>
    <row r="74" spans="1:14" ht="23.25" x14ac:dyDescent="0.35">
      <c r="A74" s="110"/>
      <c r="B74" s="465"/>
      <c r="C74" s="112"/>
      <c r="D74" s="113"/>
      <c r="E74" s="112"/>
      <c r="F74" s="461"/>
      <c r="G74" s="461"/>
      <c r="H74" s="461"/>
      <c r="I74" s="115"/>
      <c r="J74" s="115"/>
      <c r="K74" s="116"/>
      <c r="L74" s="375"/>
      <c r="M74" s="325"/>
      <c r="N74" s="147"/>
    </row>
    <row r="75" spans="1:14" ht="23.25" x14ac:dyDescent="0.35">
      <c r="A75" s="110"/>
      <c r="B75" s="465"/>
      <c r="C75" s="112"/>
      <c r="D75" s="113"/>
      <c r="E75" s="112"/>
      <c r="F75" s="461"/>
      <c r="G75" s="461"/>
      <c r="H75" s="461"/>
      <c r="I75" s="115"/>
      <c r="J75" s="115"/>
      <c r="K75" s="116"/>
      <c r="L75" s="375"/>
      <c r="M75" s="325"/>
      <c r="N75" s="147"/>
    </row>
    <row r="76" spans="1:14" ht="23.25" x14ac:dyDescent="0.35">
      <c r="A76" s="110"/>
      <c r="B76" s="465"/>
      <c r="C76" s="112"/>
      <c r="D76" s="113"/>
      <c r="E76" s="112"/>
      <c r="F76" s="461"/>
      <c r="G76" s="461"/>
      <c r="H76" s="461"/>
      <c r="I76" s="115"/>
      <c r="J76" s="115"/>
      <c r="K76" s="116"/>
      <c r="L76" s="375"/>
      <c r="M76" s="325"/>
      <c r="N76" s="147"/>
    </row>
    <row r="77" spans="1:14" ht="23.25" x14ac:dyDescent="0.35">
      <c r="A77" s="110"/>
      <c r="B77" s="465"/>
      <c r="C77" s="112"/>
      <c r="D77" s="113"/>
      <c r="E77" s="112"/>
      <c r="F77" s="461"/>
      <c r="G77" s="461"/>
      <c r="H77" s="461"/>
      <c r="I77" s="115"/>
      <c r="J77" s="115"/>
      <c r="K77" s="116"/>
      <c r="L77" s="375"/>
      <c r="M77" s="325"/>
      <c r="N77" s="147"/>
    </row>
    <row r="78" spans="1:14" ht="23.25" x14ac:dyDescent="0.35">
      <c r="A78" s="110"/>
      <c r="B78" s="465"/>
      <c r="C78" s="112"/>
      <c r="D78" s="113"/>
      <c r="E78" s="112"/>
      <c r="F78" s="461"/>
      <c r="G78" s="461"/>
      <c r="H78" s="461"/>
      <c r="I78" s="115"/>
      <c r="J78" s="115"/>
      <c r="K78" s="116"/>
      <c r="L78" s="375"/>
      <c r="M78" s="325"/>
      <c r="N78" s="147"/>
    </row>
    <row r="79" spans="1:14" ht="23.25" x14ac:dyDescent="0.35">
      <c r="A79" s="110"/>
      <c r="B79" s="465"/>
      <c r="C79" s="112"/>
      <c r="D79" s="113"/>
      <c r="E79" s="112"/>
      <c r="F79" s="461"/>
      <c r="G79" s="461"/>
      <c r="H79" s="461"/>
      <c r="I79" s="115"/>
      <c r="J79" s="115"/>
      <c r="K79" s="116"/>
      <c r="L79" s="375"/>
      <c r="M79" s="325"/>
      <c r="N79" s="147"/>
    </row>
    <row r="80" spans="1:14" ht="23.25" x14ac:dyDescent="0.35">
      <c r="A80" s="110"/>
      <c r="B80" s="313"/>
      <c r="C80" s="112"/>
      <c r="D80" s="113"/>
      <c r="E80" s="112"/>
      <c r="F80" s="461"/>
      <c r="G80" s="461"/>
      <c r="H80" s="461"/>
      <c r="I80" s="115"/>
      <c r="J80" s="115"/>
      <c r="K80" s="116"/>
      <c r="L80" s="375"/>
      <c r="M80" s="325"/>
      <c r="N80" s="40"/>
    </row>
    <row r="81" spans="1:14" ht="23.25" x14ac:dyDescent="0.35">
      <c r="A81" s="110"/>
      <c r="B81" s="315" t="s">
        <v>81</v>
      </c>
      <c r="C81" s="112"/>
      <c r="D81" s="113"/>
      <c r="E81" s="112"/>
      <c r="F81" s="461"/>
      <c r="G81" s="461"/>
      <c r="H81" s="461"/>
      <c r="I81" s="115"/>
      <c r="J81" s="115"/>
      <c r="K81" s="116"/>
      <c r="L81" s="376"/>
      <c r="M81" s="324"/>
      <c r="N81" s="41"/>
    </row>
    <row r="82" spans="1:14" ht="23.25" x14ac:dyDescent="0.35">
      <c r="A82" s="110">
        <v>3</v>
      </c>
      <c r="B82" s="313" t="s">
        <v>125</v>
      </c>
      <c r="C82" s="138">
        <v>3000000</v>
      </c>
      <c r="D82" s="81">
        <v>24456</v>
      </c>
      <c r="E82" s="138"/>
      <c r="F82" s="144">
        <v>900000</v>
      </c>
      <c r="G82" s="144">
        <v>2000000</v>
      </c>
      <c r="H82" s="144">
        <v>100000</v>
      </c>
      <c r="I82" s="140">
        <f>SUM(F82:H82)</f>
        <v>3000000</v>
      </c>
      <c r="J82" s="140">
        <f>E82+I82</f>
        <v>3000000</v>
      </c>
      <c r="K82" s="141">
        <f>C82-J82</f>
        <v>0</v>
      </c>
      <c r="L82" s="409">
        <v>24411</v>
      </c>
      <c r="M82" s="326" t="s">
        <v>816</v>
      </c>
      <c r="N82" s="39"/>
    </row>
    <row r="83" spans="1:14" ht="23.25" x14ac:dyDescent="0.35">
      <c r="A83" s="110"/>
      <c r="B83" s="316" t="s">
        <v>126</v>
      </c>
      <c r="C83" s="138"/>
      <c r="D83" s="81"/>
      <c r="E83" s="138"/>
      <c r="F83" s="144"/>
      <c r="G83" s="144"/>
      <c r="H83" s="144"/>
      <c r="I83" s="140"/>
      <c r="J83" s="140"/>
      <c r="K83" s="140"/>
      <c r="L83" s="176"/>
      <c r="M83" s="326"/>
      <c r="N83" s="39"/>
    </row>
    <row r="84" spans="1:14" ht="23.25" x14ac:dyDescent="0.35">
      <c r="A84" s="110"/>
      <c r="B84" s="317"/>
      <c r="C84" s="138"/>
      <c r="D84" s="81"/>
      <c r="E84" s="138"/>
      <c r="F84" s="144"/>
      <c r="G84" s="144"/>
      <c r="H84" s="144"/>
      <c r="I84" s="140"/>
      <c r="J84" s="140"/>
      <c r="K84" s="140"/>
      <c r="L84" s="408"/>
      <c r="M84" s="326"/>
      <c r="N84" s="39"/>
    </row>
    <row r="85" spans="1:14" ht="23.25" x14ac:dyDescent="0.35">
      <c r="A85" s="110"/>
      <c r="B85" s="318"/>
      <c r="C85" s="146"/>
      <c r="D85" s="81"/>
      <c r="E85" s="138"/>
      <c r="F85" s="144"/>
      <c r="G85" s="144"/>
      <c r="H85" s="144"/>
      <c r="I85" s="140"/>
      <c r="J85" s="140"/>
      <c r="K85" s="140"/>
      <c r="L85" s="176"/>
      <c r="M85" s="327"/>
      <c r="N85" s="39"/>
    </row>
    <row r="86" spans="1:14" ht="23.25" x14ac:dyDescent="0.35">
      <c r="A86" s="110"/>
      <c r="B86" s="318"/>
      <c r="C86" s="146"/>
      <c r="D86" s="81"/>
      <c r="E86" s="138"/>
      <c r="F86" s="144"/>
      <c r="G86" s="144"/>
      <c r="H86" s="144"/>
      <c r="I86" s="140"/>
      <c r="J86" s="140"/>
      <c r="K86" s="140"/>
      <c r="L86" s="176"/>
      <c r="M86" s="327"/>
      <c r="N86" s="39"/>
    </row>
    <row r="87" spans="1:14" ht="23.25" x14ac:dyDescent="0.35">
      <c r="A87" s="110"/>
      <c r="B87" s="318"/>
      <c r="C87" s="146"/>
      <c r="D87" s="81"/>
      <c r="E87" s="138"/>
      <c r="F87" s="144"/>
      <c r="G87" s="144"/>
      <c r="H87" s="144"/>
      <c r="I87" s="140"/>
      <c r="J87" s="140"/>
      <c r="K87" s="140"/>
      <c r="L87" s="176"/>
      <c r="M87" s="327"/>
      <c r="N87" s="39"/>
    </row>
    <row r="88" spans="1:14" ht="23.25" x14ac:dyDescent="0.35">
      <c r="A88" s="110"/>
      <c r="B88" s="318"/>
      <c r="C88" s="146"/>
      <c r="D88" s="81"/>
      <c r="E88" s="138"/>
      <c r="F88" s="144"/>
      <c r="G88" s="144"/>
      <c r="H88" s="144"/>
      <c r="I88" s="140"/>
      <c r="J88" s="140"/>
      <c r="K88" s="140"/>
      <c r="L88" s="176"/>
      <c r="M88" s="326"/>
      <c r="N88" s="39"/>
    </row>
    <row r="89" spans="1:14" ht="23.25" x14ac:dyDescent="0.35">
      <c r="A89" s="110"/>
      <c r="B89" s="317"/>
      <c r="C89" s="138"/>
      <c r="D89" s="81"/>
      <c r="E89" s="138"/>
      <c r="F89" s="144"/>
      <c r="G89" s="144"/>
      <c r="H89" s="144"/>
      <c r="I89" s="140"/>
      <c r="J89" s="140"/>
      <c r="K89" s="140"/>
      <c r="L89" s="408"/>
      <c r="M89" s="326"/>
      <c r="N89" s="39"/>
    </row>
    <row r="90" spans="1:14" ht="23.25" x14ac:dyDescent="0.35">
      <c r="A90" s="110"/>
      <c r="B90" s="319"/>
      <c r="C90" s="138"/>
      <c r="D90" s="81"/>
      <c r="E90" s="138"/>
      <c r="F90" s="144"/>
      <c r="G90" s="144"/>
      <c r="H90" s="144"/>
      <c r="I90" s="140"/>
      <c r="J90" s="140"/>
      <c r="K90" s="140"/>
      <c r="L90" s="176"/>
      <c r="M90" s="326"/>
      <c r="N90" s="39"/>
    </row>
    <row r="91" spans="1:14" ht="23.25" x14ac:dyDescent="0.35">
      <c r="A91" s="110"/>
      <c r="B91" s="319"/>
      <c r="C91" s="138"/>
      <c r="D91" s="81"/>
      <c r="E91" s="138"/>
      <c r="F91" s="144"/>
      <c r="G91" s="144"/>
      <c r="H91" s="144"/>
      <c r="I91" s="140"/>
      <c r="J91" s="140"/>
      <c r="K91" s="140"/>
      <c r="L91" s="176"/>
      <c r="M91" s="326"/>
      <c r="N91" s="39"/>
    </row>
    <row r="92" spans="1:14" ht="23.25" x14ac:dyDescent="0.35">
      <c r="A92" s="110"/>
      <c r="B92" s="319"/>
      <c r="C92" s="138"/>
      <c r="D92" s="81"/>
      <c r="E92" s="138"/>
      <c r="F92" s="144"/>
      <c r="G92" s="144"/>
      <c r="H92" s="144"/>
      <c r="I92" s="140"/>
      <c r="J92" s="140"/>
      <c r="K92" s="140"/>
      <c r="L92" s="176"/>
      <c r="M92" s="326"/>
      <c r="N92" s="39"/>
    </row>
    <row r="93" spans="1:14" ht="23.25" x14ac:dyDescent="0.35">
      <c r="A93" s="110"/>
      <c r="B93" s="319"/>
      <c r="C93" s="138"/>
      <c r="D93" s="81"/>
      <c r="E93" s="138"/>
      <c r="F93" s="144"/>
      <c r="G93" s="144"/>
      <c r="H93" s="144"/>
      <c r="I93" s="140"/>
      <c r="J93" s="140"/>
      <c r="K93" s="140"/>
      <c r="L93" s="176"/>
      <c r="M93" s="326"/>
      <c r="N93" s="39"/>
    </row>
    <row r="94" spans="1:14" ht="23.25" x14ac:dyDescent="0.35">
      <c r="A94" s="110"/>
      <c r="B94" s="317"/>
      <c r="C94" s="138"/>
      <c r="D94" s="81"/>
      <c r="E94" s="138"/>
      <c r="F94" s="144"/>
      <c r="G94" s="144"/>
      <c r="H94" s="144"/>
      <c r="I94" s="140"/>
      <c r="J94" s="140"/>
      <c r="K94" s="140"/>
      <c r="L94" s="408"/>
      <c r="M94" s="326"/>
      <c r="N94" s="39"/>
    </row>
    <row r="95" spans="1:14" ht="23.25" x14ac:dyDescent="0.35">
      <c r="A95" s="110"/>
      <c r="B95" s="319"/>
      <c r="C95" s="138"/>
      <c r="D95" s="81"/>
      <c r="E95" s="138"/>
      <c r="F95" s="144"/>
      <c r="G95" s="144"/>
      <c r="H95" s="144"/>
      <c r="I95" s="140"/>
      <c r="J95" s="140"/>
      <c r="K95" s="140"/>
      <c r="L95" s="409"/>
      <c r="M95" s="327"/>
      <c r="N95" s="41"/>
    </row>
    <row r="96" spans="1:14" ht="23.25" x14ac:dyDescent="0.35">
      <c r="A96" s="110"/>
      <c r="B96" s="319"/>
      <c r="C96" s="138"/>
      <c r="D96" s="81"/>
      <c r="E96" s="138"/>
      <c r="F96" s="144"/>
      <c r="G96" s="144"/>
      <c r="H96" s="144"/>
      <c r="I96" s="140"/>
      <c r="J96" s="140"/>
      <c r="K96" s="140"/>
      <c r="L96" s="409"/>
      <c r="M96" s="326"/>
      <c r="N96" s="41"/>
    </row>
    <row r="97" spans="1:14" ht="23.25" x14ac:dyDescent="0.35">
      <c r="A97" s="110"/>
      <c r="B97" s="319"/>
      <c r="C97" s="138"/>
      <c r="D97" s="81"/>
      <c r="E97" s="138"/>
      <c r="F97" s="144"/>
      <c r="G97" s="144"/>
      <c r="H97" s="144"/>
      <c r="I97" s="140"/>
      <c r="J97" s="140"/>
      <c r="K97" s="140"/>
      <c r="L97" s="409"/>
      <c r="M97" s="326"/>
      <c r="N97" s="41"/>
    </row>
    <row r="98" spans="1:14" ht="23.25" x14ac:dyDescent="0.35">
      <c r="A98" s="110"/>
      <c r="B98" s="319"/>
      <c r="C98" s="138"/>
      <c r="D98" s="81"/>
      <c r="E98" s="138"/>
      <c r="F98" s="144"/>
      <c r="G98" s="144"/>
      <c r="H98" s="144"/>
      <c r="I98" s="140"/>
      <c r="J98" s="140"/>
      <c r="K98" s="140"/>
      <c r="L98" s="409"/>
      <c r="M98" s="326"/>
      <c r="N98" s="41"/>
    </row>
    <row r="99" spans="1:14" ht="23.25" x14ac:dyDescent="0.35">
      <c r="A99" s="110"/>
      <c r="B99" s="317"/>
      <c r="C99" s="138"/>
      <c r="D99" s="81"/>
      <c r="E99" s="138"/>
      <c r="F99" s="144"/>
      <c r="G99" s="144"/>
      <c r="H99" s="144"/>
      <c r="I99" s="140"/>
      <c r="J99" s="140"/>
      <c r="K99" s="140"/>
      <c r="L99" s="408"/>
      <c r="M99" s="326"/>
      <c r="N99" s="41"/>
    </row>
    <row r="100" spans="1:14" ht="23.25" x14ac:dyDescent="0.35">
      <c r="A100" s="110"/>
      <c r="B100" s="320"/>
      <c r="C100" s="138"/>
      <c r="D100" s="81"/>
      <c r="E100" s="138"/>
      <c r="F100" s="144"/>
      <c r="G100" s="144"/>
      <c r="H100" s="144"/>
      <c r="I100" s="140"/>
      <c r="J100" s="140"/>
      <c r="K100" s="140"/>
      <c r="L100" s="176"/>
      <c r="M100" s="327"/>
      <c r="N100" s="39"/>
    </row>
    <row r="101" spans="1:14" ht="23.25" x14ac:dyDescent="0.35">
      <c r="A101" s="110"/>
      <c r="B101" s="320"/>
      <c r="C101" s="138"/>
      <c r="D101" s="81"/>
      <c r="E101" s="138"/>
      <c r="F101" s="144"/>
      <c r="G101" s="144"/>
      <c r="H101" s="144"/>
      <c r="I101" s="140"/>
      <c r="J101" s="140"/>
      <c r="K101" s="140"/>
      <c r="L101" s="176"/>
      <c r="M101" s="327"/>
      <c r="N101" s="39"/>
    </row>
    <row r="102" spans="1:14" ht="23.25" x14ac:dyDescent="0.35">
      <c r="A102" s="110"/>
      <c r="B102" s="320"/>
      <c r="C102" s="138"/>
      <c r="D102" s="81"/>
      <c r="E102" s="138"/>
      <c r="F102" s="144"/>
      <c r="G102" s="144"/>
      <c r="H102" s="144"/>
      <c r="I102" s="140"/>
      <c r="J102" s="140"/>
      <c r="K102" s="140"/>
      <c r="L102" s="176"/>
      <c r="M102" s="326"/>
      <c r="N102" s="39"/>
    </row>
    <row r="103" spans="1:14" ht="23.25" x14ac:dyDescent="0.35">
      <c r="A103" s="110"/>
      <c r="B103" s="320"/>
      <c r="C103" s="138"/>
      <c r="D103" s="81"/>
      <c r="E103" s="138"/>
      <c r="F103" s="144"/>
      <c r="G103" s="144"/>
      <c r="H103" s="144"/>
      <c r="I103" s="140"/>
      <c r="J103" s="140"/>
      <c r="K103" s="140"/>
      <c r="L103" s="176"/>
      <c r="M103" s="326"/>
      <c r="N103" s="39"/>
    </row>
    <row r="104" spans="1:14" ht="23.25" x14ac:dyDescent="0.35">
      <c r="A104" s="110"/>
      <c r="B104" s="317"/>
      <c r="C104" s="138"/>
      <c r="D104" s="81"/>
      <c r="E104" s="138"/>
      <c r="F104" s="144"/>
      <c r="G104" s="144"/>
      <c r="H104" s="144"/>
      <c r="I104" s="140"/>
      <c r="J104" s="140"/>
      <c r="K104" s="140"/>
      <c r="L104" s="408"/>
      <c r="M104" s="326"/>
      <c r="N104" s="39"/>
    </row>
    <row r="105" spans="1:14" ht="23.25" x14ac:dyDescent="0.35">
      <c r="A105" s="110"/>
      <c r="B105" s="313"/>
      <c r="C105" s="138"/>
      <c r="D105" s="81"/>
      <c r="E105" s="138"/>
      <c r="F105" s="144"/>
      <c r="G105" s="144"/>
      <c r="H105" s="144"/>
      <c r="I105" s="140"/>
      <c r="J105" s="140"/>
      <c r="K105" s="140"/>
      <c r="L105" s="409"/>
      <c r="M105" s="327"/>
      <c r="N105" s="39"/>
    </row>
    <row r="106" spans="1:14" ht="23.25" x14ac:dyDescent="0.35">
      <c r="A106" s="110"/>
      <c r="B106" s="313"/>
      <c r="C106" s="138"/>
      <c r="D106" s="81"/>
      <c r="E106" s="138"/>
      <c r="F106" s="144"/>
      <c r="G106" s="144"/>
      <c r="H106" s="144"/>
      <c r="I106" s="140"/>
      <c r="J106" s="140"/>
      <c r="K106" s="140"/>
      <c r="L106" s="409"/>
      <c r="M106" s="327"/>
      <c r="N106" s="39"/>
    </row>
    <row r="107" spans="1:14" ht="23.25" x14ac:dyDescent="0.35">
      <c r="A107" s="110"/>
      <c r="B107" s="313"/>
      <c r="C107" s="138"/>
      <c r="D107" s="81"/>
      <c r="E107" s="138"/>
      <c r="F107" s="144"/>
      <c r="G107" s="144"/>
      <c r="H107" s="144"/>
      <c r="I107" s="140"/>
      <c r="J107" s="140"/>
      <c r="K107" s="140"/>
      <c r="L107" s="376"/>
      <c r="M107" s="326"/>
      <c r="N107" s="39"/>
    </row>
    <row r="108" spans="1:14" ht="23.25" x14ac:dyDescent="0.35">
      <c r="A108" s="110"/>
      <c r="B108" s="320"/>
      <c r="C108" s="138"/>
      <c r="D108" s="81"/>
      <c r="E108" s="138"/>
      <c r="F108" s="144"/>
      <c r="G108" s="144"/>
      <c r="H108" s="144"/>
      <c r="I108" s="140"/>
      <c r="J108" s="140"/>
      <c r="K108" s="140"/>
      <c r="L108" s="376"/>
      <c r="M108" s="326"/>
      <c r="N108" s="39"/>
    </row>
    <row r="109" spans="1:14" ht="23.25" x14ac:dyDescent="0.35">
      <c r="A109" s="110"/>
      <c r="B109" s="317"/>
      <c r="C109" s="138"/>
      <c r="D109" s="81"/>
      <c r="E109" s="138"/>
      <c r="F109" s="144"/>
      <c r="G109" s="144"/>
      <c r="H109" s="144"/>
      <c r="I109" s="140"/>
      <c r="J109" s="140"/>
      <c r="K109" s="140"/>
      <c r="L109" s="408"/>
      <c r="M109" s="326"/>
      <c r="N109" s="39"/>
    </row>
    <row r="110" spans="1:14" ht="23.25" x14ac:dyDescent="0.35">
      <c r="A110" s="110"/>
      <c r="B110" s="313"/>
      <c r="C110" s="138"/>
      <c r="D110" s="81"/>
      <c r="E110" s="138"/>
      <c r="F110" s="144"/>
      <c r="G110" s="144"/>
      <c r="H110" s="144"/>
      <c r="I110" s="140"/>
      <c r="J110" s="140"/>
      <c r="K110" s="140"/>
      <c r="L110" s="176"/>
      <c r="M110" s="327"/>
      <c r="N110" s="147"/>
    </row>
    <row r="111" spans="1:14" ht="23.25" x14ac:dyDescent="0.35">
      <c r="A111" s="110"/>
      <c r="B111" s="313"/>
      <c r="C111" s="138"/>
      <c r="D111" s="81"/>
      <c r="E111" s="138"/>
      <c r="F111" s="144"/>
      <c r="G111" s="144"/>
      <c r="H111" s="144"/>
      <c r="I111" s="140"/>
      <c r="J111" s="140"/>
      <c r="K111" s="140"/>
      <c r="L111" s="176"/>
      <c r="M111" s="327"/>
      <c r="N111" s="147"/>
    </row>
    <row r="112" spans="1:14" ht="23.25" x14ac:dyDescent="0.35">
      <c r="A112" s="110"/>
      <c r="B112" s="313"/>
      <c r="C112" s="138"/>
      <c r="D112" s="81"/>
      <c r="E112" s="138"/>
      <c r="F112" s="144"/>
      <c r="G112" s="144"/>
      <c r="H112" s="144"/>
      <c r="I112" s="140"/>
      <c r="J112" s="140"/>
      <c r="K112" s="140"/>
      <c r="L112" s="176"/>
      <c r="M112" s="327"/>
      <c r="N112" s="147"/>
    </row>
    <row r="113" spans="1:14" ht="23.25" x14ac:dyDescent="0.35">
      <c r="A113" s="110"/>
      <c r="B113" s="313"/>
      <c r="C113" s="138"/>
      <c r="D113" s="81"/>
      <c r="E113" s="138"/>
      <c r="F113" s="144"/>
      <c r="G113" s="144"/>
      <c r="H113" s="144"/>
      <c r="I113" s="140"/>
      <c r="J113" s="140"/>
      <c r="K113" s="140"/>
      <c r="L113" s="176"/>
      <c r="M113" s="327"/>
      <c r="N113" s="377"/>
    </row>
    <row r="114" spans="1:14" ht="23.25" x14ac:dyDescent="0.35">
      <c r="A114" s="378"/>
      <c r="B114" s="379"/>
      <c r="C114" s="380"/>
      <c r="D114" s="381"/>
      <c r="E114" s="380"/>
      <c r="F114" s="463"/>
      <c r="G114" s="463"/>
      <c r="H114" s="463"/>
      <c r="I114" s="304"/>
      <c r="J114" s="304"/>
      <c r="K114" s="304"/>
      <c r="L114" s="176"/>
      <c r="M114" s="326"/>
      <c r="N114" s="377"/>
    </row>
    <row r="115" spans="1:14" ht="23.25" x14ac:dyDescent="0.35">
      <c r="A115" s="17"/>
      <c r="B115" s="321" t="s">
        <v>127</v>
      </c>
      <c r="C115" s="18">
        <f>SUM(C12:C113)</f>
        <v>10630900</v>
      </c>
      <c r="D115" s="18"/>
      <c r="E115" s="18">
        <f t="shared" ref="E115:K115" si="0">SUM(E12:E113)</f>
        <v>0</v>
      </c>
      <c r="F115" s="18">
        <f>SUM(F12:F113)</f>
        <v>5030900</v>
      </c>
      <c r="G115" s="18">
        <f t="shared" si="0"/>
        <v>4000000</v>
      </c>
      <c r="H115" s="18">
        <f t="shared" si="0"/>
        <v>1600000</v>
      </c>
      <c r="I115" s="466">
        <f>SUM(I12:I113)</f>
        <v>10630900</v>
      </c>
      <c r="J115" s="466">
        <f>SUM(J12:J113)</f>
        <v>10630900</v>
      </c>
      <c r="K115" s="466">
        <f t="shared" si="0"/>
        <v>0</v>
      </c>
      <c r="L115" s="19"/>
      <c r="M115" s="20"/>
      <c r="N115" s="20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rintOptions horizontalCentered="1"/>
  <pageMargins left="0" right="0" top="0.35433070866141736" bottom="0.35433070866141736" header="0.31496062992125984" footer="0.31496062992125984"/>
  <pageSetup paperSize="9" scale="44" firstPageNumber="25" fitToHeight="0" orientation="landscape" useFirstPageNumber="1" r:id="rId1"/>
  <headerFooter>
    <oddHeader xml:space="preserve">&amp;R&amp;"TH SarabunPSK,Regular"&amp;14&amp;P
</oddHeader>
  </headerFooter>
  <rowBreaks count="1" manualBreakCount="1">
    <brk id="80" max="13" man="1"/>
  </rowBreaks>
  <colBreaks count="1" manualBreakCount="1">
    <brk id="13" max="11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93300"/>
  </sheetPr>
  <dimension ref="A1:O431"/>
  <sheetViews>
    <sheetView tabSelected="1" view="pageBreakPreview" zoomScale="70" zoomScaleNormal="55" zoomScaleSheetLayoutView="70" workbookViewId="0">
      <pane xSplit="2" ySplit="9" topLeftCell="C108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6.875" defaultRowHeight="23.25" x14ac:dyDescent="0.35"/>
  <cols>
    <col min="1" max="1" width="4.75" style="1" customWidth="1"/>
    <col min="2" max="2" width="76.125" style="335" customWidth="1"/>
    <col min="3" max="3" width="17.125" style="66" customWidth="1"/>
    <col min="4" max="4" width="11.875" style="66" customWidth="1"/>
    <col min="5" max="5" width="15.75" style="403" bestFit="1" customWidth="1"/>
    <col min="6" max="6" width="15.25" style="66" customWidth="1"/>
    <col min="7" max="8" width="15.75" style="66" customWidth="1"/>
    <col min="9" max="9" width="16.875" style="66" customWidth="1"/>
    <col min="10" max="10" width="18.25" style="66" customWidth="1"/>
    <col min="11" max="11" width="15" style="66" customWidth="1"/>
    <col min="12" max="12" width="13.625" style="66" customWidth="1"/>
    <col min="13" max="13" width="78.625" style="335" customWidth="1"/>
    <col min="14" max="14" width="8.375" style="5" hidden="1" customWidth="1"/>
    <col min="15" max="257" width="6.875" style="5"/>
    <col min="258" max="258" width="7.75" style="5" customWidth="1"/>
    <col min="259" max="259" width="33.125" style="5" bestFit="1" customWidth="1"/>
    <col min="260" max="260" width="14.125" style="5" customWidth="1"/>
    <col min="261" max="261" width="12" style="5" bestFit="1" customWidth="1"/>
    <col min="262" max="262" width="12.75" style="5" customWidth="1"/>
    <col min="263" max="263" width="17.375" style="5" bestFit="1" customWidth="1"/>
    <col min="264" max="264" width="12.25" style="5" customWidth="1"/>
    <col min="265" max="265" width="20.125" style="5" bestFit="1" customWidth="1"/>
    <col min="266" max="266" width="20.125" style="5" customWidth="1"/>
    <col min="267" max="267" width="19.375" style="5" bestFit="1" customWidth="1"/>
    <col min="268" max="268" width="8.625" style="5" customWidth="1"/>
    <col min="269" max="269" width="51.25" style="5" customWidth="1"/>
    <col min="270" max="270" width="13" style="5" customWidth="1"/>
    <col min="271" max="513" width="6.875" style="5"/>
    <col min="514" max="514" width="7.75" style="5" customWidth="1"/>
    <col min="515" max="515" width="33.125" style="5" bestFit="1" customWidth="1"/>
    <col min="516" max="516" width="14.125" style="5" customWidth="1"/>
    <col min="517" max="517" width="12" style="5" bestFit="1" customWidth="1"/>
    <col min="518" max="518" width="12.75" style="5" customWidth="1"/>
    <col min="519" max="519" width="17.375" style="5" bestFit="1" customWidth="1"/>
    <col min="520" max="520" width="12.25" style="5" customWidth="1"/>
    <col min="521" max="521" width="20.125" style="5" bestFit="1" customWidth="1"/>
    <col min="522" max="522" width="20.125" style="5" customWidth="1"/>
    <col min="523" max="523" width="19.375" style="5" bestFit="1" customWidth="1"/>
    <col min="524" max="524" width="8.625" style="5" customWidth="1"/>
    <col min="525" max="525" width="51.25" style="5" customWidth="1"/>
    <col min="526" max="526" width="13" style="5" customWidth="1"/>
    <col min="527" max="769" width="6.875" style="5"/>
    <col min="770" max="770" width="7.75" style="5" customWidth="1"/>
    <col min="771" max="771" width="33.125" style="5" bestFit="1" customWidth="1"/>
    <col min="772" max="772" width="14.125" style="5" customWidth="1"/>
    <col min="773" max="773" width="12" style="5" bestFit="1" customWidth="1"/>
    <col min="774" max="774" width="12.75" style="5" customWidth="1"/>
    <col min="775" max="775" width="17.375" style="5" bestFit="1" customWidth="1"/>
    <col min="776" max="776" width="12.25" style="5" customWidth="1"/>
    <col min="777" max="777" width="20.125" style="5" bestFit="1" customWidth="1"/>
    <col min="778" max="778" width="20.125" style="5" customWidth="1"/>
    <col min="779" max="779" width="19.375" style="5" bestFit="1" customWidth="1"/>
    <col min="780" max="780" width="8.625" style="5" customWidth="1"/>
    <col min="781" max="781" width="51.25" style="5" customWidth="1"/>
    <col min="782" max="782" width="13" style="5" customWidth="1"/>
    <col min="783" max="1025" width="6.875" style="5"/>
    <col min="1026" max="1026" width="7.75" style="5" customWidth="1"/>
    <col min="1027" max="1027" width="33.125" style="5" bestFit="1" customWidth="1"/>
    <col min="1028" max="1028" width="14.125" style="5" customWidth="1"/>
    <col min="1029" max="1029" width="12" style="5" bestFit="1" customWidth="1"/>
    <col min="1030" max="1030" width="12.75" style="5" customWidth="1"/>
    <col min="1031" max="1031" width="17.375" style="5" bestFit="1" customWidth="1"/>
    <col min="1032" max="1032" width="12.25" style="5" customWidth="1"/>
    <col min="1033" max="1033" width="20.125" style="5" bestFit="1" customWidth="1"/>
    <col min="1034" max="1034" width="20.125" style="5" customWidth="1"/>
    <col min="1035" max="1035" width="19.375" style="5" bestFit="1" customWidth="1"/>
    <col min="1036" max="1036" width="8.625" style="5" customWidth="1"/>
    <col min="1037" max="1037" width="51.25" style="5" customWidth="1"/>
    <col min="1038" max="1038" width="13" style="5" customWidth="1"/>
    <col min="1039" max="1281" width="6.875" style="5"/>
    <col min="1282" max="1282" width="7.75" style="5" customWidth="1"/>
    <col min="1283" max="1283" width="33.125" style="5" bestFit="1" customWidth="1"/>
    <col min="1284" max="1284" width="14.125" style="5" customWidth="1"/>
    <col min="1285" max="1285" width="12" style="5" bestFit="1" customWidth="1"/>
    <col min="1286" max="1286" width="12.75" style="5" customWidth="1"/>
    <col min="1287" max="1287" width="17.375" style="5" bestFit="1" customWidth="1"/>
    <col min="1288" max="1288" width="12.25" style="5" customWidth="1"/>
    <col min="1289" max="1289" width="20.125" style="5" bestFit="1" customWidth="1"/>
    <col min="1290" max="1290" width="20.125" style="5" customWidth="1"/>
    <col min="1291" max="1291" width="19.375" style="5" bestFit="1" customWidth="1"/>
    <col min="1292" max="1292" width="8.625" style="5" customWidth="1"/>
    <col min="1293" max="1293" width="51.25" style="5" customWidth="1"/>
    <col min="1294" max="1294" width="13" style="5" customWidth="1"/>
    <col min="1295" max="1537" width="6.875" style="5"/>
    <col min="1538" max="1538" width="7.75" style="5" customWidth="1"/>
    <col min="1539" max="1539" width="33.125" style="5" bestFit="1" customWidth="1"/>
    <col min="1540" max="1540" width="14.125" style="5" customWidth="1"/>
    <col min="1541" max="1541" width="12" style="5" bestFit="1" customWidth="1"/>
    <col min="1542" max="1542" width="12.75" style="5" customWidth="1"/>
    <col min="1543" max="1543" width="17.375" style="5" bestFit="1" customWidth="1"/>
    <col min="1544" max="1544" width="12.25" style="5" customWidth="1"/>
    <col min="1545" max="1545" width="20.125" style="5" bestFit="1" customWidth="1"/>
    <col min="1546" max="1546" width="20.125" style="5" customWidth="1"/>
    <col min="1547" max="1547" width="19.375" style="5" bestFit="1" customWidth="1"/>
    <col min="1548" max="1548" width="8.625" style="5" customWidth="1"/>
    <col min="1549" max="1549" width="51.25" style="5" customWidth="1"/>
    <col min="1550" max="1550" width="13" style="5" customWidth="1"/>
    <col min="1551" max="1793" width="6.875" style="5"/>
    <col min="1794" max="1794" width="7.75" style="5" customWidth="1"/>
    <col min="1795" max="1795" width="33.125" style="5" bestFit="1" customWidth="1"/>
    <col min="1796" max="1796" width="14.125" style="5" customWidth="1"/>
    <col min="1797" max="1797" width="12" style="5" bestFit="1" customWidth="1"/>
    <col min="1798" max="1798" width="12.75" style="5" customWidth="1"/>
    <col min="1799" max="1799" width="17.375" style="5" bestFit="1" customWidth="1"/>
    <col min="1800" max="1800" width="12.25" style="5" customWidth="1"/>
    <col min="1801" max="1801" width="20.125" style="5" bestFit="1" customWidth="1"/>
    <col min="1802" max="1802" width="20.125" style="5" customWidth="1"/>
    <col min="1803" max="1803" width="19.375" style="5" bestFit="1" customWidth="1"/>
    <col min="1804" max="1804" width="8.625" style="5" customWidth="1"/>
    <col min="1805" max="1805" width="51.25" style="5" customWidth="1"/>
    <col min="1806" max="1806" width="13" style="5" customWidth="1"/>
    <col min="1807" max="2049" width="6.875" style="5"/>
    <col min="2050" max="2050" width="7.75" style="5" customWidth="1"/>
    <col min="2051" max="2051" width="33.125" style="5" bestFit="1" customWidth="1"/>
    <col min="2052" max="2052" width="14.125" style="5" customWidth="1"/>
    <col min="2053" max="2053" width="12" style="5" bestFit="1" customWidth="1"/>
    <col min="2054" max="2054" width="12.75" style="5" customWidth="1"/>
    <col min="2055" max="2055" width="17.375" style="5" bestFit="1" customWidth="1"/>
    <col min="2056" max="2056" width="12.25" style="5" customWidth="1"/>
    <col min="2057" max="2057" width="20.125" style="5" bestFit="1" customWidth="1"/>
    <col min="2058" max="2058" width="20.125" style="5" customWidth="1"/>
    <col min="2059" max="2059" width="19.375" style="5" bestFit="1" customWidth="1"/>
    <col min="2060" max="2060" width="8.625" style="5" customWidth="1"/>
    <col min="2061" max="2061" width="51.25" style="5" customWidth="1"/>
    <col min="2062" max="2062" width="13" style="5" customWidth="1"/>
    <col min="2063" max="2305" width="6.875" style="5"/>
    <col min="2306" max="2306" width="7.75" style="5" customWidth="1"/>
    <col min="2307" max="2307" width="33.125" style="5" bestFit="1" customWidth="1"/>
    <col min="2308" max="2308" width="14.125" style="5" customWidth="1"/>
    <col min="2309" max="2309" width="12" style="5" bestFit="1" customWidth="1"/>
    <col min="2310" max="2310" width="12.75" style="5" customWidth="1"/>
    <col min="2311" max="2311" width="17.375" style="5" bestFit="1" customWidth="1"/>
    <col min="2312" max="2312" width="12.25" style="5" customWidth="1"/>
    <col min="2313" max="2313" width="20.125" style="5" bestFit="1" customWidth="1"/>
    <col min="2314" max="2314" width="20.125" style="5" customWidth="1"/>
    <col min="2315" max="2315" width="19.375" style="5" bestFit="1" customWidth="1"/>
    <col min="2316" max="2316" width="8.625" style="5" customWidth="1"/>
    <col min="2317" max="2317" width="51.25" style="5" customWidth="1"/>
    <col min="2318" max="2318" width="13" style="5" customWidth="1"/>
    <col min="2319" max="2561" width="6.875" style="5"/>
    <col min="2562" max="2562" width="7.75" style="5" customWidth="1"/>
    <col min="2563" max="2563" width="33.125" style="5" bestFit="1" customWidth="1"/>
    <col min="2564" max="2564" width="14.125" style="5" customWidth="1"/>
    <col min="2565" max="2565" width="12" style="5" bestFit="1" customWidth="1"/>
    <col min="2566" max="2566" width="12.75" style="5" customWidth="1"/>
    <col min="2567" max="2567" width="17.375" style="5" bestFit="1" customWidth="1"/>
    <col min="2568" max="2568" width="12.25" style="5" customWidth="1"/>
    <col min="2569" max="2569" width="20.125" style="5" bestFit="1" customWidth="1"/>
    <col min="2570" max="2570" width="20.125" style="5" customWidth="1"/>
    <col min="2571" max="2571" width="19.375" style="5" bestFit="1" customWidth="1"/>
    <col min="2572" max="2572" width="8.625" style="5" customWidth="1"/>
    <col min="2573" max="2573" width="51.25" style="5" customWidth="1"/>
    <col min="2574" max="2574" width="13" style="5" customWidth="1"/>
    <col min="2575" max="2817" width="6.875" style="5"/>
    <col min="2818" max="2818" width="7.75" style="5" customWidth="1"/>
    <col min="2819" max="2819" width="33.125" style="5" bestFit="1" customWidth="1"/>
    <col min="2820" max="2820" width="14.125" style="5" customWidth="1"/>
    <col min="2821" max="2821" width="12" style="5" bestFit="1" customWidth="1"/>
    <col min="2822" max="2822" width="12.75" style="5" customWidth="1"/>
    <col min="2823" max="2823" width="17.375" style="5" bestFit="1" customWidth="1"/>
    <col min="2824" max="2824" width="12.25" style="5" customWidth="1"/>
    <col min="2825" max="2825" width="20.125" style="5" bestFit="1" customWidth="1"/>
    <col min="2826" max="2826" width="20.125" style="5" customWidth="1"/>
    <col min="2827" max="2827" width="19.375" style="5" bestFit="1" customWidth="1"/>
    <col min="2828" max="2828" width="8.625" style="5" customWidth="1"/>
    <col min="2829" max="2829" width="51.25" style="5" customWidth="1"/>
    <col min="2830" max="2830" width="13" style="5" customWidth="1"/>
    <col min="2831" max="3073" width="6.875" style="5"/>
    <col min="3074" max="3074" width="7.75" style="5" customWidth="1"/>
    <col min="3075" max="3075" width="33.125" style="5" bestFit="1" customWidth="1"/>
    <col min="3076" max="3076" width="14.125" style="5" customWidth="1"/>
    <col min="3077" max="3077" width="12" style="5" bestFit="1" customWidth="1"/>
    <col min="3078" max="3078" width="12.75" style="5" customWidth="1"/>
    <col min="3079" max="3079" width="17.375" style="5" bestFit="1" customWidth="1"/>
    <col min="3080" max="3080" width="12.25" style="5" customWidth="1"/>
    <col min="3081" max="3081" width="20.125" style="5" bestFit="1" customWidth="1"/>
    <col min="3082" max="3082" width="20.125" style="5" customWidth="1"/>
    <col min="3083" max="3083" width="19.375" style="5" bestFit="1" customWidth="1"/>
    <col min="3084" max="3084" width="8.625" style="5" customWidth="1"/>
    <col min="3085" max="3085" width="51.25" style="5" customWidth="1"/>
    <col min="3086" max="3086" width="13" style="5" customWidth="1"/>
    <col min="3087" max="3329" width="6.875" style="5"/>
    <col min="3330" max="3330" width="7.75" style="5" customWidth="1"/>
    <col min="3331" max="3331" width="33.125" style="5" bestFit="1" customWidth="1"/>
    <col min="3332" max="3332" width="14.125" style="5" customWidth="1"/>
    <col min="3333" max="3333" width="12" style="5" bestFit="1" customWidth="1"/>
    <col min="3334" max="3334" width="12.75" style="5" customWidth="1"/>
    <col min="3335" max="3335" width="17.375" style="5" bestFit="1" customWidth="1"/>
    <col min="3336" max="3336" width="12.25" style="5" customWidth="1"/>
    <col min="3337" max="3337" width="20.125" style="5" bestFit="1" customWidth="1"/>
    <col min="3338" max="3338" width="20.125" style="5" customWidth="1"/>
    <col min="3339" max="3339" width="19.375" style="5" bestFit="1" customWidth="1"/>
    <col min="3340" max="3340" width="8.625" style="5" customWidth="1"/>
    <col min="3341" max="3341" width="51.25" style="5" customWidth="1"/>
    <col min="3342" max="3342" width="13" style="5" customWidth="1"/>
    <col min="3343" max="3585" width="6.875" style="5"/>
    <col min="3586" max="3586" width="7.75" style="5" customWidth="1"/>
    <col min="3587" max="3587" width="33.125" style="5" bestFit="1" customWidth="1"/>
    <col min="3588" max="3588" width="14.125" style="5" customWidth="1"/>
    <col min="3589" max="3589" width="12" style="5" bestFit="1" customWidth="1"/>
    <col min="3590" max="3590" width="12.75" style="5" customWidth="1"/>
    <col min="3591" max="3591" width="17.375" style="5" bestFit="1" customWidth="1"/>
    <col min="3592" max="3592" width="12.25" style="5" customWidth="1"/>
    <col min="3593" max="3593" width="20.125" style="5" bestFit="1" customWidth="1"/>
    <col min="3594" max="3594" width="20.125" style="5" customWidth="1"/>
    <col min="3595" max="3595" width="19.375" style="5" bestFit="1" customWidth="1"/>
    <col min="3596" max="3596" width="8.625" style="5" customWidth="1"/>
    <col min="3597" max="3597" width="51.25" style="5" customWidth="1"/>
    <col min="3598" max="3598" width="13" style="5" customWidth="1"/>
    <col min="3599" max="3841" width="6.875" style="5"/>
    <col min="3842" max="3842" width="7.75" style="5" customWidth="1"/>
    <col min="3843" max="3843" width="33.125" style="5" bestFit="1" customWidth="1"/>
    <col min="3844" max="3844" width="14.125" style="5" customWidth="1"/>
    <col min="3845" max="3845" width="12" style="5" bestFit="1" customWidth="1"/>
    <col min="3846" max="3846" width="12.75" style="5" customWidth="1"/>
    <col min="3847" max="3847" width="17.375" style="5" bestFit="1" customWidth="1"/>
    <col min="3848" max="3848" width="12.25" style="5" customWidth="1"/>
    <col min="3849" max="3849" width="20.125" style="5" bestFit="1" customWidth="1"/>
    <col min="3850" max="3850" width="20.125" style="5" customWidth="1"/>
    <col min="3851" max="3851" width="19.375" style="5" bestFit="1" customWidth="1"/>
    <col min="3852" max="3852" width="8.625" style="5" customWidth="1"/>
    <col min="3853" max="3853" width="51.25" style="5" customWidth="1"/>
    <col min="3854" max="3854" width="13" style="5" customWidth="1"/>
    <col min="3855" max="4097" width="6.875" style="5"/>
    <col min="4098" max="4098" width="7.75" style="5" customWidth="1"/>
    <col min="4099" max="4099" width="33.125" style="5" bestFit="1" customWidth="1"/>
    <col min="4100" max="4100" width="14.125" style="5" customWidth="1"/>
    <col min="4101" max="4101" width="12" style="5" bestFit="1" customWidth="1"/>
    <col min="4102" max="4102" width="12.75" style="5" customWidth="1"/>
    <col min="4103" max="4103" width="17.375" style="5" bestFit="1" customWidth="1"/>
    <col min="4104" max="4104" width="12.25" style="5" customWidth="1"/>
    <col min="4105" max="4105" width="20.125" style="5" bestFit="1" customWidth="1"/>
    <col min="4106" max="4106" width="20.125" style="5" customWidth="1"/>
    <col min="4107" max="4107" width="19.375" style="5" bestFit="1" customWidth="1"/>
    <col min="4108" max="4108" width="8.625" style="5" customWidth="1"/>
    <col min="4109" max="4109" width="51.25" style="5" customWidth="1"/>
    <col min="4110" max="4110" width="13" style="5" customWidth="1"/>
    <col min="4111" max="4353" width="6.875" style="5"/>
    <col min="4354" max="4354" width="7.75" style="5" customWidth="1"/>
    <col min="4355" max="4355" width="33.125" style="5" bestFit="1" customWidth="1"/>
    <col min="4356" max="4356" width="14.125" style="5" customWidth="1"/>
    <col min="4357" max="4357" width="12" style="5" bestFit="1" customWidth="1"/>
    <col min="4358" max="4358" width="12.75" style="5" customWidth="1"/>
    <col min="4359" max="4359" width="17.375" style="5" bestFit="1" customWidth="1"/>
    <col min="4360" max="4360" width="12.25" style="5" customWidth="1"/>
    <col min="4361" max="4361" width="20.125" style="5" bestFit="1" customWidth="1"/>
    <col min="4362" max="4362" width="20.125" style="5" customWidth="1"/>
    <col min="4363" max="4363" width="19.375" style="5" bestFit="1" customWidth="1"/>
    <col min="4364" max="4364" width="8.625" style="5" customWidth="1"/>
    <col min="4365" max="4365" width="51.25" style="5" customWidth="1"/>
    <col min="4366" max="4366" width="13" style="5" customWidth="1"/>
    <col min="4367" max="4609" width="6.875" style="5"/>
    <col min="4610" max="4610" width="7.75" style="5" customWidth="1"/>
    <col min="4611" max="4611" width="33.125" style="5" bestFit="1" customWidth="1"/>
    <col min="4612" max="4612" width="14.125" style="5" customWidth="1"/>
    <col min="4613" max="4613" width="12" style="5" bestFit="1" customWidth="1"/>
    <col min="4614" max="4614" width="12.75" style="5" customWidth="1"/>
    <col min="4615" max="4615" width="17.375" style="5" bestFit="1" customWidth="1"/>
    <col min="4616" max="4616" width="12.25" style="5" customWidth="1"/>
    <col min="4617" max="4617" width="20.125" style="5" bestFit="1" customWidth="1"/>
    <col min="4618" max="4618" width="20.125" style="5" customWidth="1"/>
    <col min="4619" max="4619" width="19.375" style="5" bestFit="1" customWidth="1"/>
    <col min="4620" max="4620" width="8.625" style="5" customWidth="1"/>
    <col min="4621" max="4621" width="51.25" style="5" customWidth="1"/>
    <col min="4622" max="4622" width="13" style="5" customWidth="1"/>
    <col min="4623" max="4865" width="6.875" style="5"/>
    <col min="4866" max="4866" width="7.75" style="5" customWidth="1"/>
    <col min="4867" max="4867" width="33.125" style="5" bestFit="1" customWidth="1"/>
    <col min="4868" max="4868" width="14.125" style="5" customWidth="1"/>
    <col min="4869" max="4869" width="12" style="5" bestFit="1" customWidth="1"/>
    <col min="4870" max="4870" width="12.75" style="5" customWidth="1"/>
    <col min="4871" max="4871" width="17.375" style="5" bestFit="1" customWidth="1"/>
    <col min="4872" max="4872" width="12.25" style="5" customWidth="1"/>
    <col min="4873" max="4873" width="20.125" style="5" bestFit="1" customWidth="1"/>
    <col min="4874" max="4874" width="20.125" style="5" customWidth="1"/>
    <col min="4875" max="4875" width="19.375" style="5" bestFit="1" customWidth="1"/>
    <col min="4876" max="4876" width="8.625" style="5" customWidth="1"/>
    <col min="4877" max="4877" width="51.25" style="5" customWidth="1"/>
    <col min="4878" max="4878" width="13" style="5" customWidth="1"/>
    <col min="4879" max="5121" width="6.875" style="5"/>
    <col min="5122" max="5122" width="7.75" style="5" customWidth="1"/>
    <col min="5123" max="5123" width="33.125" style="5" bestFit="1" customWidth="1"/>
    <col min="5124" max="5124" width="14.125" style="5" customWidth="1"/>
    <col min="5125" max="5125" width="12" style="5" bestFit="1" customWidth="1"/>
    <col min="5126" max="5126" width="12.75" style="5" customWidth="1"/>
    <col min="5127" max="5127" width="17.375" style="5" bestFit="1" customWidth="1"/>
    <col min="5128" max="5128" width="12.25" style="5" customWidth="1"/>
    <col min="5129" max="5129" width="20.125" style="5" bestFit="1" customWidth="1"/>
    <col min="5130" max="5130" width="20.125" style="5" customWidth="1"/>
    <col min="5131" max="5131" width="19.375" style="5" bestFit="1" customWidth="1"/>
    <col min="5132" max="5132" width="8.625" style="5" customWidth="1"/>
    <col min="5133" max="5133" width="51.25" style="5" customWidth="1"/>
    <col min="5134" max="5134" width="13" style="5" customWidth="1"/>
    <col min="5135" max="5377" width="6.875" style="5"/>
    <col min="5378" max="5378" width="7.75" style="5" customWidth="1"/>
    <col min="5379" max="5379" width="33.125" style="5" bestFit="1" customWidth="1"/>
    <col min="5380" max="5380" width="14.125" style="5" customWidth="1"/>
    <col min="5381" max="5381" width="12" style="5" bestFit="1" customWidth="1"/>
    <col min="5382" max="5382" width="12.75" style="5" customWidth="1"/>
    <col min="5383" max="5383" width="17.375" style="5" bestFit="1" customWidth="1"/>
    <col min="5384" max="5384" width="12.25" style="5" customWidth="1"/>
    <col min="5385" max="5385" width="20.125" style="5" bestFit="1" customWidth="1"/>
    <col min="5386" max="5386" width="20.125" style="5" customWidth="1"/>
    <col min="5387" max="5387" width="19.375" style="5" bestFit="1" customWidth="1"/>
    <col min="5388" max="5388" width="8.625" style="5" customWidth="1"/>
    <col min="5389" max="5389" width="51.25" style="5" customWidth="1"/>
    <col min="5390" max="5390" width="13" style="5" customWidth="1"/>
    <col min="5391" max="5633" width="6.875" style="5"/>
    <col min="5634" max="5634" width="7.75" style="5" customWidth="1"/>
    <col min="5635" max="5635" width="33.125" style="5" bestFit="1" customWidth="1"/>
    <col min="5636" max="5636" width="14.125" style="5" customWidth="1"/>
    <col min="5637" max="5637" width="12" style="5" bestFit="1" customWidth="1"/>
    <col min="5638" max="5638" width="12.75" style="5" customWidth="1"/>
    <col min="5639" max="5639" width="17.375" style="5" bestFit="1" customWidth="1"/>
    <col min="5640" max="5640" width="12.25" style="5" customWidth="1"/>
    <col min="5641" max="5641" width="20.125" style="5" bestFit="1" customWidth="1"/>
    <col min="5642" max="5642" width="20.125" style="5" customWidth="1"/>
    <col min="5643" max="5643" width="19.375" style="5" bestFit="1" customWidth="1"/>
    <col min="5644" max="5644" width="8.625" style="5" customWidth="1"/>
    <col min="5645" max="5645" width="51.25" style="5" customWidth="1"/>
    <col min="5646" max="5646" width="13" style="5" customWidth="1"/>
    <col min="5647" max="5889" width="6.875" style="5"/>
    <col min="5890" max="5890" width="7.75" style="5" customWidth="1"/>
    <col min="5891" max="5891" width="33.125" style="5" bestFit="1" customWidth="1"/>
    <col min="5892" max="5892" width="14.125" style="5" customWidth="1"/>
    <col min="5893" max="5893" width="12" style="5" bestFit="1" customWidth="1"/>
    <col min="5894" max="5894" width="12.75" style="5" customWidth="1"/>
    <col min="5895" max="5895" width="17.375" style="5" bestFit="1" customWidth="1"/>
    <col min="5896" max="5896" width="12.25" style="5" customWidth="1"/>
    <col min="5897" max="5897" width="20.125" style="5" bestFit="1" customWidth="1"/>
    <col min="5898" max="5898" width="20.125" style="5" customWidth="1"/>
    <col min="5899" max="5899" width="19.375" style="5" bestFit="1" customWidth="1"/>
    <col min="5900" max="5900" width="8.625" style="5" customWidth="1"/>
    <col min="5901" max="5901" width="51.25" style="5" customWidth="1"/>
    <col min="5902" max="5902" width="13" style="5" customWidth="1"/>
    <col min="5903" max="6145" width="6.875" style="5"/>
    <col min="6146" max="6146" width="7.75" style="5" customWidth="1"/>
    <col min="6147" max="6147" width="33.125" style="5" bestFit="1" customWidth="1"/>
    <col min="6148" max="6148" width="14.125" style="5" customWidth="1"/>
    <col min="6149" max="6149" width="12" style="5" bestFit="1" customWidth="1"/>
    <col min="6150" max="6150" width="12.75" style="5" customWidth="1"/>
    <col min="6151" max="6151" width="17.375" style="5" bestFit="1" customWidth="1"/>
    <col min="6152" max="6152" width="12.25" style="5" customWidth="1"/>
    <col min="6153" max="6153" width="20.125" style="5" bestFit="1" customWidth="1"/>
    <col min="6154" max="6154" width="20.125" style="5" customWidth="1"/>
    <col min="6155" max="6155" width="19.375" style="5" bestFit="1" customWidth="1"/>
    <col min="6156" max="6156" width="8.625" style="5" customWidth="1"/>
    <col min="6157" max="6157" width="51.25" style="5" customWidth="1"/>
    <col min="6158" max="6158" width="13" style="5" customWidth="1"/>
    <col min="6159" max="6401" width="6.875" style="5"/>
    <col min="6402" max="6402" width="7.75" style="5" customWidth="1"/>
    <col min="6403" max="6403" width="33.125" style="5" bestFit="1" customWidth="1"/>
    <col min="6404" max="6404" width="14.125" style="5" customWidth="1"/>
    <col min="6405" max="6405" width="12" style="5" bestFit="1" customWidth="1"/>
    <col min="6406" max="6406" width="12.75" style="5" customWidth="1"/>
    <col min="6407" max="6407" width="17.375" style="5" bestFit="1" customWidth="1"/>
    <col min="6408" max="6408" width="12.25" style="5" customWidth="1"/>
    <col min="6409" max="6409" width="20.125" style="5" bestFit="1" customWidth="1"/>
    <col min="6410" max="6410" width="20.125" style="5" customWidth="1"/>
    <col min="6411" max="6411" width="19.375" style="5" bestFit="1" customWidth="1"/>
    <col min="6412" max="6412" width="8.625" style="5" customWidth="1"/>
    <col min="6413" max="6413" width="51.25" style="5" customWidth="1"/>
    <col min="6414" max="6414" width="13" style="5" customWidth="1"/>
    <col min="6415" max="6657" width="6.875" style="5"/>
    <col min="6658" max="6658" width="7.75" style="5" customWidth="1"/>
    <col min="6659" max="6659" width="33.125" style="5" bestFit="1" customWidth="1"/>
    <col min="6660" max="6660" width="14.125" style="5" customWidth="1"/>
    <col min="6661" max="6661" width="12" style="5" bestFit="1" customWidth="1"/>
    <col min="6662" max="6662" width="12.75" style="5" customWidth="1"/>
    <col min="6663" max="6663" width="17.375" style="5" bestFit="1" customWidth="1"/>
    <col min="6664" max="6664" width="12.25" style="5" customWidth="1"/>
    <col min="6665" max="6665" width="20.125" style="5" bestFit="1" customWidth="1"/>
    <col min="6666" max="6666" width="20.125" style="5" customWidth="1"/>
    <col min="6667" max="6667" width="19.375" style="5" bestFit="1" customWidth="1"/>
    <col min="6668" max="6668" width="8.625" style="5" customWidth="1"/>
    <col min="6669" max="6669" width="51.25" style="5" customWidth="1"/>
    <col min="6670" max="6670" width="13" style="5" customWidth="1"/>
    <col min="6671" max="6913" width="6.875" style="5"/>
    <col min="6914" max="6914" width="7.75" style="5" customWidth="1"/>
    <col min="6915" max="6915" width="33.125" style="5" bestFit="1" customWidth="1"/>
    <col min="6916" max="6916" width="14.125" style="5" customWidth="1"/>
    <col min="6917" max="6917" width="12" style="5" bestFit="1" customWidth="1"/>
    <col min="6918" max="6918" width="12.75" style="5" customWidth="1"/>
    <col min="6919" max="6919" width="17.375" style="5" bestFit="1" customWidth="1"/>
    <col min="6920" max="6920" width="12.25" style="5" customWidth="1"/>
    <col min="6921" max="6921" width="20.125" style="5" bestFit="1" customWidth="1"/>
    <col min="6922" max="6922" width="20.125" style="5" customWidth="1"/>
    <col min="6923" max="6923" width="19.375" style="5" bestFit="1" customWidth="1"/>
    <col min="6924" max="6924" width="8.625" style="5" customWidth="1"/>
    <col min="6925" max="6925" width="51.25" style="5" customWidth="1"/>
    <col min="6926" max="6926" width="13" style="5" customWidth="1"/>
    <col min="6927" max="7169" width="6.875" style="5"/>
    <col min="7170" max="7170" width="7.75" style="5" customWidth="1"/>
    <col min="7171" max="7171" width="33.125" style="5" bestFit="1" customWidth="1"/>
    <col min="7172" max="7172" width="14.125" style="5" customWidth="1"/>
    <col min="7173" max="7173" width="12" style="5" bestFit="1" customWidth="1"/>
    <col min="7174" max="7174" width="12.75" style="5" customWidth="1"/>
    <col min="7175" max="7175" width="17.375" style="5" bestFit="1" customWidth="1"/>
    <col min="7176" max="7176" width="12.25" style="5" customWidth="1"/>
    <col min="7177" max="7177" width="20.125" style="5" bestFit="1" customWidth="1"/>
    <col min="7178" max="7178" width="20.125" style="5" customWidth="1"/>
    <col min="7179" max="7179" width="19.375" style="5" bestFit="1" customWidth="1"/>
    <col min="7180" max="7180" width="8.625" style="5" customWidth="1"/>
    <col min="7181" max="7181" width="51.25" style="5" customWidth="1"/>
    <col min="7182" max="7182" width="13" style="5" customWidth="1"/>
    <col min="7183" max="7425" width="6.875" style="5"/>
    <col min="7426" max="7426" width="7.75" style="5" customWidth="1"/>
    <col min="7427" max="7427" width="33.125" style="5" bestFit="1" customWidth="1"/>
    <col min="7428" max="7428" width="14.125" style="5" customWidth="1"/>
    <col min="7429" max="7429" width="12" style="5" bestFit="1" customWidth="1"/>
    <col min="7430" max="7430" width="12.75" style="5" customWidth="1"/>
    <col min="7431" max="7431" width="17.375" style="5" bestFit="1" customWidth="1"/>
    <col min="7432" max="7432" width="12.25" style="5" customWidth="1"/>
    <col min="7433" max="7433" width="20.125" style="5" bestFit="1" customWidth="1"/>
    <col min="7434" max="7434" width="20.125" style="5" customWidth="1"/>
    <col min="7435" max="7435" width="19.375" style="5" bestFit="1" customWidth="1"/>
    <col min="7436" max="7436" width="8.625" style="5" customWidth="1"/>
    <col min="7437" max="7437" width="51.25" style="5" customWidth="1"/>
    <col min="7438" max="7438" width="13" style="5" customWidth="1"/>
    <col min="7439" max="7681" width="6.875" style="5"/>
    <col min="7682" max="7682" width="7.75" style="5" customWidth="1"/>
    <col min="7683" max="7683" width="33.125" style="5" bestFit="1" customWidth="1"/>
    <col min="7684" max="7684" width="14.125" style="5" customWidth="1"/>
    <col min="7685" max="7685" width="12" style="5" bestFit="1" customWidth="1"/>
    <col min="7686" max="7686" width="12.75" style="5" customWidth="1"/>
    <col min="7687" max="7687" width="17.375" style="5" bestFit="1" customWidth="1"/>
    <col min="7688" max="7688" width="12.25" style="5" customWidth="1"/>
    <col min="7689" max="7689" width="20.125" style="5" bestFit="1" customWidth="1"/>
    <col min="7690" max="7690" width="20.125" style="5" customWidth="1"/>
    <col min="7691" max="7691" width="19.375" style="5" bestFit="1" customWidth="1"/>
    <col min="7692" max="7692" width="8.625" style="5" customWidth="1"/>
    <col min="7693" max="7693" width="51.25" style="5" customWidth="1"/>
    <col min="7694" max="7694" width="13" style="5" customWidth="1"/>
    <col min="7695" max="7937" width="6.875" style="5"/>
    <col min="7938" max="7938" width="7.75" style="5" customWidth="1"/>
    <col min="7939" max="7939" width="33.125" style="5" bestFit="1" customWidth="1"/>
    <col min="7940" max="7940" width="14.125" style="5" customWidth="1"/>
    <col min="7941" max="7941" width="12" style="5" bestFit="1" customWidth="1"/>
    <col min="7942" max="7942" width="12.75" style="5" customWidth="1"/>
    <col min="7943" max="7943" width="17.375" style="5" bestFit="1" customWidth="1"/>
    <col min="7944" max="7944" width="12.25" style="5" customWidth="1"/>
    <col min="7945" max="7945" width="20.125" style="5" bestFit="1" customWidth="1"/>
    <col min="7946" max="7946" width="20.125" style="5" customWidth="1"/>
    <col min="7947" max="7947" width="19.375" style="5" bestFit="1" customWidth="1"/>
    <col min="7948" max="7948" width="8.625" style="5" customWidth="1"/>
    <col min="7949" max="7949" width="51.25" style="5" customWidth="1"/>
    <col min="7950" max="7950" width="13" style="5" customWidth="1"/>
    <col min="7951" max="8193" width="6.875" style="5"/>
    <col min="8194" max="8194" width="7.75" style="5" customWidth="1"/>
    <col min="8195" max="8195" width="33.125" style="5" bestFit="1" customWidth="1"/>
    <col min="8196" max="8196" width="14.125" style="5" customWidth="1"/>
    <col min="8197" max="8197" width="12" style="5" bestFit="1" customWidth="1"/>
    <col min="8198" max="8198" width="12.75" style="5" customWidth="1"/>
    <col min="8199" max="8199" width="17.375" style="5" bestFit="1" customWidth="1"/>
    <col min="8200" max="8200" width="12.25" style="5" customWidth="1"/>
    <col min="8201" max="8201" width="20.125" style="5" bestFit="1" customWidth="1"/>
    <col min="8202" max="8202" width="20.125" style="5" customWidth="1"/>
    <col min="8203" max="8203" width="19.375" style="5" bestFit="1" customWidth="1"/>
    <col min="8204" max="8204" width="8.625" style="5" customWidth="1"/>
    <col min="8205" max="8205" width="51.25" style="5" customWidth="1"/>
    <col min="8206" max="8206" width="13" style="5" customWidth="1"/>
    <col min="8207" max="8449" width="6.875" style="5"/>
    <col min="8450" max="8450" width="7.75" style="5" customWidth="1"/>
    <col min="8451" max="8451" width="33.125" style="5" bestFit="1" customWidth="1"/>
    <col min="8452" max="8452" width="14.125" style="5" customWidth="1"/>
    <col min="8453" max="8453" width="12" style="5" bestFit="1" customWidth="1"/>
    <col min="8454" max="8454" width="12.75" style="5" customWidth="1"/>
    <col min="8455" max="8455" width="17.375" style="5" bestFit="1" customWidth="1"/>
    <col min="8456" max="8456" width="12.25" style="5" customWidth="1"/>
    <col min="8457" max="8457" width="20.125" style="5" bestFit="1" customWidth="1"/>
    <col min="8458" max="8458" width="20.125" style="5" customWidth="1"/>
    <col min="8459" max="8459" width="19.375" style="5" bestFit="1" customWidth="1"/>
    <col min="8460" max="8460" width="8.625" style="5" customWidth="1"/>
    <col min="8461" max="8461" width="51.25" style="5" customWidth="1"/>
    <col min="8462" max="8462" width="13" style="5" customWidth="1"/>
    <col min="8463" max="8705" width="6.875" style="5"/>
    <col min="8706" max="8706" width="7.75" style="5" customWidth="1"/>
    <col min="8707" max="8707" width="33.125" style="5" bestFit="1" customWidth="1"/>
    <col min="8708" max="8708" width="14.125" style="5" customWidth="1"/>
    <col min="8709" max="8709" width="12" style="5" bestFit="1" customWidth="1"/>
    <col min="8710" max="8710" width="12.75" style="5" customWidth="1"/>
    <col min="8711" max="8711" width="17.375" style="5" bestFit="1" customWidth="1"/>
    <col min="8712" max="8712" width="12.25" style="5" customWidth="1"/>
    <col min="8713" max="8713" width="20.125" style="5" bestFit="1" customWidth="1"/>
    <col min="8714" max="8714" width="20.125" style="5" customWidth="1"/>
    <col min="8715" max="8715" width="19.375" style="5" bestFit="1" customWidth="1"/>
    <col min="8716" max="8716" width="8.625" style="5" customWidth="1"/>
    <col min="8717" max="8717" width="51.25" style="5" customWidth="1"/>
    <col min="8718" max="8718" width="13" style="5" customWidth="1"/>
    <col min="8719" max="8961" width="6.875" style="5"/>
    <col min="8962" max="8962" width="7.75" style="5" customWidth="1"/>
    <col min="8963" max="8963" width="33.125" style="5" bestFit="1" customWidth="1"/>
    <col min="8964" max="8964" width="14.125" style="5" customWidth="1"/>
    <col min="8965" max="8965" width="12" style="5" bestFit="1" customWidth="1"/>
    <col min="8966" max="8966" width="12.75" style="5" customWidth="1"/>
    <col min="8967" max="8967" width="17.375" style="5" bestFit="1" customWidth="1"/>
    <col min="8968" max="8968" width="12.25" style="5" customWidth="1"/>
    <col min="8969" max="8969" width="20.125" style="5" bestFit="1" customWidth="1"/>
    <col min="8970" max="8970" width="20.125" style="5" customWidth="1"/>
    <col min="8971" max="8971" width="19.375" style="5" bestFit="1" customWidth="1"/>
    <col min="8972" max="8972" width="8.625" style="5" customWidth="1"/>
    <col min="8973" max="8973" width="51.25" style="5" customWidth="1"/>
    <col min="8974" max="8974" width="13" style="5" customWidth="1"/>
    <col min="8975" max="9217" width="6.875" style="5"/>
    <col min="9218" max="9218" width="7.75" style="5" customWidth="1"/>
    <col min="9219" max="9219" width="33.125" style="5" bestFit="1" customWidth="1"/>
    <col min="9220" max="9220" width="14.125" style="5" customWidth="1"/>
    <col min="9221" max="9221" width="12" style="5" bestFit="1" customWidth="1"/>
    <col min="9222" max="9222" width="12.75" style="5" customWidth="1"/>
    <col min="9223" max="9223" width="17.375" style="5" bestFit="1" customWidth="1"/>
    <col min="9224" max="9224" width="12.25" style="5" customWidth="1"/>
    <col min="9225" max="9225" width="20.125" style="5" bestFit="1" customWidth="1"/>
    <col min="9226" max="9226" width="20.125" style="5" customWidth="1"/>
    <col min="9227" max="9227" width="19.375" style="5" bestFit="1" customWidth="1"/>
    <col min="9228" max="9228" width="8.625" style="5" customWidth="1"/>
    <col min="9229" max="9229" width="51.25" style="5" customWidth="1"/>
    <col min="9230" max="9230" width="13" style="5" customWidth="1"/>
    <col min="9231" max="9473" width="6.875" style="5"/>
    <col min="9474" max="9474" width="7.75" style="5" customWidth="1"/>
    <col min="9475" max="9475" width="33.125" style="5" bestFit="1" customWidth="1"/>
    <col min="9476" max="9476" width="14.125" style="5" customWidth="1"/>
    <col min="9477" max="9477" width="12" style="5" bestFit="1" customWidth="1"/>
    <col min="9478" max="9478" width="12.75" style="5" customWidth="1"/>
    <col min="9479" max="9479" width="17.375" style="5" bestFit="1" customWidth="1"/>
    <col min="9480" max="9480" width="12.25" style="5" customWidth="1"/>
    <col min="9481" max="9481" width="20.125" style="5" bestFit="1" customWidth="1"/>
    <col min="9482" max="9482" width="20.125" style="5" customWidth="1"/>
    <col min="9483" max="9483" width="19.375" style="5" bestFit="1" customWidth="1"/>
    <col min="9484" max="9484" width="8.625" style="5" customWidth="1"/>
    <col min="9485" max="9485" width="51.25" style="5" customWidth="1"/>
    <col min="9486" max="9486" width="13" style="5" customWidth="1"/>
    <col min="9487" max="9729" width="6.875" style="5"/>
    <col min="9730" max="9730" width="7.75" style="5" customWidth="1"/>
    <col min="9731" max="9731" width="33.125" style="5" bestFit="1" customWidth="1"/>
    <col min="9732" max="9732" width="14.125" style="5" customWidth="1"/>
    <col min="9733" max="9733" width="12" style="5" bestFit="1" customWidth="1"/>
    <col min="9734" max="9734" width="12.75" style="5" customWidth="1"/>
    <col min="9735" max="9735" width="17.375" style="5" bestFit="1" customWidth="1"/>
    <col min="9736" max="9736" width="12.25" style="5" customWidth="1"/>
    <col min="9737" max="9737" width="20.125" style="5" bestFit="1" customWidth="1"/>
    <col min="9738" max="9738" width="20.125" style="5" customWidth="1"/>
    <col min="9739" max="9739" width="19.375" style="5" bestFit="1" customWidth="1"/>
    <col min="9740" max="9740" width="8.625" style="5" customWidth="1"/>
    <col min="9741" max="9741" width="51.25" style="5" customWidth="1"/>
    <col min="9742" max="9742" width="13" style="5" customWidth="1"/>
    <col min="9743" max="9985" width="6.875" style="5"/>
    <col min="9986" max="9986" width="7.75" style="5" customWidth="1"/>
    <col min="9987" max="9987" width="33.125" style="5" bestFit="1" customWidth="1"/>
    <col min="9988" max="9988" width="14.125" style="5" customWidth="1"/>
    <col min="9989" max="9989" width="12" style="5" bestFit="1" customWidth="1"/>
    <col min="9990" max="9990" width="12.75" style="5" customWidth="1"/>
    <col min="9991" max="9991" width="17.375" style="5" bestFit="1" customWidth="1"/>
    <col min="9992" max="9992" width="12.25" style="5" customWidth="1"/>
    <col min="9993" max="9993" width="20.125" style="5" bestFit="1" customWidth="1"/>
    <col min="9994" max="9994" width="20.125" style="5" customWidth="1"/>
    <col min="9995" max="9995" width="19.375" style="5" bestFit="1" customWidth="1"/>
    <col min="9996" max="9996" width="8.625" style="5" customWidth="1"/>
    <col min="9997" max="9997" width="51.25" style="5" customWidth="1"/>
    <col min="9998" max="9998" width="13" style="5" customWidth="1"/>
    <col min="9999" max="10241" width="6.875" style="5"/>
    <col min="10242" max="10242" width="7.75" style="5" customWidth="1"/>
    <col min="10243" max="10243" width="33.125" style="5" bestFit="1" customWidth="1"/>
    <col min="10244" max="10244" width="14.125" style="5" customWidth="1"/>
    <col min="10245" max="10245" width="12" style="5" bestFit="1" customWidth="1"/>
    <col min="10246" max="10246" width="12.75" style="5" customWidth="1"/>
    <col min="10247" max="10247" width="17.375" style="5" bestFit="1" customWidth="1"/>
    <col min="10248" max="10248" width="12.25" style="5" customWidth="1"/>
    <col min="10249" max="10249" width="20.125" style="5" bestFit="1" customWidth="1"/>
    <col min="10250" max="10250" width="20.125" style="5" customWidth="1"/>
    <col min="10251" max="10251" width="19.375" style="5" bestFit="1" customWidth="1"/>
    <col min="10252" max="10252" width="8.625" style="5" customWidth="1"/>
    <col min="10253" max="10253" width="51.25" style="5" customWidth="1"/>
    <col min="10254" max="10254" width="13" style="5" customWidth="1"/>
    <col min="10255" max="10497" width="6.875" style="5"/>
    <col min="10498" max="10498" width="7.75" style="5" customWidth="1"/>
    <col min="10499" max="10499" width="33.125" style="5" bestFit="1" customWidth="1"/>
    <col min="10500" max="10500" width="14.125" style="5" customWidth="1"/>
    <col min="10501" max="10501" width="12" style="5" bestFit="1" customWidth="1"/>
    <col min="10502" max="10502" width="12.75" style="5" customWidth="1"/>
    <col min="10503" max="10503" width="17.375" style="5" bestFit="1" customWidth="1"/>
    <col min="10504" max="10504" width="12.25" style="5" customWidth="1"/>
    <col min="10505" max="10505" width="20.125" style="5" bestFit="1" customWidth="1"/>
    <col min="10506" max="10506" width="20.125" style="5" customWidth="1"/>
    <col min="10507" max="10507" width="19.375" style="5" bestFit="1" customWidth="1"/>
    <col min="10508" max="10508" width="8.625" style="5" customWidth="1"/>
    <col min="10509" max="10509" width="51.25" style="5" customWidth="1"/>
    <col min="10510" max="10510" width="13" style="5" customWidth="1"/>
    <col min="10511" max="10753" width="6.875" style="5"/>
    <col min="10754" max="10754" width="7.75" style="5" customWidth="1"/>
    <col min="10755" max="10755" width="33.125" style="5" bestFit="1" customWidth="1"/>
    <col min="10756" max="10756" width="14.125" style="5" customWidth="1"/>
    <col min="10757" max="10757" width="12" style="5" bestFit="1" customWidth="1"/>
    <col min="10758" max="10758" width="12.75" style="5" customWidth="1"/>
    <col min="10759" max="10759" width="17.375" style="5" bestFit="1" customWidth="1"/>
    <col min="10760" max="10760" width="12.25" style="5" customWidth="1"/>
    <col min="10761" max="10761" width="20.125" style="5" bestFit="1" customWidth="1"/>
    <col min="10762" max="10762" width="20.125" style="5" customWidth="1"/>
    <col min="10763" max="10763" width="19.375" style="5" bestFit="1" customWidth="1"/>
    <col min="10764" max="10764" width="8.625" style="5" customWidth="1"/>
    <col min="10765" max="10765" width="51.25" style="5" customWidth="1"/>
    <col min="10766" max="10766" width="13" style="5" customWidth="1"/>
    <col min="10767" max="11009" width="6.875" style="5"/>
    <col min="11010" max="11010" width="7.75" style="5" customWidth="1"/>
    <col min="11011" max="11011" width="33.125" style="5" bestFit="1" customWidth="1"/>
    <col min="11012" max="11012" width="14.125" style="5" customWidth="1"/>
    <col min="11013" max="11013" width="12" style="5" bestFit="1" customWidth="1"/>
    <col min="11014" max="11014" width="12.75" style="5" customWidth="1"/>
    <col min="11015" max="11015" width="17.375" style="5" bestFit="1" customWidth="1"/>
    <col min="11016" max="11016" width="12.25" style="5" customWidth="1"/>
    <col min="11017" max="11017" width="20.125" style="5" bestFit="1" customWidth="1"/>
    <col min="11018" max="11018" width="20.125" style="5" customWidth="1"/>
    <col min="11019" max="11019" width="19.375" style="5" bestFit="1" customWidth="1"/>
    <col min="11020" max="11020" width="8.625" style="5" customWidth="1"/>
    <col min="11021" max="11021" width="51.25" style="5" customWidth="1"/>
    <col min="11022" max="11022" width="13" style="5" customWidth="1"/>
    <col min="11023" max="11265" width="6.875" style="5"/>
    <col min="11266" max="11266" width="7.75" style="5" customWidth="1"/>
    <col min="11267" max="11267" width="33.125" style="5" bestFit="1" customWidth="1"/>
    <col min="11268" max="11268" width="14.125" style="5" customWidth="1"/>
    <col min="11269" max="11269" width="12" style="5" bestFit="1" customWidth="1"/>
    <col min="11270" max="11270" width="12.75" style="5" customWidth="1"/>
    <col min="11271" max="11271" width="17.375" style="5" bestFit="1" customWidth="1"/>
    <col min="11272" max="11272" width="12.25" style="5" customWidth="1"/>
    <col min="11273" max="11273" width="20.125" style="5" bestFit="1" customWidth="1"/>
    <col min="11274" max="11274" width="20.125" style="5" customWidth="1"/>
    <col min="11275" max="11275" width="19.375" style="5" bestFit="1" customWidth="1"/>
    <col min="11276" max="11276" width="8.625" style="5" customWidth="1"/>
    <col min="11277" max="11277" width="51.25" style="5" customWidth="1"/>
    <col min="11278" max="11278" width="13" style="5" customWidth="1"/>
    <col min="11279" max="11521" width="6.875" style="5"/>
    <col min="11522" max="11522" width="7.75" style="5" customWidth="1"/>
    <col min="11523" max="11523" width="33.125" style="5" bestFit="1" customWidth="1"/>
    <col min="11524" max="11524" width="14.125" style="5" customWidth="1"/>
    <col min="11525" max="11525" width="12" style="5" bestFit="1" customWidth="1"/>
    <col min="11526" max="11526" width="12.75" style="5" customWidth="1"/>
    <col min="11527" max="11527" width="17.375" style="5" bestFit="1" customWidth="1"/>
    <col min="11528" max="11528" width="12.25" style="5" customWidth="1"/>
    <col min="11529" max="11529" width="20.125" style="5" bestFit="1" customWidth="1"/>
    <col min="11530" max="11530" width="20.125" style="5" customWidth="1"/>
    <col min="11531" max="11531" width="19.375" style="5" bestFit="1" customWidth="1"/>
    <col min="11532" max="11532" width="8.625" style="5" customWidth="1"/>
    <col min="11533" max="11533" width="51.25" style="5" customWidth="1"/>
    <col min="11534" max="11534" width="13" style="5" customWidth="1"/>
    <col min="11535" max="11777" width="6.875" style="5"/>
    <col min="11778" max="11778" width="7.75" style="5" customWidth="1"/>
    <col min="11779" max="11779" width="33.125" style="5" bestFit="1" customWidth="1"/>
    <col min="11780" max="11780" width="14.125" style="5" customWidth="1"/>
    <col min="11781" max="11781" width="12" style="5" bestFit="1" customWidth="1"/>
    <col min="11782" max="11782" width="12.75" style="5" customWidth="1"/>
    <col min="11783" max="11783" width="17.375" style="5" bestFit="1" customWidth="1"/>
    <col min="11784" max="11784" width="12.25" style="5" customWidth="1"/>
    <col min="11785" max="11785" width="20.125" style="5" bestFit="1" customWidth="1"/>
    <col min="11786" max="11786" width="20.125" style="5" customWidth="1"/>
    <col min="11787" max="11787" width="19.375" style="5" bestFit="1" customWidth="1"/>
    <col min="11788" max="11788" width="8.625" style="5" customWidth="1"/>
    <col min="11789" max="11789" width="51.25" style="5" customWidth="1"/>
    <col min="11790" max="11790" width="13" style="5" customWidth="1"/>
    <col min="11791" max="12033" width="6.875" style="5"/>
    <col min="12034" max="12034" width="7.75" style="5" customWidth="1"/>
    <col min="12035" max="12035" width="33.125" style="5" bestFit="1" customWidth="1"/>
    <col min="12036" max="12036" width="14.125" style="5" customWidth="1"/>
    <col min="12037" max="12037" width="12" style="5" bestFit="1" customWidth="1"/>
    <col min="12038" max="12038" width="12.75" style="5" customWidth="1"/>
    <col min="12039" max="12039" width="17.375" style="5" bestFit="1" customWidth="1"/>
    <col min="12040" max="12040" width="12.25" style="5" customWidth="1"/>
    <col min="12041" max="12041" width="20.125" style="5" bestFit="1" customWidth="1"/>
    <col min="12042" max="12042" width="20.125" style="5" customWidth="1"/>
    <col min="12043" max="12043" width="19.375" style="5" bestFit="1" customWidth="1"/>
    <col min="12044" max="12044" width="8.625" style="5" customWidth="1"/>
    <col min="12045" max="12045" width="51.25" style="5" customWidth="1"/>
    <col min="12046" max="12046" width="13" style="5" customWidth="1"/>
    <col min="12047" max="12289" width="6.875" style="5"/>
    <col min="12290" max="12290" width="7.75" style="5" customWidth="1"/>
    <col min="12291" max="12291" width="33.125" style="5" bestFit="1" customWidth="1"/>
    <col min="12292" max="12292" width="14.125" style="5" customWidth="1"/>
    <col min="12293" max="12293" width="12" style="5" bestFit="1" customWidth="1"/>
    <col min="12294" max="12294" width="12.75" style="5" customWidth="1"/>
    <col min="12295" max="12295" width="17.375" style="5" bestFit="1" customWidth="1"/>
    <col min="12296" max="12296" width="12.25" style="5" customWidth="1"/>
    <col min="12297" max="12297" width="20.125" style="5" bestFit="1" customWidth="1"/>
    <col min="12298" max="12298" width="20.125" style="5" customWidth="1"/>
    <col min="12299" max="12299" width="19.375" style="5" bestFit="1" customWidth="1"/>
    <col min="12300" max="12300" width="8.625" style="5" customWidth="1"/>
    <col min="12301" max="12301" width="51.25" style="5" customWidth="1"/>
    <col min="12302" max="12302" width="13" style="5" customWidth="1"/>
    <col min="12303" max="12545" width="6.875" style="5"/>
    <col min="12546" max="12546" width="7.75" style="5" customWidth="1"/>
    <col min="12547" max="12547" width="33.125" style="5" bestFit="1" customWidth="1"/>
    <col min="12548" max="12548" width="14.125" style="5" customWidth="1"/>
    <col min="12549" max="12549" width="12" style="5" bestFit="1" customWidth="1"/>
    <col min="12550" max="12550" width="12.75" style="5" customWidth="1"/>
    <col min="12551" max="12551" width="17.375" style="5" bestFit="1" customWidth="1"/>
    <col min="12552" max="12552" width="12.25" style="5" customWidth="1"/>
    <col min="12553" max="12553" width="20.125" style="5" bestFit="1" customWidth="1"/>
    <col min="12554" max="12554" width="20.125" style="5" customWidth="1"/>
    <col min="12555" max="12555" width="19.375" style="5" bestFit="1" customWidth="1"/>
    <col min="12556" max="12556" width="8.625" style="5" customWidth="1"/>
    <col min="12557" max="12557" width="51.25" style="5" customWidth="1"/>
    <col min="12558" max="12558" width="13" style="5" customWidth="1"/>
    <col min="12559" max="12801" width="6.875" style="5"/>
    <col min="12802" max="12802" width="7.75" style="5" customWidth="1"/>
    <col min="12803" max="12803" width="33.125" style="5" bestFit="1" customWidth="1"/>
    <col min="12804" max="12804" width="14.125" style="5" customWidth="1"/>
    <col min="12805" max="12805" width="12" style="5" bestFit="1" customWidth="1"/>
    <col min="12806" max="12806" width="12.75" style="5" customWidth="1"/>
    <col min="12807" max="12807" width="17.375" style="5" bestFit="1" customWidth="1"/>
    <col min="12808" max="12808" width="12.25" style="5" customWidth="1"/>
    <col min="12809" max="12809" width="20.125" style="5" bestFit="1" customWidth="1"/>
    <col min="12810" max="12810" width="20.125" style="5" customWidth="1"/>
    <col min="12811" max="12811" width="19.375" style="5" bestFit="1" customWidth="1"/>
    <col min="12812" max="12812" width="8.625" style="5" customWidth="1"/>
    <col min="12813" max="12813" width="51.25" style="5" customWidth="1"/>
    <col min="12814" max="12814" width="13" style="5" customWidth="1"/>
    <col min="12815" max="13057" width="6.875" style="5"/>
    <col min="13058" max="13058" width="7.75" style="5" customWidth="1"/>
    <col min="13059" max="13059" width="33.125" style="5" bestFit="1" customWidth="1"/>
    <col min="13060" max="13060" width="14.125" style="5" customWidth="1"/>
    <col min="13061" max="13061" width="12" style="5" bestFit="1" customWidth="1"/>
    <col min="13062" max="13062" width="12.75" style="5" customWidth="1"/>
    <col min="13063" max="13063" width="17.375" style="5" bestFit="1" customWidth="1"/>
    <col min="13064" max="13064" width="12.25" style="5" customWidth="1"/>
    <col min="13065" max="13065" width="20.125" style="5" bestFit="1" customWidth="1"/>
    <col min="13066" max="13066" width="20.125" style="5" customWidth="1"/>
    <col min="13067" max="13067" width="19.375" style="5" bestFit="1" customWidth="1"/>
    <col min="13068" max="13068" width="8.625" style="5" customWidth="1"/>
    <col min="13069" max="13069" width="51.25" style="5" customWidth="1"/>
    <col min="13070" max="13070" width="13" style="5" customWidth="1"/>
    <col min="13071" max="13313" width="6.875" style="5"/>
    <col min="13314" max="13314" width="7.75" style="5" customWidth="1"/>
    <col min="13315" max="13315" width="33.125" style="5" bestFit="1" customWidth="1"/>
    <col min="13316" max="13316" width="14.125" style="5" customWidth="1"/>
    <col min="13317" max="13317" width="12" style="5" bestFit="1" customWidth="1"/>
    <col min="13318" max="13318" width="12.75" style="5" customWidth="1"/>
    <col min="13319" max="13319" width="17.375" style="5" bestFit="1" customWidth="1"/>
    <col min="13320" max="13320" width="12.25" style="5" customWidth="1"/>
    <col min="13321" max="13321" width="20.125" style="5" bestFit="1" customWidth="1"/>
    <col min="13322" max="13322" width="20.125" style="5" customWidth="1"/>
    <col min="13323" max="13323" width="19.375" style="5" bestFit="1" customWidth="1"/>
    <col min="13324" max="13324" width="8.625" style="5" customWidth="1"/>
    <col min="13325" max="13325" width="51.25" style="5" customWidth="1"/>
    <col min="13326" max="13326" width="13" style="5" customWidth="1"/>
    <col min="13327" max="13569" width="6.875" style="5"/>
    <col min="13570" max="13570" width="7.75" style="5" customWidth="1"/>
    <col min="13571" max="13571" width="33.125" style="5" bestFit="1" customWidth="1"/>
    <col min="13572" max="13572" width="14.125" style="5" customWidth="1"/>
    <col min="13573" max="13573" width="12" style="5" bestFit="1" customWidth="1"/>
    <col min="13574" max="13574" width="12.75" style="5" customWidth="1"/>
    <col min="13575" max="13575" width="17.375" style="5" bestFit="1" customWidth="1"/>
    <col min="13576" max="13576" width="12.25" style="5" customWidth="1"/>
    <col min="13577" max="13577" width="20.125" style="5" bestFit="1" customWidth="1"/>
    <col min="13578" max="13578" width="20.125" style="5" customWidth="1"/>
    <col min="13579" max="13579" width="19.375" style="5" bestFit="1" customWidth="1"/>
    <col min="13580" max="13580" width="8.625" style="5" customWidth="1"/>
    <col min="13581" max="13581" width="51.25" style="5" customWidth="1"/>
    <col min="13582" max="13582" width="13" style="5" customWidth="1"/>
    <col min="13583" max="13825" width="6.875" style="5"/>
    <col min="13826" max="13826" width="7.75" style="5" customWidth="1"/>
    <col min="13827" max="13827" width="33.125" style="5" bestFit="1" customWidth="1"/>
    <col min="13828" max="13828" width="14.125" style="5" customWidth="1"/>
    <col min="13829" max="13829" width="12" style="5" bestFit="1" customWidth="1"/>
    <col min="13830" max="13830" width="12.75" style="5" customWidth="1"/>
    <col min="13831" max="13831" width="17.375" style="5" bestFit="1" customWidth="1"/>
    <col min="13832" max="13832" width="12.25" style="5" customWidth="1"/>
    <col min="13833" max="13833" width="20.125" style="5" bestFit="1" customWidth="1"/>
    <col min="13834" max="13834" width="20.125" style="5" customWidth="1"/>
    <col min="13835" max="13835" width="19.375" style="5" bestFit="1" customWidth="1"/>
    <col min="13836" max="13836" width="8.625" style="5" customWidth="1"/>
    <col min="13837" max="13837" width="51.25" style="5" customWidth="1"/>
    <col min="13838" max="13838" width="13" style="5" customWidth="1"/>
    <col min="13839" max="14081" width="6.875" style="5"/>
    <col min="14082" max="14082" width="7.75" style="5" customWidth="1"/>
    <col min="14083" max="14083" width="33.125" style="5" bestFit="1" customWidth="1"/>
    <col min="14084" max="14084" width="14.125" style="5" customWidth="1"/>
    <col min="14085" max="14085" width="12" style="5" bestFit="1" customWidth="1"/>
    <col min="14086" max="14086" width="12.75" style="5" customWidth="1"/>
    <col min="14087" max="14087" width="17.375" style="5" bestFit="1" customWidth="1"/>
    <col min="14088" max="14088" width="12.25" style="5" customWidth="1"/>
    <col min="14089" max="14089" width="20.125" style="5" bestFit="1" customWidth="1"/>
    <col min="14090" max="14090" width="20.125" style="5" customWidth="1"/>
    <col min="14091" max="14091" width="19.375" style="5" bestFit="1" customWidth="1"/>
    <col min="14092" max="14092" width="8.625" style="5" customWidth="1"/>
    <col min="14093" max="14093" width="51.25" style="5" customWidth="1"/>
    <col min="14094" max="14094" width="13" style="5" customWidth="1"/>
    <col min="14095" max="14337" width="6.875" style="5"/>
    <col min="14338" max="14338" width="7.75" style="5" customWidth="1"/>
    <col min="14339" max="14339" width="33.125" style="5" bestFit="1" customWidth="1"/>
    <col min="14340" max="14340" width="14.125" style="5" customWidth="1"/>
    <col min="14341" max="14341" width="12" style="5" bestFit="1" customWidth="1"/>
    <col min="14342" max="14342" width="12.75" style="5" customWidth="1"/>
    <col min="14343" max="14343" width="17.375" style="5" bestFit="1" customWidth="1"/>
    <col min="14344" max="14344" width="12.25" style="5" customWidth="1"/>
    <col min="14345" max="14345" width="20.125" style="5" bestFit="1" customWidth="1"/>
    <col min="14346" max="14346" width="20.125" style="5" customWidth="1"/>
    <col min="14347" max="14347" width="19.375" style="5" bestFit="1" customWidth="1"/>
    <col min="14348" max="14348" width="8.625" style="5" customWidth="1"/>
    <col min="14349" max="14349" width="51.25" style="5" customWidth="1"/>
    <col min="14350" max="14350" width="13" style="5" customWidth="1"/>
    <col min="14351" max="14593" width="6.875" style="5"/>
    <col min="14594" max="14594" width="7.75" style="5" customWidth="1"/>
    <col min="14595" max="14595" width="33.125" style="5" bestFit="1" customWidth="1"/>
    <col min="14596" max="14596" width="14.125" style="5" customWidth="1"/>
    <col min="14597" max="14597" width="12" style="5" bestFit="1" customWidth="1"/>
    <col min="14598" max="14598" width="12.75" style="5" customWidth="1"/>
    <col min="14599" max="14599" width="17.375" style="5" bestFit="1" customWidth="1"/>
    <col min="14600" max="14600" width="12.25" style="5" customWidth="1"/>
    <col min="14601" max="14601" width="20.125" style="5" bestFit="1" customWidth="1"/>
    <col min="14602" max="14602" width="20.125" style="5" customWidth="1"/>
    <col min="14603" max="14603" width="19.375" style="5" bestFit="1" customWidth="1"/>
    <col min="14604" max="14604" width="8.625" style="5" customWidth="1"/>
    <col min="14605" max="14605" width="51.25" style="5" customWidth="1"/>
    <col min="14606" max="14606" width="13" style="5" customWidth="1"/>
    <col min="14607" max="14849" width="6.875" style="5"/>
    <col min="14850" max="14850" width="7.75" style="5" customWidth="1"/>
    <col min="14851" max="14851" width="33.125" style="5" bestFit="1" customWidth="1"/>
    <col min="14852" max="14852" width="14.125" style="5" customWidth="1"/>
    <col min="14853" max="14853" width="12" style="5" bestFit="1" customWidth="1"/>
    <col min="14854" max="14854" width="12.75" style="5" customWidth="1"/>
    <col min="14855" max="14855" width="17.375" style="5" bestFit="1" customWidth="1"/>
    <col min="14856" max="14856" width="12.25" style="5" customWidth="1"/>
    <col min="14857" max="14857" width="20.125" style="5" bestFit="1" customWidth="1"/>
    <col min="14858" max="14858" width="20.125" style="5" customWidth="1"/>
    <col min="14859" max="14859" width="19.375" style="5" bestFit="1" customWidth="1"/>
    <col min="14860" max="14860" width="8.625" style="5" customWidth="1"/>
    <col min="14861" max="14861" width="51.25" style="5" customWidth="1"/>
    <col min="14862" max="14862" width="13" style="5" customWidth="1"/>
    <col min="14863" max="15105" width="6.875" style="5"/>
    <col min="15106" max="15106" width="7.75" style="5" customWidth="1"/>
    <col min="15107" max="15107" width="33.125" style="5" bestFit="1" customWidth="1"/>
    <col min="15108" max="15108" width="14.125" style="5" customWidth="1"/>
    <col min="15109" max="15109" width="12" style="5" bestFit="1" customWidth="1"/>
    <col min="15110" max="15110" width="12.75" style="5" customWidth="1"/>
    <col min="15111" max="15111" width="17.375" style="5" bestFit="1" customWidth="1"/>
    <col min="15112" max="15112" width="12.25" style="5" customWidth="1"/>
    <col min="15113" max="15113" width="20.125" style="5" bestFit="1" customWidth="1"/>
    <col min="15114" max="15114" width="20.125" style="5" customWidth="1"/>
    <col min="15115" max="15115" width="19.375" style="5" bestFit="1" customWidth="1"/>
    <col min="15116" max="15116" width="8.625" style="5" customWidth="1"/>
    <col min="15117" max="15117" width="51.25" style="5" customWidth="1"/>
    <col min="15118" max="15118" width="13" style="5" customWidth="1"/>
    <col min="15119" max="15361" width="6.875" style="5"/>
    <col min="15362" max="15362" width="7.75" style="5" customWidth="1"/>
    <col min="15363" max="15363" width="33.125" style="5" bestFit="1" customWidth="1"/>
    <col min="15364" max="15364" width="14.125" style="5" customWidth="1"/>
    <col min="15365" max="15365" width="12" style="5" bestFit="1" customWidth="1"/>
    <col min="15366" max="15366" width="12.75" style="5" customWidth="1"/>
    <col min="15367" max="15367" width="17.375" style="5" bestFit="1" customWidth="1"/>
    <col min="15368" max="15368" width="12.25" style="5" customWidth="1"/>
    <col min="15369" max="15369" width="20.125" style="5" bestFit="1" customWidth="1"/>
    <col min="15370" max="15370" width="20.125" style="5" customWidth="1"/>
    <col min="15371" max="15371" width="19.375" style="5" bestFit="1" customWidth="1"/>
    <col min="15372" max="15372" width="8.625" style="5" customWidth="1"/>
    <col min="15373" max="15373" width="51.25" style="5" customWidth="1"/>
    <col min="15374" max="15374" width="13" style="5" customWidth="1"/>
    <col min="15375" max="15617" width="6.875" style="5"/>
    <col min="15618" max="15618" width="7.75" style="5" customWidth="1"/>
    <col min="15619" max="15619" width="33.125" style="5" bestFit="1" customWidth="1"/>
    <col min="15620" max="15620" width="14.125" style="5" customWidth="1"/>
    <col min="15621" max="15621" width="12" style="5" bestFit="1" customWidth="1"/>
    <col min="15622" max="15622" width="12.75" style="5" customWidth="1"/>
    <col min="15623" max="15623" width="17.375" style="5" bestFit="1" customWidth="1"/>
    <col min="15624" max="15624" width="12.25" style="5" customWidth="1"/>
    <col min="15625" max="15625" width="20.125" style="5" bestFit="1" customWidth="1"/>
    <col min="15626" max="15626" width="20.125" style="5" customWidth="1"/>
    <col min="15627" max="15627" width="19.375" style="5" bestFit="1" customWidth="1"/>
    <col min="15628" max="15628" width="8.625" style="5" customWidth="1"/>
    <col min="15629" max="15629" width="51.25" style="5" customWidth="1"/>
    <col min="15630" max="15630" width="13" style="5" customWidth="1"/>
    <col min="15631" max="15873" width="6.875" style="5"/>
    <col min="15874" max="15874" width="7.75" style="5" customWidth="1"/>
    <col min="15875" max="15875" width="33.125" style="5" bestFit="1" customWidth="1"/>
    <col min="15876" max="15876" width="14.125" style="5" customWidth="1"/>
    <col min="15877" max="15877" width="12" style="5" bestFit="1" customWidth="1"/>
    <col min="15878" max="15878" width="12.75" style="5" customWidth="1"/>
    <col min="15879" max="15879" width="17.375" style="5" bestFit="1" customWidth="1"/>
    <col min="15880" max="15880" width="12.25" style="5" customWidth="1"/>
    <col min="15881" max="15881" width="20.125" style="5" bestFit="1" customWidth="1"/>
    <col min="15882" max="15882" width="20.125" style="5" customWidth="1"/>
    <col min="15883" max="15883" width="19.375" style="5" bestFit="1" customWidth="1"/>
    <col min="15884" max="15884" width="8.625" style="5" customWidth="1"/>
    <col min="15885" max="15885" width="51.25" style="5" customWidth="1"/>
    <col min="15886" max="15886" width="13" style="5" customWidth="1"/>
    <col min="15887" max="16129" width="6.875" style="5"/>
    <col min="16130" max="16130" width="7.75" style="5" customWidth="1"/>
    <col min="16131" max="16131" width="33.125" style="5" bestFit="1" customWidth="1"/>
    <col min="16132" max="16132" width="14.125" style="5" customWidth="1"/>
    <col min="16133" max="16133" width="12" style="5" bestFit="1" customWidth="1"/>
    <col min="16134" max="16134" width="12.75" style="5" customWidth="1"/>
    <col min="16135" max="16135" width="17.375" style="5" bestFit="1" customWidth="1"/>
    <col min="16136" max="16136" width="12.25" style="5" customWidth="1"/>
    <col min="16137" max="16137" width="20.125" style="5" bestFit="1" customWidth="1"/>
    <col min="16138" max="16138" width="20.125" style="5" customWidth="1"/>
    <col min="16139" max="16139" width="19.375" style="5" bestFit="1" customWidth="1"/>
    <col min="16140" max="16140" width="8.625" style="5" customWidth="1"/>
    <col min="16141" max="16141" width="51.25" style="5" customWidth="1"/>
    <col min="16142" max="16142" width="13" style="5" customWidth="1"/>
    <col min="16143" max="16384" width="6.875" style="5"/>
  </cols>
  <sheetData>
    <row r="1" spans="1:15" ht="21" x14ac:dyDescent="0.2">
      <c r="A1" s="758" t="s">
        <v>209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</row>
    <row r="2" spans="1:15" ht="21" x14ac:dyDescent="0.2">
      <c r="A2" s="758" t="s">
        <v>440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1:15" ht="21" x14ac:dyDescent="0.2">
      <c r="A3" s="759" t="s">
        <v>971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124"/>
    </row>
    <row r="4" spans="1:15" ht="21" x14ac:dyDescent="0.2">
      <c r="A4" s="786" t="s">
        <v>1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</row>
    <row r="5" spans="1:15" ht="21" x14ac:dyDescent="0.2">
      <c r="A5" s="787" t="s">
        <v>44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</row>
    <row r="6" spans="1:15" ht="21" x14ac:dyDescent="0.2">
      <c r="A6" s="778" t="s">
        <v>2</v>
      </c>
      <c r="B6" s="823" t="s">
        <v>3</v>
      </c>
      <c r="C6" s="781" t="s">
        <v>45</v>
      </c>
      <c r="D6" s="781" t="s">
        <v>117</v>
      </c>
      <c r="E6" s="788" t="s">
        <v>8</v>
      </c>
      <c r="F6" s="790" t="s">
        <v>9</v>
      </c>
      <c r="G6" s="791"/>
      <c r="H6" s="791"/>
      <c r="I6" s="792"/>
      <c r="J6" s="149" t="s">
        <v>10</v>
      </c>
      <c r="K6" s="149" t="s">
        <v>967</v>
      </c>
      <c r="L6" s="771" t="s">
        <v>11</v>
      </c>
      <c r="M6" s="820" t="s">
        <v>49</v>
      </c>
      <c r="N6" s="778" t="s">
        <v>42</v>
      </c>
    </row>
    <row r="7" spans="1:15" ht="21" x14ac:dyDescent="0.2">
      <c r="A7" s="779"/>
      <c r="B7" s="824"/>
      <c r="C7" s="782"/>
      <c r="D7" s="782"/>
      <c r="E7" s="789"/>
      <c r="F7" s="713">
        <v>24381</v>
      </c>
      <c r="G7" s="712">
        <v>24504</v>
      </c>
      <c r="H7" s="712">
        <v>24624</v>
      </c>
      <c r="I7" s="44" t="s">
        <v>19</v>
      </c>
      <c r="J7" s="150" t="s">
        <v>9</v>
      </c>
      <c r="K7" s="150" t="s">
        <v>969</v>
      </c>
      <c r="L7" s="772"/>
      <c r="M7" s="821"/>
      <c r="N7" s="779"/>
    </row>
    <row r="8" spans="1:15" ht="21" x14ac:dyDescent="0.2">
      <c r="A8" s="779"/>
      <c r="B8" s="824"/>
      <c r="C8" s="782"/>
      <c r="D8" s="782"/>
      <c r="E8" s="789"/>
      <c r="F8" s="42" t="s">
        <v>446</v>
      </c>
      <c r="G8" s="43" t="s">
        <v>447</v>
      </c>
      <c r="H8" s="43" t="s">
        <v>448</v>
      </c>
      <c r="I8" s="44" t="s">
        <v>52</v>
      </c>
      <c r="J8" s="150" t="s">
        <v>449</v>
      </c>
      <c r="K8" s="150" t="s">
        <v>119</v>
      </c>
      <c r="L8" s="772"/>
      <c r="M8" s="821"/>
      <c r="N8" s="779"/>
    </row>
    <row r="9" spans="1:15" ht="21" x14ac:dyDescent="0.2">
      <c r="A9" s="780"/>
      <c r="B9" s="825"/>
      <c r="C9" s="652" t="s">
        <v>28</v>
      </c>
      <c r="D9" s="785"/>
      <c r="E9" s="394" t="s">
        <v>29</v>
      </c>
      <c r="F9" s="46" t="s">
        <v>30</v>
      </c>
      <c r="G9" s="46" t="s">
        <v>53</v>
      </c>
      <c r="H9" s="46" t="s">
        <v>32</v>
      </c>
      <c r="I9" s="47" t="s">
        <v>54</v>
      </c>
      <c r="J9" s="151" t="s">
        <v>102</v>
      </c>
      <c r="K9" s="152" t="s">
        <v>103</v>
      </c>
      <c r="L9" s="773"/>
      <c r="M9" s="822"/>
      <c r="N9" s="780"/>
    </row>
    <row r="10" spans="1:15" x14ac:dyDescent="0.35">
      <c r="A10" s="604"/>
      <c r="B10" s="605" t="s">
        <v>128</v>
      </c>
      <c r="C10" s="160"/>
      <c r="D10" s="160"/>
      <c r="E10" s="395"/>
      <c r="F10" s="161"/>
      <c r="G10" s="161"/>
      <c r="H10" s="161"/>
      <c r="I10" s="162"/>
      <c r="J10" s="162"/>
      <c r="K10" s="163"/>
      <c r="L10" s="164"/>
      <c r="M10" s="165"/>
      <c r="N10" s="48"/>
    </row>
    <row r="11" spans="1:15" ht="21" x14ac:dyDescent="0.35">
      <c r="A11" s="59"/>
      <c r="B11" s="606" t="s">
        <v>77</v>
      </c>
      <c r="C11" s="653"/>
      <c r="D11" s="80"/>
      <c r="E11" s="396"/>
      <c r="F11" s="96"/>
      <c r="G11" s="96"/>
      <c r="H11" s="96"/>
      <c r="I11" s="167"/>
      <c r="J11" s="167"/>
      <c r="K11" s="168"/>
      <c r="L11" s="169"/>
      <c r="M11" s="94"/>
      <c r="N11" s="154"/>
    </row>
    <row r="12" spans="1:15" ht="21" x14ac:dyDescent="0.35">
      <c r="A12" s="59">
        <v>1</v>
      </c>
      <c r="B12" s="60" t="s">
        <v>790</v>
      </c>
      <c r="C12" s="653">
        <v>656400</v>
      </c>
      <c r="D12" s="97">
        <v>24504</v>
      </c>
      <c r="E12" s="397"/>
      <c r="F12" s="96"/>
      <c r="G12" s="96">
        <v>656400</v>
      </c>
      <c r="H12" s="96"/>
      <c r="I12" s="167">
        <f>SUM(F12:H12)</f>
        <v>656400</v>
      </c>
      <c r="J12" s="167">
        <f>E12+I12</f>
        <v>656400</v>
      </c>
      <c r="K12" s="168">
        <f>C12-J12</f>
        <v>0</v>
      </c>
      <c r="L12" s="97">
        <v>24538</v>
      </c>
      <c r="M12" s="676" t="s">
        <v>1032</v>
      </c>
      <c r="N12" s="154"/>
    </row>
    <row r="13" spans="1:15" ht="21" x14ac:dyDescent="0.35">
      <c r="A13" s="59"/>
      <c r="B13" s="607" t="s">
        <v>591</v>
      </c>
      <c r="C13" s="653"/>
      <c r="D13" s="97"/>
      <c r="E13" s="397"/>
      <c r="F13" s="96"/>
      <c r="G13" s="96"/>
      <c r="H13" s="96"/>
      <c r="I13" s="167"/>
      <c r="J13" s="167"/>
      <c r="K13" s="168"/>
      <c r="L13" s="97">
        <v>24504</v>
      </c>
      <c r="M13" s="676" t="s">
        <v>994</v>
      </c>
      <c r="N13" s="154"/>
    </row>
    <row r="14" spans="1:15" ht="21" x14ac:dyDescent="0.35">
      <c r="A14" s="59"/>
      <c r="B14" s="608" t="s">
        <v>887</v>
      </c>
      <c r="C14" s="653"/>
      <c r="D14" s="97"/>
      <c r="E14" s="397"/>
      <c r="F14" s="96"/>
      <c r="G14" s="96"/>
      <c r="H14" s="96"/>
      <c r="I14" s="167"/>
      <c r="J14" s="167"/>
      <c r="K14" s="168"/>
      <c r="L14" s="97"/>
      <c r="M14" s="676"/>
      <c r="N14" s="154"/>
    </row>
    <row r="15" spans="1:15" ht="21" x14ac:dyDescent="0.35">
      <c r="A15" s="59"/>
      <c r="B15" s="643" t="s">
        <v>866</v>
      </c>
      <c r="C15" s="653"/>
      <c r="D15" s="97"/>
      <c r="E15" s="397"/>
      <c r="F15" s="96"/>
      <c r="G15" s="96"/>
      <c r="H15" s="96"/>
      <c r="I15" s="167"/>
      <c r="J15" s="167"/>
      <c r="K15" s="168"/>
      <c r="L15" s="97"/>
      <c r="M15" s="676"/>
      <c r="N15" s="154"/>
    </row>
    <row r="16" spans="1:15" ht="21" x14ac:dyDescent="0.35">
      <c r="A16" s="59"/>
      <c r="B16" s="643" t="s">
        <v>867</v>
      </c>
      <c r="C16" s="653"/>
      <c r="D16" s="97"/>
      <c r="E16" s="397"/>
      <c r="F16" s="96"/>
      <c r="G16" s="96"/>
      <c r="H16" s="96"/>
      <c r="I16" s="167"/>
      <c r="J16" s="167"/>
      <c r="K16" s="168"/>
      <c r="L16" s="97"/>
      <c r="M16" s="676"/>
      <c r="N16" s="154"/>
    </row>
    <row r="17" spans="1:14" ht="21" x14ac:dyDescent="0.35">
      <c r="A17" s="59"/>
      <c r="B17" s="643" t="s">
        <v>610</v>
      </c>
      <c r="C17" s="653"/>
      <c r="D17" s="97"/>
      <c r="E17" s="397"/>
      <c r="F17" s="96"/>
      <c r="G17" s="96"/>
      <c r="H17" s="96"/>
      <c r="I17" s="167"/>
      <c r="J17" s="167"/>
      <c r="K17" s="168"/>
      <c r="L17" s="97"/>
      <c r="M17" s="676"/>
      <c r="N17" s="154"/>
    </row>
    <row r="18" spans="1:14" ht="21" x14ac:dyDescent="0.35">
      <c r="A18" s="59"/>
      <c r="B18" s="643" t="s">
        <v>888</v>
      </c>
      <c r="C18" s="653"/>
      <c r="D18" s="97"/>
      <c r="E18" s="397"/>
      <c r="F18" s="96"/>
      <c r="G18" s="96"/>
      <c r="H18" s="96"/>
      <c r="I18" s="167"/>
      <c r="J18" s="167"/>
      <c r="K18" s="168"/>
      <c r="L18" s="97"/>
      <c r="M18" s="676"/>
      <c r="N18" s="154"/>
    </row>
    <row r="19" spans="1:14" ht="21" x14ac:dyDescent="0.35">
      <c r="A19" s="59"/>
      <c r="B19" s="609" t="s">
        <v>889</v>
      </c>
      <c r="C19" s="653"/>
      <c r="D19" s="97"/>
      <c r="E19" s="397"/>
      <c r="F19" s="96"/>
      <c r="G19" s="96"/>
      <c r="H19" s="96"/>
      <c r="I19" s="167"/>
      <c r="J19" s="167"/>
      <c r="K19" s="168"/>
      <c r="L19" s="97"/>
      <c r="M19" s="676"/>
      <c r="N19" s="154"/>
    </row>
    <row r="20" spans="1:14" ht="21" x14ac:dyDescent="0.35">
      <c r="A20" s="59"/>
      <c r="B20" s="643" t="s">
        <v>868</v>
      </c>
      <c r="C20" s="653"/>
      <c r="D20" s="97"/>
      <c r="E20" s="398"/>
      <c r="F20" s="96"/>
      <c r="G20" s="96"/>
      <c r="H20" s="96"/>
      <c r="I20" s="167"/>
      <c r="J20" s="167"/>
      <c r="K20" s="168"/>
      <c r="L20" s="97"/>
      <c r="M20" s="677"/>
      <c r="N20" s="154"/>
    </row>
    <row r="21" spans="1:14" ht="21" x14ac:dyDescent="0.35">
      <c r="A21" s="59"/>
      <c r="B21" s="643" t="s">
        <v>869</v>
      </c>
      <c r="C21" s="653"/>
      <c r="D21" s="97"/>
      <c r="E21" s="398"/>
      <c r="F21" s="96"/>
      <c r="G21" s="96"/>
      <c r="H21" s="96"/>
      <c r="I21" s="167"/>
      <c r="J21" s="167"/>
      <c r="K21" s="168"/>
      <c r="L21" s="97"/>
      <c r="M21" s="677"/>
      <c r="N21" s="154"/>
    </row>
    <row r="22" spans="1:14" ht="21" x14ac:dyDescent="0.35">
      <c r="A22" s="59"/>
      <c r="B22" s="609" t="s">
        <v>870</v>
      </c>
      <c r="C22" s="653"/>
      <c r="D22" s="97"/>
      <c r="E22" s="398"/>
      <c r="F22" s="96"/>
      <c r="G22" s="96"/>
      <c r="H22" s="96"/>
      <c r="I22" s="167"/>
      <c r="J22" s="167"/>
      <c r="K22" s="168"/>
      <c r="L22" s="97"/>
      <c r="M22" s="677"/>
      <c r="N22" s="154"/>
    </row>
    <row r="23" spans="1:14" ht="21" x14ac:dyDescent="0.35">
      <c r="A23" s="59"/>
      <c r="B23" s="643" t="s">
        <v>871</v>
      </c>
      <c r="C23" s="653"/>
      <c r="D23" s="97"/>
      <c r="E23" s="398"/>
      <c r="F23" s="96"/>
      <c r="G23" s="96"/>
      <c r="H23" s="96"/>
      <c r="I23" s="167"/>
      <c r="J23" s="167"/>
      <c r="K23" s="168"/>
      <c r="L23" s="97"/>
      <c r="M23" s="677"/>
      <c r="N23" s="154"/>
    </row>
    <row r="24" spans="1:14" ht="21" x14ac:dyDescent="0.35">
      <c r="A24" s="59"/>
      <c r="B24" s="609"/>
      <c r="C24" s="653"/>
      <c r="D24" s="97"/>
      <c r="E24" s="398"/>
      <c r="F24" s="96"/>
      <c r="G24" s="96"/>
      <c r="H24" s="96"/>
      <c r="I24" s="167"/>
      <c r="J24" s="167"/>
      <c r="K24" s="168"/>
      <c r="L24" s="97"/>
      <c r="M24" s="677"/>
      <c r="N24" s="154"/>
    </row>
    <row r="25" spans="1:14" ht="21" x14ac:dyDescent="0.35">
      <c r="A25" s="59"/>
      <c r="B25" s="609"/>
      <c r="C25" s="653"/>
      <c r="D25" s="97"/>
      <c r="E25" s="398"/>
      <c r="F25" s="96"/>
      <c r="G25" s="96"/>
      <c r="H25" s="96"/>
      <c r="I25" s="167"/>
      <c r="J25" s="167"/>
      <c r="K25" s="168"/>
      <c r="L25" s="97"/>
      <c r="M25" s="677"/>
      <c r="N25" s="154"/>
    </row>
    <row r="26" spans="1:14" ht="21" x14ac:dyDescent="0.35">
      <c r="A26" s="59">
        <v>2</v>
      </c>
      <c r="B26" s="60" t="s">
        <v>789</v>
      </c>
      <c r="C26" s="653">
        <v>717200</v>
      </c>
      <c r="D26" s="97">
        <v>24480</v>
      </c>
      <c r="E26" s="397"/>
      <c r="F26" s="96">
        <v>717200</v>
      </c>
      <c r="G26" s="96"/>
      <c r="H26" s="96"/>
      <c r="I26" s="167">
        <f>SUM(F26:H26)</f>
        <v>717200</v>
      </c>
      <c r="J26" s="167">
        <f>E26+I26</f>
        <v>717200</v>
      </c>
      <c r="K26" s="168">
        <f>C26-J26</f>
        <v>0</v>
      </c>
      <c r="L26" s="97" t="s">
        <v>995</v>
      </c>
      <c r="M26" s="676" t="s">
        <v>1031</v>
      </c>
      <c r="N26" s="154"/>
    </row>
    <row r="27" spans="1:14" ht="21" x14ac:dyDescent="0.35">
      <c r="A27" s="59"/>
      <c r="B27" s="607" t="s">
        <v>1030</v>
      </c>
      <c r="C27" s="653"/>
      <c r="D27" s="97"/>
      <c r="E27" s="397"/>
      <c r="F27" s="96"/>
      <c r="G27" s="96"/>
      <c r="H27" s="96"/>
      <c r="I27" s="167"/>
      <c r="J27" s="167"/>
      <c r="K27" s="168"/>
      <c r="L27" s="97">
        <v>24480</v>
      </c>
      <c r="M27" s="676" t="s">
        <v>994</v>
      </c>
      <c r="N27" s="154"/>
    </row>
    <row r="28" spans="1:14" ht="21" x14ac:dyDescent="0.35">
      <c r="A28" s="59"/>
      <c r="B28" s="610" t="s">
        <v>872</v>
      </c>
      <c r="C28" s="653"/>
      <c r="D28" s="97"/>
      <c r="E28" s="398"/>
      <c r="F28" s="96"/>
      <c r="G28" s="96"/>
      <c r="H28" s="96"/>
      <c r="I28" s="167"/>
      <c r="J28" s="167"/>
      <c r="K28" s="168"/>
      <c r="L28" s="97"/>
      <c r="M28" s="677"/>
      <c r="N28" s="154"/>
    </row>
    <row r="29" spans="1:14" ht="21" x14ac:dyDescent="0.35">
      <c r="A29" s="59"/>
      <c r="B29" s="270" t="s">
        <v>890</v>
      </c>
      <c r="C29" s="653"/>
      <c r="D29" s="97"/>
      <c r="E29" s="397"/>
      <c r="F29" s="96"/>
      <c r="G29" s="96"/>
      <c r="H29" s="96"/>
      <c r="I29" s="167"/>
      <c r="J29" s="167"/>
      <c r="K29" s="168"/>
      <c r="L29" s="97"/>
      <c r="M29" s="677"/>
      <c r="N29" s="154"/>
    </row>
    <row r="30" spans="1:14" ht="21" x14ac:dyDescent="0.35">
      <c r="A30" s="59"/>
      <c r="B30" s="675" t="s">
        <v>891</v>
      </c>
      <c r="C30" s="653"/>
      <c r="D30" s="97"/>
      <c r="E30" s="397"/>
      <c r="F30" s="96"/>
      <c r="G30" s="96"/>
      <c r="H30" s="96"/>
      <c r="I30" s="167"/>
      <c r="J30" s="167"/>
      <c r="K30" s="168"/>
      <c r="L30" s="97"/>
      <c r="M30" s="677"/>
      <c r="N30" s="154"/>
    </row>
    <row r="31" spans="1:14" ht="21" x14ac:dyDescent="0.35">
      <c r="A31" s="59"/>
      <c r="B31" s="675" t="s">
        <v>892</v>
      </c>
      <c r="C31" s="653"/>
      <c r="D31" s="97"/>
      <c r="E31" s="397"/>
      <c r="F31" s="96"/>
      <c r="G31" s="96"/>
      <c r="H31" s="96"/>
      <c r="I31" s="167"/>
      <c r="J31" s="167"/>
      <c r="K31" s="168"/>
      <c r="L31" s="97"/>
      <c r="M31" s="677"/>
      <c r="N31" s="154"/>
    </row>
    <row r="32" spans="1:14" ht="21" x14ac:dyDescent="0.35">
      <c r="A32" s="59"/>
      <c r="B32" s="675" t="s">
        <v>873</v>
      </c>
      <c r="C32" s="653"/>
      <c r="D32" s="97"/>
      <c r="E32" s="397"/>
      <c r="F32" s="96"/>
      <c r="G32" s="96"/>
      <c r="H32" s="96"/>
      <c r="I32" s="167"/>
      <c r="J32" s="167"/>
      <c r="K32" s="168"/>
      <c r="L32" s="97"/>
      <c r="M32" s="677"/>
      <c r="N32" s="154"/>
    </row>
    <row r="33" spans="1:14" ht="21" x14ac:dyDescent="0.35">
      <c r="A33" s="59"/>
      <c r="B33" s="270" t="s">
        <v>896</v>
      </c>
      <c r="C33" s="653"/>
      <c r="D33" s="97"/>
      <c r="E33" s="397"/>
      <c r="F33" s="96"/>
      <c r="G33" s="96"/>
      <c r="H33" s="96"/>
      <c r="I33" s="167"/>
      <c r="J33" s="167"/>
      <c r="K33" s="168"/>
      <c r="L33" s="97"/>
      <c r="M33" s="677"/>
      <c r="N33" s="154"/>
    </row>
    <row r="34" spans="1:14" ht="21" x14ac:dyDescent="0.35">
      <c r="A34" s="59"/>
      <c r="B34" s="270" t="s">
        <v>897</v>
      </c>
      <c r="C34" s="653"/>
      <c r="D34" s="97"/>
      <c r="E34" s="397"/>
      <c r="F34" s="96"/>
      <c r="G34" s="96"/>
      <c r="H34" s="96"/>
      <c r="I34" s="167"/>
      <c r="J34" s="167"/>
      <c r="K34" s="168"/>
      <c r="L34" s="97"/>
      <c r="M34" s="677"/>
      <c r="N34" s="154"/>
    </row>
    <row r="35" spans="1:14" ht="21" x14ac:dyDescent="0.35">
      <c r="A35" s="59"/>
      <c r="B35" s="675" t="s">
        <v>874</v>
      </c>
      <c r="C35" s="653"/>
      <c r="D35" s="97"/>
      <c r="E35" s="397"/>
      <c r="F35" s="96"/>
      <c r="G35" s="96"/>
      <c r="H35" s="96"/>
      <c r="I35" s="167"/>
      <c r="J35" s="167"/>
      <c r="K35" s="168"/>
      <c r="L35" s="97"/>
      <c r="M35" s="677"/>
      <c r="N35" s="154"/>
    </row>
    <row r="36" spans="1:14" ht="21" x14ac:dyDescent="0.35">
      <c r="A36" s="59"/>
      <c r="B36" s="610" t="s">
        <v>893</v>
      </c>
      <c r="C36" s="653"/>
      <c r="D36" s="97"/>
      <c r="E36" s="397"/>
      <c r="F36" s="96"/>
      <c r="G36" s="96"/>
      <c r="H36" s="96"/>
      <c r="I36" s="167"/>
      <c r="J36" s="167"/>
      <c r="K36" s="168"/>
      <c r="L36" s="97"/>
      <c r="M36" s="677"/>
      <c r="N36" s="154"/>
    </row>
    <row r="37" spans="1:14" ht="21" x14ac:dyDescent="0.35">
      <c r="A37" s="59"/>
      <c r="B37" s="675" t="s">
        <v>875</v>
      </c>
      <c r="C37" s="653"/>
      <c r="D37" s="97"/>
      <c r="E37" s="397"/>
      <c r="F37" s="96"/>
      <c r="G37" s="96"/>
      <c r="H37" s="96"/>
      <c r="I37" s="167"/>
      <c r="J37" s="167"/>
      <c r="K37" s="168"/>
      <c r="L37" s="97"/>
      <c r="M37" s="677"/>
      <c r="N37" s="154"/>
    </row>
    <row r="38" spans="1:14" ht="21" x14ac:dyDescent="0.35">
      <c r="A38" s="59"/>
      <c r="B38" s="610" t="s">
        <v>894</v>
      </c>
      <c r="C38" s="653"/>
      <c r="D38" s="97"/>
      <c r="E38" s="398"/>
      <c r="F38" s="96"/>
      <c r="G38" s="96"/>
      <c r="H38" s="96"/>
      <c r="I38" s="167"/>
      <c r="J38" s="167"/>
      <c r="K38" s="168"/>
      <c r="L38" s="97"/>
      <c r="M38" s="677"/>
      <c r="N38" s="154"/>
    </row>
    <row r="39" spans="1:14" ht="21" x14ac:dyDescent="0.35">
      <c r="A39" s="59"/>
      <c r="B39" s="675" t="s">
        <v>895</v>
      </c>
      <c r="C39" s="653"/>
      <c r="D39" s="97"/>
      <c r="E39" s="398"/>
      <c r="F39" s="96"/>
      <c r="G39" s="96"/>
      <c r="H39" s="96"/>
      <c r="I39" s="167"/>
      <c r="J39" s="167"/>
      <c r="K39" s="168"/>
      <c r="L39" s="97"/>
      <c r="M39" s="677"/>
      <c r="N39" s="154"/>
    </row>
    <row r="40" spans="1:14" ht="21" x14ac:dyDescent="0.35">
      <c r="A40" s="59"/>
      <c r="B40" s="270"/>
      <c r="C40" s="653"/>
      <c r="D40" s="97"/>
      <c r="E40" s="398"/>
      <c r="F40" s="96"/>
      <c r="G40" s="96"/>
      <c r="H40" s="96"/>
      <c r="I40" s="167"/>
      <c r="J40" s="167"/>
      <c r="K40" s="168"/>
      <c r="L40" s="97"/>
      <c r="M40" s="677"/>
      <c r="N40" s="154"/>
    </row>
    <row r="41" spans="1:14" ht="21" x14ac:dyDescent="0.35">
      <c r="A41" s="59"/>
      <c r="B41" s="270"/>
      <c r="C41" s="653"/>
      <c r="D41" s="97"/>
      <c r="E41" s="398"/>
      <c r="F41" s="96"/>
      <c r="G41" s="96"/>
      <c r="H41" s="96"/>
      <c r="I41" s="167"/>
      <c r="J41" s="167"/>
      <c r="K41" s="168"/>
      <c r="L41" s="97"/>
      <c r="M41" s="677"/>
      <c r="N41" s="154"/>
    </row>
    <row r="42" spans="1:14" ht="21" x14ac:dyDescent="0.35">
      <c r="A42" s="59"/>
      <c r="B42" s="610"/>
      <c r="C42" s="653"/>
      <c r="D42" s="97"/>
      <c r="E42" s="398"/>
      <c r="F42" s="96"/>
      <c r="G42" s="96"/>
      <c r="H42" s="96"/>
      <c r="I42" s="167"/>
      <c r="J42" s="167"/>
      <c r="K42" s="168"/>
      <c r="L42" s="97"/>
      <c r="M42" s="677"/>
      <c r="N42" s="154"/>
    </row>
    <row r="43" spans="1:14" ht="21" x14ac:dyDescent="0.35">
      <c r="A43" s="59"/>
      <c r="B43" s="270"/>
      <c r="C43" s="653"/>
      <c r="D43" s="97"/>
      <c r="E43" s="398"/>
      <c r="F43" s="96"/>
      <c r="G43" s="96"/>
      <c r="H43" s="96"/>
      <c r="I43" s="167"/>
      <c r="J43" s="167"/>
      <c r="K43" s="168"/>
      <c r="L43" s="97"/>
      <c r="M43" s="677"/>
      <c r="N43" s="154"/>
    </row>
    <row r="44" spans="1:14" ht="21" x14ac:dyDescent="0.35">
      <c r="A44" s="59"/>
      <c r="B44" s="270"/>
      <c r="C44" s="653"/>
      <c r="D44" s="97"/>
      <c r="E44" s="398"/>
      <c r="F44" s="96"/>
      <c r="G44" s="96"/>
      <c r="H44" s="96"/>
      <c r="I44" s="167"/>
      <c r="J44" s="167"/>
      <c r="K44" s="168"/>
      <c r="L44" s="97"/>
      <c r="M44" s="677"/>
      <c r="N44" s="154"/>
    </row>
    <row r="45" spans="1:14" ht="21" x14ac:dyDescent="0.35">
      <c r="A45" s="59"/>
      <c r="B45" s="606" t="s">
        <v>60</v>
      </c>
      <c r="C45" s="653"/>
      <c r="D45" s="97"/>
      <c r="E45" s="398"/>
      <c r="F45" s="96"/>
      <c r="G45" s="96"/>
      <c r="H45" s="96"/>
      <c r="I45" s="167"/>
      <c r="J45" s="167"/>
      <c r="K45" s="168"/>
      <c r="L45" s="97"/>
      <c r="M45" s="677"/>
      <c r="N45" s="154"/>
    </row>
    <row r="46" spans="1:14" ht="21" x14ac:dyDescent="0.35">
      <c r="A46" s="59">
        <v>3</v>
      </c>
      <c r="B46" s="60" t="s">
        <v>129</v>
      </c>
      <c r="C46" s="653">
        <v>64100</v>
      </c>
      <c r="D46" s="97">
        <v>24504</v>
      </c>
      <c r="E46" s="397"/>
      <c r="F46" s="96">
        <v>64100</v>
      </c>
      <c r="G46" s="96"/>
      <c r="H46" s="96"/>
      <c r="I46" s="167">
        <f>SUM(F46:H46)</f>
        <v>64100</v>
      </c>
      <c r="J46" s="167">
        <f>E46+I46</f>
        <v>64100</v>
      </c>
      <c r="K46" s="168">
        <f>C46-J46</f>
        <v>0</v>
      </c>
      <c r="L46" s="97">
        <v>24504</v>
      </c>
      <c r="M46" s="676" t="s">
        <v>996</v>
      </c>
      <c r="N46" s="154"/>
    </row>
    <row r="47" spans="1:14" ht="21" x14ac:dyDescent="0.35">
      <c r="A47" s="59"/>
      <c r="B47" s="607" t="s">
        <v>591</v>
      </c>
      <c r="C47" s="653"/>
      <c r="D47" s="97"/>
      <c r="E47" s="397"/>
      <c r="F47" s="96"/>
      <c r="G47" s="96"/>
      <c r="H47" s="96"/>
      <c r="I47" s="167"/>
      <c r="J47" s="167"/>
      <c r="K47" s="168"/>
      <c r="L47" s="97"/>
      <c r="M47" s="676"/>
      <c r="N47" s="154"/>
    </row>
    <row r="48" spans="1:14" ht="21" x14ac:dyDescent="0.35">
      <c r="A48" s="59"/>
      <c r="B48" s="608" t="s">
        <v>592</v>
      </c>
      <c r="C48" s="653"/>
      <c r="D48" s="97"/>
      <c r="E48" s="397"/>
      <c r="F48" s="96"/>
      <c r="G48" s="96"/>
      <c r="H48" s="96"/>
      <c r="I48" s="167"/>
      <c r="J48" s="167"/>
      <c r="K48" s="168"/>
      <c r="L48" s="97"/>
      <c r="M48" s="676"/>
      <c r="N48" s="154"/>
    </row>
    <row r="49" spans="1:14" ht="21" x14ac:dyDescent="0.35">
      <c r="A49" s="59"/>
      <c r="B49" s="609" t="s">
        <v>130</v>
      </c>
      <c r="C49" s="653"/>
      <c r="D49" s="97"/>
      <c r="E49" s="398"/>
      <c r="F49" s="96"/>
      <c r="G49" s="96"/>
      <c r="H49" s="96"/>
      <c r="I49" s="167"/>
      <c r="J49" s="167"/>
      <c r="K49" s="168"/>
      <c r="L49" s="97"/>
      <c r="M49" s="678"/>
      <c r="N49" s="154"/>
    </row>
    <row r="50" spans="1:14" ht="21" x14ac:dyDescent="0.35">
      <c r="A50" s="59"/>
      <c r="B50" s="609" t="s">
        <v>593</v>
      </c>
      <c r="C50" s="653"/>
      <c r="D50" s="97"/>
      <c r="E50" s="398"/>
      <c r="F50" s="96"/>
      <c r="G50" s="96"/>
      <c r="H50" s="96"/>
      <c r="I50" s="167"/>
      <c r="J50" s="167"/>
      <c r="K50" s="168"/>
      <c r="L50" s="97"/>
      <c r="M50" s="677"/>
      <c r="N50" s="154"/>
    </row>
    <row r="51" spans="1:14" ht="21" x14ac:dyDescent="0.35">
      <c r="A51" s="59"/>
      <c r="B51" s="609" t="s">
        <v>788</v>
      </c>
      <c r="C51" s="653"/>
      <c r="D51" s="97"/>
      <c r="E51" s="398"/>
      <c r="F51" s="96"/>
      <c r="G51" s="96"/>
      <c r="H51" s="96"/>
      <c r="I51" s="167"/>
      <c r="J51" s="167"/>
      <c r="K51" s="168"/>
      <c r="L51" s="97"/>
      <c r="M51" s="677"/>
      <c r="N51" s="154"/>
    </row>
    <row r="52" spans="1:14" ht="21" x14ac:dyDescent="0.35">
      <c r="A52" s="59"/>
      <c r="B52" s="609" t="s">
        <v>594</v>
      </c>
      <c r="C52" s="653"/>
      <c r="D52" s="97"/>
      <c r="E52" s="398"/>
      <c r="F52" s="96"/>
      <c r="G52" s="96"/>
      <c r="H52" s="96"/>
      <c r="I52" s="167"/>
      <c r="J52" s="167"/>
      <c r="K52" s="168"/>
      <c r="L52" s="97"/>
      <c r="M52" s="677"/>
      <c r="N52" s="154"/>
    </row>
    <row r="53" spans="1:14" ht="21" x14ac:dyDescent="0.35">
      <c r="A53" s="59"/>
      <c r="B53" s="609" t="s">
        <v>131</v>
      </c>
      <c r="C53" s="653"/>
      <c r="D53" s="97"/>
      <c r="E53" s="398"/>
      <c r="F53" s="96"/>
      <c r="G53" s="96"/>
      <c r="H53" s="96"/>
      <c r="I53" s="167"/>
      <c r="J53" s="167"/>
      <c r="K53" s="168"/>
      <c r="L53" s="97"/>
      <c r="M53" s="677"/>
      <c r="N53" s="154"/>
    </row>
    <row r="54" spans="1:14" ht="21" x14ac:dyDescent="0.35">
      <c r="A54" s="59"/>
      <c r="B54" s="609" t="s">
        <v>132</v>
      </c>
      <c r="C54" s="653"/>
      <c r="D54" s="97"/>
      <c r="E54" s="398"/>
      <c r="F54" s="96"/>
      <c r="G54" s="96"/>
      <c r="H54" s="96"/>
      <c r="I54" s="167"/>
      <c r="J54" s="167"/>
      <c r="K54" s="168"/>
      <c r="L54" s="97"/>
      <c r="M54" s="677"/>
      <c r="N54" s="154"/>
    </row>
    <row r="55" spans="1:14" ht="21" x14ac:dyDescent="0.35">
      <c r="A55" s="59"/>
      <c r="B55" s="609"/>
      <c r="C55" s="653"/>
      <c r="D55" s="97"/>
      <c r="E55" s="398"/>
      <c r="F55" s="96"/>
      <c r="G55" s="96"/>
      <c r="H55" s="96"/>
      <c r="I55" s="167"/>
      <c r="J55" s="167"/>
      <c r="K55" s="168"/>
      <c r="L55" s="97"/>
      <c r="M55" s="677"/>
      <c r="N55" s="154"/>
    </row>
    <row r="56" spans="1:14" ht="21" x14ac:dyDescent="0.35">
      <c r="A56" s="59">
        <v>4</v>
      </c>
      <c r="B56" s="60" t="s">
        <v>595</v>
      </c>
      <c r="C56" s="653">
        <v>45700</v>
      </c>
      <c r="D56" s="97">
        <v>24626</v>
      </c>
      <c r="E56" s="397"/>
      <c r="F56" s="96"/>
      <c r="G56" s="96"/>
      <c r="H56" s="96">
        <v>45700</v>
      </c>
      <c r="I56" s="167">
        <f>SUM(F56:H56)</f>
        <v>45700</v>
      </c>
      <c r="J56" s="167">
        <f>E56+I56</f>
        <v>45700</v>
      </c>
      <c r="K56" s="168">
        <f>C56-J56</f>
        <v>0</v>
      </c>
      <c r="L56" s="97">
        <v>24645</v>
      </c>
      <c r="M56" s="676" t="s">
        <v>927</v>
      </c>
      <c r="N56" s="154"/>
    </row>
    <row r="57" spans="1:14" ht="21" x14ac:dyDescent="0.35">
      <c r="A57" s="59"/>
      <c r="B57" s="607" t="s">
        <v>596</v>
      </c>
      <c r="C57" s="653"/>
      <c r="D57" s="97"/>
      <c r="E57" s="398"/>
      <c r="F57" s="96"/>
      <c r="G57" s="96"/>
      <c r="H57" s="96"/>
      <c r="I57" s="167"/>
      <c r="J57" s="167"/>
      <c r="K57" s="168"/>
      <c r="L57" s="97">
        <v>24649</v>
      </c>
      <c r="M57" s="677" t="s">
        <v>928</v>
      </c>
      <c r="N57" s="154"/>
    </row>
    <row r="58" spans="1:14" ht="21" x14ac:dyDescent="0.35">
      <c r="A58" s="59"/>
      <c r="B58" s="610" t="s">
        <v>597</v>
      </c>
      <c r="C58" s="653"/>
      <c r="D58" s="97"/>
      <c r="E58" s="397"/>
      <c r="F58" s="96"/>
      <c r="G58" s="96"/>
      <c r="H58" s="96"/>
      <c r="I58" s="167"/>
      <c r="J58" s="167"/>
      <c r="K58" s="168"/>
      <c r="L58" s="97">
        <v>24626</v>
      </c>
      <c r="M58" s="676" t="s">
        <v>994</v>
      </c>
      <c r="N58" s="154"/>
    </row>
    <row r="59" spans="1:14" ht="21" x14ac:dyDescent="0.35">
      <c r="A59" s="59"/>
      <c r="B59" s="270" t="s">
        <v>598</v>
      </c>
      <c r="C59" s="653"/>
      <c r="D59" s="97"/>
      <c r="E59" s="397"/>
      <c r="F59" s="96"/>
      <c r="G59" s="96"/>
      <c r="H59" s="96"/>
      <c r="I59" s="167"/>
      <c r="J59" s="167"/>
      <c r="K59" s="168"/>
      <c r="L59" s="97"/>
      <c r="M59" s="677"/>
      <c r="N59" s="154"/>
    </row>
    <row r="60" spans="1:14" ht="21" x14ac:dyDescent="0.35">
      <c r="A60" s="59"/>
      <c r="B60" s="610" t="s">
        <v>599</v>
      </c>
      <c r="C60" s="653"/>
      <c r="D60" s="97"/>
      <c r="E60" s="397"/>
      <c r="F60" s="96"/>
      <c r="G60" s="96"/>
      <c r="H60" s="96"/>
      <c r="I60" s="167"/>
      <c r="J60" s="167"/>
      <c r="K60" s="168"/>
      <c r="L60" s="97"/>
      <c r="M60" s="677"/>
      <c r="N60" s="154"/>
    </row>
    <row r="61" spans="1:14" ht="21" x14ac:dyDescent="0.35">
      <c r="A61" s="59"/>
      <c r="B61" s="270" t="s">
        <v>600</v>
      </c>
      <c r="C61" s="653"/>
      <c r="D61" s="97"/>
      <c r="E61" s="398"/>
      <c r="F61" s="96"/>
      <c r="G61" s="96"/>
      <c r="H61" s="96"/>
      <c r="I61" s="167"/>
      <c r="J61" s="167"/>
      <c r="K61" s="168"/>
      <c r="L61" s="97"/>
      <c r="M61" s="677"/>
      <c r="N61" s="154"/>
    </row>
    <row r="62" spans="1:14" ht="21" x14ac:dyDescent="0.35">
      <c r="A62" s="59"/>
      <c r="B62" s="610" t="s">
        <v>601</v>
      </c>
      <c r="C62" s="653"/>
      <c r="D62" s="97"/>
      <c r="E62" s="398"/>
      <c r="F62" s="96"/>
      <c r="G62" s="96"/>
      <c r="H62" s="96"/>
      <c r="I62" s="167"/>
      <c r="J62" s="167"/>
      <c r="K62" s="168"/>
      <c r="L62" s="97"/>
      <c r="M62" s="677"/>
      <c r="N62" s="154"/>
    </row>
    <row r="63" spans="1:14" ht="21" x14ac:dyDescent="0.35">
      <c r="A63" s="59"/>
      <c r="B63" s="270" t="s">
        <v>602</v>
      </c>
      <c r="C63" s="653"/>
      <c r="D63" s="97"/>
      <c r="E63" s="398"/>
      <c r="F63" s="96"/>
      <c r="G63" s="96"/>
      <c r="H63" s="96"/>
      <c r="I63" s="167"/>
      <c r="J63" s="167"/>
      <c r="K63" s="168"/>
      <c r="L63" s="97"/>
      <c r="M63" s="677"/>
      <c r="N63" s="154"/>
    </row>
    <row r="64" spans="1:14" ht="21" x14ac:dyDescent="0.35">
      <c r="A64" s="59"/>
      <c r="B64" s="270" t="s">
        <v>603</v>
      </c>
      <c r="C64" s="653"/>
      <c r="D64" s="97"/>
      <c r="E64" s="398"/>
      <c r="F64" s="96"/>
      <c r="G64" s="96"/>
      <c r="H64" s="96"/>
      <c r="I64" s="167"/>
      <c r="J64" s="167"/>
      <c r="K64" s="168"/>
      <c r="L64" s="97"/>
      <c r="M64" s="677"/>
      <c r="N64" s="154"/>
    </row>
    <row r="65" spans="1:14" ht="21" x14ac:dyDescent="0.35">
      <c r="A65" s="59"/>
      <c r="B65" s="610" t="s">
        <v>171</v>
      </c>
      <c r="C65" s="653"/>
      <c r="D65" s="97"/>
      <c r="E65" s="398"/>
      <c r="F65" s="96"/>
      <c r="G65" s="96"/>
      <c r="H65" s="96"/>
      <c r="I65" s="167"/>
      <c r="J65" s="167"/>
      <c r="K65" s="168"/>
      <c r="L65" s="97"/>
      <c r="M65" s="677"/>
      <c r="N65" s="154"/>
    </row>
    <row r="66" spans="1:14" ht="21" x14ac:dyDescent="0.35">
      <c r="A66" s="59"/>
      <c r="B66" s="270" t="s">
        <v>133</v>
      </c>
      <c r="C66" s="653"/>
      <c r="D66" s="97"/>
      <c r="E66" s="398"/>
      <c r="F66" s="96"/>
      <c r="G66" s="96"/>
      <c r="H66" s="96"/>
      <c r="I66" s="167"/>
      <c r="J66" s="167"/>
      <c r="K66" s="168"/>
      <c r="L66" s="97"/>
      <c r="M66" s="677"/>
      <c r="N66" s="154"/>
    </row>
    <row r="67" spans="1:14" ht="21" x14ac:dyDescent="0.35">
      <c r="A67" s="59"/>
      <c r="B67" s="270" t="s">
        <v>604</v>
      </c>
      <c r="C67" s="653"/>
      <c r="D67" s="97"/>
      <c r="E67" s="398"/>
      <c r="F67" s="96"/>
      <c r="G67" s="96"/>
      <c r="H67" s="96"/>
      <c r="I67" s="167"/>
      <c r="J67" s="167"/>
      <c r="K67" s="168"/>
      <c r="L67" s="97"/>
      <c r="M67" s="677"/>
      <c r="N67" s="154"/>
    </row>
    <row r="68" spans="1:14" ht="21" x14ac:dyDescent="0.35">
      <c r="A68" s="59"/>
      <c r="B68" s="270"/>
      <c r="C68" s="653"/>
      <c r="D68" s="97"/>
      <c r="E68" s="398"/>
      <c r="F68" s="96"/>
      <c r="G68" s="96"/>
      <c r="H68" s="96"/>
      <c r="I68" s="167"/>
      <c r="J68" s="167"/>
      <c r="K68" s="168"/>
      <c r="L68" s="97"/>
      <c r="M68" s="677"/>
      <c r="N68" s="154"/>
    </row>
    <row r="69" spans="1:14" ht="21" x14ac:dyDescent="0.35">
      <c r="A69" s="59"/>
      <c r="B69" s="606" t="s">
        <v>605</v>
      </c>
      <c r="C69" s="653"/>
      <c r="D69" s="97"/>
      <c r="E69" s="398"/>
      <c r="F69" s="96"/>
      <c r="G69" s="96"/>
      <c r="H69" s="96"/>
      <c r="I69" s="167"/>
      <c r="J69" s="167"/>
      <c r="K69" s="168"/>
      <c r="L69" s="97"/>
      <c r="M69" s="677"/>
      <c r="N69" s="154"/>
    </row>
    <row r="70" spans="1:14" ht="21" x14ac:dyDescent="0.35">
      <c r="A70" s="59"/>
      <c r="B70" s="606" t="s">
        <v>134</v>
      </c>
      <c r="C70" s="653"/>
      <c r="D70" s="97"/>
      <c r="E70" s="398"/>
      <c r="F70" s="96"/>
      <c r="G70" s="96"/>
      <c r="H70" s="96"/>
      <c r="I70" s="167"/>
      <c r="J70" s="167"/>
      <c r="K70" s="168"/>
      <c r="L70" s="97"/>
      <c r="M70" s="677"/>
      <c r="N70" s="154"/>
    </row>
    <row r="71" spans="1:14" ht="21" x14ac:dyDescent="0.35">
      <c r="A71" s="59">
        <v>1</v>
      </c>
      <c r="B71" s="60" t="s">
        <v>606</v>
      </c>
      <c r="C71" s="653">
        <v>1858800</v>
      </c>
      <c r="D71" s="97">
        <v>24490</v>
      </c>
      <c r="E71" s="397"/>
      <c r="F71" s="96">
        <v>1858800</v>
      </c>
      <c r="G71" s="96"/>
      <c r="H71" s="96"/>
      <c r="I71" s="167">
        <f>SUM(F71:H71)</f>
        <v>1858800</v>
      </c>
      <c r="J71" s="167">
        <f>E71+I71</f>
        <v>1858800</v>
      </c>
      <c r="K71" s="168">
        <f>C71-J71</f>
        <v>0</v>
      </c>
      <c r="L71" s="97"/>
      <c r="M71" s="676" t="s">
        <v>997</v>
      </c>
      <c r="N71" s="154"/>
    </row>
    <row r="72" spans="1:14" ht="21" x14ac:dyDescent="0.35">
      <c r="A72" s="59"/>
      <c r="B72" s="607" t="s">
        <v>596</v>
      </c>
      <c r="C72" s="653"/>
      <c r="D72" s="97"/>
      <c r="E72" s="397"/>
      <c r="F72" s="96"/>
      <c r="G72" s="96"/>
      <c r="H72" s="96"/>
      <c r="I72" s="167"/>
      <c r="J72" s="167"/>
      <c r="K72" s="168"/>
      <c r="L72" s="97">
        <v>24490</v>
      </c>
      <c r="M72" s="676" t="s">
        <v>994</v>
      </c>
      <c r="N72" s="154"/>
    </row>
    <row r="73" spans="1:14" x14ac:dyDescent="0.5">
      <c r="A73" s="59"/>
      <c r="B73" s="607" t="s">
        <v>607</v>
      </c>
      <c r="C73" s="653"/>
      <c r="D73" s="97"/>
      <c r="E73" s="398"/>
      <c r="F73" s="96"/>
      <c r="G73" s="96"/>
      <c r="H73" s="96"/>
      <c r="I73" s="167"/>
      <c r="J73" s="167"/>
      <c r="K73" s="168"/>
      <c r="L73" s="173"/>
      <c r="M73" s="677"/>
      <c r="N73" s="154"/>
    </row>
    <row r="74" spans="1:14" ht="21" x14ac:dyDescent="0.35">
      <c r="A74" s="59"/>
      <c r="B74" s="611" t="s">
        <v>608</v>
      </c>
      <c r="C74" s="653"/>
      <c r="D74" s="97"/>
      <c r="E74" s="398"/>
      <c r="F74" s="96"/>
      <c r="G74" s="96"/>
      <c r="H74" s="96"/>
      <c r="I74" s="167"/>
      <c r="J74" s="167"/>
      <c r="K74" s="168"/>
      <c r="L74" s="97"/>
      <c r="M74" s="677"/>
      <c r="N74" s="154"/>
    </row>
    <row r="75" spans="1:14" ht="21" x14ac:dyDescent="0.35">
      <c r="A75" s="59"/>
      <c r="B75" s="612" t="s">
        <v>609</v>
      </c>
      <c r="C75" s="653"/>
      <c r="D75" s="97"/>
      <c r="E75" s="398"/>
      <c r="F75" s="96"/>
      <c r="G75" s="96"/>
      <c r="H75" s="96"/>
      <c r="I75" s="167"/>
      <c r="J75" s="167"/>
      <c r="K75" s="168"/>
      <c r="L75" s="97"/>
      <c r="M75" s="677"/>
      <c r="N75" s="154"/>
    </row>
    <row r="76" spans="1:14" ht="21" x14ac:dyDescent="0.35">
      <c r="A76" s="59"/>
      <c r="B76" s="612" t="s">
        <v>610</v>
      </c>
      <c r="C76" s="653"/>
      <c r="D76" s="97"/>
      <c r="E76" s="398"/>
      <c r="F76" s="96"/>
      <c r="G76" s="96"/>
      <c r="H76" s="96"/>
      <c r="I76" s="167"/>
      <c r="J76" s="167"/>
      <c r="K76" s="168"/>
      <c r="L76" s="97"/>
      <c r="M76" s="677"/>
      <c r="N76" s="154"/>
    </row>
    <row r="77" spans="1:14" ht="21" x14ac:dyDescent="0.35">
      <c r="A77" s="59"/>
      <c r="B77" s="612" t="s">
        <v>611</v>
      </c>
      <c r="C77" s="653"/>
      <c r="D77" s="97"/>
      <c r="E77" s="398"/>
      <c r="F77" s="96"/>
      <c r="G77" s="96"/>
      <c r="H77" s="96"/>
      <c r="I77" s="167"/>
      <c r="J77" s="167"/>
      <c r="K77" s="168"/>
      <c r="L77" s="97"/>
      <c r="M77" s="677"/>
      <c r="N77" s="154"/>
    </row>
    <row r="78" spans="1:14" ht="21" x14ac:dyDescent="0.35">
      <c r="A78" s="59"/>
      <c r="B78" s="612" t="s">
        <v>612</v>
      </c>
      <c r="C78" s="653"/>
      <c r="D78" s="97"/>
      <c r="E78" s="398"/>
      <c r="F78" s="96"/>
      <c r="G78" s="96"/>
      <c r="H78" s="96"/>
      <c r="I78" s="167"/>
      <c r="J78" s="167"/>
      <c r="K78" s="168"/>
      <c r="L78" s="97"/>
      <c r="M78" s="677"/>
      <c r="N78" s="154"/>
    </row>
    <row r="79" spans="1:14" ht="21" x14ac:dyDescent="0.35">
      <c r="A79" s="59"/>
      <c r="B79" s="612" t="s">
        <v>613</v>
      </c>
      <c r="C79" s="653"/>
      <c r="D79" s="97"/>
      <c r="E79" s="398"/>
      <c r="F79" s="96"/>
      <c r="G79" s="96"/>
      <c r="H79" s="96"/>
      <c r="I79" s="167"/>
      <c r="J79" s="167"/>
      <c r="K79" s="168"/>
      <c r="L79" s="97"/>
      <c r="M79" s="677"/>
      <c r="N79" s="154"/>
    </row>
    <row r="80" spans="1:14" x14ac:dyDescent="0.5">
      <c r="A80" s="59"/>
      <c r="B80" s="613" t="s">
        <v>614</v>
      </c>
      <c r="C80" s="653"/>
      <c r="D80" s="97"/>
      <c r="E80" s="398"/>
      <c r="F80" s="96"/>
      <c r="G80" s="96"/>
      <c r="H80" s="96"/>
      <c r="I80" s="167"/>
      <c r="J80" s="167"/>
      <c r="K80" s="168"/>
      <c r="L80" s="173"/>
      <c r="M80" s="677"/>
      <c r="N80" s="154"/>
    </row>
    <row r="81" spans="1:14" ht="21" x14ac:dyDescent="0.35">
      <c r="A81" s="59"/>
      <c r="B81" s="613" t="s">
        <v>615</v>
      </c>
      <c r="C81" s="653"/>
      <c r="D81" s="97"/>
      <c r="E81" s="398"/>
      <c r="F81" s="96"/>
      <c r="G81" s="96"/>
      <c r="H81" s="96"/>
      <c r="I81" s="167"/>
      <c r="J81" s="167"/>
      <c r="K81" s="168"/>
      <c r="L81" s="97"/>
      <c r="M81" s="677"/>
      <c r="N81" s="154"/>
    </row>
    <row r="82" spans="1:14" ht="21" x14ac:dyDescent="0.35">
      <c r="A82" s="59"/>
      <c r="B82" s="613" t="s">
        <v>616</v>
      </c>
      <c r="C82" s="653"/>
      <c r="D82" s="97"/>
      <c r="E82" s="398"/>
      <c r="F82" s="96"/>
      <c r="G82" s="96"/>
      <c r="H82" s="96"/>
      <c r="I82" s="167"/>
      <c r="J82" s="167"/>
      <c r="K82" s="168"/>
      <c r="L82" s="97"/>
      <c r="M82" s="677"/>
      <c r="N82" s="154"/>
    </row>
    <row r="83" spans="1:14" ht="21" x14ac:dyDescent="0.35">
      <c r="A83" s="59"/>
      <c r="B83" s="268"/>
      <c r="C83" s="80"/>
      <c r="D83" s="97"/>
      <c r="E83" s="398"/>
      <c r="F83" s="96"/>
      <c r="G83" s="96"/>
      <c r="H83" s="96"/>
      <c r="I83" s="167"/>
      <c r="J83" s="167"/>
      <c r="K83" s="168"/>
      <c r="L83" s="97"/>
      <c r="M83" s="677"/>
      <c r="N83" s="154"/>
    </row>
    <row r="84" spans="1:14" ht="21" x14ac:dyDescent="0.35">
      <c r="A84" s="59"/>
      <c r="B84" s="607" t="s">
        <v>325</v>
      </c>
      <c r="C84" s="653"/>
      <c r="D84" s="97"/>
      <c r="E84" s="398"/>
      <c r="F84" s="96"/>
      <c r="G84" s="96"/>
      <c r="H84" s="96"/>
      <c r="I84" s="167"/>
      <c r="J84" s="167"/>
      <c r="K84" s="168"/>
      <c r="L84" s="97"/>
      <c r="M84" s="677"/>
      <c r="N84" s="155"/>
    </row>
    <row r="85" spans="1:14" ht="21" x14ac:dyDescent="0.35">
      <c r="A85" s="59"/>
      <c r="B85" s="607" t="s">
        <v>65</v>
      </c>
      <c r="C85" s="653"/>
      <c r="D85" s="97"/>
      <c r="E85" s="398"/>
      <c r="F85" s="96"/>
      <c r="G85" s="96"/>
      <c r="H85" s="96"/>
      <c r="I85" s="167"/>
      <c r="J85" s="167"/>
      <c r="K85" s="168"/>
      <c r="L85" s="97"/>
      <c r="M85" s="677"/>
      <c r="N85" s="182"/>
    </row>
    <row r="86" spans="1:14" ht="21" x14ac:dyDescent="0.35">
      <c r="A86" s="59">
        <v>1</v>
      </c>
      <c r="B86" s="616" t="s">
        <v>1007</v>
      </c>
      <c r="C86" s="653">
        <v>1200000</v>
      </c>
      <c r="D86" s="97">
        <v>24411</v>
      </c>
      <c r="E86" s="397"/>
      <c r="F86" s="96">
        <v>400000</v>
      </c>
      <c r="G86" s="96">
        <v>400000</v>
      </c>
      <c r="H86" s="96">
        <v>400000</v>
      </c>
      <c r="I86" s="167">
        <f>SUM(F86:H86)</f>
        <v>1200000</v>
      </c>
      <c r="J86" s="167">
        <f>E86+I86</f>
        <v>1200000</v>
      </c>
      <c r="K86" s="168">
        <f>C86-J86</f>
        <v>0</v>
      </c>
      <c r="L86" s="97">
        <v>243557</v>
      </c>
      <c r="M86" s="676" t="s">
        <v>1026</v>
      </c>
      <c r="N86" s="153"/>
    </row>
    <row r="87" spans="1:14" ht="21" x14ac:dyDescent="0.35">
      <c r="A87" s="59"/>
      <c r="B87" s="607" t="s">
        <v>617</v>
      </c>
      <c r="C87" s="653"/>
      <c r="D87" s="174"/>
      <c r="E87" s="397"/>
      <c r="F87" s="96"/>
      <c r="G87" s="96"/>
      <c r="H87" s="96"/>
      <c r="I87" s="167"/>
      <c r="J87" s="167"/>
      <c r="K87" s="168"/>
      <c r="L87" s="97"/>
      <c r="M87" s="677"/>
      <c r="N87" s="154"/>
    </row>
    <row r="88" spans="1:14" ht="21" x14ac:dyDescent="0.35">
      <c r="A88" s="59"/>
      <c r="B88" s="610" t="s">
        <v>618</v>
      </c>
      <c r="C88" s="653"/>
      <c r="D88" s="174"/>
      <c r="E88" s="397"/>
      <c r="F88" s="96"/>
      <c r="G88" s="96"/>
      <c r="H88" s="96"/>
      <c r="I88" s="167"/>
      <c r="J88" s="167"/>
      <c r="K88" s="168"/>
      <c r="L88" s="97"/>
      <c r="M88" s="677"/>
      <c r="N88" s="154"/>
    </row>
    <row r="89" spans="1:14" ht="21" x14ac:dyDescent="0.35">
      <c r="A89" s="59"/>
      <c r="B89" s="615" t="s">
        <v>619</v>
      </c>
      <c r="C89" s="653"/>
      <c r="D89" s="97"/>
      <c r="E89" s="398"/>
      <c r="F89" s="96"/>
      <c r="G89" s="96"/>
      <c r="H89" s="96"/>
      <c r="I89" s="167"/>
      <c r="J89" s="167"/>
      <c r="K89" s="168"/>
      <c r="L89" s="97"/>
      <c r="M89" s="677"/>
      <c r="N89" s="154"/>
    </row>
    <row r="90" spans="1:14" ht="21" x14ac:dyDescent="0.35">
      <c r="A90" s="59"/>
      <c r="B90" s="615" t="s">
        <v>620</v>
      </c>
      <c r="C90" s="653"/>
      <c r="D90" s="97"/>
      <c r="E90" s="398"/>
      <c r="F90" s="96"/>
      <c r="G90" s="96"/>
      <c r="H90" s="96"/>
      <c r="I90" s="167"/>
      <c r="J90" s="167"/>
      <c r="K90" s="168"/>
      <c r="L90" s="97"/>
      <c r="M90" s="94"/>
      <c r="N90" s="154"/>
    </row>
    <row r="91" spans="1:14" ht="21" x14ac:dyDescent="0.35">
      <c r="A91" s="59"/>
      <c r="B91" s="615" t="s">
        <v>621</v>
      </c>
      <c r="C91" s="653"/>
      <c r="D91" s="175"/>
      <c r="E91" s="397"/>
      <c r="F91" s="96"/>
      <c r="G91" s="96"/>
      <c r="H91" s="96"/>
      <c r="I91" s="167"/>
      <c r="J91" s="167"/>
      <c r="K91" s="168"/>
      <c r="L91" s="97"/>
      <c r="M91" s="677"/>
      <c r="N91" s="154"/>
    </row>
    <row r="92" spans="1:14" ht="21" x14ac:dyDescent="0.35">
      <c r="A92" s="59"/>
      <c r="B92" s="615" t="s">
        <v>622</v>
      </c>
      <c r="C92" s="653"/>
      <c r="D92" s="175"/>
      <c r="E92" s="397"/>
      <c r="F92" s="96"/>
      <c r="G92" s="96"/>
      <c r="H92" s="96"/>
      <c r="I92" s="167"/>
      <c r="J92" s="167"/>
      <c r="K92" s="168"/>
      <c r="L92" s="97"/>
      <c r="M92" s="94"/>
      <c r="N92" s="154"/>
    </row>
    <row r="93" spans="1:14" ht="21" x14ac:dyDescent="0.35">
      <c r="A93" s="59"/>
      <c r="B93" s="615" t="s">
        <v>143</v>
      </c>
      <c r="C93" s="653"/>
      <c r="D93" s="175"/>
      <c r="E93" s="397"/>
      <c r="F93" s="96"/>
      <c r="G93" s="96"/>
      <c r="H93" s="96"/>
      <c r="I93" s="167"/>
      <c r="J93" s="167"/>
      <c r="K93" s="168"/>
      <c r="L93" s="97"/>
      <c r="M93" s="677"/>
      <c r="N93" s="154"/>
    </row>
    <row r="94" spans="1:14" ht="21" x14ac:dyDescent="0.35">
      <c r="A94" s="59"/>
      <c r="B94" s="615" t="s">
        <v>144</v>
      </c>
      <c r="C94" s="653"/>
      <c r="D94" s="175"/>
      <c r="E94" s="397"/>
      <c r="F94" s="96"/>
      <c r="G94" s="96"/>
      <c r="H94" s="96"/>
      <c r="I94" s="167"/>
      <c r="J94" s="167"/>
      <c r="K94" s="168"/>
      <c r="L94" s="97"/>
      <c r="M94" s="677"/>
      <c r="N94" s="154"/>
    </row>
    <row r="95" spans="1:14" ht="21" x14ac:dyDescent="0.35">
      <c r="A95" s="59"/>
      <c r="B95" s="615"/>
      <c r="C95" s="653"/>
      <c r="D95" s="175"/>
      <c r="E95" s="397"/>
      <c r="F95" s="96"/>
      <c r="G95" s="96"/>
      <c r="H95" s="96"/>
      <c r="I95" s="167"/>
      <c r="J95" s="167"/>
      <c r="K95" s="168"/>
      <c r="L95" s="176"/>
      <c r="M95" s="94"/>
      <c r="N95" s="154"/>
    </row>
    <row r="96" spans="1:14" ht="21" x14ac:dyDescent="0.35">
      <c r="A96" s="59">
        <v>2</v>
      </c>
      <c r="B96" s="616" t="s">
        <v>791</v>
      </c>
      <c r="C96" s="653">
        <v>1410000</v>
      </c>
      <c r="D96" s="97">
        <v>24132</v>
      </c>
      <c r="E96" s="397"/>
      <c r="F96" s="96">
        <v>1410000</v>
      </c>
      <c r="G96" s="96"/>
      <c r="H96" s="96"/>
      <c r="I96" s="167">
        <f>SUM(F96:H96)</f>
        <v>1410000</v>
      </c>
      <c r="J96" s="167">
        <f>E96+I96</f>
        <v>1410000</v>
      </c>
      <c r="K96" s="168">
        <f>C96-J96</f>
        <v>0</v>
      </c>
      <c r="L96" s="176">
        <v>243531</v>
      </c>
      <c r="M96" s="94" t="s">
        <v>876</v>
      </c>
      <c r="N96" s="154"/>
    </row>
    <row r="97" spans="1:14" ht="21" x14ac:dyDescent="0.35">
      <c r="A97" s="617"/>
      <c r="B97" s="607" t="s">
        <v>1006</v>
      </c>
      <c r="C97" s="653"/>
      <c r="D97" s="174"/>
      <c r="E97" s="397"/>
      <c r="F97" s="96"/>
      <c r="G97" s="96"/>
      <c r="H97" s="96"/>
      <c r="I97" s="167"/>
      <c r="J97" s="167"/>
      <c r="K97" s="168"/>
      <c r="L97" s="176">
        <v>24497</v>
      </c>
      <c r="M97" s="94" t="s">
        <v>944</v>
      </c>
      <c r="N97" s="154"/>
    </row>
    <row r="98" spans="1:14" ht="21" x14ac:dyDescent="0.35">
      <c r="A98" s="617"/>
      <c r="B98" s="685" t="s">
        <v>939</v>
      </c>
      <c r="C98" s="653"/>
      <c r="D98" s="174"/>
      <c r="E98" s="397"/>
      <c r="F98" s="96"/>
      <c r="G98" s="96"/>
      <c r="H98" s="96"/>
      <c r="I98" s="167"/>
      <c r="J98" s="167"/>
      <c r="K98" s="168"/>
      <c r="L98" s="176" t="s">
        <v>945</v>
      </c>
      <c r="M98" s="94" t="s">
        <v>942</v>
      </c>
      <c r="N98" s="154"/>
    </row>
    <row r="99" spans="1:14" ht="21" x14ac:dyDescent="0.35">
      <c r="A99" s="617"/>
      <c r="B99" s="686" t="s">
        <v>940</v>
      </c>
      <c r="C99" s="653"/>
      <c r="D99" s="174"/>
      <c r="E99" s="397"/>
      <c r="F99" s="96"/>
      <c r="G99" s="96"/>
      <c r="H99" s="96"/>
      <c r="I99" s="167"/>
      <c r="J99" s="167"/>
      <c r="K99" s="168"/>
      <c r="L99" s="176" t="s">
        <v>946</v>
      </c>
      <c r="M99" s="94" t="s">
        <v>943</v>
      </c>
      <c r="N99" s="154"/>
    </row>
    <row r="100" spans="1:14" ht="21" x14ac:dyDescent="0.35">
      <c r="A100" s="617"/>
      <c r="B100" s="618" t="s">
        <v>900</v>
      </c>
      <c r="C100" s="653"/>
      <c r="D100" s="174"/>
      <c r="E100" s="397"/>
      <c r="F100" s="96"/>
      <c r="G100" s="96"/>
      <c r="H100" s="96"/>
      <c r="I100" s="167"/>
      <c r="J100" s="167"/>
      <c r="K100" s="168"/>
      <c r="L100" s="97"/>
      <c r="M100" s="94"/>
      <c r="N100" s="154"/>
    </row>
    <row r="101" spans="1:14" ht="21" x14ac:dyDescent="0.35">
      <c r="A101" s="617"/>
      <c r="B101" s="618" t="s">
        <v>899</v>
      </c>
      <c r="C101" s="653"/>
      <c r="D101" s="174"/>
      <c r="E101" s="397"/>
      <c r="F101" s="96"/>
      <c r="G101" s="96"/>
      <c r="H101" s="96"/>
      <c r="I101" s="167"/>
      <c r="J101" s="167"/>
      <c r="K101" s="168"/>
      <c r="L101" s="97"/>
      <c r="M101" s="94"/>
      <c r="N101" s="154"/>
    </row>
    <row r="102" spans="1:14" ht="21" x14ac:dyDescent="0.35">
      <c r="A102" s="617"/>
      <c r="B102" s="618" t="s">
        <v>898</v>
      </c>
      <c r="C102" s="653"/>
      <c r="D102" s="174"/>
      <c r="E102" s="397"/>
      <c r="F102" s="96"/>
      <c r="G102" s="96"/>
      <c r="H102" s="96"/>
      <c r="I102" s="167"/>
      <c r="J102" s="167"/>
      <c r="K102" s="168"/>
      <c r="L102" s="97"/>
      <c r="M102" s="94"/>
      <c r="N102" s="154"/>
    </row>
    <row r="103" spans="1:14" ht="21" x14ac:dyDescent="0.35">
      <c r="A103" s="617"/>
      <c r="B103" s="618" t="s">
        <v>901</v>
      </c>
      <c r="C103" s="653"/>
      <c r="D103" s="174"/>
      <c r="E103" s="397"/>
      <c r="F103" s="96"/>
      <c r="G103" s="96"/>
      <c r="H103" s="96"/>
      <c r="I103" s="167"/>
      <c r="J103" s="167"/>
      <c r="K103" s="168"/>
      <c r="L103" s="97"/>
      <c r="M103" s="94"/>
      <c r="N103" s="154"/>
    </row>
    <row r="104" spans="1:14" ht="21" x14ac:dyDescent="0.35">
      <c r="A104" s="617"/>
      <c r="B104" s="618" t="s">
        <v>902</v>
      </c>
      <c r="C104" s="653"/>
      <c r="D104" s="174"/>
      <c r="E104" s="397"/>
      <c r="F104" s="96"/>
      <c r="G104" s="96"/>
      <c r="H104" s="96"/>
      <c r="I104" s="167"/>
      <c r="J104" s="167"/>
      <c r="K104" s="168"/>
      <c r="L104" s="97"/>
      <c r="M104" s="94"/>
      <c r="N104" s="154"/>
    </row>
    <row r="105" spans="1:14" ht="21" x14ac:dyDescent="0.35">
      <c r="A105" s="617"/>
      <c r="B105" s="618" t="s">
        <v>903</v>
      </c>
      <c r="C105" s="653"/>
      <c r="D105" s="174"/>
      <c r="E105" s="397"/>
      <c r="F105" s="96"/>
      <c r="G105" s="96"/>
      <c r="H105" s="96"/>
      <c r="I105" s="167"/>
      <c r="J105" s="167"/>
      <c r="K105" s="168"/>
      <c r="L105" s="97"/>
      <c r="M105" s="94"/>
      <c r="N105" s="154"/>
    </row>
    <row r="106" spans="1:14" ht="21" x14ac:dyDescent="0.35">
      <c r="A106" s="617"/>
      <c r="B106" s="618" t="s">
        <v>905</v>
      </c>
      <c r="C106" s="653"/>
      <c r="D106" s="174"/>
      <c r="E106" s="397"/>
      <c r="F106" s="96"/>
      <c r="G106" s="96"/>
      <c r="H106" s="96"/>
      <c r="I106" s="167"/>
      <c r="J106" s="167"/>
      <c r="K106" s="168"/>
      <c r="L106" s="97"/>
      <c r="M106" s="94"/>
      <c r="N106" s="154"/>
    </row>
    <row r="107" spans="1:14" ht="21" x14ac:dyDescent="0.35">
      <c r="A107" s="617"/>
      <c r="B107" s="618"/>
      <c r="C107" s="653"/>
      <c r="D107" s="174"/>
      <c r="E107" s="397"/>
      <c r="F107" s="96"/>
      <c r="G107" s="96"/>
      <c r="H107" s="96"/>
      <c r="I107" s="167"/>
      <c r="J107" s="167"/>
      <c r="K107" s="168"/>
      <c r="L107" s="97"/>
      <c r="M107" s="94"/>
      <c r="N107" s="154"/>
    </row>
    <row r="108" spans="1:14" ht="21" x14ac:dyDescent="0.35">
      <c r="A108" s="617"/>
      <c r="B108" s="618"/>
      <c r="C108" s="653"/>
      <c r="D108" s="174"/>
      <c r="E108" s="397"/>
      <c r="F108" s="96"/>
      <c r="G108" s="96"/>
      <c r="H108" s="96"/>
      <c r="I108" s="167"/>
      <c r="J108" s="167"/>
      <c r="K108" s="168"/>
      <c r="L108" s="97"/>
      <c r="M108" s="94"/>
      <c r="N108" s="154"/>
    </row>
    <row r="109" spans="1:14" ht="21" x14ac:dyDescent="0.35">
      <c r="A109" s="617"/>
      <c r="B109" s="618"/>
      <c r="C109" s="653"/>
      <c r="D109" s="174"/>
      <c r="E109" s="397"/>
      <c r="F109" s="96"/>
      <c r="G109" s="96"/>
      <c r="H109" s="96"/>
      <c r="I109" s="167"/>
      <c r="J109" s="167"/>
      <c r="K109" s="168"/>
      <c r="L109" s="97"/>
      <c r="M109" s="94"/>
      <c r="N109" s="154"/>
    </row>
    <row r="110" spans="1:14" ht="21" x14ac:dyDescent="0.35">
      <c r="A110" s="617"/>
      <c r="B110" s="618"/>
      <c r="C110" s="653"/>
      <c r="D110" s="174"/>
      <c r="E110" s="397"/>
      <c r="F110" s="96"/>
      <c r="G110" s="96"/>
      <c r="H110" s="96"/>
      <c r="I110" s="167"/>
      <c r="J110" s="167"/>
      <c r="K110" s="168"/>
      <c r="L110" s="97"/>
      <c r="M110" s="94"/>
      <c r="N110" s="154"/>
    </row>
    <row r="111" spans="1:14" ht="21" x14ac:dyDescent="0.35">
      <c r="A111" s="617"/>
      <c r="B111" s="618"/>
      <c r="C111" s="653"/>
      <c r="D111" s="174"/>
      <c r="E111" s="397"/>
      <c r="F111" s="96"/>
      <c r="G111" s="96"/>
      <c r="H111" s="96"/>
      <c r="I111" s="167"/>
      <c r="J111" s="167"/>
      <c r="K111" s="168"/>
      <c r="L111" s="97"/>
      <c r="M111" s="94"/>
      <c r="N111" s="154"/>
    </row>
    <row r="112" spans="1:14" ht="21" customHeight="1" x14ac:dyDescent="0.35">
      <c r="A112" s="617"/>
      <c r="B112" s="618"/>
      <c r="C112" s="653"/>
      <c r="D112" s="174"/>
      <c r="E112" s="399"/>
      <c r="F112" s="96"/>
      <c r="G112" s="96"/>
      <c r="H112" s="96"/>
      <c r="I112" s="167"/>
      <c r="J112" s="167"/>
      <c r="K112" s="168"/>
      <c r="L112" s="97"/>
      <c r="M112" s="677"/>
      <c r="N112" s="154"/>
    </row>
    <row r="113" spans="1:14" ht="21" customHeight="1" x14ac:dyDescent="0.35">
      <c r="A113" s="617"/>
      <c r="B113" s="618"/>
      <c r="C113" s="653"/>
      <c r="D113" s="174"/>
      <c r="E113" s="399"/>
      <c r="F113" s="96"/>
      <c r="G113" s="96"/>
      <c r="H113" s="96"/>
      <c r="I113" s="167"/>
      <c r="J113" s="167"/>
      <c r="K113" s="168"/>
      <c r="L113" s="97"/>
      <c r="M113" s="677"/>
      <c r="N113" s="154"/>
    </row>
    <row r="114" spans="1:14" ht="21" customHeight="1" x14ac:dyDescent="0.35">
      <c r="A114" s="617"/>
      <c r="B114" s="618"/>
      <c r="C114" s="653"/>
      <c r="D114" s="174"/>
      <c r="E114" s="399"/>
      <c r="F114" s="96"/>
      <c r="G114" s="96"/>
      <c r="H114" s="96"/>
      <c r="I114" s="167"/>
      <c r="J114" s="167"/>
      <c r="K114" s="168"/>
      <c r="L114" s="176"/>
      <c r="M114" s="94"/>
      <c r="N114" s="154"/>
    </row>
    <row r="115" spans="1:14" ht="21" x14ac:dyDescent="0.35">
      <c r="A115" s="59">
        <v>3</v>
      </c>
      <c r="B115" s="616" t="s">
        <v>792</v>
      </c>
      <c r="C115" s="653">
        <v>1431600</v>
      </c>
      <c r="D115" s="97">
        <v>24436</v>
      </c>
      <c r="E115" s="397"/>
      <c r="F115" s="96">
        <v>1431600</v>
      </c>
      <c r="G115" s="96"/>
      <c r="H115" s="96"/>
      <c r="I115" s="167">
        <f>SUM(F115:H115)</f>
        <v>1431600</v>
      </c>
      <c r="J115" s="167">
        <f>E115+I115</f>
        <v>1431600</v>
      </c>
      <c r="K115" s="168">
        <f>C115-J115</f>
        <v>0</v>
      </c>
      <c r="L115" s="176">
        <v>243531</v>
      </c>
      <c r="M115" s="94" t="s">
        <v>876</v>
      </c>
      <c r="N115" s="154"/>
    </row>
    <row r="116" spans="1:14" ht="21" x14ac:dyDescent="0.35">
      <c r="A116" s="617"/>
      <c r="B116" s="607" t="s">
        <v>1005</v>
      </c>
      <c r="C116" s="653"/>
      <c r="D116" s="174"/>
      <c r="E116" s="397"/>
      <c r="F116" s="96"/>
      <c r="G116" s="96"/>
      <c r="H116" s="96"/>
      <c r="I116" s="167"/>
      <c r="J116" s="167"/>
      <c r="K116" s="168"/>
      <c r="L116" s="176">
        <v>24436</v>
      </c>
      <c r="M116" s="94" t="s">
        <v>944</v>
      </c>
      <c r="N116" s="154"/>
    </row>
    <row r="117" spans="1:14" ht="21" x14ac:dyDescent="0.35">
      <c r="A117" s="617"/>
      <c r="B117" s="685" t="s">
        <v>939</v>
      </c>
      <c r="C117" s="653"/>
      <c r="D117" s="174"/>
      <c r="E117" s="397"/>
      <c r="F117" s="96"/>
      <c r="G117" s="96"/>
      <c r="H117" s="96"/>
      <c r="I117" s="167"/>
      <c r="J117" s="167"/>
      <c r="K117" s="168"/>
      <c r="L117" s="176" t="s">
        <v>1036</v>
      </c>
      <c r="M117" s="94" t="s">
        <v>942</v>
      </c>
      <c r="N117" s="154"/>
    </row>
    <row r="118" spans="1:14" ht="21" x14ac:dyDescent="0.35">
      <c r="A118" s="617"/>
      <c r="B118" s="686" t="s">
        <v>941</v>
      </c>
      <c r="C118" s="653"/>
      <c r="D118" s="174"/>
      <c r="E118" s="397"/>
      <c r="F118" s="96"/>
      <c r="G118" s="96"/>
      <c r="H118" s="96"/>
      <c r="I118" s="167"/>
      <c r="J118" s="167"/>
      <c r="K118" s="168"/>
      <c r="L118" s="176" t="s">
        <v>1037</v>
      </c>
      <c r="M118" s="94" t="s">
        <v>943</v>
      </c>
      <c r="N118" s="154"/>
    </row>
    <row r="119" spans="1:14" ht="21" x14ac:dyDescent="0.35">
      <c r="A119" s="617"/>
      <c r="B119" s="618" t="s">
        <v>900</v>
      </c>
      <c r="C119" s="653"/>
      <c r="D119" s="174"/>
      <c r="E119" s="397"/>
      <c r="F119" s="96"/>
      <c r="G119" s="96"/>
      <c r="H119" s="96"/>
      <c r="I119" s="167"/>
      <c r="J119" s="167"/>
      <c r="K119" s="168"/>
      <c r="L119" s="176"/>
      <c r="M119" s="94"/>
      <c r="N119" s="154"/>
    </row>
    <row r="120" spans="1:14" ht="21" x14ac:dyDescent="0.35">
      <c r="A120" s="617"/>
      <c r="B120" s="618" t="s">
        <v>899</v>
      </c>
      <c r="C120" s="653"/>
      <c r="D120" s="174"/>
      <c r="E120" s="397"/>
      <c r="F120" s="96"/>
      <c r="G120" s="96"/>
      <c r="H120" s="96"/>
      <c r="I120" s="167"/>
      <c r="J120" s="167"/>
      <c r="K120" s="168"/>
      <c r="L120" s="97"/>
      <c r="M120" s="94"/>
      <c r="N120" s="154"/>
    </row>
    <row r="121" spans="1:14" ht="21" x14ac:dyDescent="0.35">
      <c r="A121" s="617"/>
      <c r="B121" s="618" t="s">
        <v>898</v>
      </c>
      <c r="C121" s="653"/>
      <c r="D121" s="175"/>
      <c r="E121" s="397"/>
      <c r="F121" s="96"/>
      <c r="G121" s="96"/>
      <c r="H121" s="96"/>
      <c r="I121" s="167"/>
      <c r="J121" s="167"/>
      <c r="K121" s="168"/>
      <c r="L121" s="175"/>
      <c r="M121" s="94"/>
      <c r="N121" s="154"/>
    </row>
    <row r="122" spans="1:14" ht="21" x14ac:dyDescent="0.35">
      <c r="A122" s="617"/>
      <c r="B122" s="618" t="s">
        <v>901</v>
      </c>
      <c r="C122" s="653"/>
      <c r="D122" s="80"/>
      <c r="E122" s="396"/>
      <c r="F122" s="96"/>
      <c r="G122" s="96"/>
      <c r="H122" s="96"/>
      <c r="I122" s="167"/>
      <c r="J122" s="167"/>
      <c r="K122" s="168"/>
      <c r="L122" s="169"/>
      <c r="M122" s="94"/>
      <c r="N122" s="154"/>
    </row>
    <row r="123" spans="1:14" ht="21" x14ac:dyDescent="0.35">
      <c r="A123" s="617"/>
      <c r="B123" s="618" t="s">
        <v>902</v>
      </c>
      <c r="C123" s="653"/>
      <c r="D123" s="174"/>
      <c r="E123" s="397"/>
      <c r="F123" s="96"/>
      <c r="G123" s="96"/>
      <c r="H123" s="96"/>
      <c r="I123" s="167"/>
      <c r="J123" s="167"/>
      <c r="K123" s="168"/>
      <c r="L123" s="97"/>
      <c r="M123" s="677"/>
      <c r="N123" s="154"/>
    </row>
    <row r="124" spans="1:14" ht="21" x14ac:dyDescent="0.35">
      <c r="A124" s="617"/>
      <c r="B124" s="618" t="s">
        <v>903</v>
      </c>
      <c r="C124" s="653"/>
      <c r="D124" s="174"/>
      <c r="E124" s="397"/>
      <c r="F124" s="96"/>
      <c r="G124" s="96"/>
      <c r="H124" s="96"/>
      <c r="I124" s="167"/>
      <c r="J124" s="167"/>
      <c r="K124" s="168"/>
      <c r="L124" s="97"/>
      <c r="M124" s="677"/>
      <c r="N124" s="154"/>
    </row>
    <row r="125" spans="1:14" ht="21" x14ac:dyDescent="0.35">
      <c r="A125" s="617"/>
      <c r="B125" s="618" t="s">
        <v>904</v>
      </c>
      <c r="C125" s="653"/>
      <c r="D125" s="174"/>
      <c r="E125" s="397"/>
      <c r="F125" s="96"/>
      <c r="G125" s="96"/>
      <c r="H125" s="96"/>
      <c r="I125" s="167"/>
      <c r="J125" s="167"/>
      <c r="K125" s="168"/>
      <c r="L125" s="97"/>
      <c r="M125" s="677"/>
      <c r="N125" s="154"/>
    </row>
    <row r="126" spans="1:14" ht="21" customHeight="1" x14ac:dyDescent="0.35">
      <c r="A126" s="617"/>
      <c r="B126" s="618"/>
      <c r="C126" s="653"/>
      <c r="D126" s="174"/>
      <c r="E126" s="399"/>
      <c r="F126" s="96"/>
      <c r="G126" s="96"/>
      <c r="H126" s="96"/>
      <c r="I126" s="167"/>
      <c r="J126" s="167"/>
      <c r="K126" s="168"/>
      <c r="L126" s="97"/>
      <c r="M126" s="677"/>
      <c r="N126" s="154"/>
    </row>
    <row r="127" spans="1:14" ht="21" customHeight="1" x14ac:dyDescent="0.35">
      <c r="A127" s="617"/>
      <c r="B127" s="618"/>
      <c r="C127" s="653"/>
      <c r="D127" s="174"/>
      <c r="E127" s="399"/>
      <c r="F127" s="96"/>
      <c r="G127" s="96"/>
      <c r="H127" s="96"/>
      <c r="I127" s="167"/>
      <c r="J127" s="167"/>
      <c r="K127" s="168"/>
      <c r="L127" s="97"/>
      <c r="M127" s="677"/>
      <c r="N127" s="154"/>
    </row>
    <row r="128" spans="1:14" ht="21" customHeight="1" x14ac:dyDescent="0.35">
      <c r="A128" s="617"/>
      <c r="B128" s="618"/>
      <c r="C128" s="653"/>
      <c r="D128" s="174"/>
      <c r="E128" s="399"/>
      <c r="F128" s="96"/>
      <c r="G128" s="96"/>
      <c r="H128" s="96"/>
      <c r="I128" s="167"/>
      <c r="J128" s="167"/>
      <c r="K128" s="168"/>
      <c r="L128" s="97"/>
      <c r="M128" s="677"/>
      <c r="N128" s="154"/>
    </row>
    <row r="129" spans="1:14" ht="21" x14ac:dyDescent="0.35">
      <c r="A129" s="59">
        <v>4</v>
      </c>
      <c r="B129" s="616" t="s">
        <v>145</v>
      </c>
      <c r="C129" s="653">
        <v>1048400</v>
      </c>
      <c r="D129" s="97">
        <v>24411</v>
      </c>
      <c r="E129" s="397">
        <v>77112</v>
      </c>
      <c r="F129" s="96">
        <v>356328</v>
      </c>
      <c r="G129" s="96">
        <v>307440</v>
      </c>
      <c r="H129" s="96">
        <v>307520</v>
      </c>
      <c r="I129" s="167">
        <f>SUM(F129:H129)</f>
        <v>971288</v>
      </c>
      <c r="J129" s="167">
        <f>E129+I129</f>
        <v>1048400</v>
      </c>
      <c r="K129" s="168">
        <f>C129-J129</f>
        <v>0</v>
      </c>
      <c r="L129" s="97">
        <v>243564</v>
      </c>
      <c r="M129" s="676" t="s">
        <v>998</v>
      </c>
      <c r="N129" s="154"/>
    </row>
    <row r="130" spans="1:14" ht="21" x14ac:dyDescent="0.35">
      <c r="A130" s="617"/>
      <c r="B130" s="610" t="s">
        <v>623</v>
      </c>
      <c r="C130" s="653"/>
      <c r="D130" s="174"/>
      <c r="E130" s="397"/>
      <c r="F130" s="96"/>
      <c r="G130" s="170"/>
      <c r="H130" s="96"/>
      <c r="I130" s="167"/>
      <c r="J130" s="167"/>
      <c r="K130" s="168"/>
      <c r="L130" s="97"/>
      <c r="M130" s="677"/>
      <c r="N130" s="154"/>
    </row>
    <row r="131" spans="1:14" ht="21" x14ac:dyDescent="0.35">
      <c r="A131" s="617"/>
      <c r="B131" s="607" t="s">
        <v>624</v>
      </c>
      <c r="C131" s="653"/>
      <c r="D131" s="174"/>
      <c r="E131" s="397"/>
      <c r="F131" s="96"/>
      <c r="G131" s="96"/>
      <c r="H131" s="96"/>
      <c r="I131" s="167"/>
      <c r="J131" s="167"/>
      <c r="K131" s="168"/>
      <c r="L131" s="97"/>
      <c r="M131" s="94"/>
      <c r="N131" s="154"/>
    </row>
    <row r="132" spans="1:14" ht="21" x14ac:dyDescent="0.35">
      <c r="A132" s="617"/>
      <c r="B132" s="618" t="s">
        <v>625</v>
      </c>
      <c r="C132" s="653"/>
      <c r="D132" s="174"/>
      <c r="E132" s="397"/>
      <c r="F132" s="96"/>
      <c r="G132" s="96"/>
      <c r="H132" s="96"/>
      <c r="I132" s="167"/>
      <c r="J132" s="167"/>
      <c r="K132" s="168"/>
      <c r="L132" s="97"/>
      <c r="M132" s="94"/>
      <c r="N132" s="154"/>
    </row>
    <row r="133" spans="1:14" ht="21" x14ac:dyDescent="0.35">
      <c r="A133" s="617"/>
      <c r="B133" s="618" t="s">
        <v>626</v>
      </c>
      <c r="C133" s="653"/>
      <c r="D133" s="174"/>
      <c r="E133" s="397"/>
      <c r="F133" s="96"/>
      <c r="G133" s="96"/>
      <c r="H133" s="96"/>
      <c r="I133" s="167"/>
      <c r="J133" s="167"/>
      <c r="K133" s="168"/>
      <c r="L133" s="97"/>
      <c r="M133" s="94"/>
      <c r="N133" s="154"/>
    </row>
    <row r="134" spans="1:14" ht="21" x14ac:dyDescent="0.35">
      <c r="A134" s="617"/>
      <c r="B134" s="610" t="s">
        <v>627</v>
      </c>
      <c r="C134" s="653"/>
      <c r="D134" s="175"/>
      <c r="E134" s="397"/>
      <c r="F134" s="96"/>
      <c r="G134" s="96"/>
      <c r="H134" s="96"/>
      <c r="I134" s="167"/>
      <c r="J134" s="167"/>
      <c r="K134" s="168"/>
      <c r="L134" s="175"/>
      <c r="M134" s="94"/>
      <c r="N134" s="154"/>
    </row>
    <row r="135" spans="1:14" ht="21" x14ac:dyDescent="0.35">
      <c r="A135" s="617"/>
      <c r="B135" s="607" t="s">
        <v>628</v>
      </c>
      <c r="C135" s="653"/>
      <c r="D135" s="80"/>
      <c r="E135" s="396"/>
      <c r="F135" s="96"/>
      <c r="G135" s="96"/>
      <c r="H135" s="96"/>
      <c r="I135" s="167"/>
      <c r="J135" s="167"/>
      <c r="K135" s="168"/>
      <c r="L135" s="169"/>
      <c r="M135" s="94"/>
      <c r="N135" s="154"/>
    </row>
    <row r="136" spans="1:14" ht="21" x14ac:dyDescent="0.35">
      <c r="A136" s="617"/>
      <c r="B136" s="610" t="s">
        <v>629</v>
      </c>
      <c r="C136" s="653"/>
      <c r="D136" s="174"/>
      <c r="E136" s="397"/>
      <c r="F136" s="96"/>
      <c r="G136" s="96"/>
      <c r="H136" s="96"/>
      <c r="I136" s="167"/>
      <c r="J136" s="167"/>
      <c r="K136" s="168"/>
      <c r="L136" s="97"/>
      <c r="M136" s="677"/>
      <c r="N136" s="154"/>
    </row>
    <row r="137" spans="1:14" ht="21" x14ac:dyDescent="0.35">
      <c r="A137" s="617"/>
      <c r="B137" s="607" t="s">
        <v>630</v>
      </c>
      <c r="C137" s="653"/>
      <c r="D137" s="174"/>
      <c r="E137" s="397"/>
      <c r="F137" s="96"/>
      <c r="G137" s="96"/>
      <c r="H137" s="96"/>
      <c r="I137" s="167"/>
      <c r="J137" s="167"/>
      <c r="K137" s="168"/>
      <c r="L137" s="97"/>
      <c r="M137" s="677"/>
      <c r="N137" s="154"/>
    </row>
    <row r="138" spans="1:14" ht="21" x14ac:dyDescent="0.35">
      <c r="A138" s="617"/>
      <c r="B138" s="618" t="s">
        <v>146</v>
      </c>
      <c r="C138" s="653"/>
      <c r="D138" s="174"/>
      <c r="E138" s="397"/>
      <c r="F138" s="96"/>
      <c r="G138" s="96"/>
      <c r="H138" s="96"/>
      <c r="I138" s="167"/>
      <c r="J138" s="167"/>
      <c r="K138" s="168"/>
      <c r="L138" s="97"/>
      <c r="M138" s="677"/>
      <c r="N138" s="154"/>
    </row>
    <row r="139" spans="1:14" ht="21" customHeight="1" x14ac:dyDescent="0.35">
      <c r="A139" s="617"/>
      <c r="B139" s="618" t="s">
        <v>147</v>
      </c>
      <c r="C139" s="653"/>
      <c r="D139" s="174"/>
      <c r="E139" s="399"/>
      <c r="F139" s="96"/>
      <c r="G139" s="96"/>
      <c r="H139" s="96"/>
      <c r="I139" s="167"/>
      <c r="J139" s="167"/>
      <c r="K139" s="168"/>
      <c r="L139" s="97"/>
      <c r="M139" s="677"/>
      <c r="N139" s="154"/>
    </row>
    <row r="140" spans="1:14" ht="21" customHeight="1" x14ac:dyDescent="0.35">
      <c r="A140" s="617"/>
      <c r="B140" s="618" t="s">
        <v>148</v>
      </c>
      <c r="C140" s="653"/>
      <c r="D140" s="174"/>
      <c r="E140" s="399"/>
      <c r="F140" s="96"/>
      <c r="G140" s="96"/>
      <c r="H140" s="96"/>
      <c r="I140" s="167"/>
      <c r="J140" s="167"/>
      <c r="K140" s="168"/>
      <c r="L140" s="97"/>
      <c r="M140" s="677"/>
      <c r="N140" s="154"/>
    </row>
    <row r="141" spans="1:14" ht="21" customHeight="1" x14ac:dyDescent="0.35">
      <c r="A141" s="617"/>
      <c r="B141" s="618"/>
      <c r="C141" s="653"/>
      <c r="D141" s="174"/>
      <c r="E141" s="399"/>
      <c r="F141" s="96"/>
      <c r="G141" s="96"/>
      <c r="H141" s="96"/>
      <c r="I141" s="167"/>
      <c r="J141" s="167"/>
      <c r="K141" s="168"/>
      <c r="L141" s="97"/>
      <c r="M141" s="677"/>
      <c r="N141" s="154"/>
    </row>
    <row r="142" spans="1:14" ht="21" customHeight="1" x14ac:dyDescent="0.35">
      <c r="A142" s="59">
        <v>5</v>
      </c>
      <c r="B142" s="616" t="s">
        <v>167</v>
      </c>
      <c r="C142" s="653">
        <v>195000</v>
      </c>
      <c r="D142" s="97">
        <v>24546</v>
      </c>
      <c r="E142" s="397"/>
      <c r="F142" s="96"/>
      <c r="G142" s="96">
        <v>195000</v>
      </c>
      <c r="H142" s="96"/>
      <c r="I142" s="167">
        <f>SUM(F142:H142)</f>
        <v>195000</v>
      </c>
      <c r="J142" s="167">
        <f>E142+I142</f>
        <v>195000</v>
      </c>
      <c r="K142" s="168">
        <f>C142-J142</f>
        <v>0</v>
      </c>
      <c r="L142" s="97"/>
      <c r="M142" s="676" t="s">
        <v>910</v>
      </c>
      <c r="N142" s="154"/>
    </row>
    <row r="143" spans="1:14" ht="21" customHeight="1" x14ac:dyDescent="0.35">
      <c r="A143" s="59"/>
      <c r="B143" s="607" t="s">
        <v>631</v>
      </c>
      <c r="C143" s="653"/>
      <c r="D143" s="174"/>
      <c r="E143" s="399"/>
      <c r="F143" s="96"/>
      <c r="G143" s="96"/>
      <c r="H143" s="96"/>
      <c r="I143" s="167"/>
      <c r="J143" s="167"/>
      <c r="K143" s="168"/>
      <c r="L143" s="97">
        <v>24546</v>
      </c>
      <c r="M143" s="94" t="s">
        <v>938</v>
      </c>
      <c r="N143" s="153"/>
    </row>
    <row r="144" spans="1:14" ht="21" customHeight="1" x14ac:dyDescent="0.35">
      <c r="A144" s="59"/>
      <c r="B144" s="610" t="s">
        <v>632</v>
      </c>
      <c r="C144" s="653"/>
      <c r="D144" s="174"/>
      <c r="E144" s="399"/>
      <c r="F144" s="96"/>
      <c r="G144" s="96"/>
      <c r="H144" s="96"/>
      <c r="I144" s="167"/>
      <c r="J144" s="167"/>
      <c r="K144" s="168"/>
      <c r="L144" s="97"/>
      <c r="M144" s="677"/>
      <c r="N144" s="153"/>
    </row>
    <row r="145" spans="1:14" ht="21" customHeight="1" x14ac:dyDescent="0.35">
      <c r="A145" s="59"/>
      <c r="B145" s="618" t="s">
        <v>168</v>
      </c>
      <c r="C145" s="653"/>
      <c r="D145" s="174"/>
      <c r="E145" s="399"/>
      <c r="F145" s="96"/>
      <c r="G145" s="96"/>
      <c r="H145" s="96"/>
      <c r="I145" s="167"/>
      <c r="J145" s="167"/>
      <c r="K145" s="168"/>
      <c r="L145" s="97"/>
      <c r="M145" s="677"/>
      <c r="N145" s="153"/>
    </row>
    <row r="146" spans="1:14" ht="21" customHeight="1" x14ac:dyDescent="0.35">
      <c r="A146" s="59"/>
      <c r="B146" s="618" t="s">
        <v>169</v>
      </c>
      <c r="C146" s="653"/>
      <c r="D146" s="174"/>
      <c r="E146" s="399"/>
      <c r="F146" s="96"/>
      <c r="G146" s="96"/>
      <c r="H146" s="96"/>
      <c r="I146" s="167"/>
      <c r="J146" s="167"/>
      <c r="K146" s="168"/>
      <c r="L146" s="97"/>
      <c r="M146" s="677"/>
      <c r="N146" s="153"/>
    </row>
    <row r="147" spans="1:14" ht="21" x14ac:dyDescent="0.35">
      <c r="A147" s="59"/>
      <c r="B147" s="618"/>
      <c r="C147" s="653"/>
      <c r="D147" s="80"/>
      <c r="E147" s="396"/>
      <c r="F147" s="96"/>
      <c r="G147" s="96"/>
      <c r="H147" s="96"/>
      <c r="I147" s="167"/>
      <c r="J147" s="167"/>
      <c r="K147" s="168"/>
      <c r="L147" s="169"/>
      <c r="M147" s="94"/>
      <c r="N147" s="153"/>
    </row>
    <row r="148" spans="1:14" ht="21" x14ac:dyDescent="0.35">
      <c r="A148" s="59">
        <v>6</v>
      </c>
      <c r="B148" s="616" t="s">
        <v>170</v>
      </c>
      <c r="C148" s="653">
        <v>202000</v>
      </c>
      <c r="D148" s="97">
        <v>24411</v>
      </c>
      <c r="E148" s="397">
        <v>9576</v>
      </c>
      <c r="F148" s="96">
        <v>40924</v>
      </c>
      <c r="G148" s="96">
        <v>100500</v>
      </c>
      <c r="H148" s="96">
        <v>51000</v>
      </c>
      <c r="I148" s="167">
        <f>SUM(F148:H148)</f>
        <v>192424</v>
      </c>
      <c r="J148" s="167">
        <f>E148+I148</f>
        <v>202000</v>
      </c>
      <c r="K148" s="168">
        <f>C148-J148</f>
        <v>0</v>
      </c>
      <c r="L148" s="97">
        <v>243564</v>
      </c>
      <c r="M148" s="676" t="s">
        <v>999</v>
      </c>
      <c r="N148" s="154"/>
    </row>
    <row r="149" spans="1:14" ht="21" x14ac:dyDescent="0.35">
      <c r="A149" s="59"/>
      <c r="B149" s="610" t="s">
        <v>633</v>
      </c>
      <c r="C149" s="653"/>
      <c r="D149" s="97"/>
      <c r="E149" s="398"/>
      <c r="F149" s="96"/>
      <c r="G149" s="96"/>
      <c r="H149" s="96"/>
      <c r="I149" s="167"/>
      <c r="J149" s="167"/>
      <c r="K149" s="168"/>
      <c r="L149" s="97"/>
      <c r="M149" s="677"/>
      <c r="N149" s="154"/>
    </row>
    <row r="150" spans="1:14" ht="21" x14ac:dyDescent="0.35">
      <c r="A150" s="59"/>
      <c r="B150" s="607" t="s">
        <v>634</v>
      </c>
      <c r="C150" s="653"/>
      <c r="D150" s="97"/>
      <c r="E150" s="398"/>
      <c r="F150" s="96"/>
      <c r="G150" s="96"/>
      <c r="H150" s="96"/>
      <c r="I150" s="167"/>
      <c r="J150" s="167"/>
      <c r="K150" s="168"/>
      <c r="L150" s="97"/>
      <c r="M150" s="94"/>
      <c r="N150" s="154"/>
    </row>
    <row r="151" spans="1:14" ht="21" x14ac:dyDescent="0.35">
      <c r="A151" s="59"/>
      <c r="B151" s="618" t="s">
        <v>635</v>
      </c>
      <c r="C151" s="653"/>
      <c r="D151" s="175"/>
      <c r="E151" s="397"/>
      <c r="F151" s="96"/>
      <c r="G151" s="96"/>
      <c r="H151" s="96"/>
      <c r="I151" s="167"/>
      <c r="J151" s="167"/>
      <c r="K151" s="168"/>
      <c r="L151" s="97"/>
      <c r="M151" s="677"/>
      <c r="N151" s="154"/>
    </row>
    <row r="152" spans="1:14" ht="21" x14ac:dyDescent="0.35">
      <c r="A152" s="59"/>
      <c r="B152" s="618" t="s">
        <v>636</v>
      </c>
      <c r="C152" s="653"/>
      <c r="D152" s="175"/>
      <c r="E152" s="397"/>
      <c r="F152" s="96"/>
      <c r="G152" s="96"/>
      <c r="H152" s="96"/>
      <c r="I152" s="167"/>
      <c r="J152" s="167"/>
      <c r="K152" s="168"/>
      <c r="L152" s="97"/>
      <c r="M152" s="94"/>
      <c r="N152" s="154"/>
    </row>
    <row r="153" spans="1:14" x14ac:dyDescent="0.35">
      <c r="A153" s="59"/>
      <c r="B153" s="619" t="s">
        <v>637</v>
      </c>
      <c r="C153" s="653"/>
      <c r="D153" s="175"/>
      <c r="E153" s="397"/>
      <c r="F153" s="96"/>
      <c r="G153" s="96"/>
      <c r="H153" s="96"/>
      <c r="I153" s="167"/>
      <c r="J153" s="167"/>
      <c r="K153" s="168"/>
      <c r="L153" s="97"/>
      <c r="M153" s="677"/>
      <c r="N153" s="154"/>
    </row>
    <row r="154" spans="1:14" ht="21" x14ac:dyDescent="0.35">
      <c r="A154" s="59"/>
      <c r="B154" s="619" t="s">
        <v>638</v>
      </c>
      <c r="C154" s="653"/>
      <c r="D154" s="175"/>
      <c r="E154" s="397"/>
      <c r="F154" s="96"/>
      <c r="G154" s="96"/>
      <c r="H154" s="96"/>
      <c r="I154" s="167"/>
      <c r="J154" s="167"/>
      <c r="K154" s="168"/>
      <c r="L154" s="97"/>
      <c r="M154" s="677"/>
      <c r="N154" s="154"/>
    </row>
    <row r="155" spans="1:14" ht="21" x14ac:dyDescent="0.35">
      <c r="A155" s="59"/>
      <c r="B155" s="607" t="s">
        <v>639</v>
      </c>
      <c r="C155" s="653"/>
      <c r="D155" s="175"/>
      <c r="E155" s="397"/>
      <c r="F155" s="96"/>
      <c r="G155" s="96"/>
      <c r="H155" s="96"/>
      <c r="I155" s="167"/>
      <c r="J155" s="167"/>
      <c r="K155" s="168"/>
      <c r="L155" s="97"/>
      <c r="M155" s="677"/>
      <c r="N155" s="154"/>
    </row>
    <row r="156" spans="1:14" ht="21" x14ac:dyDescent="0.35">
      <c r="A156" s="59"/>
      <c r="B156" s="618" t="s">
        <v>640</v>
      </c>
      <c r="C156" s="653"/>
      <c r="D156" s="175"/>
      <c r="E156" s="397"/>
      <c r="F156" s="96"/>
      <c r="G156" s="96"/>
      <c r="H156" s="96"/>
      <c r="I156" s="167"/>
      <c r="J156" s="167"/>
      <c r="K156" s="168"/>
      <c r="L156" s="97"/>
      <c r="M156" s="677"/>
      <c r="N156" s="154"/>
    </row>
    <row r="157" spans="1:14" ht="21" x14ac:dyDescent="0.35">
      <c r="A157" s="59"/>
      <c r="B157" s="618" t="s">
        <v>641</v>
      </c>
      <c r="C157" s="653"/>
      <c r="D157" s="175"/>
      <c r="E157" s="397"/>
      <c r="F157" s="96"/>
      <c r="G157" s="96"/>
      <c r="H157" s="96"/>
      <c r="I157" s="167"/>
      <c r="J157" s="167"/>
      <c r="K157" s="168"/>
      <c r="L157" s="97"/>
      <c r="M157" s="677"/>
      <c r="N157" s="154"/>
    </row>
    <row r="158" spans="1:14" ht="21" x14ac:dyDescent="0.35">
      <c r="A158" s="59"/>
      <c r="B158" s="618" t="s">
        <v>642</v>
      </c>
      <c r="C158" s="653"/>
      <c r="D158" s="175"/>
      <c r="E158" s="397"/>
      <c r="F158" s="96"/>
      <c r="G158" s="96"/>
      <c r="H158" s="96"/>
      <c r="I158" s="167"/>
      <c r="J158" s="167"/>
      <c r="K158" s="168"/>
      <c r="L158" s="97"/>
      <c r="M158" s="677"/>
      <c r="N158" s="154"/>
    </row>
    <row r="159" spans="1:14" ht="21" x14ac:dyDescent="0.35">
      <c r="A159" s="59"/>
      <c r="B159" s="610" t="s">
        <v>643</v>
      </c>
      <c r="C159" s="653"/>
      <c r="D159" s="175"/>
      <c r="E159" s="397"/>
      <c r="F159" s="96"/>
      <c r="G159" s="96"/>
      <c r="H159" s="96"/>
      <c r="I159" s="167"/>
      <c r="J159" s="167"/>
      <c r="K159" s="168"/>
      <c r="L159" s="97"/>
      <c r="M159" s="677"/>
      <c r="N159" s="154"/>
    </row>
    <row r="160" spans="1:14" ht="21" x14ac:dyDescent="0.35">
      <c r="A160" s="59"/>
      <c r="B160" s="607" t="s">
        <v>644</v>
      </c>
      <c r="C160" s="653"/>
      <c r="D160" s="175"/>
      <c r="E160" s="397"/>
      <c r="F160" s="96"/>
      <c r="G160" s="96"/>
      <c r="H160" s="96"/>
      <c r="I160" s="167"/>
      <c r="J160" s="167"/>
      <c r="K160" s="168"/>
      <c r="L160" s="97"/>
      <c r="M160" s="677"/>
      <c r="N160" s="154"/>
    </row>
    <row r="161" spans="1:14" ht="21" x14ac:dyDescent="0.35">
      <c r="A161" s="59"/>
      <c r="B161" s="610" t="s">
        <v>645</v>
      </c>
      <c r="C161" s="653"/>
      <c r="D161" s="175"/>
      <c r="E161" s="397"/>
      <c r="F161" s="96"/>
      <c r="G161" s="96"/>
      <c r="H161" s="96"/>
      <c r="I161" s="167"/>
      <c r="J161" s="167"/>
      <c r="K161" s="168"/>
      <c r="L161" s="97"/>
      <c r="M161" s="677"/>
      <c r="N161" s="154"/>
    </row>
    <row r="162" spans="1:14" ht="21" x14ac:dyDescent="0.35">
      <c r="A162" s="59"/>
      <c r="B162" s="610"/>
      <c r="C162" s="653"/>
      <c r="D162" s="175"/>
      <c r="E162" s="397"/>
      <c r="F162" s="96"/>
      <c r="G162" s="96"/>
      <c r="H162" s="96"/>
      <c r="I162" s="167"/>
      <c r="J162" s="167"/>
      <c r="K162" s="168"/>
      <c r="L162" s="97"/>
      <c r="M162" s="677"/>
      <c r="N162" s="154"/>
    </row>
    <row r="163" spans="1:14" ht="21" x14ac:dyDescent="0.35">
      <c r="A163" s="59">
        <v>7</v>
      </c>
      <c r="B163" s="616" t="s">
        <v>172</v>
      </c>
      <c r="C163" s="653">
        <v>472900</v>
      </c>
      <c r="D163" s="97">
        <v>24431</v>
      </c>
      <c r="E163" s="397"/>
      <c r="F163" s="96">
        <v>182800</v>
      </c>
      <c r="G163" s="96">
        <v>165000</v>
      </c>
      <c r="H163" s="96">
        <v>125100</v>
      </c>
      <c r="I163" s="167">
        <f>SUM(F163:H163)</f>
        <v>472900</v>
      </c>
      <c r="J163" s="167">
        <f>E163+I163</f>
        <v>472900</v>
      </c>
      <c r="K163" s="168">
        <f>C163-J163</f>
        <v>0</v>
      </c>
      <c r="L163" s="97">
        <v>24445</v>
      </c>
      <c r="M163" s="676" t="s">
        <v>1000</v>
      </c>
      <c r="N163" s="154"/>
    </row>
    <row r="164" spans="1:14" ht="21" x14ac:dyDescent="0.35">
      <c r="A164" s="59"/>
      <c r="B164" s="610" t="s">
        <v>646</v>
      </c>
      <c r="C164" s="653"/>
      <c r="D164" s="174"/>
      <c r="E164" s="397"/>
      <c r="F164" s="96"/>
      <c r="G164" s="96"/>
      <c r="H164" s="96"/>
      <c r="I164" s="167"/>
      <c r="J164" s="167"/>
      <c r="K164" s="168"/>
      <c r="L164" s="97">
        <v>24431</v>
      </c>
      <c r="M164" s="94" t="s">
        <v>911</v>
      </c>
      <c r="N164" s="154"/>
    </row>
    <row r="165" spans="1:14" ht="21" x14ac:dyDescent="0.35">
      <c r="A165" s="59"/>
      <c r="B165" s="607" t="s">
        <v>647</v>
      </c>
      <c r="C165" s="653"/>
      <c r="D165" s="174"/>
      <c r="E165" s="397"/>
      <c r="F165" s="96"/>
      <c r="G165" s="96"/>
      <c r="H165" s="96"/>
      <c r="I165" s="167"/>
      <c r="J165" s="167"/>
      <c r="K165" s="168"/>
      <c r="L165" s="97"/>
      <c r="M165" s="94"/>
      <c r="N165" s="154"/>
    </row>
    <row r="166" spans="1:14" ht="21" x14ac:dyDescent="0.35">
      <c r="A166" s="59"/>
      <c r="B166" s="610" t="s">
        <v>648</v>
      </c>
      <c r="C166" s="653"/>
      <c r="D166" s="174"/>
      <c r="E166" s="397"/>
      <c r="F166" s="96"/>
      <c r="G166" s="96"/>
      <c r="H166" s="96"/>
      <c r="I166" s="167"/>
      <c r="J166" s="167"/>
      <c r="K166" s="168"/>
      <c r="L166" s="97"/>
      <c r="M166" s="94"/>
      <c r="N166" s="154"/>
    </row>
    <row r="167" spans="1:14" ht="21" x14ac:dyDescent="0.35">
      <c r="A167" s="59"/>
      <c r="B167" s="610" t="s">
        <v>649</v>
      </c>
      <c r="C167" s="653"/>
      <c r="D167" s="175"/>
      <c r="E167" s="397"/>
      <c r="F167" s="96"/>
      <c r="G167" s="96"/>
      <c r="H167" s="96"/>
      <c r="I167" s="167"/>
      <c r="J167" s="167"/>
      <c r="K167" s="168"/>
      <c r="L167" s="175"/>
      <c r="M167" s="94"/>
      <c r="N167" s="154"/>
    </row>
    <row r="168" spans="1:14" ht="21" x14ac:dyDescent="0.35">
      <c r="A168" s="59"/>
      <c r="B168" s="610" t="s">
        <v>650</v>
      </c>
      <c r="C168" s="653"/>
      <c r="D168" s="175"/>
      <c r="E168" s="397"/>
      <c r="F168" s="96"/>
      <c r="G168" s="96"/>
      <c r="H168" s="96"/>
      <c r="I168" s="167"/>
      <c r="J168" s="167"/>
      <c r="K168" s="168"/>
      <c r="L168" s="175"/>
      <c r="M168" s="94"/>
      <c r="N168" s="154"/>
    </row>
    <row r="169" spans="1:14" ht="21" x14ac:dyDescent="0.35">
      <c r="A169" s="59"/>
      <c r="B169" s="610" t="s">
        <v>651</v>
      </c>
      <c r="C169" s="653"/>
      <c r="D169" s="175"/>
      <c r="E169" s="397"/>
      <c r="F169" s="96"/>
      <c r="G169" s="96"/>
      <c r="H169" s="96"/>
      <c r="I169" s="167"/>
      <c r="J169" s="167"/>
      <c r="K169" s="168"/>
      <c r="L169" s="175"/>
      <c r="M169" s="94"/>
      <c r="N169" s="154"/>
    </row>
    <row r="170" spans="1:14" ht="21" x14ac:dyDescent="0.35">
      <c r="A170" s="59"/>
      <c r="B170" s="610" t="s">
        <v>652</v>
      </c>
      <c r="C170" s="653"/>
      <c r="D170" s="80"/>
      <c r="E170" s="396"/>
      <c r="F170" s="96"/>
      <c r="G170" s="96"/>
      <c r="H170" s="96"/>
      <c r="I170" s="167"/>
      <c r="J170" s="167"/>
      <c r="K170" s="168"/>
      <c r="L170" s="169"/>
      <c r="M170" s="94"/>
      <c r="N170" s="154"/>
    </row>
    <row r="171" spans="1:14" ht="21" x14ac:dyDescent="0.35">
      <c r="A171" s="59"/>
      <c r="B171" s="610" t="s">
        <v>653</v>
      </c>
      <c r="C171" s="653"/>
      <c r="D171" s="174"/>
      <c r="E171" s="397"/>
      <c r="F171" s="96"/>
      <c r="G171" s="96"/>
      <c r="H171" s="96"/>
      <c r="I171" s="167"/>
      <c r="J171" s="167"/>
      <c r="K171" s="168"/>
      <c r="L171" s="97"/>
      <c r="M171" s="94"/>
      <c r="N171" s="154"/>
    </row>
    <row r="172" spans="1:14" ht="21" x14ac:dyDescent="0.35">
      <c r="A172" s="59"/>
      <c r="B172" s="607" t="s">
        <v>654</v>
      </c>
      <c r="C172" s="653"/>
      <c r="D172" s="174"/>
      <c r="E172" s="397"/>
      <c r="F172" s="96"/>
      <c r="G172" s="96"/>
      <c r="H172" s="96"/>
      <c r="I172" s="167"/>
      <c r="J172" s="167"/>
      <c r="K172" s="168"/>
      <c r="L172" s="97"/>
      <c r="M172" s="94"/>
      <c r="N172" s="154"/>
    </row>
    <row r="173" spans="1:14" ht="21" x14ac:dyDescent="0.35">
      <c r="A173" s="59"/>
      <c r="B173" s="610" t="s">
        <v>655</v>
      </c>
      <c r="C173" s="653"/>
      <c r="D173" s="174"/>
      <c r="E173" s="397"/>
      <c r="F173" s="96"/>
      <c r="G173" s="96"/>
      <c r="H173" s="96"/>
      <c r="I173" s="167"/>
      <c r="J173" s="167"/>
      <c r="K173" s="168"/>
      <c r="L173" s="97"/>
      <c r="M173" s="94"/>
      <c r="N173" s="154"/>
    </row>
    <row r="174" spans="1:14" ht="21" customHeight="1" x14ac:dyDescent="0.35">
      <c r="A174" s="59"/>
      <c r="B174" s="610" t="s">
        <v>656</v>
      </c>
      <c r="C174" s="653"/>
      <c r="D174" s="174"/>
      <c r="E174" s="399"/>
      <c r="F174" s="96"/>
      <c r="G174" s="96"/>
      <c r="H174" s="96"/>
      <c r="I174" s="167"/>
      <c r="J174" s="167"/>
      <c r="K174" s="168"/>
      <c r="L174" s="97"/>
      <c r="M174" s="94"/>
      <c r="N174" s="154"/>
    </row>
    <row r="175" spans="1:14" ht="21" customHeight="1" x14ac:dyDescent="0.35">
      <c r="A175" s="59"/>
      <c r="B175" s="610" t="s">
        <v>174</v>
      </c>
      <c r="C175" s="653"/>
      <c r="D175" s="174"/>
      <c r="E175" s="399"/>
      <c r="F175" s="96"/>
      <c r="G175" s="96"/>
      <c r="H175" s="96"/>
      <c r="I175" s="167"/>
      <c r="J175" s="167"/>
      <c r="K175" s="168"/>
      <c r="L175" s="97"/>
      <c r="M175" s="94"/>
      <c r="N175" s="154"/>
    </row>
    <row r="176" spans="1:14" ht="21" customHeight="1" x14ac:dyDescent="0.35">
      <c r="A176" s="59"/>
      <c r="B176" s="610" t="s">
        <v>657</v>
      </c>
      <c r="C176" s="653"/>
      <c r="D176" s="174"/>
      <c r="E176" s="399"/>
      <c r="F176" s="96"/>
      <c r="G176" s="96"/>
      <c r="H176" s="96"/>
      <c r="I176" s="167"/>
      <c r="J176" s="167"/>
      <c r="K176" s="168"/>
      <c r="L176" s="97"/>
      <c r="M176" s="94"/>
      <c r="N176" s="154"/>
    </row>
    <row r="177" spans="1:14" ht="21" customHeight="1" x14ac:dyDescent="0.35">
      <c r="A177" s="59"/>
      <c r="B177" s="610" t="s">
        <v>658</v>
      </c>
      <c r="C177" s="653"/>
      <c r="D177" s="174"/>
      <c r="E177" s="399"/>
      <c r="F177" s="96"/>
      <c r="G177" s="96"/>
      <c r="H177" s="96"/>
      <c r="I177" s="167"/>
      <c r="J177" s="167"/>
      <c r="K177" s="168"/>
      <c r="L177" s="97"/>
      <c r="M177" s="94"/>
      <c r="N177" s="154"/>
    </row>
    <row r="178" spans="1:14" ht="21" customHeight="1" x14ac:dyDescent="0.35">
      <c r="A178" s="59"/>
      <c r="B178" s="607" t="s">
        <v>659</v>
      </c>
      <c r="C178" s="653"/>
      <c r="D178" s="174"/>
      <c r="E178" s="399"/>
      <c r="F178" s="96"/>
      <c r="G178" s="96"/>
      <c r="H178" s="96"/>
      <c r="I178" s="167"/>
      <c r="J178" s="167"/>
      <c r="K178" s="168"/>
      <c r="L178" s="97"/>
      <c r="M178" s="94"/>
      <c r="N178" s="156"/>
    </row>
    <row r="179" spans="1:14" ht="21" customHeight="1" x14ac:dyDescent="0.35">
      <c r="A179" s="59"/>
      <c r="B179" s="610" t="s">
        <v>660</v>
      </c>
      <c r="C179" s="653"/>
      <c r="D179" s="174"/>
      <c r="E179" s="399"/>
      <c r="F179" s="96"/>
      <c r="G179" s="96"/>
      <c r="H179" s="96"/>
      <c r="I179" s="167"/>
      <c r="J179" s="167"/>
      <c r="K179" s="168"/>
      <c r="L179" s="97"/>
      <c r="M179" s="94"/>
      <c r="N179" s="156"/>
    </row>
    <row r="180" spans="1:14" ht="21" customHeight="1" x14ac:dyDescent="0.35">
      <c r="A180" s="59"/>
      <c r="B180" s="610" t="s">
        <v>173</v>
      </c>
      <c r="C180" s="653"/>
      <c r="D180" s="174"/>
      <c r="E180" s="399"/>
      <c r="F180" s="96"/>
      <c r="G180" s="96"/>
      <c r="H180" s="96"/>
      <c r="I180" s="167"/>
      <c r="J180" s="167"/>
      <c r="K180" s="168"/>
      <c r="L180" s="97"/>
      <c r="M180" s="94"/>
      <c r="N180" s="156"/>
    </row>
    <row r="181" spans="1:14" ht="21" customHeight="1" x14ac:dyDescent="0.35">
      <c r="A181" s="59"/>
      <c r="B181" s="610" t="s">
        <v>174</v>
      </c>
      <c r="C181" s="653"/>
      <c r="D181" s="174"/>
      <c r="E181" s="399"/>
      <c r="F181" s="96"/>
      <c r="G181" s="96"/>
      <c r="H181" s="96"/>
      <c r="I181" s="167"/>
      <c r="J181" s="167"/>
      <c r="K181" s="168"/>
      <c r="L181" s="97"/>
      <c r="M181" s="94"/>
      <c r="N181" s="156"/>
    </row>
    <row r="182" spans="1:14" ht="21" customHeight="1" x14ac:dyDescent="0.35">
      <c r="A182" s="59"/>
      <c r="B182" s="610" t="s">
        <v>661</v>
      </c>
      <c r="C182" s="653"/>
      <c r="D182" s="174"/>
      <c r="E182" s="399"/>
      <c r="F182" s="96"/>
      <c r="G182" s="96"/>
      <c r="H182" s="96"/>
      <c r="I182" s="167"/>
      <c r="J182" s="167"/>
      <c r="K182" s="168"/>
      <c r="L182" s="97"/>
      <c r="M182" s="94"/>
      <c r="N182" s="156"/>
    </row>
    <row r="183" spans="1:14" ht="21" customHeight="1" x14ac:dyDescent="0.35">
      <c r="A183" s="59"/>
      <c r="B183" s="610" t="s">
        <v>662</v>
      </c>
      <c r="C183" s="653"/>
      <c r="D183" s="174"/>
      <c r="E183" s="399"/>
      <c r="F183" s="96"/>
      <c r="G183" s="96"/>
      <c r="H183" s="96"/>
      <c r="I183" s="167"/>
      <c r="J183" s="167"/>
      <c r="K183" s="168"/>
      <c r="L183" s="97"/>
      <c r="M183" s="94"/>
      <c r="N183" s="182"/>
    </row>
    <row r="184" spans="1:14" ht="21" customHeight="1" x14ac:dyDescent="0.35">
      <c r="A184" s="59"/>
      <c r="B184" s="610" t="s">
        <v>175</v>
      </c>
      <c r="C184" s="653"/>
      <c r="D184" s="174"/>
      <c r="E184" s="399"/>
      <c r="F184" s="96"/>
      <c r="G184" s="96"/>
      <c r="H184" s="96"/>
      <c r="I184" s="167"/>
      <c r="J184" s="167"/>
      <c r="K184" s="168"/>
      <c r="L184" s="97"/>
      <c r="M184" s="94"/>
      <c r="N184" s="182"/>
    </row>
    <row r="185" spans="1:14" ht="21" customHeight="1" x14ac:dyDescent="0.35">
      <c r="A185" s="59"/>
      <c r="B185" s="610" t="s">
        <v>663</v>
      </c>
      <c r="C185" s="653"/>
      <c r="D185" s="174"/>
      <c r="E185" s="399"/>
      <c r="F185" s="96"/>
      <c r="G185" s="96"/>
      <c r="H185" s="96"/>
      <c r="I185" s="167"/>
      <c r="J185" s="167"/>
      <c r="K185" s="168"/>
      <c r="L185" s="97"/>
      <c r="M185" s="94"/>
      <c r="N185" s="182"/>
    </row>
    <row r="186" spans="1:14" ht="21" customHeight="1" x14ac:dyDescent="0.35">
      <c r="A186" s="59"/>
      <c r="B186" s="610" t="s">
        <v>664</v>
      </c>
      <c r="C186" s="653"/>
      <c r="D186" s="174"/>
      <c r="E186" s="399"/>
      <c r="F186" s="96"/>
      <c r="G186" s="96"/>
      <c r="H186" s="96"/>
      <c r="I186" s="167"/>
      <c r="J186" s="167"/>
      <c r="K186" s="168"/>
      <c r="L186" s="97"/>
      <c r="M186" s="94"/>
      <c r="N186" s="182"/>
    </row>
    <row r="187" spans="1:14" ht="21" customHeight="1" x14ac:dyDescent="0.35">
      <c r="A187" s="59"/>
      <c r="B187" s="610" t="s">
        <v>665</v>
      </c>
      <c r="C187" s="653"/>
      <c r="D187" s="174"/>
      <c r="E187" s="399"/>
      <c r="F187" s="96"/>
      <c r="G187" s="96"/>
      <c r="H187" s="96"/>
      <c r="I187" s="167"/>
      <c r="J187" s="167"/>
      <c r="K187" s="168"/>
      <c r="L187" s="97"/>
      <c r="M187" s="94"/>
      <c r="N187" s="182"/>
    </row>
    <row r="188" spans="1:14" ht="21" customHeight="1" x14ac:dyDescent="0.35">
      <c r="A188" s="59"/>
      <c r="B188" s="607" t="s">
        <v>666</v>
      </c>
      <c r="C188" s="653"/>
      <c r="D188" s="174"/>
      <c r="E188" s="399"/>
      <c r="F188" s="96"/>
      <c r="G188" s="96"/>
      <c r="H188" s="96"/>
      <c r="I188" s="167"/>
      <c r="J188" s="167"/>
      <c r="K188" s="168"/>
      <c r="L188" s="97"/>
      <c r="M188" s="94"/>
      <c r="N188" s="182"/>
    </row>
    <row r="189" spans="1:14" ht="21" customHeight="1" x14ac:dyDescent="0.35">
      <c r="A189" s="59"/>
      <c r="B189" s="610" t="s">
        <v>177</v>
      </c>
      <c r="C189" s="653"/>
      <c r="D189" s="174"/>
      <c r="E189" s="397"/>
      <c r="F189" s="96"/>
      <c r="G189" s="96"/>
      <c r="H189" s="96"/>
      <c r="I189" s="167"/>
      <c r="J189" s="167"/>
      <c r="K189" s="168"/>
      <c r="L189" s="97"/>
      <c r="M189" s="94"/>
      <c r="N189" s="182"/>
    </row>
    <row r="190" spans="1:14" ht="21" customHeight="1" x14ac:dyDescent="0.35">
      <c r="A190" s="59"/>
      <c r="B190" s="610" t="s">
        <v>667</v>
      </c>
      <c r="C190" s="653"/>
      <c r="D190" s="174"/>
      <c r="E190" s="399"/>
      <c r="F190" s="96"/>
      <c r="G190" s="96"/>
      <c r="H190" s="96"/>
      <c r="I190" s="167"/>
      <c r="J190" s="167"/>
      <c r="K190" s="168"/>
      <c r="L190" s="97"/>
      <c r="M190" s="94"/>
      <c r="N190" s="182"/>
    </row>
    <row r="191" spans="1:14" ht="21" customHeight="1" x14ac:dyDescent="0.35">
      <c r="A191" s="59"/>
      <c r="B191" s="607" t="s">
        <v>668</v>
      </c>
      <c r="C191" s="653"/>
      <c r="D191" s="174"/>
      <c r="E191" s="399"/>
      <c r="F191" s="96"/>
      <c r="G191" s="96"/>
      <c r="H191" s="96"/>
      <c r="I191" s="167"/>
      <c r="J191" s="167"/>
      <c r="K191" s="168"/>
      <c r="L191" s="97"/>
      <c r="M191" s="94"/>
      <c r="N191" s="182"/>
    </row>
    <row r="192" spans="1:14" ht="21" customHeight="1" x14ac:dyDescent="0.35">
      <c r="A192" s="59"/>
      <c r="B192" s="610" t="s">
        <v>178</v>
      </c>
      <c r="C192" s="653"/>
      <c r="D192" s="174"/>
      <c r="E192" s="399"/>
      <c r="F192" s="96"/>
      <c r="G192" s="96"/>
      <c r="H192" s="96"/>
      <c r="I192" s="167"/>
      <c r="J192" s="167"/>
      <c r="K192" s="168"/>
      <c r="L192" s="97"/>
      <c r="M192" s="94"/>
      <c r="N192" s="182"/>
    </row>
    <row r="193" spans="1:14" ht="21" customHeight="1" x14ac:dyDescent="0.35">
      <c r="A193" s="59"/>
      <c r="B193" s="610" t="s">
        <v>649</v>
      </c>
      <c r="C193" s="653"/>
      <c r="D193" s="174"/>
      <c r="E193" s="399"/>
      <c r="F193" s="96"/>
      <c r="G193" s="96"/>
      <c r="H193" s="96"/>
      <c r="I193" s="167"/>
      <c r="J193" s="167"/>
      <c r="K193" s="168"/>
      <c r="L193" s="97"/>
      <c r="M193" s="94"/>
      <c r="N193" s="182"/>
    </row>
    <row r="194" spans="1:14" ht="21" customHeight="1" x14ac:dyDescent="0.35">
      <c r="A194" s="59"/>
      <c r="B194" s="610" t="s">
        <v>650</v>
      </c>
      <c r="C194" s="653"/>
      <c r="D194" s="174"/>
      <c r="E194" s="399"/>
      <c r="F194" s="96"/>
      <c r="G194" s="96"/>
      <c r="H194" s="96"/>
      <c r="I194" s="167"/>
      <c r="J194" s="167"/>
      <c r="K194" s="168"/>
      <c r="L194" s="97"/>
      <c r="M194" s="94"/>
      <c r="N194" s="182"/>
    </row>
    <row r="195" spans="1:14" ht="21" customHeight="1" x14ac:dyDescent="0.35">
      <c r="A195" s="59"/>
      <c r="B195" s="610" t="s">
        <v>669</v>
      </c>
      <c r="C195" s="653"/>
      <c r="D195" s="174"/>
      <c r="E195" s="399"/>
      <c r="F195" s="96"/>
      <c r="G195" s="96"/>
      <c r="H195" s="96"/>
      <c r="I195" s="167"/>
      <c r="J195" s="167"/>
      <c r="K195" s="168"/>
      <c r="L195" s="97"/>
      <c r="M195" s="94"/>
      <c r="N195" s="182"/>
    </row>
    <row r="196" spans="1:14" ht="21" customHeight="1" x14ac:dyDescent="0.35">
      <c r="A196" s="59"/>
      <c r="B196" s="610" t="s">
        <v>670</v>
      </c>
      <c r="C196" s="653"/>
      <c r="D196" s="174"/>
      <c r="E196" s="399"/>
      <c r="F196" s="96"/>
      <c r="G196" s="96"/>
      <c r="H196" s="96"/>
      <c r="I196" s="167"/>
      <c r="J196" s="167"/>
      <c r="K196" s="168"/>
      <c r="L196" s="97"/>
      <c r="M196" s="94"/>
      <c r="N196" s="182"/>
    </row>
    <row r="197" spans="1:14" ht="21" customHeight="1" x14ac:dyDescent="0.35">
      <c r="A197" s="59"/>
      <c r="B197" s="610" t="s">
        <v>671</v>
      </c>
      <c r="C197" s="653"/>
      <c r="D197" s="174"/>
      <c r="E197" s="399"/>
      <c r="F197" s="96"/>
      <c r="G197" s="96"/>
      <c r="H197" s="96"/>
      <c r="I197" s="167"/>
      <c r="J197" s="167"/>
      <c r="K197" s="168"/>
      <c r="L197" s="97"/>
      <c r="M197" s="94"/>
      <c r="N197" s="182"/>
    </row>
    <row r="198" spans="1:14" ht="21" customHeight="1" x14ac:dyDescent="0.35">
      <c r="A198" s="59"/>
      <c r="B198" s="607" t="s">
        <v>672</v>
      </c>
      <c r="C198" s="653"/>
      <c r="D198" s="174"/>
      <c r="E198" s="399"/>
      <c r="F198" s="96"/>
      <c r="G198" s="96"/>
      <c r="H198" s="96"/>
      <c r="I198" s="167"/>
      <c r="J198" s="167"/>
      <c r="K198" s="168"/>
      <c r="L198" s="97"/>
      <c r="M198" s="94"/>
      <c r="N198" s="182"/>
    </row>
    <row r="199" spans="1:14" ht="21" customHeight="1" x14ac:dyDescent="0.35">
      <c r="A199" s="59"/>
      <c r="B199" s="610" t="s">
        <v>179</v>
      </c>
      <c r="C199" s="653"/>
      <c r="D199" s="174"/>
      <c r="E199" s="399"/>
      <c r="F199" s="96"/>
      <c r="G199" s="96"/>
      <c r="H199" s="96"/>
      <c r="I199" s="167"/>
      <c r="J199" s="167"/>
      <c r="K199" s="168"/>
      <c r="L199" s="97"/>
      <c r="M199" s="94"/>
      <c r="N199" s="182"/>
    </row>
    <row r="200" spans="1:14" ht="21" customHeight="1" x14ac:dyDescent="0.35">
      <c r="A200" s="59"/>
      <c r="B200" s="610" t="s">
        <v>176</v>
      </c>
      <c r="C200" s="653"/>
      <c r="D200" s="174"/>
      <c r="E200" s="399"/>
      <c r="F200" s="96"/>
      <c r="G200" s="96"/>
      <c r="H200" s="96"/>
      <c r="I200" s="167"/>
      <c r="J200" s="167"/>
      <c r="K200" s="168"/>
      <c r="L200" s="97"/>
      <c r="M200" s="94"/>
      <c r="N200" s="182"/>
    </row>
    <row r="201" spans="1:14" ht="21" customHeight="1" x14ac:dyDescent="0.35">
      <c r="A201" s="59"/>
      <c r="B201" s="610" t="s">
        <v>180</v>
      </c>
      <c r="C201" s="653"/>
      <c r="D201" s="174"/>
      <c r="E201" s="399"/>
      <c r="F201" s="96"/>
      <c r="G201" s="96"/>
      <c r="H201" s="96"/>
      <c r="I201" s="167"/>
      <c r="J201" s="167"/>
      <c r="K201" s="168"/>
      <c r="L201" s="97"/>
      <c r="M201" s="94"/>
      <c r="N201" s="182"/>
    </row>
    <row r="202" spans="1:14" ht="21" customHeight="1" x14ac:dyDescent="0.35">
      <c r="A202" s="59"/>
      <c r="B202" s="610" t="s">
        <v>181</v>
      </c>
      <c r="C202" s="653"/>
      <c r="D202" s="174"/>
      <c r="E202" s="399"/>
      <c r="F202" s="96"/>
      <c r="G202" s="96"/>
      <c r="H202" s="96"/>
      <c r="I202" s="167"/>
      <c r="J202" s="167"/>
      <c r="K202" s="168"/>
      <c r="L202" s="97"/>
      <c r="M202" s="94"/>
      <c r="N202" s="182"/>
    </row>
    <row r="203" spans="1:14" ht="21" customHeight="1" x14ac:dyDescent="0.35">
      <c r="A203" s="59"/>
      <c r="B203" s="610"/>
      <c r="C203" s="653"/>
      <c r="D203" s="174"/>
      <c r="E203" s="399"/>
      <c r="F203" s="96"/>
      <c r="G203" s="96"/>
      <c r="H203" s="96"/>
      <c r="I203" s="167"/>
      <c r="J203" s="167"/>
      <c r="K203" s="168"/>
      <c r="L203" s="97"/>
      <c r="M203" s="94"/>
      <c r="N203" s="182"/>
    </row>
    <row r="204" spans="1:14" ht="21" customHeight="1" x14ac:dyDescent="0.35">
      <c r="A204" s="59">
        <v>8</v>
      </c>
      <c r="B204" s="616" t="s">
        <v>149</v>
      </c>
      <c r="C204" s="653">
        <v>67500</v>
      </c>
      <c r="D204" s="97">
        <v>24551</v>
      </c>
      <c r="E204" s="397"/>
      <c r="F204" s="96"/>
      <c r="G204" s="96">
        <v>67500</v>
      </c>
      <c r="H204" s="96"/>
      <c r="I204" s="167">
        <f>SUM(F204:H204)</f>
        <v>67500</v>
      </c>
      <c r="J204" s="167">
        <f>E204+I204</f>
        <v>67500</v>
      </c>
      <c r="K204" s="168">
        <f>C204-J204</f>
        <v>0</v>
      </c>
      <c r="L204" s="97"/>
      <c r="M204" s="676" t="s">
        <v>912</v>
      </c>
      <c r="N204" s="182"/>
    </row>
    <row r="205" spans="1:14" ht="21" customHeight="1" x14ac:dyDescent="0.35">
      <c r="A205" s="617"/>
      <c r="B205" s="607" t="s">
        <v>673</v>
      </c>
      <c r="C205" s="653"/>
      <c r="D205" s="174"/>
      <c r="E205" s="399"/>
      <c r="F205" s="96"/>
      <c r="G205" s="96"/>
      <c r="H205" s="96"/>
      <c r="I205" s="167"/>
      <c r="J205" s="167"/>
      <c r="K205" s="168"/>
      <c r="L205" s="174" t="s">
        <v>1002</v>
      </c>
      <c r="M205" s="94" t="s">
        <v>1001</v>
      </c>
      <c r="N205" s="182"/>
    </row>
    <row r="206" spans="1:14" ht="21" customHeight="1" x14ac:dyDescent="0.35">
      <c r="A206" s="617"/>
      <c r="B206" s="620" t="s">
        <v>674</v>
      </c>
      <c r="C206" s="653"/>
      <c r="D206" s="174"/>
      <c r="E206" s="399"/>
      <c r="F206" s="96"/>
      <c r="G206" s="96"/>
      <c r="H206" s="96"/>
      <c r="I206" s="167"/>
      <c r="J206" s="167"/>
      <c r="K206" s="168"/>
      <c r="L206" s="174"/>
      <c r="M206" s="94"/>
      <c r="N206" s="182"/>
    </row>
    <row r="207" spans="1:14" ht="21" customHeight="1" x14ac:dyDescent="0.35">
      <c r="A207" s="617"/>
      <c r="B207" s="618" t="s">
        <v>150</v>
      </c>
      <c r="C207" s="653"/>
      <c r="D207" s="174"/>
      <c r="E207" s="399"/>
      <c r="F207" s="96"/>
      <c r="G207" s="96"/>
      <c r="H207" s="96"/>
      <c r="I207" s="167"/>
      <c r="J207" s="167"/>
      <c r="K207" s="168"/>
      <c r="L207" s="174"/>
      <c r="M207" s="94"/>
      <c r="N207" s="182"/>
    </row>
    <row r="208" spans="1:14" ht="21" customHeight="1" x14ac:dyDescent="0.35">
      <c r="A208" s="617"/>
      <c r="B208" s="618" t="s">
        <v>151</v>
      </c>
      <c r="C208" s="653"/>
      <c r="D208" s="80"/>
      <c r="E208" s="396"/>
      <c r="F208" s="96"/>
      <c r="G208" s="96"/>
      <c r="H208" s="96"/>
      <c r="I208" s="167"/>
      <c r="J208" s="167"/>
      <c r="K208" s="168"/>
      <c r="L208" s="169"/>
      <c r="M208" s="94"/>
      <c r="N208" s="153"/>
    </row>
    <row r="209" spans="1:14" ht="21" x14ac:dyDescent="0.35">
      <c r="A209" s="617"/>
      <c r="B209" s="618" t="s">
        <v>152</v>
      </c>
      <c r="C209" s="653"/>
      <c r="D209" s="174"/>
      <c r="E209" s="397"/>
      <c r="F209" s="96"/>
      <c r="G209" s="96"/>
      <c r="H209" s="96"/>
      <c r="I209" s="167"/>
      <c r="J209" s="167"/>
      <c r="K209" s="168"/>
      <c r="L209" s="174"/>
      <c r="M209" s="94"/>
      <c r="N209" s="154"/>
    </row>
    <row r="210" spans="1:14" ht="21" x14ac:dyDescent="0.35">
      <c r="A210" s="617"/>
      <c r="B210" s="618"/>
      <c r="C210" s="653"/>
      <c r="D210" s="174"/>
      <c r="E210" s="397"/>
      <c r="F210" s="96"/>
      <c r="G210" s="96"/>
      <c r="H210" s="96"/>
      <c r="I210" s="167"/>
      <c r="J210" s="167"/>
      <c r="K210" s="168"/>
      <c r="L210" s="174"/>
      <c r="M210" s="94"/>
      <c r="N210" s="154"/>
    </row>
    <row r="211" spans="1:14" ht="21" x14ac:dyDescent="0.35">
      <c r="A211" s="59">
        <v>9</v>
      </c>
      <c r="B211" s="616" t="s">
        <v>153</v>
      </c>
      <c r="C211" s="653">
        <v>20000</v>
      </c>
      <c r="D211" s="97">
        <v>24572</v>
      </c>
      <c r="E211" s="397"/>
      <c r="F211" s="96"/>
      <c r="G211" s="96">
        <v>20000</v>
      </c>
      <c r="H211" s="96"/>
      <c r="I211" s="167">
        <f>SUM(F211:H211)</f>
        <v>20000</v>
      </c>
      <c r="J211" s="167">
        <f>E211+I211</f>
        <v>20000</v>
      </c>
      <c r="K211" s="168">
        <f>C211-J211</f>
        <v>0</v>
      </c>
      <c r="L211" s="174"/>
      <c r="M211" s="684" t="s">
        <v>913</v>
      </c>
      <c r="N211" s="154"/>
    </row>
    <row r="212" spans="1:14" ht="21" x14ac:dyDescent="0.35">
      <c r="A212" s="617"/>
      <c r="B212" s="607" t="s">
        <v>675</v>
      </c>
      <c r="C212" s="653"/>
      <c r="D212" s="174"/>
      <c r="E212" s="397"/>
      <c r="F212" s="96"/>
      <c r="G212" s="96"/>
      <c r="H212" s="96"/>
      <c r="I212" s="167"/>
      <c r="J212" s="167"/>
      <c r="K212" s="168"/>
      <c r="L212" s="174" t="s">
        <v>1003</v>
      </c>
      <c r="M212" s="94" t="s">
        <v>1001</v>
      </c>
      <c r="N212" s="154"/>
    </row>
    <row r="213" spans="1:14" ht="21" x14ac:dyDescent="0.35">
      <c r="A213" s="617"/>
      <c r="B213" s="610" t="s">
        <v>676</v>
      </c>
      <c r="C213" s="653"/>
      <c r="D213" s="174"/>
      <c r="E213" s="397"/>
      <c r="F213" s="96"/>
      <c r="G213" s="96"/>
      <c r="H213" s="96"/>
      <c r="I213" s="167"/>
      <c r="J213" s="167"/>
      <c r="K213" s="168"/>
      <c r="L213" s="97"/>
      <c r="M213" s="94"/>
      <c r="N213" s="154"/>
    </row>
    <row r="214" spans="1:14" ht="21" x14ac:dyDescent="0.35">
      <c r="A214" s="617"/>
      <c r="B214" s="615" t="s">
        <v>677</v>
      </c>
      <c r="C214" s="653"/>
      <c r="D214" s="174"/>
      <c r="E214" s="397"/>
      <c r="F214" s="96"/>
      <c r="G214" s="96"/>
      <c r="H214" s="96"/>
      <c r="I214" s="167"/>
      <c r="J214" s="167"/>
      <c r="K214" s="168"/>
      <c r="L214" s="97"/>
      <c r="M214" s="94"/>
      <c r="N214" s="154"/>
    </row>
    <row r="215" spans="1:14" ht="21" x14ac:dyDescent="0.35">
      <c r="A215" s="617"/>
      <c r="B215" s="615" t="s">
        <v>678</v>
      </c>
      <c r="C215" s="653"/>
      <c r="D215" s="175"/>
      <c r="E215" s="397"/>
      <c r="F215" s="96"/>
      <c r="G215" s="96"/>
      <c r="H215" s="96"/>
      <c r="I215" s="167"/>
      <c r="J215" s="167"/>
      <c r="K215" s="168"/>
      <c r="L215" s="97"/>
      <c r="M215" s="94"/>
      <c r="N215" s="154"/>
    </row>
    <row r="216" spans="1:14" ht="21" x14ac:dyDescent="0.35">
      <c r="A216" s="617"/>
      <c r="B216" s="615"/>
      <c r="C216" s="653"/>
      <c r="D216" s="175"/>
      <c r="E216" s="397"/>
      <c r="F216" s="96"/>
      <c r="G216" s="96"/>
      <c r="H216" s="96"/>
      <c r="I216" s="167"/>
      <c r="J216" s="167"/>
      <c r="K216" s="168"/>
      <c r="L216" s="97"/>
      <c r="M216" s="95"/>
      <c r="N216" s="154"/>
    </row>
    <row r="217" spans="1:14" ht="21" x14ac:dyDescent="0.35">
      <c r="A217" s="59">
        <v>10</v>
      </c>
      <c r="B217" s="616" t="s">
        <v>793</v>
      </c>
      <c r="C217" s="653">
        <v>5000000</v>
      </c>
      <c r="D217" s="97">
        <v>24563</v>
      </c>
      <c r="E217" s="397"/>
      <c r="F217" s="96"/>
      <c r="G217" s="96">
        <v>5000000</v>
      </c>
      <c r="H217" s="96"/>
      <c r="I217" s="167">
        <f>SUM(F217:H217)</f>
        <v>5000000</v>
      </c>
      <c r="J217" s="167">
        <f>E217+I217</f>
        <v>5000000</v>
      </c>
      <c r="K217" s="168">
        <f>C217-J217</f>
        <v>0</v>
      </c>
      <c r="L217" s="97"/>
      <c r="M217" s="676" t="s">
        <v>914</v>
      </c>
      <c r="N217" s="154"/>
    </row>
    <row r="218" spans="1:14" ht="21" x14ac:dyDescent="0.35">
      <c r="A218" s="617"/>
      <c r="B218" s="607" t="s">
        <v>877</v>
      </c>
      <c r="C218" s="653"/>
      <c r="D218" s="174"/>
      <c r="E218" s="397"/>
      <c r="F218" s="96"/>
      <c r="G218" s="96"/>
      <c r="H218" s="96"/>
      <c r="I218" s="167"/>
      <c r="J218" s="167"/>
      <c r="K218" s="168"/>
      <c r="L218" s="176">
        <v>24563</v>
      </c>
      <c r="M218" s="94" t="s">
        <v>1033</v>
      </c>
      <c r="N218" s="154"/>
    </row>
    <row r="219" spans="1:14" ht="21" x14ac:dyDescent="0.35">
      <c r="A219" s="617"/>
      <c r="B219" s="611" t="s">
        <v>878</v>
      </c>
      <c r="C219" s="653"/>
      <c r="D219" s="174"/>
      <c r="E219" s="397"/>
      <c r="F219" s="96"/>
      <c r="G219" s="96"/>
      <c r="H219" s="96"/>
      <c r="I219" s="167"/>
      <c r="J219" s="167"/>
      <c r="K219" s="168"/>
      <c r="L219" s="97"/>
      <c r="M219" s="94"/>
      <c r="N219" s="154"/>
    </row>
    <row r="220" spans="1:14" ht="21" x14ac:dyDescent="0.35">
      <c r="A220" s="617"/>
      <c r="B220" s="611" t="s">
        <v>879</v>
      </c>
      <c r="C220" s="653"/>
      <c r="D220" s="174"/>
      <c r="E220" s="397"/>
      <c r="F220" s="96"/>
      <c r="G220" s="96"/>
      <c r="H220" s="96"/>
      <c r="I220" s="167"/>
      <c r="J220" s="167"/>
      <c r="K220" s="168"/>
      <c r="L220" s="97"/>
      <c r="M220" s="94"/>
      <c r="N220" s="154"/>
    </row>
    <row r="221" spans="1:14" ht="21" x14ac:dyDescent="0.35">
      <c r="A221" s="617"/>
      <c r="B221" s="611" t="s">
        <v>880</v>
      </c>
      <c r="C221" s="653"/>
      <c r="D221" s="174"/>
      <c r="E221" s="397"/>
      <c r="F221" s="96"/>
      <c r="G221" s="96"/>
      <c r="H221" s="96"/>
      <c r="I221" s="167"/>
      <c r="J221" s="167"/>
      <c r="K221" s="168"/>
      <c r="L221" s="97"/>
      <c r="M221" s="94"/>
      <c r="N221" s="154"/>
    </row>
    <row r="222" spans="1:14" ht="21" x14ac:dyDescent="0.35">
      <c r="A222" s="617"/>
      <c r="B222" s="611" t="s">
        <v>881</v>
      </c>
      <c r="C222" s="653"/>
      <c r="D222" s="174"/>
      <c r="E222" s="397"/>
      <c r="F222" s="96"/>
      <c r="G222" s="96"/>
      <c r="H222" s="96"/>
      <c r="I222" s="167"/>
      <c r="J222" s="167"/>
      <c r="K222" s="168"/>
      <c r="L222" s="97"/>
      <c r="M222" s="94"/>
      <c r="N222" s="154"/>
    </row>
    <row r="223" spans="1:14" ht="21" x14ac:dyDescent="0.35">
      <c r="A223" s="617"/>
      <c r="B223" s="611" t="s">
        <v>882</v>
      </c>
      <c r="C223" s="653"/>
      <c r="D223" s="174"/>
      <c r="E223" s="397"/>
      <c r="F223" s="96"/>
      <c r="G223" s="96"/>
      <c r="H223" s="96"/>
      <c r="I223" s="167"/>
      <c r="J223" s="167"/>
      <c r="K223" s="168"/>
      <c r="L223" s="97"/>
      <c r="M223" s="94"/>
      <c r="N223" s="154"/>
    </row>
    <row r="224" spans="1:14" ht="21" x14ac:dyDescent="0.35">
      <c r="A224" s="617"/>
      <c r="B224" s="611" t="s">
        <v>883</v>
      </c>
      <c r="C224" s="653"/>
      <c r="D224" s="174"/>
      <c r="E224" s="397"/>
      <c r="F224" s="96"/>
      <c r="G224" s="96"/>
      <c r="H224" s="96"/>
      <c r="I224" s="167"/>
      <c r="J224" s="167"/>
      <c r="K224" s="168"/>
      <c r="L224" s="97"/>
      <c r="M224" s="94"/>
      <c r="N224" s="154"/>
    </row>
    <row r="225" spans="1:14" ht="21" x14ac:dyDescent="0.35">
      <c r="A225" s="617"/>
      <c r="B225" s="611" t="s">
        <v>884</v>
      </c>
      <c r="C225" s="653"/>
      <c r="D225" s="174"/>
      <c r="E225" s="397"/>
      <c r="F225" s="96"/>
      <c r="G225" s="96"/>
      <c r="H225" s="96"/>
      <c r="I225" s="167"/>
      <c r="J225" s="167"/>
      <c r="K225" s="168"/>
      <c r="L225" s="97"/>
      <c r="M225" s="94"/>
      <c r="N225" s="154"/>
    </row>
    <row r="226" spans="1:14" ht="21" x14ac:dyDescent="0.35">
      <c r="A226" s="617"/>
      <c r="B226" s="611" t="s">
        <v>885</v>
      </c>
      <c r="C226" s="653"/>
      <c r="D226" s="174"/>
      <c r="E226" s="397"/>
      <c r="F226" s="96"/>
      <c r="G226" s="96"/>
      <c r="H226" s="96"/>
      <c r="I226" s="167"/>
      <c r="J226" s="167"/>
      <c r="K226" s="168"/>
      <c r="L226" s="97"/>
      <c r="M226" s="94"/>
      <c r="N226" s="154"/>
    </row>
    <row r="227" spans="1:14" ht="21" x14ac:dyDescent="0.35">
      <c r="A227" s="617"/>
      <c r="B227" s="611" t="s">
        <v>886</v>
      </c>
      <c r="C227" s="653"/>
      <c r="D227" s="174"/>
      <c r="E227" s="397"/>
      <c r="F227" s="96"/>
      <c r="G227" s="96"/>
      <c r="H227" s="96"/>
      <c r="I227" s="167"/>
      <c r="J227" s="167"/>
      <c r="K227" s="168"/>
      <c r="L227" s="97"/>
      <c r="M227" s="94"/>
      <c r="N227" s="154"/>
    </row>
    <row r="228" spans="1:14" ht="21" x14ac:dyDescent="0.35">
      <c r="A228" s="617"/>
      <c r="B228" s="611"/>
      <c r="C228" s="653"/>
      <c r="D228" s="174"/>
      <c r="E228" s="397"/>
      <c r="F228" s="96"/>
      <c r="G228" s="96"/>
      <c r="H228" s="96"/>
      <c r="I228" s="167"/>
      <c r="J228" s="167"/>
      <c r="K228" s="168"/>
      <c r="L228" s="97"/>
      <c r="M228" s="94"/>
      <c r="N228" s="154"/>
    </row>
    <row r="229" spans="1:14" ht="21" x14ac:dyDescent="0.35">
      <c r="A229" s="617"/>
      <c r="B229" s="610"/>
      <c r="C229" s="653"/>
      <c r="D229" s="174"/>
      <c r="E229" s="397"/>
      <c r="F229" s="96"/>
      <c r="G229" s="96"/>
      <c r="H229" s="96"/>
      <c r="I229" s="167"/>
      <c r="J229" s="167"/>
      <c r="K229" s="168"/>
      <c r="L229" s="97"/>
      <c r="M229" s="94"/>
      <c r="N229" s="154"/>
    </row>
    <row r="230" spans="1:14" ht="21" x14ac:dyDescent="0.35">
      <c r="A230" s="617"/>
      <c r="B230" s="615"/>
      <c r="C230" s="653"/>
      <c r="D230" s="174"/>
      <c r="E230" s="397"/>
      <c r="F230" s="96"/>
      <c r="G230" s="96"/>
      <c r="H230" s="96"/>
      <c r="I230" s="167"/>
      <c r="J230" s="167"/>
      <c r="K230" s="168"/>
      <c r="L230" s="97"/>
      <c r="M230" s="94"/>
      <c r="N230" s="154"/>
    </row>
    <row r="231" spans="1:14" ht="21" x14ac:dyDescent="0.35">
      <c r="A231" s="617"/>
      <c r="B231" s="615"/>
      <c r="C231" s="653"/>
      <c r="D231" s="175"/>
      <c r="E231" s="397"/>
      <c r="F231" s="96"/>
      <c r="G231" s="96"/>
      <c r="H231" s="96"/>
      <c r="I231" s="167"/>
      <c r="J231" s="167"/>
      <c r="K231" s="168"/>
      <c r="L231" s="97"/>
      <c r="M231" s="94"/>
      <c r="N231" s="154"/>
    </row>
    <row r="232" spans="1:14" ht="21" x14ac:dyDescent="0.35">
      <c r="A232" s="74">
        <v>11</v>
      </c>
      <c r="B232" s="616" t="s">
        <v>165</v>
      </c>
      <c r="C232" s="653">
        <v>1134000</v>
      </c>
      <c r="D232" s="97">
        <v>24411</v>
      </c>
      <c r="E232" s="397">
        <v>68221</v>
      </c>
      <c r="F232" s="96">
        <v>309779</v>
      </c>
      <c r="G232" s="96">
        <v>378000</v>
      </c>
      <c r="H232" s="96">
        <v>378000</v>
      </c>
      <c r="I232" s="167">
        <f>SUM(F232:H232)</f>
        <v>1065779</v>
      </c>
      <c r="J232" s="167">
        <f>E232+I232</f>
        <v>1134000</v>
      </c>
      <c r="K232" s="168">
        <f>C232-J232</f>
        <v>0</v>
      </c>
      <c r="L232" s="97">
        <v>24418</v>
      </c>
      <c r="M232" s="676" t="s">
        <v>1004</v>
      </c>
      <c r="N232" s="154"/>
    </row>
    <row r="233" spans="1:14" ht="21" x14ac:dyDescent="0.35">
      <c r="A233" s="59"/>
      <c r="B233" s="607" t="s">
        <v>617</v>
      </c>
      <c r="C233" s="653"/>
      <c r="D233" s="175"/>
      <c r="E233" s="397"/>
      <c r="F233" s="96"/>
      <c r="G233" s="96"/>
      <c r="H233" s="96"/>
      <c r="I233" s="167"/>
      <c r="J233" s="167"/>
      <c r="K233" s="168"/>
      <c r="L233" s="97"/>
      <c r="M233" s="94"/>
      <c r="N233" s="154"/>
    </row>
    <row r="234" spans="1:14" ht="21" x14ac:dyDescent="0.35">
      <c r="A234" s="59"/>
      <c r="B234" s="607" t="s">
        <v>679</v>
      </c>
      <c r="C234" s="653"/>
      <c r="D234" s="175"/>
      <c r="E234" s="397"/>
      <c r="F234" s="96"/>
      <c r="G234" s="96"/>
      <c r="H234" s="96"/>
      <c r="I234" s="167"/>
      <c r="J234" s="167"/>
      <c r="K234" s="168"/>
      <c r="L234" s="97"/>
      <c r="M234" s="94"/>
      <c r="N234" s="154"/>
    </row>
    <row r="235" spans="1:14" ht="21" x14ac:dyDescent="0.35">
      <c r="A235" s="59"/>
      <c r="B235" s="611" t="s">
        <v>680</v>
      </c>
      <c r="C235" s="653"/>
      <c r="D235" s="175"/>
      <c r="E235" s="397"/>
      <c r="F235" s="96"/>
      <c r="G235" s="96"/>
      <c r="H235" s="96"/>
      <c r="I235" s="167"/>
      <c r="J235" s="167"/>
      <c r="K235" s="168"/>
      <c r="L235" s="97"/>
      <c r="M235" s="94"/>
      <c r="N235" s="154"/>
    </row>
    <row r="236" spans="1:14" ht="21" x14ac:dyDescent="0.35">
      <c r="A236" s="59"/>
      <c r="B236" s="611" t="s">
        <v>166</v>
      </c>
      <c r="C236" s="653"/>
      <c r="D236" s="175"/>
      <c r="E236" s="397"/>
      <c r="F236" s="96"/>
      <c r="G236" s="96"/>
      <c r="H236" s="96"/>
      <c r="I236" s="167"/>
      <c r="J236" s="167"/>
      <c r="K236" s="168"/>
      <c r="L236" s="97"/>
      <c r="M236" s="94"/>
      <c r="N236" s="154"/>
    </row>
    <row r="237" spans="1:14" ht="21" x14ac:dyDescent="0.35">
      <c r="A237" s="59"/>
      <c r="B237" s="611"/>
      <c r="C237" s="653"/>
      <c r="D237" s="175"/>
      <c r="E237" s="397"/>
      <c r="F237" s="96"/>
      <c r="G237" s="96"/>
      <c r="H237" s="96"/>
      <c r="I237" s="167"/>
      <c r="J237" s="167"/>
      <c r="K237" s="168"/>
      <c r="L237" s="97"/>
      <c r="M237" s="94"/>
      <c r="N237" s="154"/>
    </row>
    <row r="238" spans="1:14" ht="21" x14ac:dyDescent="0.35">
      <c r="A238" s="59"/>
      <c r="B238" s="611"/>
      <c r="C238" s="653"/>
      <c r="D238" s="175"/>
      <c r="E238" s="397"/>
      <c r="F238" s="96"/>
      <c r="G238" s="96"/>
      <c r="H238" s="96"/>
      <c r="I238" s="167"/>
      <c r="J238" s="167"/>
      <c r="K238" s="168"/>
      <c r="L238" s="97"/>
      <c r="M238" s="94"/>
      <c r="N238" s="154"/>
    </row>
    <row r="239" spans="1:14" ht="21" x14ac:dyDescent="0.35">
      <c r="A239" s="59"/>
      <c r="B239" s="611"/>
      <c r="C239" s="653"/>
      <c r="D239" s="175"/>
      <c r="E239" s="397"/>
      <c r="F239" s="96"/>
      <c r="G239" s="96"/>
      <c r="H239" s="96"/>
      <c r="I239" s="167"/>
      <c r="J239" s="167"/>
      <c r="K239" s="168"/>
      <c r="L239" s="97"/>
      <c r="M239" s="94"/>
      <c r="N239" s="154"/>
    </row>
    <row r="240" spans="1:14" ht="21" x14ac:dyDescent="0.35">
      <c r="A240" s="617"/>
      <c r="B240" s="615"/>
      <c r="C240" s="653"/>
      <c r="D240" s="175"/>
      <c r="E240" s="397"/>
      <c r="F240" s="96"/>
      <c r="G240" s="96"/>
      <c r="H240" s="96"/>
      <c r="I240" s="167"/>
      <c r="J240" s="167"/>
      <c r="K240" s="168"/>
      <c r="L240" s="97"/>
      <c r="M240" s="94"/>
      <c r="N240" s="154"/>
    </row>
    <row r="241" spans="1:14" ht="21" x14ac:dyDescent="0.35">
      <c r="A241" s="74">
        <v>12</v>
      </c>
      <c r="B241" s="616" t="s">
        <v>182</v>
      </c>
      <c r="C241" s="653">
        <v>40000</v>
      </c>
      <c r="D241" s="97">
        <v>24572</v>
      </c>
      <c r="E241" s="397"/>
      <c r="F241" s="96"/>
      <c r="G241" s="96">
        <v>40000</v>
      </c>
      <c r="H241" s="96"/>
      <c r="I241" s="167">
        <f>SUM(F241:H241)</f>
        <v>40000</v>
      </c>
      <c r="J241" s="167">
        <f>E241+I241</f>
        <v>40000</v>
      </c>
      <c r="K241" s="168">
        <f>C241-J241</f>
        <v>0</v>
      </c>
      <c r="L241" s="97"/>
      <c r="M241" s="676" t="s">
        <v>926</v>
      </c>
      <c r="N241" s="154"/>
    </row>
    <row r="242" spans="1:14" ht="21" x14ac:dyDescent="0.35">
      <c r="A242" s="59"/>
      <c r="B242" s="607" t="s">
        <v>681</v>
      </c>
      <c r="C242" s="653"/>
      <c r="D242" s="175"/>
      <c r="E242" s="397"/>
      <c r="F242" s="96"/>
      <c r="G242" s="96"/>
      <c r="H242" s="96"/>
      <c r="I242" s="167"/>
      <c r="J242" s="167"/>
      <c r="K242" s="168"/>
      <c r="L242" s="97">
        <v>24572</v>
      </c>
      <c r="M242" s="94" t="s">
        <v>937</v>
      </c>
      <c r="N242" s="154"/>
    </row>
    <row r="243" spans="1:14" ht="21" x14ac:dyDescent="0.35">
      <c r="A243" s="59"/>
      <c r="B243" s="610" t="s">
        <v>682</v>
      </c>
      <c r="C243" s="653"/>
      <c r="D243" s="175"/>
      <c r="E243" s="397"/>
      <c r="F243" s="96"/>
      <c r="G243" s="96"/>
      <c r="H243" s="96"/>
      <c r="I243" s="167"/>
      <c r="J243" s="167"/>
      <c r="K243" s="168"/>
      <c r="L243" s="97"/>
      <c r="M243" s="94"/>
      <c r="N243" s="154"/>
    </row>
    <row r="244" spans="1:14" ht="21" x14ac:dyDescent="0.35">
      <c r="A244" s="59"/>
      <c r="B244" s="618" t="s">
        <v>183</v>
      </c>
      <c r="C244" s="653"/>
      <c r="D244" s="175"/>
      <c r="E244" s="397"/>
      <c r="F244" s="96"/>
      <c r="G244" s="96"/>
      <c r="H244" s="96"/>
      <c r="I244" s="167"/>
      <c r="J244" s="167"/>
      <c r="K244" s="168"/>
      <c r="L244" s="97"/>
      <c r="M244" s="94"/>
      <c r="N244" s="154"/>
    </row>
    <row r="245" spans="1:14" ht="21" x14ac:dyDescent="0.35">
      <c r="A245" s="59"/>
      <c r="B245" s="618" t="s">
        <v>184</v>
      </c>
      <c r="C245" s="653"/>
      <c r="D245" s="175"/>
      <c r="E245" s="397"/>
      <c r="F245" s="96"/>
      <c r="G245" s="96"/>
      <c r="H245" s="96"/>
      <c r="I245" s="167"/>
      <c r="J245" s="167"/>
      <c r="K245" s="168"/>
      <c r="L245" s="97"/>
      <c r="M245" s="94"/>
      <c r="N245" s="154"/>
    </row>
    <row r="246" spans="1:14" ht="21" x14ac:dyDescent="0.35">
      <c r="A246" s="59"/>
      <c r="B246" s="618" t="s">
        <v>185</v>
      </c>
      <c r="C246" s="653"/>
      <c r="D246" s="175"/>
      <c r="E246" s="397"/>
      <c r="F246" s="96"/>
      <c r="G246" s="96"/>
      <c r="H246" s="96"/>
      <c r="I246" s="167"/>
      <c r="J246" s="167"/>
      <c r="K246" s="168"/>
      <c r="L246" s="97"/>
      <c r="M246" s="94"/>
      <c r="N246" s="154"/>
    </row>
    <row r="247" spans="1:14" ht="21" x14ac:dyDescent="0.35">
      <c r="A247" s="59"/>
      <c r="B247" s="618" t="s">
        <v>186</v>
      </c>
      <c r="C247" s="653"/>
      <c r="D247" s="175"/>
      <c r="E247" s="397"/>
      <c r="F247" s="96"/>
      <c r="G247" s="96"/>
      <c r="H247" s="96"/>
      <c r="I247" s="167"/>
      <c r="J247" s="167"/>
      <c r="K247" s="168"/>
      <c r="L247" s="661"/>
      <c r="M247" s="94"/>
      <c r="N247" s="154"/>
    </row>
    <row r="248" spans="1:14" ht="21" x14ac:dyDescent="0.35">
      <c r="A248" s="59"/>
      <c r="B248" s="618" t="s">
        <v>187</v>
      </c>
      <c r="C248" s="653"/>
      <c r="D248" s="175"/>
      <c r="E248" s="397"/>
      <c r="F248" s="96"/>
      <c r="G248" s="96"/>
      <c r="H248" s="96"/>
      <c r="I248" s="167"/>
      <c r="J248" s="167"/>
      <c r="K248" s="168"/>
      <c r="L248" s="661"/>
      <c r="M248" s="94"/>
      <c r="N248" s="154"/>
    </row>
    <row r="249" spans="1:14" ht="21" x14ac:dyDescent="0.35">
      <c r="A249" s="59"/>
      <c r="B249" s="618"/>
      <c r="C249" s="653"/>
      <c r="D249" s="175"/>
      <c r="E249" s="397"/>
      <c r="F249" s="96"/>
      <c r="G249" s="96"/>
      <c r="H249" s="96"/>
      <c r="I249" s="167"/>
      <c r="J249" s="167"/>
      <c r="K249" s="168"/>
      <c r="L249" s="661"/>
      <c r="M249" s="94"/>
      <c r="N249" s="154"/>
    </row>
    <row r="250" spans="1:14" ht="21" x14ac:dyDescent="0.35">
      <c r="A250" s="59"/>
      <c r="B250" s="618"/>
      <c r="C250" s="653"/>
      <c r="D250" s="175"/>
      <c r="E250" s="397"/>
      <c r="F250" s="96"/>
      <c r="G250" s="96"/>
      <c r="H250" s="96"/>
      <c r="I250" s="167"/>
      <c r="J250" s="167"/>
      <c r="K250" s="168"/>
      <c r="L250" s="661"/>
      <c r="M250" s="94"/>
      <c r="N250" s="154"/>
    </row>
    <row r="251" spans="1:14" ht="21" x14ac:dyDescent="0.35">
      <c r="A251" s="59"/>
      <c r="B251" s="618"/>
      <c r="C251" s="653"/>
      <c r="D251" s="175"/>
      <c r="E251" s="397"/>
      <c r="F251" s="96"/>
      <c r="G251" s="96"/>
      <c r="H251" s="96"/>
      <c r="I251" s="167"/>
      <c r="J251" s="167"/>
      <c r="K251" s="168"/>
      <c r="L251" s="661"/>
      <c r="M251" s="94"/>
      <c r="N251" s="154"/>
    </row>
    <row r="252" spans="1:14" ht="21" x14ac:dyDescent="0.35">
      <c r="A252" s="59"/>
      <c r="B252" s="618"/>
      <c r="C252" s="653"/>
      <c r="D252" s="175"/>
      <c r="E252" s="397"/>
      <c r="F252" s="96"/>
      <c r="G252" s="96"/>
      <c r="H252" s="96"/>
      <c r="I252" s="167"/>
      <c r="J252" s="167"/>
      <c r="K252" s="168"/>
      <c r="L252" s="661"/>
      <c r="M252" s="94"/>
      <c r="N252" s="154"/>
    </row>
    <row r="253" spans="1:14" ht="21" x14ac:dyDescent="0.35">
      <c r="A253" s="617"/>
      <c r="B253" s="615"/>
      <c r="C253" s="653"/>
      <c r="D253" s="175"/>
      <c r="E253" s="397"/>
      <c r="F253" s="96"/>
      <c r="G253" s="96"/>
      <c r="H253" s="96"/>
      <c r="I253" s="167"/>
      <c r="J253" s="167"/>
      <c r="K253" s="168"/>
      <c r="L253" s="97"/>
      <c r="M253" s="94"/>
      <c r="N253" s="154"/>
    </row>
    <row r="254" spans="1:14" ht="21" x14ac:dyDescent="0.35">
      <c r="A254" s="74">
        <v>13</v>
      </c>
      <c r="B254" s="616" t="s">
        <v>154</v>
      </c>
      <c r="C254" s="653">
        <v>390000</v>
      </c>
      <c r="D254" s="97">
        <v>24421</v>
      </c>
      <c r="E254" s="397"/>
      <c r="F254" s="96">
        <v>130000</v>
      </c>
      <c r="G254" s="96">
        <v>130000</v>
      </c>
      <c r="H254" s="96">
        <v>130000</v>
      </c>
      <c r="I254" s="167">
        <f>SUM(F254:H254)</f>
        <v>390000</v>
      </c>
      <c r="J254" s="167">
        <f>E254+I254</f>
        <v>390000</v>
      </c>
      <c r="K254" s="168">
        <f>C254-J254</f>
        <v>0</v>
      </c>
      <c r="L254" s="97">
        <v>243566</v>
      </c>
      <c r="M254" s="676" t="s">
        <v>1008</v>
      </c>
      <c r="N254" s="154"/>
    </row>
    <row r="255" spans="1:14" ht="21" x14ac:dyDescent="0.35">
      <c r="A255" s="74"/>
      <c r="B255" s="614" t="s">
        <v>155</v>
      </c>
      <c r="C255" s="653"/>
      <c r="D255" s="175"/>
      <c r="E255" s="397"/>
      <c r="F255" s="96"/>
      <c r="G255" s="96"/>
      <c r="H255" s="96"/>
      <c r="I255" s="167"/>
      <c r="J255" s="167"/>
      <c r="K255" s="168"/>
      <c r="L255" s="97"/>
      <c r="M255" s="94" t="s">
        <v>1009</v>
      </c>
      <c r="N255" s="154"/>
    </row>
    <row r="256" spans="1:14" ht="21" x14ac:dyDescent="0.35">
      <c r="A256" s="59"/>
      <c r="B256" s="607" t="s">
        <v>683</v>
      </c>
      <c r="C256" s="653"/>
      <c r="D256" s="175"/>
      <c r="E256" s="397"/>
      <c r="F256" s="96"/>
      <c r="G256" s="96"/>
      <c r="H256" s="96"/>
      <c r="I256" s="167"/>
      <c r="J256" s="167"/>
      <c r="K256" s="168"/>
      <c r="L256" s="97"/>
      <c r="M256" s="94"/>
      <c r="N256" s="154"/>
    </row>
    <row r="257" spans="1:14" ht="21" x14ac:dyDescent="0.35">
      <c r="A257" s="59"/>
      <c r="B257" s="611" t="s">
        <v>156</v>
      </c>
      <c r="C257" s="653"/>
      <c r="D257" s="175"/>
      <c r="E257" s="397"/>
      <c r="F257" s="96"/>
      <c r="G257" s="96"/>
      <c r="H257" s="96"/>
      <c r="I257" s="167"/>
      <c r="J257" s="167"/>
      <c r="K257" s="168"/>
      <c r="L257" s="97"/>
      <c r="M257" s="94"/>
      <c r="N257" s="154"/>
    </row>
    <row r="258" spans="1:14" ht="21" x14ac:dyDescent="0.35">
      <c r="A258" s="59"/>
      <c r="B258" s="611" t="s">
        <v>157</v>
      </c>
      <c r="C258" s="653"/>
      <c r="D258" s="175"/>
      <c r="E258" s="397"/>
      <c r="F258" s="96"/>
      <c r="G258" s="96"/>
      <c r="H258" s="96"/>
      <c r="I258" s="167"/>
      <c r="J258" s="167"/>
      <c r="K258" s="168"/>
      <c r="L258" s="176"/>
      <c r="M258" s="94"/>
      <c r="N258" s="154"/>
    </row>
    <row r="259" spans="1:14" ht="21" x14ac:dyDescent="0.35">
      <c r="A259" s="59"/>
      <c r="B259" s="611" t="s">
        <v>158</v>
      </c>
      <c r="C259" s="653"/>
      <c r="D259" s="175"/>
      <c r="E259" s="397"/>
      <c r="F259" s="96"/>
      <c r="G259" s="96"/>
      <c r="H259" s="96"/>
      <c r="I259" s="167"/>
      <c r="J259" s="167"/>
      <c r="K259" s="168"/>
      <c r="L259" s="97"/>
      <c r="M259" s="94"/>
      <c r="N259" s="154"/>
    </row>
    <row r="260" spans="1:14" ht="21" x14ac:dyDescent="0.35">
      <c r="A260" s="59"/>
      <c r="B260" s="611" t="s">
        <v>159</v>
      </c>
      <c r="C260" s="653"/>
      <c r="D260" s="175"/>
      <c r="E260" s="397"/>
      <c r="F260" s="96"/>
      <c r="G260" s="96"/>
      <c r="H260" s="96"/>
      <c r="I260" s="167"/>
      <c r="J260" s="167"/>
      <c r="K260" s="168"/>
      <c r="L260" s="97"/>
      <c r="M260" s="95"/>
      <c r="N260" s="154"/>
    </row>
    <row r="261" spans="1:14" ht="21" x14ac:dyDescent="0.35">
      <c r="A261" s="59"/>
      <c r="B261" s="611" t="s">
        <v>160</v>
      </c>
      <c r="C261" s="653"/>
      <c r="D261" s="175"/>
      <c r="E261" s="397"/>
      <c r="F261" s="96"/>
      <c r="G261" s="96"/>
      <c r="H261" s="96"/>
      <c r="I261" s="167"/>
      <c r="J261" s="167"/>
      <c r="K261" s="168"/>
      <c r="L261" s="97"/>
      <c r="M261" s="94"/>
      <c r="N261" s="154"/>
    </row>
    <row r="262" spans="1:14" ht="21" x14ac:dyDescent="0.35">
      <c r="A262" s="59"/>
      <c r="B262" s="611" t="s">
        <v>161</v>
      </c>
      <c r="C262" s="653"/>
      <c r="D262" s="175"/>
      <c r="E262" s="397"/>
      <c r="F262" s="96"/>
      <c r="G262" s="96"/>
      <c r="H262" s="96"/>
      <c r="I262" s="167"/>
      <c r="J262" s="167"/>
      <c r="K262" s="168"/>
      <c r="L262" s="177"/>
      <c r="M262" s="95"/>
      <c r="N262" s="154"/>
    </row>
    <row r="263" spans="1:14" ht="21" x14ac:dyDescent="0.35">
      <c r="A263" s="59"/>
      <c r="B263" s="611" t="s">
        <v>162</v>
      </c>
      <c r="C263" s="653"/>
      <c r="D263" s="175"/>
      <c r="E263" s="397"/>
      <c r="F263" s="96"/>
      <c r="G263" s="96"/>
      <c r="H263" s="96"/>
      <c r="I263" s="167"/>
      <c r="J263" s="167"/>
      <c r="K263" s="168"/>
      <c r="L263" s="97"/>
      <c r="M263" s="94"/>
      <c r="N263" s="154"/>
    </row>
    <row r="264" spans="1:14" ht="21" x14ac:dyDescent="0.35">
      <c r="A264" s="59"/>
      <c r="B264" s="611" t="s">
        <v>163</v>
      </c>
      <c r="C264" s="653"/>
      <c r="D264" s="175"/>
      <c r="E264" s="397"/>
      <c r="F264" s="96"/>
      <c r="G264" s="96"/>
      <c r="H264" s="96"/>
      <c r="I264" s="167"/>
      <c r="J264" s="167"/>
      <c r="K264" s="168"/>
      <c r="L264" s="97"/>
      <c r="M264" s="94"/>
      <c r="N264" s="154"/>
    </row>
    <row r="265" spans="1:14" ht="21" x14ac:dyDescent="0.35">
      <c r="A265" s="59"/>
      <c r="B265" s="611" t="s">
        <v>164</v>
      </c>
      <c r="C265" s="653"/>
      <c r="D265" s="175"/>
      <c r="E265" s="397"/>
      <c r="F265" s="96"/>
      <c r="G265" s="96"/>
      <c r="H265" s="96"/>
      <c r="I265" s="167"/>
      <c r="J265" s="167"/>
      <c r="K265" s="168"/>
      <c r="L265" s="97"/>
      <c r="M265" s="94"/>
      <c r="N265" s="154"/>
    </row>
    <row r="266" spans="1:14" ht="21" x14ac:dyDescent="0.35">
      <c r="A266" s="59"/>
      <c r="B266" s="166"/>
      <c r="C266" s="75"/>
      <c r="D266" s="175"/>
      <c r="E266" s="397"/>
      <c r="F266" s="96"/>
      <c r="G266" s="96"/>
      <c r="H266" s="96"/>
      <c r="I266" s="167"/>
      <c r="J266" s="167"/>
      <c r="K266" s="168"/>
      <c r="L266" s="177"/>
      <c r="M266" s="95"/>
      <c r="N266" s="154"/>
    </row>
    <row r="267" spans="1:14" ht="21" x14ac:dyDescent="0.35">
      <c r="A267" s="649"/>
      <c r="B267" s="111" t="s">
        <v>684</v>
      </c>
      <c r="C267" s="113"/>
      <c r="D267" s="175"/>
      <c r="E267" s="397"/>
      <c r="F267" s="96"/>
      <c r="G267" s="96"/>
      <c r="H267" s="96"/>
      <c r="I267" s="167"/>
      <c r="J267" s="167"/>
      <c r="K267" s="168"/>
      <c r="L267" s="177"/>
      <c r="M267" s="95"/>
      <c r="N267" s="154"/>
    </row>
    <row r="268" spans="1:14" ht="21" x14ac:dyDescent="0.35">
      <c r="A268" s="59"/>
      <c r="B268" s="606" t="s">
        <v>188</v>
      </c>
      <c r="C268" s="653"/>
      <c r="D268" s="175"/>
      <c r="E268" s="397"/>
      <c r="F268" s="96"/>
      <c r="G268" s="96"/>
      <c r="H268" s="96"/>
      <c r="I268" s="167"/>
      <c r="J268" s="167"/>
      <c r="K268" s="168"/>
      <c r="L268" s="177"/>
      <c r="M268" s="95"/>
      <c r="N268" s="154"/>
    </row>
    <row r="269" spans="1:14" ht="21" x14ac:dyDescent="0.35">
      <c r="A269" s="59">
        <v>1</v>
      </c>
      <c r="B269" s="616" t="s">
        <v>189</v>
      </c>
      <c r="C269" s="654">
        <v>189400</v>
      </c>
      <c r="D269" s="97">
        <v>24412</v>
      </c>
      <c r="E269" s="397"/>
      <c r="F269" s="96">
        <v>127250</v>
      </c>
      <c r="G269" s="96">
        <v>62150</v>
      </c>
      <c r="H269" s="96"/>
      <c r="I269" s="167">
        <f>SUM(F269:H269)</f>
        <v>189400</v>
      </c>
      <c r="J269" s="167">
        <f>E269+I269</f>
        <v>189400</v>
      </c>
      <c r="K269" s="168">
        <f>C269-J269</f>
        <v>0</v>
      </c>
      <c r="L269" s="97" t="s">
        <v>1014</v>
      </c>
      <c r="M269" s="676" t="s">
        <v>1015</v>
      </c>
      <c r="N269" s="154"/>
    </row>
    <row r="270" spans="1:14" ht="21" x14ac:dyDescent="0.35">
      <c r="A270" s="59"/>
      <c r="B270" s="621" t="s">
        <v>685</v>
      </c>
      <c r="C270" s="653"/>
      <c r="D270" s="175"/>
      <c r="E270" s="397"/>
      <c r="F270" s="96"/>
      <c r="G270" s="96"/>
      <c r="H270" s="96"/>
      <c r="I270" s="167"/>
      <c r="J270" s="167"/>
      <c r="K270" s="168"/>
      <c r="L270" s="177"/>
      <c r="M270" s="95"/>
      <c r="N270" s="154"/>
    </row>
    <row r="271" spans="1:14" ht="21" x14ac:dyDescent="0.35">
      <c r="A271" s="59"/>
      <c r="B271" s="622" t="s">
        <v>686</v>
      </c>
      <c r="C271" s="653"/>
      <c r="D271" s="175"/>
      <c r="E271" s="397"/>
      <c r="F271" s="96"/>
      <c r="G271" s="96"/>
      <c r="H271" s="96"/>
      <c r="I271" s="167"/>
      <c r="J271" s="167"/>
      <c r="K271" s="168"/>
      <c r="L271" s="177"/>
      <c r="M271" s="95"/>
      <c r="N271" s="154"/>
    </row>
    <row r="272" spans="1:14" ht="21" x14ac:dyDescent="0.35">
      <c r="A272" s="59"/>
      <c r="B272" s="622" t="s">
        <v>687</v>
      </c>
      <c r="C272" s="653"/>
      <c r="D272" s="175"/>
      <c r="E272" s="397"/>
      <c r="F272" s="96"/>
      <c r="G272" s="96"/>
      <c r="H272" s="96"/>
      <c r="I272" s="167"/>
      <c r="J272" s="167"/>
      <c r="K272" s="168"/>
      <c r="L272" s="661"/>
      <c r="M272" s="94"/>
      <c r="N272" s="154"/>
    </row>
    <row r="273" spans="1:14" ht="21" x14ac:dyDescent="0.35">
      <c r="A273" s="59"/>
      <c r="B273" s="622" t="s">
        <v>688</v>
      </c>
      <c r="C273" s="653"/>
      <c r="D273" s="175"/>
      <c r="E273" s="397"/>
      <c r="F273" s="96"/>
      <c r="G273" s="96"/>
      <c r="H273" s="96"/>
      <c r="I273" s="167"/>
      <c r="J273" s="167"/>
      <c r="K273" s="168"/>
      <c r="L273" s="97"/>
      <c r="M273" s="94"/>
      <c r="N273" s="154"/>
    </row>
    <row r="274" spans="1:14" ht="21" x14ac:dyDescent="0.35">
      <c r="A274" s="59"/>
      <c r="B274" s="622" t="s">
        <v>689</v>
      </c>
      <c r="C274" s="653"/>
      <c r="D274" s="175"/>
      <c r="E274" s="397"/>
      <c r="F274" s="96"/>
      <c r="G274" s="96"/>
      <c r="H274" s="96"/>
      <c r="I274" s="167"/>
      <c r="J274" s="167"/>
      <c r="K274" s="168"/>
      <c r="L274" s="97"/>
      <c r="M274" s="94"/>
      <c r="N274" s="154"/>
    </row>
    <row r="275" spans="1:14" ht="21" x14ac:dyDescent="0.35">
      <c r="A275" s="59"/>
      <c r="B275" s="622" t="s">
        <v>690</v>
      </c>
      <c r="C275" s="653"/>
      <c r="D275" s="175"/>
      <c r="E275" s="397"/>
      <c r="F275" s="96"/>
      <c r="G275" s="96"/>
      <c r="H275" s="96"/>
      <c r="I275" s="167"/>
      <c r="J275" s="167"/>
      <c r="K275" s="168"/>
      <c r="L275" s="97"/>
      <c r="M275" s="94"/>
      <c r="N275" s="154"/>
    </row>
    <row r="276" spans="1:14" ht="21" x14ac:dyDescent="0.35">
      <c r="A276" s="59"/>
      <c r="B276" s="622" t="s">
        <v>691</v>
      </c>
      <c r="C276" s="653"/>
      <c r="D276" s="175"/>
      <c r="E276" s="397"/>
      <c r="F276" s="96"/>
      <c r="G276" s="96"/>
      <c r="H276" s="96"/>
      <c r="I276" s="167"/>
      <c r="J276" s="167"/>
      <c r="K276" s="168"/>
      <c r="L276" s="97"/>
      <c r="M276" s="94"/>
      <c r="N276" s="154"/>
    </row>
    <row r="277" spans="1:14" ht="21" x14ac:dyDescent="0.35">
      <c r="A277" s="59"/>
      <c r="B277" s="623" t="s">
        <v>692</v>
      </c>
      <c r="C277" s="653"/>
      <c r="D277" s="175"/>
      <c r="E277" s="397"/>
      <c r="F277" s="96"/>
      <c r="G277" s="96"/>
      <c r="H277" s="96"/>
      <c r="I277" s="167"/>
      <c r="J277" s="167"/>
      <c r="K277" s="168"/>
      <c r="L277" s="97"/>
      <c r="M277" s="94"/>
      <c r="N277" s="154"/>
    </row>
    <row r="278" spans="1:14" ht="21" x14ac:dyDescent="0.35">
      <c r="A278" s="59"/>
      <c r="B278" s="622" t="s">
        <v>693</v>
      </c>
      <c r="C278" s="653"/>
      <c r="D278" s="175"/>
      <c r="E278" s="397"/>
      <c r="F278" s="96"/>
      <c r="G278" s="96"/>
      <c r="H278" s="96"/>
      <c r="I278" s="167"/>
      <c r="J278" s="167"/>
      <c r="K278" s="168"/>
      <c r="L278" s="97"/>
      <c r="M278" s="94"/>
      <c r="N278" s="154"/>
    </row>
    <row r="279" spans="1:14" ht="21" x14ac:dyDescent="0.35">
      <c r="A279" s="59"/>
      <c r="B279" s="623" t="s">
        <v>694</v>
      </c>
      <c r="C279" s="653"/>
      <c r="D279" s="175"/>
      <c r="E279" s="397"/>
      <c r="F279" s="96"/>
      <c r="G279" s="96"/>
      <c r="H279" s="96"/>
      <c r="I279" s="167"/>
      <c r="J279" s="167"/>
      <c r="K279" s="168"/>
      <c r="L279" s="97"/>
      <c r="M279" s="95"/>
      <c r="N279" s="154"/>
    </row>
    <row r="280" spans="1:14" ht="21" x14ac:dyDescent="0.35">
      <c r="A280" s="59"/>
      <c r="B280" s="622" t="s">
        <v>695</v>
      </c>
      <c r="C280" s="653"/>
      <c r="D280" s="175"/>
      <c r="E280" s="397"/>
      <c r="F280" s="96"/>
      <c r="G280" s="96"/>
      <c r="H280" s="96"/>
      <c r="I280" s="167"/>
      <c r="J280" s="167"/>
      <c r="K280" s="168"/>
      <c r="L280" s="177"/>
      <c r="M280" s="95"/>
      <c r="N280" s="154"/>
    </row>
    <row r="281" spans="1:14" ht="21" x14ac:dyDescent="0.35">
      <c r="A281" s="59"/>
      <c r="B281" s="622" t="s">
        <v>696</v>
      </c>
      <c r="C281" s="653"/>
      <c r="D281" s="175"/>
      <c r="E281" s="397"/>
      <c r="F281" s="96"/>
      <c r="G281" s="96"/>
      <c r="H281" s="96"/>
      <c r="I281" s="167"/>
      <c r="J281" s="167"/>
      <c r="K281" s="168"/>
      <c r="L281" s="97"/>
      <c r="M281" s="94"/>
      <c r="N281" s="154"/>
    </row>
    <row r="282" spans="1:14" ht="21" x14ac:dyDescent="0.35">
      <c r="A282" s="59"/>
      <c r="B282" s="623" t="s">
        <v>697</v>
      </c>
      <c r="C282" s="653"/>
      <c r="D282" s="175"/>
      <c r="E282" s="397"/>
      <c r="F282" s="96"/>
      <c r="G282" s="96"/>
      <c r="H282" s="96"/>
      <c r="I282" s="167"/>
      <c r="J282" s="167"/>
      <c r="K282" s="168"/>
      <c r="L282" s="97"/>
      <c r="M282" s="94"/>
      <c r="N282" s="154"/>
    </row>
    <row r="283" spans="1:14" ht="21" x14ac:dyDescent="0.35">
      <c r="A283" s="59"/>
      <c r="B283" s="622" t="s">
        <v>698</v>
      </c>
      <c r="C283" s="653"/>
      <c r="D283" s="175"/>
      <c r="E283" s="397"/>
      <c r="F283" s="96"/>
      <c r="G283" s="96"/>
      <c r="H283" s="96"/>
      <c r="I283" s="167"/>
      <c r="J283" s="167"/>
      <c r="K283" s="168"/>
      <c r="L283" s="97"/>
      <c r="M283" s="94"/>
      <c r="N283" s="154"/>
    </row>
    <row r="284" spans="1:14" ht="21" x14ac:dyDescent="0.35">
      <c r="A284" s="59"/>
      <c r="B284" s="622" t="s">
        <v>699</v>
      </c>
      <c r="C284" s="653"/>
      <c r="D284" s="175"/>
      <c r="E284" s="397"/>
      <c r="F284" s="96"/>
      <c r="G284" s="96"/>
      <c r="H284" s="96"/>
      <c r="I284" s="167"/>
      <c r="J284" s="167"/>
      <c r="K284" s="168"/>
      <c r="L284" s="97"/>
      <c r="M284" s="95"/>
      <c r="N284" s="154"/>
    </row>
    <row r="285" spans="1:14" ht="21" x14ac:dyDescent="0.35">
      <c r="A285" s="59"/>
      <c r="B285" s="622" t="s">
        <v>700</v>
      </c>
      <c r="C285" s="653"/>
      <c r="D285" s="175"/>
      <c r="E285" s="397"/>
      <c r="F285" s="96"/>
      <c r="G285" s="96"/>
      <c r="H285" s="96"/>
      <c r="I285" s="167"/>
      <c r="J285" s="167"/>
      <c r="K285" s="168"/>
      <c r="L285" s="177"/>
      <c r="M285" s="95"/>
      <c r="N285" s="154"/>
    </row>
    <row r="286" spans="1:14" ht="21" x14ac:dyDescent="0.35">
      <c r="A286" s="59"/>
      <c r="B286" s="622" t="s">
        <v>701</v>
      </c>
      <c r="C286" s="653"/>
      <c r="D286" s="175"/>
      <c r="E286" s="397"/>
      <c r="F286" s="96"/>
      <c r="G286" s="96"/>
      <c r="H286" s="96"/>
      <c r="I286" s="167"/>
      <c r="J286" s="167"/>
      <c r="K286" s="168"/>
      <c r="L286" s="177"/>
      <c r="M286" s="95"/>
      <c r="N286" s="154"/>
    </row>
    <row r="287" spans="1:14" ht="21" x14ac:dyDescent="0.35">
      <c r="A287" s="59"/>
      <c r="B287" s="622" t="s">
        <v>702</v>
      </c>
      <c r="C287" s="653"/>
      <c r="D287" s="175"/>
      <c r="E287" s="397"/>
      <c r="F287" s="96"/>
      <c r="G287" s="96"/>
      <c r="H287" s="96"/>
      <c r="I287" s="167"/>
      <c r="J287" s="167"/>
      <c r="K287" s="168"/>
      <c r="L287" s="177"/>
      <c r="M287" s="95"/>
      <c r="N287" s="154"/>
    </row>
    <row r="288" spans="1:14" ht="21" x14ac:dyDescent="0.35">
      <c r="A288" s="59"/>
      <c r="B288" s="622" t="s">
        <v>703</v>
      </c>
      <c r="C288" s="653"/>
      <c r="D288" s="175"/>
      <c r="E288" s="397"/>
      <c r="F288" s="96"/>
      <c r="G288" s="96"/>
      <c r="H288" s="96"/>
      <c r="I288" s="167"/>
      <c r="J288" s="167"/>
      <c r="K288" s="168"/>
      <c r="L288" s="177"/>
      <c r="M288" s="95"/>
      <c r="N288" s="154"/>
    </row>
    <row r="289" spans="1:14" ht="21" x14ac:dyDescent="0.35">
      <c r="A289" s="59"/>
      <c r="B289" s="622" t="s">
        <v>704</v>
      </c>
      <c r="C289" s="653"/>
      <c r="D289" s="175"/>
      <c r="E289" s="397"/>
      <c r="F289" s="96"/>
      <c r="G289" s="96"/>
      <c r="H289" s="96"/>
      <c r="I289" s="167"/>
      <c r="J289" s="167"/>
      <c r="K289" s="168"/>
      <c r="L289" s="177"/>
      <c r="M289" s="95"/>
      <c r="N289" s="154"/>
    </row>
    <row r="290" spans="1:14" ht="21" x14ac:dyDescent="0.35">
      <c r="A290" s="59"/>
      <c r="B290" s="622" t="s">
        <v>705</v>
      </c>
      <c r="C290" s="653"/>
      <c r="D290" s="175"/>
      <c r="E290" s="397"/>
      <c r="F290" s="96"/>
      <c r="G290" s="96"/>
      <c r="H290" s="96"/>
      <c r="I290" s="167"/>
      <c r="J290" s="167"/>
      <c r="K290" s="168"/>
      <c r="L290" s="177"/>
      <c r="M290" s="95"/>
      <c r="N290" s="154"/>
    </row>
    <row r="291" spans="1:14" ht="21" x14ac:dyDescent="0.35">
      <c r="A291" s="59"/>
      <c r="B291" s="624" t="s">
        <v>706</v>
      </c>
      <c r="C291" s="653"/>
      <c r="D291" s="175"/>
      <c r="E291" s="397"/>
      <c r="F291" s="96"/>
      <c r="G291" s="96"/>
      <c r="H291" s="96"/>
      <c r="I291" s="167"/>
      <c r="J291" s="167"/>
      <c r="K291" s="168"/>
      <c r="L291" s="177"/>
      <c r="M291" s="95"/>
      <c r="N291" s="154"/>
    </row>
    <row r="292" spans="1:14" ht="21" x14ac:dyDescent="0.35">
      <c r="A292" s="59"/>
      <c r="B292" s="624"/>
      <c r="C292" s="653"/>
      <c r="D292" s="175"/>
      <c r="E292" s="397"/>
      <c r="F292" s="96"/>
      <c r="G292" s="96"/>
      <c r="H292" s="96"/>
      <c r="I292" s="167"/>
      <c r="J292" s="167"/>
      <c r="K292" s="168"/>
      <c r="L292" s="661"/>
      <c r="M292" s="94"/>
      <c r="N292" s="154"/>
    </row>
    <row r="293" spans="1:14" ht="21" x14ac:dyDescent="0.35">
      <c r="A293" s="59"/>
      <c r="B293" s="621" t="s">
        <v>191</v>
      </c>
      <c r="C293" s="653"/>
      <c r="D293" s="175"/>
      <c r="E293" s="397"/>
      <c r="F293" s="96"/>
      <c r="G293" s="96"/>
      <c r="H293" s="96"/>
      <c r="I293" s="167"/>
      <c r="J293" s="167"/>
      <c r="K293" s="168"/>
      <c r="L293" s="661"/>
      <c r="M293" s="94"/>
      <c r="N293" s="154"/>
    </row>
    <row r="294" spans="1:14" ht="21" x14ac:dyDescent="0.35">
      <c r="A294" s="59">
        <v>2</v>
      </c>
      <c r="B294" s="625" t="s">
        <v>707</v>
      </c>
      <c r="C294" s="653">
        <v>975200</v>
      </c>
      <c r="D294" s="97">
        <v>24461</v>
      </c>
      <c r="E294" s="397"/>
      <c r="F294" s="96">
        <v>945000</v>
      </c>
      <c r="G294" s="96">
        <v>30200</v>
      </c>
      <c r="H294" s="96"/>
      <c r="I294" s="167">
        <f>SUM(F294:H294)</f>
        <v>975200</v>
      </c>
      <c r="J294" s="167">
        <f>E294+I294</f>
        <v>975200</v>
      </c>
      <c r="K294" s="168">
        <f>C294-J294</f>
        <v>0</v>
      </c>
      <c r="L294" s="97">
        <v>24461</v>
      </c>
      <c r="M294" s="676" t="s">
        <v>936</v>
      </c>
      <c r="N294" s="154"/>
    </row>
    <row r="295" spans="1:14" ht="21" x14ac:dyDescent="0.35">
      <c r="A295" s="59"/>
      <c r="B295" s="625" t="s">
        <v>708</v>
      </c>
      <c r="C295" s="653"/>
      <c r="D295" s="175"/>
      <c r="E295" s="397"/>
      <c r="F295" s="96"/>
      <c r="G295" s="96"/>
      <c r="H295" s="96"/>
      <c r="I295" s="167"/>
      <c r="J295" s="167"/>
      <c r="K295" s="168"/>
      <c r="L295" s="177"/>
      <c r="M295" s="95"/>
      <c r="N295" s="154"/>
    </row>
    <row r="296" spans="1:14" ht="21" x14ac:dyDescent="0.35">
      <c r="A296" s="59"/>
      <c r="B296" s="626" t="s">
        <v>709</v>
      </c>
      <c r="C296" s="653"/>
      <c r="D296" s="175"/>
      <c r="E296" s="397"/>
      <c r="F296" s="96"/>
      <c r="G296" s="96"/>
      <c r="H296" s="96"/>
      <c r="I296" s="167"/>
      <c r="J296" s="167"/>
      <c r="K296" s="168"/>
      <c r="L296" s="177"/>
      <c r="M296" s="95"/>
      <c r="N296" s="154"/>
    </row>
    <row r="297" spans="1:14" ht="21" x14ac:dyDescent="0.35">
      <c r="A297" s="59"/>
      <c r="B297" s="627" t="s">
        <v>710</v>
      </c>
      <c r="C297" s="653"/>
      <c r="D297" s="175"/>
      <c r="E297" s="397"/>
      <c r="F297" s="96"/>
      <c r="G297" s="96"/>
      <c r="H297" s="96"/>
      <c r="I297" s="167"/>
      <c r="J297" s="167"/>
      <c r="K297" s="168"/>
      <c r="L297" s="177"/>
      <c r="M297" s="95"/>
      <c r="N297" s="154"/>
    </row>
    <row r="298" spans="1:14" ht="21" x14ac:dyDescent="0.35">
      <c r="A298" s="59"/>
      <c r="B298" s="628" t="s">
        <v>711</v>
      </c>
      <c r="C298" s="653"/>
      <c r="D298" s="175"/>
      <c r="E298" s="397"/>
      <c r="F298" s="96"/>
      <c r="G298" s="96"/>
      <c r="H298" s="96"/>
      <c r="I298" s="167"/>
      <c r="J298" s="167"/>
      <c r="K298" s="168"/>
      <c r="L298" s="178"/>
      <c r="M298" s="95"/>
      <c r="N298" s="154"/>
    </row>
    <row r="299" spans="1:14" ht="21" x14ac:dyDescent="0.35">
      <c r="A299" s="59"/>
      <c r="B299" s="628" t="s">
        <v>712</v>
      </c>
      <c r="C299" s="653"/>
      <c r="D299" s="175"/>
      <c r="E299" s="397"/>
      <c r="F299" s="96"/>
      <c r="G299" s="96"/>
      <c r="H299" s="96"/>
      <c r="I299" s="167"/>
      <c r="J299" s="167"/>
      <c r="K299" s="168"/>
      <c r="L299" s="178"/>
      <c r="M299" s="95"/>
      <c r="N299" s="154"/>
    </row>
    <row r="300" spans="1:14" ht="21" x14ac:dyDescent="0.35">
      <c r="A300" s="59"/>
      <c r="B300" s="628" t="s">
        <v>713</v>
      </c>
      <c r="C300" s="653"/>
      <c r="D300" s="175"/>
      <c r="E300" s="397"/>
      <c r="F300" s="96"/>
      <c r="G300" s="96"/>
      <c r="H300" s="96"/>
      <c r="I300" s="167"/>
      <c r="J300" s="167"/>
      <c r="K300" s="168"/>
      <c r="L300" s="177"/>
      <c r="M300" s="95"/>
      <c r="N300" s="154"/>
    </row>
    <row r="301" spans="1:14" ht="21" x14ac:dyDescent="0.35">
      <c r="A301" s="59"/>
      <c r="B301" s="626" t="s">
        <v>714</v>
      </c>
      <c r="C301" s="653"/>
      <c r="D301" s="175"/>
      <c r="E301" s="397"/>
      <c r="F301" s="96"/>
      <c r="G301" s="96"/>
      <c r="H301" s="96"/>
      <c r="I301" s="167"/>
      <c r="J301" s="167"/>
      <c r="K301" s="168"/>
      <c r="L301" s="177"/>
      <c r="M301" s="95"/>
      <c r="N301" s="154"/>
    </row>
    <row r="302" spans="1:14" ht="21" x14ac:dyDescent="0.35">
      <c r="A302" s="59"/>
      <c r="B302" s="628" t="s">
        <v>715</v>
      </c>
      <c r="C302" s="653"/>
      <c r="D302" s="175"/>
      <c r="E302" s="397"/>
      <c r="F302" s="96"/>
      <c r="G302" s="96"/>
      <c r="H302" s="96"/>
      <c r="I302" s="167"/>
      <c r="J302" s="167"/>
      <c r="K302" s="168"/>
      <c r="L302" s="177"/>
      <c r="M302" s="94"/>
      <c r="N302" s="154"/>
    </row>
    <row r="303" spans="1:14" ht="21" x14ac:dyDescent="0.35">
      <c r="A303" s="59"/>
      <c r="B303" s="629" t="s">
        <v>716</v>
      </c>
      <c r="C303" s="653"/>
      <c r="D303" s="175"/>
      <c r="E303" s="397"/>
      <c r="F303" s="96"/>
      <c r="G303" s="96"/>
      <c r="H303" s="96"/>
      <c r="I303" s="167"/>
      <c r="J303" s="167"/>
      <c r="K303" s="168"/>
      <c r="L303" s="177"/>
      <c r="M303" s="94"/>
      <c r="N303" s="154"/>
    </row>
    <row r="304" spans="1:14" ht="21" x14ac:dyDescent="0.35">
      <c r="A304" s="59"/>
      <c r="B304" s="629" t="s">
        <v>717</v>
      </c>
      <c r="C304" s="653"/>
      <c r="D304" s="175"/>
      <c r="E304" s="397"/>
      <c r="F304" s="96"/>
      <c r="G304" s="96"/>
      <c r="H304" s="96"/>
      <c r="I304" s="167"/>
      <c r="J304" s="167"/>
      <c r="K304" s="168"/>
      <c r="L304" s="177"/>
      <c r="M304" s="94"/>
      <c r="N304" s="154"/>
    </row>
    <row r="305" spans="1:14" ht="24" customHeight="1" x14ac:dyDescent="0.35">
      <c r="A305" s="59"/>
      <c r="B305" s="629" t="s">
        <v>718</v>
      </c>
      <c r="C305" s="653"/>
      <c r="D305" s="175"/>
      <c r="E305" s="397"/>
      <c r="F305" s="96"/>
      <c r="G305" s="96"/>
      <c r="H305" s="96"/>
      <c r="I305" s="167"/>
      <c r="J305" s="167"/>
      <c r="K305" s="168"/>
      <c r="L305" s="97"/>
      <c r="M305" s="95"/>
      <c r="N305" s="154"/>
    </row>
    <row r="306" spans="1:14" ht="24" customHeight="1" x14ac:dyDescent="0.35">
      <c r="A306" s="630"/>
      <c r="B306" s="631"/>
      <c r="C306" s="655"/>
      <c r="D306" s="175"/>
      <c r="E306" s="397"/>
      <c r="F306" s="96"/>
      <c r="G306" s="96"/>
      <c r="H306" s="96"/>
      <c r="I306" s="167"/>
      <c r="J306" s="167"/>
      <c r="K306" s="168"/>
      <c r="L306" s="177"/>
      <c r="M306" s="95"/>
      <c r="N306" s="154"/>
    </row>
    <row r="307" spans="1:14" ht="24" customHeight="1" x14ac:dyDescent="0.35">
      <c r="A307" s="59">
        <v>3</v>
      </c>
      <c r="B307" s="625" t="s">
        <v>719</v>
      </c>
      <c r="C307" s="653">
        <v>443800</v>
      </c>
      <c r="D307" s="97">
        <v>24461</v>
      </c>
      <c r="E307" s="397"/>
      <c r="F307" s="96">
        <v>413600</v>
      </c>
      <c r="G307" s="96">
        <v>30200</v>
      </c>
      <c r="H307" s="96"/>
      <c r="I307" s="167">
        <f>SUM(F307:H307)</f>
        <v>443800</v>
      </c>
      <c r="J307" s="167">
        <f>E307+I307</f>
        <v>443800</v>
      </c>
      <c r="K307" s="168">
        <f>C307-J307</f>
        <v>0</v>
      </c>
      <c r="L307" s="97">
        <v>24461</v>
      </c>
      <c r="M307" s="676" t="s">
        <v>935</v>
      </c>
      <c r="N307" s="154"/>
    </row>
    <row r="308" spans="1:14" ht="24" customHeight="1" x14ac:dyDescent="0.35">
      <c r="A308" s="59"/>
      <c r="B308" s="625" t="s">
        <v>708</v>
      </c>
      <c r="C308" s="653"/>
      <c r="D308" s="175"/>
      <c r="E308" s="397"/>
      <c r="F308" s="96"/>
      <c r="G308" s="96"/>
      <c r="H308" s="96"/>
      <c r="I308" s="167"/>
      <c r="J308" s="167"/>
      <c r="K308" s="168"/>
      <c r="L308" s="177"/>
      <c r="M308" s="95"/>
      <c r="N308" s="154"/>
    </row>
    <row r="309" spans="1:14" ht="24" customHeight="1" x14ac:dyDescent="0.35">
      <c r="A309" s="59"/>
      <c r="B309" s="626" t="s">
        <v>720</v>
      </c>
      <c r="C309" s="653"/>
      <c r="D309" s="175"/>
      <c r="E309" s="397"/>
      <c r="F309" s="96"/>
      <c r="G309" s="96"/>
      <c r="H309" s="96"/>
      <c r="I309" s="167"/>
      <c r="J309" s="167"/>
      <c r="K309" s="168"/>
      <c r="L309" s="177"/>
      <c r="M309" s="95"/>
      <c r="N309" s="154"/>
    </row>
    <row r="310" spans="1:14" ht="24" customHeight="1" x14ac:dyDescent="0.35">
      <c r="A310" s="59"/>
      <c r="B310" s="627" t="s">
        <v>721</v>
      </c>
      <c r="C310" s="653"/>
      <c r="D310" s="175"/>
      <c r="E310" s="397"/>
      <c r="F310" s="96"/>
      <c r="G310" s="96"/>
      <c r="H310" s="96"/>
      <c r="I310" s="167"/>
      <c r="J310" s="167"/>
      <c r="K310" s="168"/>
      <c r="L310" s="177"/>
      <c r="M310" s="95"/>
      <c r="N310" s="154"/>
    </row>
    <row r="311" spans="1:14" ht="24" customHeight="1" x14ac:dyDescent="0.35">
      <c r="A311" s="59"/>
      <c r="B311" s="628" t="s">
        <v>722</v>
      </c>
      <c r="C311" s="653"/>
      <c r="D311" s="175"/>
      <c r="E311" s="397"/>
      <c r="F311" s="96"/>
      <c r="G311" s="96"/>
      <c r="H311" s="96"/>
      <c r="I311" s="167"/>
      <c r="J311" s="167"/>
      <c r="K311" s="168"/>
      <c r="L311" s="662"/>
      <c r="M311" s="94"/>
      <c r="N311" s="154"/>
    </row>
    <row r="312" spans="1:14" ht="24" customHeight="1" x14ac:dyDescent="0.35">
      <c r="A312" s="59"/>
      <c r="B312" s="625" t="s">
        <v>723</v>
      </c>
      <c r="C312" s="653"/>
      <c r="D312" s="175"/>
      <c r="E312" s="397"/>
      <c r="F312" s="96"/>
      <c r="G312" s="96"/>
      <c r="H312" s="96"/>
      <c r="I312" s="167"/>
      <c r="J312" s="167"/>
      <c r="K312" s="168"/>
      <c r="L312" s="662"/>
      <c r="M312" s="94"/>
      <c r="N312" s="154"/>
    </row>
    <row r="313" spans="1:14" ht="24" customHeight="1" x14ac:dyDescent="0.35">
      <c r="A313" s="59"/>
      <c r="B313" s="628" t="s">
        <v>715</v>
      </c>
      <c r="C313" s="653"/>
      <c r="D313" s="175"/>
      <c r="E313" s="397"/>
      <c r="F313" s="96"/>
      <c r="G313" s="96"/>
      <c r="H313" s="96"/>
      <c r="I313" s="167"/>
      <c r="J313" s="167"/>
      <c r="K313" s="168"/>
      <c r="L313" s="97"/>
      <c r="M313" s="94"/>
      <c r="N313" s="154"/>
    </row>
    <row r="314" spans="1:14" ht="24" customHeight="1" x14ac:dyDescent="0.35">
      <c r="A314" s="59"/>
      <c r="B314" s="628" t="s">
        <v>716</v>
      </c>
      <c r="C314" s="653"/>
      <c r="D314" s="175"/>
      <c r="E314" s="397"/>
      <c r="F314" s="96"/>
      <c r="G314" s="96"/>
      <c r="H314" s="96"/>
      <c r="I314" s="167"/>
      <c r="J314" s="167"/>
      <c r="K314" s="168"/>
      <c r="L314" s="97"/>
      <c r="M314" s="94"/>
      <c r="N314" s="154"/>
    </row>
    <row r="315" spans="1:14" ht="24" customHeight="1" x14ac:dyDescent="0.35">
      <c r="A315" s="59"/>
      <c r="B315" s="628" t="s">
        <v>717</v>
      </c>
      <c r="C315" s="653"/>
      <c r="D315" s="175"/>
      <c r="E315" s="397"/>
      <c r="F315" s="96"/>
      <c r="G315" s="96"/>
      <c r="H315" s="96"/>
      <c r="I315" s="167"/>
      <c r="J315" s="167"/>
      <c r="K315" s="168"/>
      <c r="L315" s="97"/>
      <c r="M315" s="94"/>
      <c r="N315" s="154"/>
    </row>
    <row r="316" spans="1:14" ht="24" customHeight="1" x14ac:dyDescent="0.35">
      <c r="A316" s="59"/>
      <c r="B316" s="628" t="s">
        <v>718</v>
      </c>
      <c r="C316" s="653"/>
      <c r="D316" s="175"/>
      <c r="E316" s="397"/>
      <c r="F316" s="96"/>
      <c r="G316" s="96"/>
      <c r="H316" s="96"/>
      <c r="I316" s="167"/>
      <c r="J316" s="167"/>
      <c r="K316" s="168"/>
      <c r="L316" s="97"/>
      <c r="M316" s="94"/>
      <c r="N316" s="154"/>
    </row>
    <row r="317" spans="1:14" ht="24" customHeight="1" x14ac:dyDescent="0.35">
      <c r="A317" s="59"/>
      <c r="B317" s="632"/>
      <c r="C317" s="653"/>
      <c r="D317" s="175"/>
      <c r="E317" s="397"/>
      <c r="F317" s="96"/>
      <c r="G317" s="96"/>
      <c r="H317" s="96"/>
      <c r="I317" s="167"/>
      <c r="J317" s="167"/>
      <c r="K317" s="168"/>
      <c r="L317" s="97"/>
      <c r="M317" s="94"/>
      <c r="N317" s="154"/>
    </row>
    <row r="318" spans="1:14" ht="24" customHeight="1" x14ac:dyDescent="0.35">
      <c r="A318" s="59">
        <v>4</v>
      </c>
      <c r="B318" s="625" t="s">
        <v>724</v>
      </c>
      <c r="C318" s="653">
        <v>1447200</v>
      </c>
      <c r="D318" s="97">
        <v>24461</v>
      </c>
      <c r="E318" s="397"/>
      <c r="F318" s="96">
        <v>1425000</v>
      </c>
      <c r="G318" s="96">
        <v>22200</v>
      </c>
      <c r="H318" s="96"/>
      <c r="I318" s="167">
        <f>SUM(F318:H318)</f>
        <v>1447200</v>
      </c>
      <c r="J318" s="167">
        <f>E318+I318</f>
        <v>1447200</v>
      </c>
      <c r="K318" s="168">
        <f>C318-J318</f>
        <v>0</v>
      </c>
      <c r="L318" s="97">
        <v>24461</v>
      </c>
      <c r="M318" s="676" t="s">
        <v>934</v>
      </c>
      <c r="N318" s="154"/>
    </row>
    <row r="319" spans="1:14" ht="24" customHeight="1" x14ac:dyDescent="0.35">
      <c r="A319" s="59"/>
      <c r="B319" s="625" t="s">
        <v>708</v>
      </c>
      <c r="C319" s="653"/>
      <c r="D319" s="175"/>
      <c r="E319" s="397"/>
      <c r="F319" s="96"/>
      <c r="G319" s="96"/>
      <c r="H319" s="96"/>
      <c r="I319" s="167"/>
      <c r="J319" s="167"/>
      <c r="K319" s="168"/>
      <c r="L319" s="97"/>
      <c r="M319" s="95"/>
      <c r="N319" s="154"/>
    </row>
    <row r="320" spans="1:14" ht="24" customHeight="1" x14ac:dyDescent="0.35">
      <c r="A320" s="59"/>
      <c r="B320" s="626" t="s">
        <v>725</v>
      </c>
      <c r="C320" s="653"/>
      <c r="D320" s="175"/>
      <c r="E320" s="397"/>
      <c r="F320" s="96"/>
      <c r="G320" s="96"/>
      <c r="H320" s="96"/>
      <c r="I320" s="167"/>
      <c r="J320" s="167"/>
      <c r="K320" s="168"/>
      <c r="L320" s="177"/>
      <c r="M320" s="95"/>
      <c r="N320" s="154"/>
    </row>
    <row r="321" spans="1:14" ht="24" customHeight="1" x14ac:dyDescent="0.35">
      <c r="A321" s="59"/>
      <c r="B321" s="622" t="s">
        <v>726</v>
      </c>
      <c r="C321" s="653"/>
      <c r="D321" s="175"/>
      <c r="E321" s="397"/>
      <c r="F321" s="96"/>
      <c r="G321" s="96"/>
      <c r="H321" s="96"/>
      <c r="I321" s="167"/>
      <c r="J321" s="167"/>
      <c r="K321" s="168"/>
      <c r="L321" s="177"/>
      <c r="M321" s="94"/>
      <c r="N321" s="154"/>
    </row>
    <row r="322" spans="1:14" ht="24" customHeight="1" x14ac:dyDescent="0.35">
      <c r="A322" s="59"/>
      <c r="B322" s="622" t="s">
        <v>727</v>
      </c>
      <c r="C322" s="653"/>
      <c r="D322" s="175"/>
      <c r="E322" s="397"/>
      <c r="F322" s="96"/>
      <c r="G322" s="96"/>
      <c r="H322" s="96"/>
      <c r="I322" s="167"/>
      <c r="J322" s="167"/>
      <c r="K322" s="168"/>
      <c r="L322" s="177"/>
      <c r="M322" s="94"/>
      <c r="N322" s="154"/>
    </row>
    <row r="323" spans="1:14" ht="24" customHeight="1" x14ac:dyDescent="0.35">
      <c r="A323" s="59"/>
      <c r="B323" s="622" t="s">
        <v>728</v>
      </c>
      <c r="C323" s="653"/>
      <c r="D323" s="175"/>
      <c r="E323" s="397"/>
      <c r="F323" s="96"/>
      <c r="G323" s="96"/>
      <c r="H323" s="96"/>
      <c r="I323" s="167"/>
      <c r="J323" s="167"/>
      <c r="K323" s="168"/>
      <c r="L323" s="177"/>
      <c r="M323" s="94"/>
      <c r="N323" s="154"/>
    </row>
    <row r="324" spans="1:14" ht="24" customHeight="1" x14ac:dyDescent="0.35">
      <c r="A324" s="59"/>
      <c r="B324" s="622" t="s">
        <v>729</v>
      </c>
      <c r="C324" s="653"/>
      <c r="D324" s="175"/>
      <c r="E324" s="397"/>
      <c r="F324" s="96"/>
      <c r="G324" s="96"/>
      <c r="H324" s="96"/>
      <c r="I324" s="167"/>
      <c r="J324" s="167"/>
      <c r="K324" s="168"/>
      <c r="L324" s="97"/>
      <c r="M324" s="95"/>
      <c r="N324" s="154"/>
    </row>
    <row r="325" spans="1:14" ht="24" customHeight="1" x14ac:dyDescent="0.35">
      <c r="A325" s="59"/>
      <c r="B325" s="622" t="s">
        <v>730</v>
      </c>
      <c r="C325" s="653"/>
      <c r="D325" s="175"/>
      <c r="E325" s="397"/>
      <c r="F325" s="96"/>
      <c r="G325" s="96"/>
      <c r="H325" s="96"/>
      <c r="I325" s="167"/>
      <c r="J325" s="167"/>
      <c r="K325" s="168"/>
      <c r="L325" s="177"/>
      <c r="M325" s="95"/>
      <c r="N325" s="154"/>
    </row>
    <row r="326" spans="1:14" ht="24" customHeight="1" x14ac:dyDescent="0.35">
      <c r="A326" s="59"/>
      <c r="B326" s="622"/>
      <c r="C326" s="653"/>
      <c r="D326" s="175"/>
      <c r="E326" s="397"/>
      <c r="F326" s="96"/>
      <c r="G326" s="96"/>
      <c r="H326" s="96"/>
      <c r="I326" s="167"/>
      <c r="J326" s="167"/>
      <c r="K326" s="168"/>
      <c r="L326" s="177"/>
      <c r="M326" s="95"/>
      <c r="N326" s="154"/>
    </row>
    <row r="327" spans="1:14" ht="24" customHeight="1" x14ac:dyDescent="0.35">
      <c r="A327" s="59"/>
      <c r="B327" s="622"/>
      <c r="C327" s="653"/>
      <c r="D327" s="175"/>
      <c r="E327" s="397"/>
      <c r="F327" s="96"/>
      <c r="G327" s="96"/>
      <c r="H327" s="96"/>
      <c r="I327" s="167"/>
      <c r="J327" s="167"/>
      <c r="K327" s="168"/>
      <c r="L327" s="177"/>
      <c r="M327" s="95"/>
      <c r="N327" s="154"/>
    </row>
    <row r="328" spans="1:14" ht="24" customHeight="1" x14ac:dyDescent="0.35">
      <c r="A328" s="59">
        <v>5</v>
      </c>
      <c r="B328" s="625" t="s">
        <v>192</v>
      </c>
      <c r="C328" s="653">
        <v>88800</v>
      </c>
      <c r="D328" s="97">
        <v>24441</v>
      </c>
      <c r="E328" s="397"/>
      <c r="F328" s="96">
        <v>44400</v>
      </c>
      <c r="G328" s="96">
        <v>44400</v>
      </c>
      <c r="H328" s="96"/>
      <c r="I328" s="167">
        <f>SUM(F328:H328)</f>
        <v>88800</v>
      </c>
      <c r="J328" s="167">
        <f>E328+I328</f>
        <v>88800</v>
      </c>
      <c r="K328" s="168">
        <f>C328-J328</f>
        <v>0</v>
      </c>
      <c r="L328" s="97">
        <v>24442</v>
      </c>
      <c r="M328" s="676" t="s">
        <v>933</v>
      </c>
      <c r="N328" s="154"/>
    </row>
    <row r="329" spans="1:14" ht="24" customHeight="1" x14ac:dyDescent="0.35">
      <c r="A329" s="59"/>
      <c r="B329" s="625" t="s">
        <v>731</v>
      </c>
      <c r="C329" s="653"/>
      <c r="D329" s="175"/>
      <c r="E329" s="397"/>
      <c r="F329" s="96"/>
      <c r="G329" s="96"/>
      <c r="H329" s="96"/>
      <c r="I329" s="167"/>
      <c r="J329" s="167"/>
      <c r="K329" s="168"/>
      <c r="L329" s="177"/>
      <c r="M329" s="95"/>
      <c r="N329" s="154"/>
    </row>
    <row r="330" spans="1:14" ht="24" customHeight="1" x14ac:dyDescent="0.35">
      <c r="A330" s="59"/>
      <c r="B330" s="622" t="s">
        <v>732</v>
      </c>
      <c r="C330" s="653"/>
      <c r="D330" s="175"/>
      <c r="E330" s="397"/>
      <c r="F330" s="96"/>
      <c r="G330" s="96"/>
      <c r="H330" s="96"/>
      <c r="I330" s="167"/>
      <c r="J330" s="167"/>
      <c r="K330" s="168"/>
      <c r="L330" s="662"/>
      <c r="M330" s="95"/>
      <c r="N330" s="154"/>
    </row>
    <row r="331" spans="1:14" ht="24" customHeight="1" x14ac:dyDescent="0.35">
      <c r="A331" s="59"/>
      <c r="B331" s="622" t="s">
        <v>733</v>
      </c>
      <c r="C331" s="653"/>
      <c r="D331" s="175"/>
      <c r="E331" s="397"/>
      <c r="F331" s="96"/>
      <c r="G331" s="96"/>
      <c r="H331" s="96"/>
      <c r="I331" s="167"/>
      <c r="J331" s="167"/>
      <c r="K331" s="168"/>
      <c r="L331" s="662"/>
      <c r="M331" s="95"/>
      <c r="N331" s="154"/>
    </row>
    <row r="332" spans="1:14" ht="24" customHeight="1" x14ac:dyDescent="0.35">
      <c r="A332" s="59"/>
      <c r="B332" s="631" t="s">
        <v>734</v>
      </c>
      <c r="C332" s="653"/>
      <c r="D332" s="175"/>
      <c r="E332" s="397"/>
      <c r="F332" s="96"/>
      <c r="G332" s="96"/>
      <c r="H332" s="96"/>
      <c r="I332" s="167"/>
      <c r="J332" s="167"/>
      <c r="K332" s="168"/>
      <c r="L332" s="179"/>
      <c r="M332" s="95"/>
      <c r="N332" s="154"/>
    </row>
    <row r="333" spans="1:14" ht="24" customHeight="1" x14ac:dyDescent="0.35">
      <c r="A333" s="74"/>
      <c r="B333" s="611" t="s">
        <v>735</v>
      </c>
      <c r="C333" s="653"/>
      <c r="D333" s="175"/>
      <c r="E333" s="397"/>
      <c r="F333" s="96"/>
      <c r="G333" s="96"/>
      <c r="H333" s="96"/>
      <c r="I333" s="167"/>
      <c r="J333" s="167"/>
      <c r="K333" s="168"/>
      <c r="L333" s="179"/>
      <c r="M333" s="95"/>
      <c r="N333" s="154"/>
    </row>
    <row r="334" spans="1:14" ht="24" customHeight="1" x14ac:dyDescent="0.35">
      <c r="A334" s="59"/>
      <c r="B334" s="622" t="s">
        <v>736</v>
      </c>
      <c r="C334" s="653"/>
      <c r="D334" s="175"/>
      <c r="E334" s="397"/>
      <c r="F334" s="96"/>
      <c r="G334" s="96"/>
      <c r="H334" s="96"/>
      <c r="I334" s="167"/>
      <c r="J334" s="167"/>
      <c r="K334" s="168"/>
      <c r="L334" s="179"/>
      <c r="M334" s="95"/>
      <c r="N334" s="154"/>
    </row>
    <row r="335" spans="1:14" ht="24" customHeight="1" x14ac:dyDescent="0.35">
      <c r="A335" s="630"/>
      <c r="B335" s="624"/>
      <c r="C335" s="656"/>
      <c r="D335" s="175"/>
      <c r="E335" s="397"/>
      <c r="F335" s="96"/>
      <c r="G335" s="96"/>
      <c r="H335" s="96"/>
      <c r="I335" s="167"/>
      <c r="J335" s="167"/>
      <c r="K335" s="168"/>
      <c r="L335" s="179"/>
      <c r="M335" s="95"/>
      <c r="N335" s="154"/>
    </row>
    <row r="336" spans="1:14" ht="24" customHeight="1" x14ac:dyDescent="0.35">
      <c r="A336" s="630"/>
      <c r="B336" s="74"/>
      <c r="C336" s="655"/>
      <c r="D336" s="175"/>
      <c r="E336" s="397"/>
      <c r="F336" s="96"/>
      <c r="G336" s="96"/>
      <c r="H336" s="96"/>
      <c r="I336" s="167"/>
      <c r="J336" s="167"/>
      <c r="K336" s="168"/>
      <c r="L336" s="179"/>
      <c r="M336" s="95"/>
      <c r="N336" s="154"/>
    </row>
    <row r="337" spans="1:14" ht="24" customHeight="1" x14ac:dyDescent="0.35">
      <c r="A337" s="633"/>
      <c r="B337" s="650" t="s">
        <v>233</v>
      </c>
      <c r="C337" s="657"/>
      <c r="D337" s="175"/>
      <c r="E337" s="397"/>
      <c r="F337" s="96"/>
      <c r="G337" s="96"/>
      <c r="H337" s="96"/>
      <c r="I337" s="167"/>
      <c r="J337" s="167"/>
      <c r="K337" s="168"/>
      <c r="L337" s="179"/>
      <c r="M337" s="95"/>
      <c r="N337" s="154"/>
    </row>
    <row r="338" spans="1:14" ht="24" customHeight="1" x14ac:dyDescent="0.35">
      <c r="A338" s="633"/>
      <c r="B338" s="608" t="s">
        <v>67</v>
      </c>
      <c r="C338" s="657"/>
      <c r="D338" s="175"/>
      <c r="E338" s="397"/>
      <c r="F338" s="96"/>
      <c r="G338" s="96"/>
      <c r="H338" s="96"/>
      <c r="I338" s="167"/>
      <c r="J338" s="167"/>
      <c r="K338" s="168"/>
      <c r="L338" s="179"/>
      <c r="M338" s="95"/>
      <c r="N338" s="154"/>
    </row>
    <row r="339" spans="1:14" ht="24" customHeight="1" x14ac:dyDescent="0.35">
      <c r="A339" s="633">
        <v>1</v>
      </c>
      <c r="B339" s="634" t="s">
        <v>193</v>
      </c>
      <c r="C339" s="658">
        <v>3900</v>
      </c>
      <c r="D339" s="97">
        <v>24604</v>
      </c>
      <c r="E339" s="397"/>
      <c r="F339" s="96"/>
      <c r="G339" s="96">
        <v>3900</v>
      </c>
      <c r="H339" s="96"/>
      <c r="I339" s="167">
        <f>SUM(F339:H339)</f>
        <v>3900</v>
      </c>
      <c r="J339" s="167">
        <f>E339+I339</f>
        <v>3900</v>
      </c>
      <c r="K339" s="168">
        <f>C339-J339</f>
        <v>0</v>
      </c>
      <c r="L339" s="97">
        <v>24604</v>
      </c>
      <c r="M339" s="676" t="s">
        <v>932</v>
      </c>
      <c r="N339" s="154"/>
    </row>
    <row r="340" spans="1:14" ht="24" customHeight="1" x14ac:dyDescent="0.35">
      <c r="A340" s="633"/>
      <c r="B340" s="634" t="s">
        <v>737</v>
      </c>
      <c r="C340" s="654"/>
      <c r="D340" s="175"/>
      <c r="E340" s="397"/>
      <c r="F340" s="96"/>
      <c r="G340" s="96"/>
      <c r="H340" s="96"/>
      <c r="I340" s="167"/>
      <c r="J340" s="167"/>
      <c r="K340" s="168"/>
      <c r="L340" s="177"/>
      <c r="M340" s="95" t="s">
        <v>908</v>
      </c>
      <c r="N340" s="154"/>
    </row>
    <row r="341" spans="1:14" ht="24" customHeight="1" x14ac:dyDescent="0.35">
      <c r="A341" s="633"/>
      <c r="B341" s="635" t="s">
        <v>738</v>
      </c>
      <c r="C341" s="659"/>
      <c r="D341" s="175"/>
      <c r="E341" s="397"/>
      <c r="F341" s="96"/>
      <c r="G341" s="96"/>
      <c r="H341" s="96"/>
      <c r="I341" s="167"/>
      <c r="J341" s="167"/>
      <c r="K341" s="168"/>
      <c r="L341" s="177"/>
      <c r="M341" s="94"/>
      <c r="N341" s="154"/>
    </row>
    <row r="342" spans="1:14" ht="24" customHeight="1" x14ac:dyDescent="0.35">
      <c r="A342" s="633"/>
      <c r="B342" s="636" t="s">
        <v>739</v>
      </c>
      <c r="C342" s="654"/>
      <c r="D342" s="175"/>
      <c r="E342" s="397"/>
      <c r="F342" s="96"/>
      <c r="G342" s="96"/>
      <c r="H342" s="96"/>
      <c r="I342" s="167"/>
      <c r="J342" s="167"/>
      <c r="K342" s="168"/>
      <c r="L342" s="177"/>
      <c r="M342" s="94"/>
      <c r="N342" s="154"/>
    </row>
    <row r="343" spans="1:14" ht="24" customHeight="1" x14ac:dyDescent="0.35">
      <c r="A343" s="633"/>
      <c r="B343" s="637" t="s">
        <v>740</v>
      </c>
      <c r="C343" s="658"/>
      <c r="D343" s="175"/>
      <c r="E343" s="397"/>
      <c r="F343" s="96"/>
      <c r="G343" s="96"/>
      <c r="H343" s="96"/>
      <c r="I343" s="167"/>
      <c r="J343" s="167"/>
      <c r="K343" s="168"/>
      <c r="L343" s="177"/>
      <c r="M343" s="94"/>
      <c r="N343" s="154"/>
    </row>
    <row r="344" spans="1:14" ht="24" customHeight="1" x14ac:dyDescent="0.35">
      <c r="A344" s="633"/>
      <c r="B344" s="637"/>
      <c r="C344" s="658"/>
      <c r="D344" s="175"/>
      <c r="E344" s="397"/>
      <c r="F344" s="96"/>
      <c r="G344" s="96"/>
      <c r="H344" s="96"/>
      <c r="I344" s="167"/>
      <c r="J344" s="167"/>
      <c r="K344" s="168"/>
      <c r="L344" s="97"/>
      <c r="M344" s="95"/>
      <c r="N344" s="153"/>
    </row>
    <row r="345" spans="1:14" ht="24" customHeight="1" x14ac:dyDescent="0.35">
      <c r="A345" s="633">
        <v>2</v>
      </c>
      <c r="B345" s="638" t="s">
        <v>794</v>
      </c>
      <c r="C345" s="658">
        <v>926300</v>
      </c>
      <c r="D345" s="97">
        <v>24580</v>
      </c>
      <c r="E345" s="397"/>
      <c r="F345" s="96"/>
      <c r="G345" s="96">
        <v>926300</v>
      </c>
      <c r="H345" s="96"/>
      <c r="I345" s="167">
        <f>SUM(F345:H345)</f>
        <v>926300</v>
      </c>
      <c r="J345" s="167">
        <f>E345+I345</f>
        <v>926300</v>
      </c>
      <c r="K345" s="168">
        <f>C345-J345</f>
        <v>0</v>
      </c>
      <c r="L345" s="97"/>
      <c r="M345" s="676" t="s">
        <v>907</v>
      </c>
      <c r="N345" s="153"/>
    </row>
    <row r="346" spans="1:14" ht="24" customHeight="1" x14ac:dyDescent="0.35">
      <c r="A346" s="633"/>
      <c r="B346" s="634" t="s">
        <v>906</v>
      </c>
      <c r="C346" s="658"/>
      <c r="D346" s="175"/>
      <c r="E346" s="397"/>
      <c r="F346" s="96"/>
      <c r="G346" s="96"/>
      <c r="H346" s="96"/>
      <c r="I346" s="167"/>
      <c r="J346" s="167"/>
      <c r="K346" s="168"/>
      <c r="L346" s="177"/>
      <c r="M346" s="95"/>
      <c r="N346" s="153"/>
    </row>
    <row r="347" spans="1:14" ht="24" customHeight="1" x14ac:dyDescent="0.35">
      <c r="A347" s="633"/>
      <c r="B347" s="639" t="s">
        <v>920</v>
      </c>
      <c r="C347" s="658"/>
      <c r="D347" s="175"/>
      <c r="E347" s="397"/>
      <c r="F347" s="96"/>
      <c r="G347" s="96"/>
      <c r="H347" s="96"/>
      <c r="I347" s="167"/>
      <c r="J347" s="167"/>
      <c r="K347" s="168"/>
      <c r="L347" s="177"/>
      <c r="M347" s="95"/>
      <c r="N347" s="153"/>
    </row>
    <row r="348" spans="1:14" ht="24" customHeight="1" x14ac:dyDescent="0.35">
      <c r="A348" s="633"/>
      <c r="B348" s="639" t="s">
        <v>918</v>
      </c>
      <c r="C348" s="658"/>
      <c r="D348" s="175"/>
      <c r="E348" s="397"/>
      <c r="F348" s="96"/>
      <c r="G348" s="96"/>
      <c r="H348" s="96"/>
      <c r="I348" s="167"/>
      <c r="J348" s="167"/>
      <c r="K348" s="168"/>
      <c r="L348" s="177"/>
      <c r="M348" s="95"/>
      <c r="N348" s="153"/>
    </row>
    <row r="349" spans="1:14" ht="24" customHeight="1" x14ac:dyDescent="0.35">
      <c r="A349" s="633"/>
      <c r="B349" s="639" t="s">
        <v>919</v>
      </c>
      <c r="C349" s="658"/>
      <c r="D349" s="175"/>
      <c r="E349" s="397"/>
      <c r="F349" s="96"/>
      <c r="G349" s="96"/>
      <c r="H349" s="96"/>
      <c r="I349" s="167"/>
      <c r="J349" s="167"/>
      <c r="K349" s="168"/>
      <c r="L349" s="177"/>
      <c r="M349" s="95"/>
      <c r="N349" s="153"/>
    </row>
    <row r="350" spans="1:14" ht="24" customHeight="1" x14ac:dyDescent="0.35">
      <c r="A350" s="633"/>
      <c r="B350" s="639" t="s">
        <v>921</v>
      </c>
      <c r="C350" s="658"/>
      <c r="D350" s="175"/>
      <c r="E350" s="397"/>
      <c r="F350" s="96"/>
      <c r="G350" s="96"/>
      <c r="H350" s="96"/>
      <c r="I350" s="167"/>
      <c r="J350" s="167"/>
      <c r="K350" s="168"/>
      <c r="L350" s="177"/>
      <c r="M350" s="95"/>
      <c r="N350" s="153"/>
    </row>
    <row r="351" spans="1:14" ht="24" customHeight="1" x14ac:dyDescent="0.35">
      <c r="A351" s="633"/>
      <c r="B351" s="639" t="s">
        <v>922</v>
      </c>
      <c r="C351" s="658"/>
      <c r="D351" s="175"/>
      <c r="E351" s="397"/>
      <c r="F351" s="96"/>
      <c r="G351" s="96"/>
      <c r="H351" s="96"/>
      <c r="I351" s="167"/>
      <c r="J351" s="167"/>
      <c r="K351" s="168"/>
      <c r="L351" s="177"/>
      <c r="M351" s="95"/>
      <c r="N351" s="153"/>
    </row>
    <row r="352" spans="1:14" ht="24" customHeight="1" x14ac:dyDescent="0.35">
      <c r="A352" s="633"/>
      <c r="B352" s="639" t="s">
        <v>923</v>
      </c>
      <c r="C352" s="658"/>
      <c r="D352" s="175"/>
      <c r="E352" s="397"/>
      <c r="F352" s="96"/>
      <c r="G352" s="96"/>
      <c r="H352" s="96"/>
      <c r="I352" s="167"/>
      <c r="J352" s="167"/>
      <c r="K352" s="168"/>
      <c r="L352" s="177"/>
      <c r="M352" s="95"/>
      <c r="N352" s="153"/>
    </row>
    <row r="353" spans="1:14" ht="24" customHeight="1" x14ac:dyDescent="0.35">
      <c r="A353" s="633"/>
      <c r="B353" s="639" t="s">
        <v>924</v>
      </c>
      <c r="C353" s="658"/>
      <c r="D353" s="175"/>
      <c r="E353" s="397"/>
      <c r="F353" s="96"/>
      <c r="G353" s="96"/>
      <c r="H353" s="96"/>
      <c r="I353" s="167"/>
      <c r="J353" s="167"/>
      <c r="K353" s="168"/>
      <c r="L353" s="177"/>
      <c r="M353" s="95"/>
      <c r="N353" s="153"/>
    </row>
    <row r="354" spans="1:14" ht="24" customHeight="1" x14ac:dyDescent="0.35">
      <c r="A354" s="633"/>
      <c r="B354" s="639" t="s">
        <v>925</v>
      </c>
      <c r="C354" s="658"/>
      <c r="D354" s="175"/>
      <c r="E354" s="397"/>
      <c r="F354" s="96"/>
      <c r="G354" s="96"/>
      <c r="H354" s="96"/>
      <c r="I354" s="167"/>
      <c r="J354" s="167"/>
      <c r="K354" s="168"/>
      <c r="L354" s="177"/>
      <c r="M354" s="95"/>
      <c r="N354" s="153"/>
    </row>
    <row r="355" spans="1:14" ht="24" customHeight="1" x14ac:dyDescent="0.35">
      <c r="A355" s="633"/>
      <c r="B355" s="639"/>
      <c r="C355" s="658"/>
      <c r="D355" s="175"/>
      <c r="E355" s="397"/>
      <c r="F355" s="96"/>
      <c r="G355" s="96"/>
      <c r="H355" s="96"/>
      <c r="I355" s="167"/>
      <c r="J355" s="167"/>
      <c r="K355" s="168"/>
      <c r="L355" s="177"/>
      <c r="M355" s="95"/>
      <c r="N355" s="153"/>
    </row>
    <row r="356" spans="1:14" ht="24" customHeight="1" x14ac:dyDescent="0.35">
      <c r="A356" s="633"/>
      <c r="B356" s="639"/>
      <c r="C356" s="658"/>
      <c r="D356" s="175"/>
      <c r="E356" s="397"/>
      <c r="F356" s="96"/>
      <c r="G356" s="96"/>
      <c r="H356" s="96"/>
      <c r="I356" s="167"/>
      <c r="J356" s="167"/>
      <c r="K356" s="168"/>
      <c r="L356" s="177"/>
      <c r="M356" s="95"/>
      <c r="N356" s="153"/>
    </row>
    <row r="357" spans="1:14" ht="24" customHeight="1" x14ac:dyDescent="0.35">
      <c r="A357" s="633"/>
      <c r="B357" s="639"/>
      <c r="C357" s="658"/>
      <c r="D357" s="175"/>
      <c r="E357" s="397"/>
      <c r="F357" s="96"/>
      <c r="G357" s="96"/>
      <c r="H357" s="96"/>
      <c r="I357" s="167"/>
      <c r="J357" s="167"/>
      <c r="K357" s="168"/>
      <c r="L357" s="177"/>
      <c r="M357" s="95"/>
      <c r="N357" s="153"/>
    </row>
    <row r="358" spans="1:14" ht="24" customHeight="1" x14ac:dyDescent="0.35">
      <c r="A358" s="633">
        <v>3</v>
      </c>
      <c r="B358" s="638" t="s">
        <v>741</v>
      </c>
      <c r="C358" s="658">
        <v>26200</v>
      </c>
      <c r="D358" s="97">
        <v>24600</v>
      </c>
      <c r="E358" s="397"/>
      <c r="F358" s="96"/>
      <c r="G358" s="96">
        <v>26200</v>
      </c>
      <c r="H358" s="96"/>
      <c r="I358" s="167">
        <f>SUM(F358:H358)</f>
        <v>26200</v>
      </c>
      <c r="J358" s="167">
        <f>E358+I358</f>
        <v>26200</v>
      </c>
      <c r="K358" s="168">
        <f>C358-J358</f>
        <v>0</v>
      </c>
      <c r="L358" s="97"/>
      <c r="M358" s="676" t="s">
        <v>908</v>
      </c>
      <c r="N358" s="153"/>
    </row>
    <row r="359" spans="1:14" ht="24" customHeight="1" x14ac:dyDescent="0.35">
      <c r="A359" s="633"/>
      <c r="B359" s="634" t="s">
        <v>737</v>
      </c>
      <c r="C359" s="658"/>
      <c r="D359" s="175"/>
      <c r="E359" s="397"/>
      <c r="F359" s="96"/>
      <c r="G359" s="96"/>
      <c r="H359" s="96"/>
      <c r="I359" s="167"/>
      <c r="J359" s="167"/>
      <c r="K359" s="168"/>
      <c r="L359" s="177">
        <v>24600</v>
      </c>
      <c r="M359" s="95" t="s">
        <v>1012</v>
      </c>
      <c r="N359" s="153"/>
    </row>
    <row r="360" spans="1:14" ht="24" customHeight="1" x14ac:dyDescent="0.35">
      <c r="A360" s="633"/>
      <c r="B360" s="639" t="s">
        <v>742</v>
      </c>
      <c r="C360" s="658"/>
      <c r="D360" s="175"/>
      <c r="E360" s="397"/>
      <c r="F360" s="96"/>
      <c r="G360" s="96"/>
      <c r="H360" s="96"/>
      <c r="I360" s="167"/>
      <c r="J360" s="167"/>
      <c r="K360" s="168"/>
      <c r="L360" s="177"/>
      <c r="M360" s="95"/>
      <c r="N360" s="153"/>
    </row>
    <row r="361" spans="1:14" ht="24" customHeight="1" x14ac:dyDescent="0.35">
      <c r="A361" s="633"/>
      <c r="B361" s="639" t="s">
        <v>743</v>
      </c>
      <c r="C361" s="658"/>
      <c r="D361" s="175"/>
      <c r="E361" s="397"/>
      <c r="F361" s="96"/>
      <c r="G361" s="96"/>
      <c r="H361" s="96"/>
      <c r="I361" s="167"/>
      <c r="J361" s="167"/>
      <c r="K361" s="168"/>
      <c r="L361" s="177"/>
      <c r="M361" s="95"/>
      <c r="N361" s="153"/>
    </row>
    <row r="362" spans="1:14" ht="24" customHeight="1" x14ac:dyDescent="0.35">
      <c r="A362" s="633"/>
      <c r="B362" s="639" t="s">
        <v>744</v>
      </c>
      <c r="C362" s="658"/>
      <c r="D362" s="175"/>
      <c r="E362" s="397"/>
      <c r="F362" s="96"/>
      <c r="G362" s="96"/>
      <c r="H362" s="96"/>
      <c r="I362" s="167"/>
      <c r="J362" s="167"/>
      <c r="K362" s="168"/>
      <c r="L362" s="177"/>
      <c r="M362" s="95"/>
      <c r="N362" s="153"/>
    </row>
    <row r="363" spans="1:14" ht="24" customHeight="1" x14ac:dyDescent="0.35">
      <c r="A363" s="633"/>
      <c r="B363" s="639" t="s">
        <v>745</v>
      </c>
      <c r="C363" s="658"/>
      <c r="D363" s="175"/>
      <c r="E363" s="397"/>
      <c r="F363" s="96"/>
      <c r="G363" s="96"/>
      <c r="H363" s="96"/>
      <c r="I363" s="167"/>
      <c r="J363" s="167"/>
      <c r="K363" s="168"/>
      <c r="L363" s="177"/>
      <c r="M363" s="95"/>
      <c r="N363" s="153"/>
    </row>
    <row r="364" spans="1:14" ht="24" customHeight="1" x14ac:dyDescent="0.35">
      <c r="A364" s="633"/>
      <c r="B364" s="639"/>
      <c r="C364" s="658"/>
      <c r="D364" s="175"/>
      <c r="E364" s="397"/>
      <c r="F364" s="96"/>
      <c r="G364" s="96"/>
      <c r="H364" s="96"/>
      <c r="I364" s="167"/>
      <c r="J364" s="167"/>
      <c r="K364" s="168"/>
      <c r="L364" s="177"/>
      <c r="M364" s="95"/>
      <c r="N364" s="153"/>
    </row>
    <row r="365" spans="1:14" ht="21" x14ac:dyDescent="0.35">
      <c r="A365" s="633"/>
      <c r="B365" s="640" t="s">
        <v>81</v>
      </c>
      <c r="C365" s="658"/>
      <c r="D365" s="93"/>
      <c r="E365" s="400"/>
      <c r="F365" s="76"/>
      <c r="G365" s="76"/>
      <c r="H365" s="76"/>
      <c r="I365" s="140"/>
      <c r="J365" s="140"/>
      <c r="K365" s="141"/>
      <c r="L365" s="93"/>
      <c r="M365" s="679"/>
      <c r="N365" s="157"/>
    </row>
    <row r="366" spans="1:14" ht="21" customHeight="1" x14ac:dyDescent="0.35">
      <c r="A366" s="633">
        <v>4</v>
      </c>
      <c r="B366" s="634" t="s">
        <v>746</v>
      </c>
      <c r="C366" s="658">
        <v>113000</v>
      </c>
      <c r="D366" s="97">
        <v>24541</v>
      </c>
      <c r="E366" s="397"/>
      <c r="F366" s="96"/>
      <c r="G366" s="96">
        <v>113000</v>
      </c>
      <c r="H366" s="96"/>
      <c r="I366" s="167">
        <f>SUM(F366:H366)</f>
        <v>113000</v>
      </c>
      <c r="J366" s="167">
        <f>E366+I366</f>
        <v>113000</v>
      </c>
      <c r="K366" s="168">
        <f>C366-J366</f>
        <v>0</v>
      </c>
      <c r="L366" s="97"/>
      <c r="M366" s="676" t="s">
        <v>909</v>
      </c>
      <c r="N366" s="16"/>
    </row>
    <row r="367" spans="1:14" ht="21" customHeight="1" x14ac:dyDescent="0.35">
      <c r="A367" s="633"/>
      <c r="B367" s="639" t="s">
        <v>747</v>
      </c>
      <c r="C367" s="658"/>
      <c r="D367" s="81"/>
      <c r="E367" s="400"/>
      <c r="F367" s="76"/>
      <c r="G367" s="76"/>
      <c r="H367" s="76"/>
      <c r="I367" s="140"/>
      <c r="J367" s="140"/>
      <c r="K367" s="141"/>
      <c r="L367" s="81">
        <v>24541</v>
      </c>
      <c r="M367" s="680" t="s">
        <v>1013</v>
      </c>
      <c r="N367" s="16"/>
    </row>
    <row r="368" spans="1:14" ht="21" customHeight="1" x14ac:dyDescent="0.35">
      <c r="A368" s="633"/>
      <c r="B368" s="635" t="s">
        <v>748</v>
      </c>
      <c r="C368" s="658"/>
      <c r="D368" s="81"/>
      <c r="E368" s="400"/>
      <c r="F368" s="76"/>
      <c r="G368" s="76"/>
      <c r="H368" s="76"/>
      <c r="I368" s="140"/>
      <c r="J368" s="140"/>
      <c r="K368" s="141"/>
      <c r="L368" s="81"/>
      <c r="M368" s="680"/>
      <c r="N368" s="16"/>
    </row>
    <row r="369" spans="1:14" ht="21" x14ac:dyDescent="0.35">
      <c r="A369" s="633"/>
      <c r="B369" s="636" t="s">
        <v>194</v>
      </c>
      <c r="C369" s="658"/>
      <c r="D369" s="93"/>
      <c r="E369" s="400"/>
      <c r="F369" s="76"/>
      <c r="G369" s="76"/>
      <c r="H369" s="76"/>
      <c r="I369" s="140"/>
      <c r="J369" s="140"/>
      <c r="K369" s="141"/>
      <c r="L369" s="97"/>
      <c r="M369" s="681"/>
      <c r="N369" s="16"/>
    </row>
    <row r="370" spans="1:14" ht="21" x14ac:dyDescent="0.35">
      <c r="A370" s="633"/>
      <c r="B370" s="636" t="s">
        <v>749</v>
      </c>
      <c r="C370" s="658"/>
      <c r="D370" s="93"/>
      <c r="E370" s="400"/>
      <c r="F370" s="76"/>
      <c r="G370" s="76"/>
      <c r="H370" s="76"/>
      <c r="I370" s="140"/>
      <c r="J370" s="140"/>
      <c r="K370" s="141"/>
      <c r="L370" s="97"/>
      <c r="M370" s="681"/>
      <c r="N370" s="16"/>
    </row>
    <row r="371" spans="1:14" ht="21" x14ac:dyDescent="0.35">
      <c r="A371" s="633"/>
      <c r="B371" s="636" t="s">
        <v>195</v>
      </c>
      <c r="C371" s="654"/>
      <c r="D371" s="93"/>
      <c r="E371" s="400"/>
      <c r="F371" s="76"/>
      <c r="G371" s="76"/>
      <c r="H371" s="76"/>
      <c r="I371" s="140"/>
      <c r="J371" s="140"/>
      <c r="K371" s="141"/>
      <c r="L371" s="97"/>
      <c r="M371" s="681"/>
      <c r="N371" s="16"/>
    </row>
    <row r="372" spans="1:14" ht="21" x14ac:dyDescent="0.35">
      <c r="A372" s="633"/>
      <c r="B372" s="636"/>
      <c r="C372" s="654"/>
      <c r="D372" s="93"/>
      <c r="E372" s="400"/>
      <c r="F372" s="76"/>
      <c r="G372" s="76"/>
      <c r="H372" s="76"/>
      <c r="I372" s="140"/>
      <c r="J372" s="140"/>
      <c r="K372" s="141"/>
      <c r="L372" s="97"/>
      <c r="M372" s="681"/>
      <c r="N372" s="16"/>
    </row>
    <row r="373" spans="1:14" ht="21" x14ac:dyDescent="0.35">
      <c r="A373" s="633">
        <v>5</v>
      </c>
      <c r="B373" s="641" t="s">
        <v>750</v>
      </c>
      <c r="C373" s="658">
        <v>1543200</v>
      </c>
      <c r="D373" s="97">
        <v>24571</v>
      </c>
      <c r="E373" s="397"/>
      <c r="F373" s="96"/>
      <c r="G373" s="96">
        <v>1543200</v>
      </c>
      <c r="H373" s="96"/>
      <c r="I373" s="167">
        <f>SUM(F373:H373)</f>
        <v>1543200</v>
      </c>
      <c r="J373" s="167">
        <f>E373+I373</f>
        <v>1543200</v>
      </c>
      <c r="K373" s="168">
        <f>C373-J373</f>
        <v>0</v>
      </c>
      <c r="L373" s="97"/>
      <c r="M373" s="676" t="s">
        <v>1011</v>
      </c>
      <c r="N373" s="16"/>
    </row>
    <row r="374" spans="1:14" ht="21" x14ac:dyDescent="0.35">
      <c r="A374" s="633"/>
      <c r="B374" s="639" t="s">
        <v>751</v>
      </c>
      <c r="C374" s="658"/>
      <c r="D374" s="93"/>
      <c r="E374" s="400"/>
      <c r="F374" s="76"/>
      <c r="G374" s="76"/>
      <c r="H374" s="76"/>
      <c r="I374" s="140"/>
      <c r="J374" s="140"/>
      <c r="K374" s="141"/>
      <c r="L374" s="97"/>
      <c r="M374" s="681"/>
      <c r="N374" s="16"/>
    </row>
    <row r="375" spans="1:14" ht="21" x14ac:dyDescent="0.35">
      <c r="A375" s="633"/>
      <c r="B375" s="631" t="s">
        <v>752</v>
      </c>
      <c r="C375" s="658"/>
      <c r="D375" s="93"/>
      <c r="E375" s="400"/>
      <c r="F375" s="76"/>
      <c r="G375" s="76"/>
      <c r="H375" s="76"/>
      <c r="I375" s="140"/>
      <c r="J375" s="140"/>
      <c r="K375" s="141"/>
      <c r="L375" s="404"/>
      <c r="M375" s="681"/>
      <c r="N375" s="16"/>
    </row>
    <row r="376" spans="1:14" ht="21" x14ac:dyDescent="0.35">
      <c r="A376" s="633"/>
      <c r="B376" s="631" t="s">
        <v>753</v>
      </c>
      <c r="C376" s="658"/>
      <c r="D376" s="93"/>
      <c r="E376" s="400"/>
      <c r="F376" s="76"/>
      <c r="G376" s="76"/>
      <c r="H376" s="76"/>
      <c r="I376" s="140"/>
      <c r="J376" s="140"/>
      <c r="K376" s="141"/>
      <c r="L376" s="404"/>
      <c r="M376" s="681"/>
      <c r="N376" s="16"/>
    </row>
    <row r="377" spans="1:14" ht="21" x14ac:dyDescent="0.35">
      <c r="A377" s="633"/>
      <c r="B377" s="631" t="s">
        <v>754</v>
      </c>
      <c r="C377" s="658"/>
      <c r="D377" s="93"/>
      <c r="E377" s="400"/>
      <c r="F377" s="76"/>
      <c r="G377" s="76"/>
      <c r="H377" s="76"/>
      <c r="I377" s="140"/>
      <c r="J377" s="140"/>
      <c r="K377" s="141"/>
      <c r="L377" s="404"/>
      <c r="M377" s="681"/>
      <c r="N377" s="16"/>
    </row>
    <row r="378" spans="1:14" ht="21" x14ac:dyDescent="0.35">
      <c r="A378" s="633"/>
      <c r="B378" s="629" t="s">
        <v>755</v>
      </c>
      <c r="C378" s="658"/>
      <c r="D378" s="93"/>
      <c r="E378" s="400"/>
      <c r="F378" s="76"/>
      <c r="G378" s="76"/>
      <c r="H378" s="76"/>
      <c r="I378" s="140"/>
      <c r="J378" s="140"/>
      <c r="K378" s="141"/>
      <c r="L378" s="93"/>
      <c r="M378" s="679"/>
      <c r="N378" s="16"/>
    </row>
    <row r="379" spans="1:14" ht="21" x14ac:dyDescent="0.35">
      <c r="A379" s="633"/>
      <c r="B379" s="629" t="s">
        <v>756</v>
      </c>
      <c r="C379" s="658"/>
      <c r="D379" s="81"/>
      <c r="E379" s="400"/>
      <c r="F379" s="76"/>
      <c r="G379" s="76"/>
      <c r="H379" s="76"/>
      <c r="I379" s="140"/>
      <c r="J379" s="140"/>
      <c r="K379" s="168"/>
      <c r="L379" s="180"/>
      <c r="M379" s="679"/>
      <c r="N379" s="16"/>
    </row>
    <row r="380" spans="1:14" ht="21" x14ac:dyDescent="0.35">
      <c r="A380" s="633"/>
      <c r="B380" s="629"/>
      <c r="C380" s="658"/>
      <c r="D380" s="81"/>
      <c r="E380" s="400"/>
      <c r="F380" s="76"/>
      <c r="G380" s="76"/>
      <c r="H380" s="76"/>
      <c r="I380" s="140"/>
      <c r="J380" s="140"/>
      <c r="K380" s="141"/>
      <c r="L380" s="81"/>
      <c r="M380" s="679"/>
      <c r="N380" s="16"/>
    </row>
    <row r="381" spans="1:14" ht="21" x14ac:dyDescent="0.35">
      <c r="A381" s="633">
        <v>6</v>
      </c>
      <c r="B381" s="641" t="s">
        <v>757</v>
      </c>
      <c r="C381" s="658">
        <v>390000</v>
      </c>
      <c r="D381" s="97">
        <v>24632</v>
      </c>
      <c r="E381" s="397"/>
      <c r="F381" s="96"/>
      <c r="G381" s="96">
        <v>390000</v>
      </c>
      <c r="H381" s="96"/>
      <c r="I381" s="167">
        <f>SUM(F381:H381)</f>
        <v>390000</v>
      </c>
      <c r="J381" s="167">
        <f>E381+I381</f>
        <v>390000</v>
      </c>
      <c r="K381" s="168">
        <f>C381-J381</f>
        <v>0</v>
      </c>
      <c r="L381" s="97"/>
      <c r="M381" s="676" t="s">
        <v>1011</v>
      </c>
      <c r="N381" s="16"/>
    </row>
    <row r="382" spans="1:14" ht="21" x14ac:dyDescent="0.35">
      <c r="A382" s="633"/>
      <c r="B382" s="639" t="s">
        <v>751</v>
      </c>
      <c r="C382" s="658"/>
      <c r="D382" s="93"/>
      <c r="E382" s="400"/>
      <c r="F382" s="76"/>
      <c r="G382" s="76"/>
      <c r="H382" s="76"/>
      <c r="I382" s="140"/>
      <c r="J382" s="140"/>
      <c r="K382" s="141"/>
      <c r="L382" s="97"/>
      <c r="M382" s="679"/>
      <c r="N382" s="16"/>
    </row>
    <row r="383" spans="1:14" ht="21" x14ac:dyDescent="0.35">
      <c r="A383" s="633"/>
      <c r="B383" s="631" t="s">
        <v>758</v>
      </c>
      <c r="C383" s="658"/>
      <c r="D383" s="93"/>
      <c r="E383" s="400"/>
      <c r="F383" s="76"/>
      <c r="G383" s="76"/>
      <c r="H383" s="76"/>
      <c r="I383" s="140"/>
      <c r="J383" s="140"/>
      <c r="K383" s="141"/>
      <c r="L383" s="97"/>
      <c r="M383" s="679"/>
      <c r="N383" s="16"/>
    </row>
    <row r="384" spans="1:14" ht="21" x14ac:dyDescent="0.35">
      <c r="A384" s="633"/>
      <c r="B384" s="631" t="s">
        <v>759</v>
      </c>
      <c r="C384" s="658"/>
      <c r="D384" s="93"/>
      <c r="E384" s="400"/>
      <c r="F384" s="76"/>
      <c r="G384" s="76"/>
      <c r="H384" s="76"/>
      <c r="I384" s="140"/>
      <c r="J384" s="140"/>
      <c r="K384" s="141"/>
      <c r="L384" s="93"/>
      <c r="M384" s="679"/>
      <c r="N384" s="16"/>
    </row>
    <row r="385" spans="1:14" ht="21" x14ac:dyDescent="0.35">
      <c r="A385" s="633"/>
      <c r="B385" s="629" t="s">
        <v>760</v>
      </c>
      <c r="C385" s="658"/>
      <c r="D385" s="93"/>
      <c r="E385" s="400"/>
      <c r="F385" s="76"/>
      <c r="G385" s="76"/>
      <c r="H385" s="76"/>
      <c r="I385" s="140"/>
      <c r="J385" s="140"/>
      <c r="K385" s="141"/>
      <c r="L385" s="93"/>
      <c r="M385" s="679"/>
      <c r="N385" s="16"/>
    </row>
    <row r="386" spans="1:14" ht="21" x14ac:dyDescent="0.35">
      <c r="A386" s="633"/>
      <c r="B386" s="629" t="s">
        <v>761</v>
      </c>
      <c r="C386" s="658"/>
      <c r="D386" s="93"/>
      <c r="E386" s="400"/>
      <c r="F386" s="76"/>
      <c r="G386" s="76"/>
      <c r="H386" s="76"/>
      <c r="I386" s="140"/>
      <c r="J386" s="140"/>
      <c r="K386" s="141"/>
      <c r="L386" s="93"/>
      <c r="M386" s="679"/>
      <c r="N386" s="16"/>
    </row>
    <row r="387" spans="1:14" ht="21" x14ac:dyDescent="0.35">
      <c r="A387" s="633"/>
      <c r="B387" s="631" t="s">
        <v>762</v>
      </c>
      <c r="C387" s="658"/>
      <c r="D387" s="93"/>
      <c r="E387" s="400"/>
      <c r="F387" s="76"/>
      <c r="G387" s="76"/>
      <c r="H387" s="76"/>
      <c r="I387" s="140"/>
      <c r="J387" s="140"/>
      <c r="K387" s="141"/>
      <c r="L387" s="93"/>
      <c r="M387" s="679"/>
      <c r="N387" s="16"/>
    </row>
    <row r="388" spans="1:14" ht="21" x14ac:dyDescent="0.35">
      <c r="A388" s="633"/>
      <c r="B388" s="631" t="s">
        <v>763</v>
      </c>
      <c r="C388" s="658"/>
      <c r="D388" s="93"/>
      <c r="E388" s="400"/>
      <c r="F388" s="76"/>
      <c r="G388" s="76"/>
      <c r="H388" s="76"/>
      <c r="I388" s="140"/>
      <c r="J388" s="140"/>
      <c r="K388" s="141"/>
      <c r="L388" s="93"/>
      <c r="M388" s="679"/>
      <c r="N388" s="16"/>
    </row>
    <row r="389" spans="1:14" ht="21" x14ac:dyDescent="0.35">
      <c r="A389" s="633"/>
      <c r="B389" s="635"/>
      <c r="C389" s="658"/>
      <c r="D389" s="81"/>
      <c r="E389" s="400"/>
      <c r="F389" s="76"/>
      <c r="G389" s="76"/>
      <c r="H389" s="76"/>
      <c r="I389" s="140"/>
      <c r="J389" s="140"/>
      <c r="K389" s="168"/>
      <c r="L389" s="97"/>
      <c r="M389" s="676"/>
      <c r="N389" s="16"/>
    </row>
    <row r="390" spans="1:14" ht="21" x14ac:dyDescent="0.35">
      <c r="A390" s="633">
        <v>7</v>
      </c>
      <c r="B390" s="634" t="s">
        <v>764</v>
      </c>
      <c r="C390" s="658">
        <v>39600</v>
      </c>
      <c r="D390" s="97">
        <v>24456</v>
      </c>
      <c r="E390" s="397"/>
      <c r="F390" s="96">
        <v>33300</v>
      </c>
      <c r="G390" s="96">
        <v>6300</v>
      </c>
      <c r="H390" s="96"/>
      <c r="I390" s="167">
        <f>SUM(F390:H390)</f>
        <v>39600</v>
      </c>
      <c r="J390" s="167">
        <f>E390+I390</f>
        <v>39600</v>
      </c>
      <c r="K390" s="168">
        <f>C390-J390</f>
        <v>0</v>
      </c>
      <c r="L390" s="683">
        <v>24456</v>
      </c>
      <c r="M390" s="5" t="s">
        <v>917</v>
      </c>
      <c r="N390" s="16"/>
    </row>
    <row r="391" spans="1:14" ht="21" x14ac:dyDescent="0.35">
      <c r="A391" s="633"/>
      <c r="B391" s="639" t="s">
        <v>751</v>
      </c>
      <c r="C391" s="658"/>
      <c r="D391" s="81"/>
      <c r="E391" s="400"/>
      <c r="F391" s="76"/>
      <c r="G391" s="76"/>
      <c r="H391" s="76"/>
      <c r="I391" s="140"/>
      <c r="J391" s="140"/>
      <c r="K391" s="141"/>
      <c r="L391" s="97"/>
      <c r="M391" s="679"/>
      <c r="N391" s="16"/>
    </row>
    <row r="392" spans="1:14" ht="21" x14ac:dyDescent="0.35">
      <c r="A392" s="633"/>
      <c r="B392" s="634" t="s">
        <v>765</v>
      </c>
      <c r="C392" s="658"/>
      <c r="D392" s="93"/>
      <c r="E392" s="400"/>
      <c r="F392" s="76"/>
      <c r="G392" s="76"/>
      <c r="H392" s="76"/>
      <c r="I392" s="140"/>
      <c r="J392" s="140"/>
      <c r="K392" s="141"/>
      <c r="L392" s="97"/>
      <c r="M392" s="94"/>
      <c r="N392" s="16"/>
    </row>
    <row r="393" spans="1:14" ht="21" x14ac:dyDescent="0.35">
      <c r="A393" s="633"/>
      <c r="B393" s="639" t="s">
        <v>196</v>
      </c>
      <c r="C393" s="658"/>
      <c r="D393" s="93"/>
      <c r="E393" s="400"/>
      <c r="F393" s="76"/>
      <c r="G393" s="76"/>
      <c r="H393" s="76"/>
      <c r="I393" s="140"/>
      <c r="J393" s="140"/>
      <c r="K393" s="141"/>
      <c r="L393" s="97"/>
      <c r="M393" s="679"/>
      <c r="N393" s="16"/>
    </row>
    <row r="394" spans="1:14" ht="21" x14ac:dyDescent="0.35">
      <c r="A394" s="633"/>
      <c r="B394" s="642" t="s">
        <v>197</v>
      </c>
      <c r="C394" s="658"/>
      <c r="D394" s="93"/>
      <c r="E394" s="400"/>
      <c r="F394" s="76"/>
      <c r="G394" s="76"/>
      <c r="H394" s="76"/>
      <c r="I394" s="140"/>
      <c r="J394" s="140"/>
      <c r="K394" s="141"/>
      <c r="L394" s="97"/>
      <c r="M394" s="679"/>
      <c r="N394" s="16"/>
    </row>
    <row r="395" spans="1:14" ht="21" x14ac:dyDescent="0.35">
      <c r="A395" s="633"/>
      <c r="B395" s="642" t="s">
        <v>766</v>
      </c>
      <c r="C395" s="658"/>
      <c r="D395" s="93"/>
      <c r="E395" s="400"/>
      <c r="F395" s="76"/>
      <c r="G395" s="76"/>
      <c r="H395" s="76"/>
      <c r="I395" s="140"/>
      <c r="J395" s="140"/>
      <c r="K395" s="141"/>
      <c r="L395" s="93"/>
      <c r="M395" s="679"/>
      <c r="N395" s="16"/>
    </row>
    <row r="396" spans="1:14" ht="21" x14ac:dyDescent="0.35">
      <c r="A396" s="633"/>
      <c r="B396" s="642"/>
      <c r="C396" s="658"/>
      <c r="D396" s="93"/>
      <c r="E396" s="400"/>
      <c r="F396" s="76"/>
      <c r="G396" s="76"/>
      <c r="H396" s="76"/>
      <c r="I396" s="140"/>
      <c r="J396" s="140"/>
      <c r="K396" s="141"/>
      <c r="L396" s="93"/>
      <c r="M396" s="679"/>
      <c r="N396" s="16"/>
    </row>
    <row r="397" spans="1:14" ht="21" x14ac:dyDescent="0.35">
      <c r="A397" s="633">
        <v>8</v>
      </c>
      <c r="B397" s="634" t="s">
        <v>767</v>
      </c>
      <c r="C397" s="658">
        <v>13500</v>
      </c>
      <c r="D397" s="97">
        <v>24456</v>
      </c>
      <c r="E397" s="397"/>
      <c r="F397" s="96">
        <v>10950</v>
      </c>
      <c r="G397" s="96">
        <v>2550</v>
      </c>
      <c r="H397" s="96"/>
      <c r="I397" s="167">
        <f>SUM(F397:H397)</f>
        <v>13500</v>
      </c>
      <c r="J397" s="167">
        <f>E397+I397</f>
        <v>13500</v>
      </c>
      <c r="K397" s="168">
        <f>C397-J397</f>
        <v>0</v>
      </c>
      <c r="L397" s="683">
        <v>24456</v>
      </c>
      <c r="M397" s="5" t="s">
        <v>917</v>
      </c>
      <c r="N397" s="16"/>
    </row>
    <row r="398" spans="1:14" ht="21" x14ac:dyDescent="0.35">
      <c r="A398" s="633"/>
      <c r="B398" s="609" t="s">
        <v>751</v>
      </c>
      <c r="C398" s="658"/>
      <c r="D398" s="93"/>
      <c r="E398" s="400"/>
      <c r="F398" s="76"/>
      <c r="G398" s="76"/>
      <c r="H398" s="76"/>
      <c r="I398" s="140"/>
      <c r="J398" s="140"/>
      <c r="K398" s="141"/>
      <c r="L398" s="93"/>
      <c r="M398" s="679"/>
      <c r="N398" s="16"/>
    </row>
    <row r="399" spans="1:14" ht="21" x14ac:dyDescent="0.35">
      <c r="A399" s="633"/>
      <c r="B399" s="609" t="s">
        <v>768</v>
      </c>
      <c r="C399" s="657"/>
      <c r="D399" s="81"/>
      <c r="E399" s="400"/>
      <c r="F399" s="76"/>
      <c r="G399" s="76"/>
      <c r="H399" s="76"/>
      <c r="I399" s="140"/>
      <c r="J399" s="140"/>
      <c r="K399" s="168"/>
      <c r="L399" s="81"/>
      <c r="M399" s="680"/>
      <c r="N399" s="16"/>
    </row>
    <row r="400" spans="1:14" ht="21" x14ac:dyDescent="0.35">
      <c r="A400" s="633"/>
      <c r="B400" s="609" t="s">
        <v>769</v>
      </c>
      <c r="C400" s="657"/>
      <c r="D400" s="81"/>
      <c r="E400" s="400"/>
      <c r="F400" s="76"/>
      <c r="G400" s="76"/>
      <c r="H400" s="76"/>
      <c r="I400" s="140"/>
      <c r="J400" s="140"/>
      <c r="K400" s="141"/>
      <c r="L400" s="81"/>
      <c r="M400" s="680"/>
      <c r="N400" s="16"/>
    </row>
    <row r="401" spans="1:14" ht="21" x14ac:dyDescent="0.35">
      <c r="A401" s="633"/>
      <c r="B401" s="643" t="s">
        <v>770</v>
      </c>
      <c r="C401" s="657"/>
      <c r="D401" s="93"/>
      <c r="E401" s="400"/>
      <c r="F401" s="76"/>
      <c r="G401" s="76"/>
      <c r="H401" s="76"/>
      <c r="I401" s="140"/>
      <c r="J401" s="140"/>
      <c r="K401" s="141"/>
      <c r="L401" s="81"/>
      <c r="M401" s="680"/>
      <c r="N401" s="16"/>
    </row>
    <row r="402" spans="1:14" ht="21" x14ac:dyDescent="0.35">
      <c r="A402" s="633"/>
      <c r="B402" s="643" t="s">
        <v>771</v>
      </c>
      <c r="C402" s="657"/>
      <c r="D402" s="93"/>
      <c r="E402" s="400"/>
      <c r="F402" s="76"/>
      <c r="G402" s="76"/>
      <c r="H402" s="76"/>
      <c r="I402" s="140"/>
      <c r="J402" s="140"/>
      <c r="K402" s="141"/>
      <c r="L402" s="81"/>
      <c r="M402" s="94"/>
      <c r="N402" s="16"/>
    </row>
    <row r="403" spans="1:14" ht="21" x14ac:dyDescent="0.35">
      <c r="A403" s="633"/>
      <c r="B403" s="643"/>
      <c r="C403" s="657"/>
      <c r="D403" s="93"/>
      <c r="E403" s="400"/>
      <c r="F403" s="76"/>
      <c r="G403" s="76"/>
      <c r="H403" s="76"/>
      <c r="I403" s="140"/>
      <c r="J403" s="140"/>
      <c r="K403" s="141"/>
      <c r="L403" s="81"/>
      <c r="M403" s="680"/>
      <c r="N403" s="16"/>
    </row>
    <row r="404" spans="1:14" ht="21" x14ac:dyDescent="0.35">
      <c r="A404" s="633">
        <v>9</v>
      </c>
      <c r="B404" s="644" t="s">
        <v>772</v>
      </c>
      <c r="C404" s="660">
        <v>72600</v>
      </c>
      <c r="D404" s="97">
        <v>24426</v>
      </c>
      <c r="E404" s="397"/>
      <c r="F404" s="96">
        <v>72600</v>
      </c>
      <c r="G404" s="96"/>
      <c r="H404" s="96"/>
      <c r="I404" s="167">
        <f>SUM(F404:H404)</f>
        <v>72600</v>
      </c>
      <c r="J404" s="167">
        <f>E404+I404</f>
        <v>72600</v>
      </c>
      <c r="K404" s="168">
        <f>C404-J404</f>
        <v>0</v>
      </c>
      <c r="L404" s="683">
        <v>24426</v>
      </c>
      <c r="M404" s="5" t="s">
        <v>917</v>
      </c>
      <c r="N404" s="16"/>
    </row>
    <row r="405" spans="1:14" ht="21" x14ac:dyDescent="0.35">
      <c r="A405" s="633"/>
      <c r="B405" s="609" t="s">
        <v>773</v>
      </c>
      <c r="C405" s="657"/>
      <c r="D405" s="93"/>
      <c r="E405" s="400"/>
      <c r="F405" s="76"/>
      <c r="G405" s="76"/>
      <c r="H405" s="76"/>
      <c r="I405" s="140"/>
      <c r="J405" s="140"/>
      <c r="K405" s="141"/>
      <c r="L405" s="81"/>
      <c r="M405" s="680"/>
      <c r="N405" s="16"/>
    </row>
    <row r="406" spans="1:14" ht="21" x14ac:dyDescent="0.35">
      <c r="A406" s="633"/>
      <c r="B406" s="643" t="s">
        <v>774</v>
      </c>
      <c r="C406" s="657"/>
      <c r="D406" s="93"/>
      <c r="E406" s="400"/>
      <c r="F406" s="76"/>
      <c r="G406" s="76"/>
      <c r="H406" s="76"/>
      <c r="I406" s="140"/>
      <c r="J406" s="140"/>
      <c r="K406" s="141"/>
      <c r="L406" s="81"/>
      <c r="M406" s="680"/>
      <c r="N406" s="16"/>
    </row>
    <row r="407" spans="1:14" ht="21" x14ac:dyDescent="0.35">
      <c r="A407" s="633"/>
      <c r="B407" s="643" t="s">
        <v>198</v>
      </c>
      <c r="C407" s="657"/>
      <c r="D407" s="93"/>
      <c r="E407" s="400"/>
      <c r="F407" s="76"/>
      <c r="G407" s="76"/>
      <c r="H407" s="76"/>
      <c r="I407" s="140"/>
      <c r="J407" s="140"/>
      <c r="K407" s="141"/>
      <c r="L407" s="81"/>
      <c r="M407" s="680"/>
      <c r="N407" s="16"/>
    </row>
    <row r="408" spans="1:14" ht="21" x14ac:dyDescent="0.35">
      <c r="A408" s="633"/>
      <c r="B408" s="643" t="s">
        <v>775</v>
      </c>
      <c r="C408" s="657"/>
      <c r="D408" s="93"/>
      <c r="E408" s="400"/>
      <c r="F408" s="76"/>
      <c r="G408" s="76"/>
      <c r="H408" s="76"/>
      <c r="I408" s="140"/>
      <c r="J408" s="140"/>
      <c r="K408" s="141"/>
      <c r="L408" s="97"/>
      <c r="M408" s="680"/>
      <c r="N408" s="16"/>
    </row>
    <row r="409" spans="1:14" ht="21" x14ac:dyDescent="0.35">
      <c r="A409" s="633"/>
      <c r="B409" s="645" t="s">
        <v>776</v>
      </c>
      <c r="C409" s="658"/>
      <c r="D409" s="93"/>
      <c r="E409" s="400"/>
      <c r="F409" s="76"/>
      <c r="G409" s="76"/>
      <c r="H409" s="76"/>
      <c r="I409" s="140"/>
      <c r="J409" s="140"/>
      <c r="K409" s="141"/>
      <c r="L409" s="97"/>
      <c r="M409" s="680"/>
      <c r="N409" s="16"/>
    </row>
    <row r="410" spans="1:14" ht="21" x14ac:dyDescent="0.35">
      <c r="A410" s="633"/>
      <c r="B410" s="642"/>
      <c r="C410" s="658"/>
      <c r="D410" s="93"/>
      <c r="E410" s="400"/>
      <c r="F410" s="76"/>
      <c r="G410" s="76"/>
      <c r="H410" s="76"/>
      <c r="I410" s="140"/>
      <c r="J410" s="140"/>
      <c r="K410" s="141"/>
      <c r="L410" s="97"/>
      <c r="M410" s="680"/>
      <c r="N410" s="16"/>
    </row>
    <row r="411" spans="1:14" ht="21" x14ac:dyDescent="0.35">
      <c r="A411" s="633">
        <v>10</v>
      </c>
      <c r="B411" s="603" t="s">
        <v>777</v>
      </c>
      <c r="C411" s="654">
        <v>1242000</v>
      </c>
      <c r="D411" s="97">
        <v>24579</v>
      </c>
      <c r="E411" s="397"/>
      <c r="F411" s="96"/>
      <c r="G411" s="96">
        <v>1242000</v>
      </c>
      <c r="H411" s="96"/>
      <c r="I411" s="167">
        <f>SUM(F411:H411)</f>
        <v>1242000</v>
      </c>
      <c r="J411" s="167">
        <f>E411+I411</f>
        <v>1242000</v>
      </c>
      <c r="K411" s="168">
        <f>C411-J411</f>
        <v>0</v>
      </c>
      <c r="L411" s="97"/>
      <c r="M411" s="676" t="s">
        <v>916</v>
      </c>
      <c r="N411" s="158"/>
    </row>
    <row r="412" spans="1:14" ht="21" x14ac:dyDescent="0.35">
      <c r="A412" s="633"/>
      <c r="B412" s="609" t="s">
        <v>778</v>
      </c>
      <c r="C412" s="654"/>
      <c r="D412" s="93"/>
      <c r="E412" s="400"/>
      <c r="F412" s="76"/>
      <c r="G412" s="76"/>
      <c r="H412" s="76"/>
      <c r="I412" s="140"/>
      <c r="J412" s="140"/>
      <c r="K412" s="141"/>
      <c r="L412" s="97">
        <v>24214</v>
      </c>
      <c r="M412" s="679" t="s">
        <v>931</v>
      </c>
      <c r="N412" s="183"/>
    </row>
    <row r="413" spans="1:14" ht="21" x14ac:dyDescent="0.35">
      <c r="A413" s="633"/>
      <c r="B413" s="631" t="s">
        <v>779</v>
      </c>
      <c r="C413" s="658"/>
      <c r="D413" s="93"/>
      <c r="E413" s="400"/>
      <c r="F413" s="76"/>
      <c r="G413" s="76"/>
      <c r="H413" s="76"/>
      <c r="I413" s="140"/>
      <c r="J413" s="140"/>
      <c r="K413" s="141"/>
      <c r="L413" s="97">
        <v>24608</v>
      </c>
      <c r="M413" s="679" t="s">
        <v>929</v>
      </c>
      <c r="N413" s="183"/>
    </row>
    <row r="414" spans="1:14" ht="21" x14ac:dyDescent="0.35">
      <c r="A414" s="633"/>
      <c r="B414" s="618" t="s">
        <v>199</v>
      </c>
      <c r="C414" s="658"/>
      <c r="D414" s="93"/>
      <c r="E414" s="400"/>
      <c r="F414" s="76"/>
      <c r="G414" s="76"/>
      <c r="H414" s="76"/>
      <c r="I414" s="140"/>
      <c r="J414" s="140"/>
      <c r="K414" s="141"/>
      <c r="L414" s="97">
        <v>24646</v>
      </c>
      <c r="M414" s="679" t="s">
        <v>930</v>
      </c>
      <c r="N414" s="183"/>
    </row>
    <row r="415" spans="1:14" ht="21" x14ac:dyDescent="0.35">
      <c r="A415" s="633"/>
      <c r="B415" s="631" t="s">
        <v>780</v>
      </c>
      <c r="C415" s="658"/>
      <c r="D415" s="93"/>
      <c r="E415" s="400"/>
      <c r="F415" s="76"/>
      <c r="G415" s="76"/>
      <c r="H415" s="76"/>
      <c r="I415" s="140"/>
      <c r="J415" s="140"/>
      <c r="K415" s="141"/>
      <c r="L415" s="97"/>
      <c r="M415" s="679"/>
      <c r="N415" s="183"/>
    </row>
    <row r="416" spans="1:14" ht="21" x14ac:dyDescent="0.35">
      <c r="A416" s="633"/>
      <c r="B416" s="631" t="s">
        <v>781</v>
      </c>
      <c r="C416" s="658"/>
      <c r="D416" s="93"/>
      <c r="E416" s="400"/>
      <c r="F416" s="76"/>
      <c r="G416" s="76"/>
      <c r="H416" s="76"/>
      <c r="I416" s="140"/>
      <c r="J416" s="140"/>
      <c r="K416" s="141"/>
      <c r="L416" s="97"/>
      <c r="M416" s="679"/>
      <c r="N416" s="183"/>
    </row>
    <row r="417" spans="1:14" ht="21" x14ac:dyDescent="0.35">
      <c r="A417" s="633"/>
      <c r="B417" s="631"/>
      <c r="C417" s="658"/>
      <c r="D417" s="93"/>
      <c r="E417" s="400"/>
      <c r="F417" s="76"/>
      <c r="G417" s="76"/>
      <c r="H417" s="76"/>
      <c r="I417" s="140"/>
      <c r="J417" s="140"/>
      <c r="K417" s="141"/>
      <c r="L417" s="81"/>
      <c r="M417" s="679"/>
      <c r="N417" s="183"/>
    </row>
    <row r="418" spans="1:14" ht="21" x14ac:dyDescent="0.35">
      <c r="A418" s="633">
        <v>11</v>
      </c>
      <c r="B418" s="646" t="s">
        <v>782</v>
      </c>
      <c r="C418" s="658">
        <v>90000</v>
      </c>
      <c r="D418" s="97">
        <v>24518</v>
      </c>
      <c r="E418" s="397"/>
      <c r="F418" s="96">
        <v>90000</v>
      </c>
      <c r="G418" s="96"/>
      <c r="H418" s="96"/>
      <c r="I418" s="167">
        <f>SUM(F418:H418)</f>
        <v>90000</v>
      </c>
      <c r="J418" s="167">
        <f>E418+I418</f>
        <v>90000</v>
      </c>
      <c r="K418" s="168">
        <f>C418-J418</f>
        <v>0</v>
      </c>
      <c r="L418" s="97"/>
      <c r="M418" s="676" t="s">
        <v>915</v>
      </c>
      <c r="N418" s="183"/>
    </row>
    <row r="419" spans="1:14" ht="21" x14ac:dyDescent="0.35">
      <c r="A419" s="633"/>
      <c r="B419" s="609" t="s">
        <v>751</v>
      </c>
      <c r="C419" s="658"/>
      <c r="D419" s="93"/>
      <c r="E419" s="400"/>
      <c r="F419" s="76"/>
      <c r="G419" s="76"/>
      <c r="H419" s="76"/>
      <c r="I419" s="140"/>
      <c r="J419" s="140"/>
      <c r="K419" s="141"/>
      <c r="L419" s="81">
        <v>24518</v>
      </c>
      <c r="M419" s="679" t="s">
        <v>1010</v>
      </c>
      <c r="N419" s="183"/>
    </row>
    <row r="420" spans="1:14" ht="21" x14ac:dyDescent="0.35">
      <c r="A420" s="633"/>
      <c r="B420" s="631" t="s">
        <v>783</v>
      </c>
      <c r="C420" s="658"/>
      <c r="D420" s="93"/>
      <c r="E420" s="400"/>
      <c r="F420" s="76"/>
      <c r="G420" s="76"/>
      <c r="H420" s="76"/>
      <c r="I420" s="140"/>
      <c r="J420" s="140"/>
      <c r="K420" s="141"/>
      <c r="L420" s="81"/>
      <c r="M420" s="679"/>
      <c r="N420" s="183"/>
    </row>
    <row r="421" spans="1:14" ht="21" x14ac:dyDescent="0.35">
      <c r="A421" s="633"/>
      <c r="B421" s="631" t="s">
        <v>200</v>
      </c>
      <c r="C421" s="658"/>
      <c r="D421" s="81"/>
      <c r="E421" s="400"/>
      <c r="F421" s="76"/>
      <c r="G421" s="76"/>
      <c r="H421" s="76"/>
      <c r="I421" s="140"/>
      <c r="J421" s="140"/>
      <c r="K421" s="168"/>
      <c r="L421" s="81"/>
      <c r="M421" s="679"/>
      <c r="N421" s="157"/>
    </row>
    <row r="422" spans="1:14" ht="21" x14ac:dyDescent="0.35">
      <c r="A422" s="633"/>
      <c r="B422" s="631" t="s">
        <v>784</v>
      </c>
      <c r="C422" s="658"/>
      <c r="D422" s="81"/>
      <c r="E422" s="400"/>
      <c r="F422" s="76"/>
      <c r="G422" s="76"/>
      <c r="H422" s="76"/>
      <c r="I422" s="140"/>
      <c r="J422" s="140"/>
      <c r="K422" s="141"/>
      <c r="L422" s="81"/>
      <c r="M422" s="679"/>
      <c r="N422" s="16"/>
    </row>
    <row r="423" spans="1:14" ht="21" x14ac:dyDescent="0.35">
      <c r="A423" s="633"/>
      <c r="B423" s="629" t="s">
        <v>201</v>
      </c>
      <c r="C423" s="658"/>
      <c r="D423" s="81"/>
      <c r="E423" s="400"/>
      <c r="F423" s="76"/>
      <c r="G423" s="76"/>
      <c r="H423" s="76"/>
      <c r="I423" s="140"/>
      <c r="J423" s="140"/>
      <c r="K423" s="141"/>
      <c r="L423" s="79"/>
      <c r="M423" s="679"/>
      <c r="N423" s="16"/>
    </row>
    <row r="424" spans="1:14" ht="21" x14ac:dyDescent="0.35">
      <c r="A424" s="647"/>
      <c r="B424" s="629"/>
      <c r="C424" s="658"/>
      <c r="D424" s="93"/>
      <c r="E424" s="400"/>
      <c r="F424" s="76"/>
      <c r="G424" s="76"/>
      <c r="H424" s="76"/>
      <c r="I424" s="140"/>
      <c r="J424" s="140"/>
      <c r="K424" s="141"/>
      <c r="L424" s="81"/>
      <c r="M424" s="679"/>
      <c r="N424" s="16"/>
    </row>
    <row r="425" spans="1:14" ht="21" x14ac:dyDescent="0.35">
      <c r="A425" s="647">
        <v>12</v>
      </c>
      <c r="B425" s="641" t="s">
        <v>785</v>
      </c>
      <c r="C425" s="654">
        <v>60000</v>
      </c>
      <c r="D425" s="97">
        <v>24447</v>
      </c>
      <c r="E425" s="397"/>
      <c r="F425" s="96">
        <v>60000</v>
      </c>
      <c r="G425" s="96"/>
      <c r="H425" s="96"/>
      <c r="I425" s="167">
        <f>SUM(F425:H425)</f>
        <v>60000</v>
      </c>
      <c r="J425" s="167">
        <f>E425+I425</f>
        <v>60000</v>
      </c>
      <c r="K425" s="168">
        <f>C425-J425</f>
        <v>0</v>
      </c>
      <c r="L425" s="97">
        <v>24447</v>
      </c>
      <c r="M425" s="679" t="s">
        <v>1010</v>
      </c>
      <c r="N425" s="16"/>
    </row>
    <row r="426" spans="1:14" ht="21" x14ac:dyDescent="0.35">
      <c r="A426" s="647"/>
      <c r="B426" s="631" t="s">
        <v>1017</v>
      </c>
      <c r="C426" s="658"/>
      <c r="D426" s="93"/>
      <c r="E426" s="400"/>
      <c r="F426" s="76"/>
      <c r="G426" s="76"/>
      <c r="H426" s="76"/>
      <c r="I426" s="140"/>
      <c r="J426" s="140"/>
      <c r="K426" s="141"/>
      <c r="L426" s="97"/>
      <c r="M426" s="679"/>
      <c r="N426" s="16"/>
    </row>
    <row r="427" spans="1:14" ht="21" x14ac:dyDescent="0.35">
      <c r="A427" s="647"/>
      <c r="B427" s="629" t="s">
        <v>786</v>
      </c>
      <c r="C427" s="658"/>
      <c r="D427" s="93"/>
      <c r="E427" s="400"/>
      <c r="F427" s="76"/>
      <c r="G427" s="76"/>
      <c r="H427" s="76"/>
      <c r="I427" s="140"/>
      <c r="J427" s="140"/>
      <c r="K427" s="141"/>
      <c r="L427" s="81"/>
      <c r="M427" s="679"/>
      <c r="N427" s="16"/>
    </row>
    <row r="428" spans="1:14" ht="21" x14ac:dyDescent="0.35">
      <c r="A428" s="647"/>
      <c r="B428" s="629" t="s">
        <v>787</v>
      </c>
      <c r="C428" s="658"/>
      <c r="D428" s="93"/>
      <c r="E428" s="400"/>
      <c r="F428" s="76"/>
      <c r="G428" s="76"/>
      <c r="H428" s="76"/>
      <c r="I428" s="140"/>
      <c r="J428" s="140"/>
      <c r="K428" s="141"/>
      <c r="L428" s="81"/>
      <c r="M428" s="679"/>
      <c r="N428" s="16"/>
    </row>
    <row r="429" spans="1:14" ht="21" x14ac:dyDescent="0.35">
      <c r="A429" s="647"/>
      <c r="B429" s="651"/>
      <c r="C429" s="658"/>
      <c r="D429" s="93"/>
      <c r="E429" s="400"/>
      <c r="F429" s="76"/>
      <c r="G429" s="76"/>
      <c r="H429" s="76"/>
      <c r="I429" s="140"/>
      <c r="J429" s="140"/>
      <c r="K429" s="141"/>
      <c r="L429" s="81"/>
      <c r="M429" s="679"/>
      <c r="N429" s="16"/>
    </row>
    <row r="430" spans="1:14" x14ac:dyDescent="0.35">
      <c r="A430" s="296"/>
      <c r="B430" s="648"/>
      <c r="C430" s="301"/>
      <c r="D430" s="302"/>
      <c r="E430" s="401"/>
      <c r="F430" s="303"/>
      <c r="G430" s="303"/>
      <c r="H430" s="303"/>
      <c r="I430" s="304"/>
      <c r="J430" s="304"/>
      <c r="K430" s="305"/>
      <c r="L430" s="302"/>
      <c r="M430" s="682"/>
      <c r="N430" s="65"/>
    </row>
    <row r="431" spans="1:14" ht="21" customHeight="1" x14ac:dyDescent="0.35">
      <c r="A431" s="17"/>
      <c r="B431" s="321" t="s">
        <v>795</v>
      </c>
      <c r="C431" s="31">
        <f>SUM(C46:C430)</f>
        <v>22244700</v>
      </c>
      <c r="D431" s="31"/>
      <c r="E431" s="402">
        <f t="shared" ref="E431:K431" si="0">SUM(E46:E430)</f>
        <v>154909</v>
      </c>
      <c r="F431" s="31">
        <f t="shared" si="0"/>
        <v>9406431</v>
      </c>
      <c r="G431" s="31">
        <f t="shared" si="0"/>
        <v>11246040</v>
      </c>
      <c r="H431" s="31">
        <f t="shared" si="0"/>
        <v>1437320</v>
      </c>
      <c r="I431" s="159">
        <f t="shared" si="0"/>
        <v>22089791</v>
      </c>
      <c r="J431" s="159">
        <f t="shared" si="0"/>
        <v>22244700</v>
      </c>
      <c r="K431" s="159">
        <f t="shared" si="0"/>
        <v>0</v>
      </c>
      <c r="L431" s="19"/>
      <c r="M431" s="405"/>
      <c r="N431" s="20"/>
    </row>
  </sheetData>
  <mergeCells count="14">
    <mergeCell ref="A1:N1"/>
    <mergeCell ref="A2:N2"/>
    <mergeCell ref="A3:N3"/>
    <mergeCell ref="A4:N4"/>
    <mergeCell ref="A5:N5"/>
    <mergeCell ref="F6:I6"/>
    <mergeCell ref="L6:L9"/>
    <mergeCell ref="M6:M9"/>
    <mergeCell ref="N6:N9"/>
    <mergeCell ref="A6:A9"/>
    <mergeCell ref="B6:B9"/>
    <mergeCell ref="C6:C8"/>
    <mergeCell ref="D6:D9"/>
    <mergeCell ref="E6:E8"/>
  </mergeCells>
  <phoneticPr fontId="41" type="noConversion"/>
  <printOptions horizontalCentered="1"/>
  <pageMargins left="0" right="0" top="0.35433070866141736" bottom="0.35433070866141736" header="0.31496062992125984" footer="0.31496062992125984"/>
  <pageSetup paperSize="9" scale="41" firstPageNumber="28" fitToHeight="0" orientation="landscape" useFirstPageNumber="1" r:id="rId1"/>
  <headerFooter>
    <oddHeader xml:space="preserve">&amp;R&amp;"TH SarabunPSK,Regular"&amp;14&amp;P 
</oddHeader>
  </headerFooter>
  <rowBreaks count="10" manualBreakCount="10">
    <brk id="55" max="13" man="1"/>
    <brk id="83" max="13" man="1"/>
    <brk id="128" max="13" man="1"/>
    <brk id="162" max="13" man="1"/>
    <brk id="203" max="13" man="1"/>
    <brk id="231" max="13" man="1"/>
    <brk id="266" max="13" man="1"/>
    <brk id="306" max="13" man="1"/>
    <brk id="344" max="13" man="1"/>
    <brk id="389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6600"/>
    <pageSetUpPr fitToPage="1"/>
  </sheetPr>
  <dimension ref="A1:O30"/>
  <sheetViews>
    <sheetView view="pageBreakPreview" zoomScale="55" zoomScaleNormal="60" zoomScaleSheetLayoutView="55" workbookViewId="0">
      <selection activeCell="A3" sqref="A3:N3"/>
    </sheetView>
  </sheetViews>
  <sheetFormatPr defaultColWidth="6.875" defaultRowHeight="21" x14ac:dyDescent="0.35"/>
  <cols>
    <col min="1" max="1" width="4.75" style="1" customWidth="1"/>
    <col min="2" max="2" width="82.625" style="5" customWidth="1"/>
    <col min="3" max="3" width="17" style="66" customWidth="1"/>
    <col min="4" max="4" width="14.625" style="66" customWidth="1"/>
    <col min="5" max="5" width="14.375" style="66" customWidth="1"/>
    <col min="6" max="6" width="13.375" style="66" bestFit="1" customWidth="1"/>
    <col min="7" max="7" width="15.75" style="66" bestFit="1" customWidth="1"/>
    <col min="8" max="8" width="13.875" style="66" bestFit="1" customWidth="1"/>
    <col min="9" max="9" width="15.75" style="66" bestFit="1" customWidth="1"/>
    <col min="10" max="10" width="20" style="66" customWidth="1"/>
    <col min="11" max="11" width="14" style="66" bestFit="1" customWidth="1"/>
    <col min="12" max="12" width="15.875" style="66" customWidth="1"/>
    <col min="13" max="13" width="75" style="5" customWidth="1"/>
    <col min="14" max="14" width="8.375" style="5" hidden="1" customWidth="1"/>
    <col min="15" max="235" width="6.875" style="5"/>
    <col min="236" max="236" width="7.75" style="5" customWidth="1"/>
    <col min="237" max="237" width="33.125" style="5" bestFit="1" customWidth="1"/>
    <col min="238" max="238" width="14.125" style="5" customWidth="1"/>
    <col min="239" max="239" width="12" style="5" bestFit="1" customWidth="1"/>
    <col min="240" max="240" width="12.75" style="5" customWidth="1"/>
    <col min="241" max="241" width="17.375" style="5" bestFit="1" customWidth="1"/>
    <col min="242" max="242" width="12.25" style="5" customWidth="1"/>
    <col min="243" max="243" width="20.125" style="5" bestFit="1" customWidth="1"/>
    <col min="244" max="244" width="20.125" style="5" customWidth="1"/>
    <col min="245" max="245" width="19.375" style="5" bestFit="1" customWidth="1"/>
    <col min="246" max="246" width="8.625" style="5" customWidth="1"/>
    <col min="247" max="247" width="51.25" style="5" customWidth="1"/>
    <col min="248" max="248" width="13" style="5" customWidth="1"/>
    <col min="249" max="491" width="6.875" style="5"/>
    <col min="492" max="492" width="7.75" style="5" customWidth="1"/>
    <col min="493" max="493" width="33.125" style="5" bestFit="1" customWidth="1"/>
    <col min="494" max="494" width="14.125" style="5" customWidth="1"/>
    <col min="495" max="495" width="12" style="5" bestFit="1" customWidth="1"/>
    <col min="496" max="496" width="12.75" style="5" customWidth="1"/>
    <col min="497" max="497" width="17.375" style="5" bestFit="1" customWidth="1"/>
    <col min="498" max="498" width="12.25" style="5" customWidth="1"/>
    <col min="499" max="499" width="20.125" style="5" bestFit="1" customWidth="1"/>
    <col min="500" max="500" width="20.125" style="5" customWidth="1"/>
    <col min="501" max="501" width="19.375" style="5" bestFit="1" customWidth="1"/>
    <col min="502" max="502" width="8.625" style="5" customWidth="1"/>
    <col min="503" max="503" width="51.25" style="5" customWidth="1"/>
    <col min="504" max="504" width="13" style="5" customWidth="1"/>
    <col min="505" max="747" width="6.875" style="5"/>
    <col min="748" max="748" width="7.75" style="5" customWidth="1"/>
    <col min="749" max="749" width="33.125" style="5" bestFit="1" customWidth="1"/>
    <col min="750" max="750" width="14.125" style="5" customWidth="1"/>
    <col min="751" max="751" width="12" style="5" bestFit="1" customWidth="1"/>
    <col min="752" max="752" width="12.75" style="5" customWidth="1"/>
    <col min="753" max="753" width="17.375" style="5" bestFit="1" customWidth="1"/>
    <col min="754" max="754" width="12.25" style="5" customWidth="1"/>
    <col min="755" max="755" width="20.125" style="5" bestFit="1" customWidth="1"/>
    <col min="756" max="756" width="20.125" style="5" customWidth="1"/>
    <col min="757" max="757" width="19.375" style="5" bestFit="1" customWidth="1"/>
    <col min="758" max="758" width="8.625" style="5" customWidth="1"/>
    <col min="759" max="759" width="51.25" style="5" customWidth="1"/>
    <col min="760" max="760" width="13" style="5" customWidth="1"/>
    <col min="761" max="1003" width="6.875" style="5"/>
    <col min="1004" max="1004" width="7.75" style="5" customWidth="1"/>
    <col min="1005" max="1005" width="33.125" style="5" bestFit="1" customWidth="1"/>
    <col min="1006" max="1006" width="14.125" style="5" customWidth="1"/>
    <col min="1007" max="1007" width="12" style="5" bestFit="1" customWidth="1"/>
    <col min="1008" max="1008" width="12.75" style="5" customWidth="1"/>
    <col min="1009" max="1009" width="17.375" style="5" bestFit="1" customWidth="1"/>
    <col min="1010" max="1010" width="12.25" style="5" customWidth="1"/>
    <col min="1011" max="1011" width="20.125" style="5" bestFit="1" customWidth="1"/>
    <col min="1012" max="1012" width="20.125" style="5" customWidth="1"/>
    <col min="1013" max="1013" width="19.375" style="5" bestFit="1" customWidth="1"/>
    <col min="1014" max="1014" width="8.625" style="5" customWidth="1"/>
    <col min="1015" max="1015" width="51.25" style="5" customWidth="1"/>
    <col min="1016" max="1016" width="13" style="5" customWidth="1"/>
    <col min="1017" max="1259" width="6.875" style="5"/>
    <col min="1260" max="1260" width="7.75" style="5" customWidth="1"/>
    <col min="1261" max="1261" width="33.125" style="5" bestFit="1" customWidth="1"/>
    <col min="1262" max="1262" width="14.125" style="5" customWidth="1"/>
    <col min="1263" max="1263" width="12" style="5" bestFit="1" customWidth="1"/>
    <col min="1264" max="1264" width="12.75" style="5" customWidth="1"/>
    <col min="1265" max="1265" width="17.375" style="5" bestFit="1" customWidth="1"/>
    <col min="1266" max="1266" width="12.25" style="5" customWidth="1"/>
    <col min="1267" max="1267" width="20.125" style="5" bestFit="1" customWidth="1"/>
    <col min="1268" max="1268" width="20.125" style="5" customWidth="1"/>
    <col min="1269" max="1269" width="19.375" style="5" bestFit="1" customWidth="1"/>
    <col min="1270" max="1270" width="8.625" style="5" customWidth="1"/>
    <col min="1271" max="1271" width="51.25" style="5" customWidth="1"/>
    <col min="1272" max="1272" width="13" style="5" customWidth="1"/>
    <col min="1273" max="1515" width="6.875" style="5"/>
    <col min="1516" max="1516" width="7.75" style="5" customWidth="1"/>
    <col min="1517" max="1517" width="33.125" style="5" bestFit="1" customWidth="1"/>
    <col min="1518" max="1518" width="14.125" style="5" customWidth="1"/>
    <col min="1519" max="1519" width="12" style="5" bestFit="1" customWidth="1"/>
    <col min="1520" max="1520" width="12.75" style="5" customWidth="1"/>
    <col min="1521" max="1521" width="17.375" style="5" bestFit="1" customWidth="1"/>
    <col min="1522" max="1522" width="12.25" style="5" customWidth="1"/>
    <col min="1523" max="1523" width="20.125" style="5" bestFit="1" customWidth="1"/>
    <col min="1524" max="1524" width="20.125" style="5" customWidth="1"/>
    <col min="1525" max="1525" width="19.375" style="5" bestFit="1" customWidth="1"/>
    <col min="1526" max="1526" width="8.625" style="5" customWidth="1"/>
    <col min="1527" max="1527" width="51.25" style="5" customWidth="1"/>
    <col min="1528" max="1528" width="13" style="5" customWidth="1"/>
    <col min="1529" max="1771" width="6.875" style="5"/>
    <col min="1772" max="1772" width="7.75" style="5" customWidth="1"/>
    <col min="1773" max="1773" width="33.125" style="5" bestFit="1" customWidth="1"/>
    <col min="1774" max="1774" width="14.125" style="5" customWidth="1"/>
    <col min="1775" max="1775" width="12" style="5" bestFit="1" customWidth="1"/>
    <col min="1776" max="1776" width="12.75" style="5" customWidth="1"/>
    <col min="1777" max="1777" width="17.375" style="5" bestFit="1" customWidth="1"/>
    <col min="1778" max="1778" width="12.25" style="5" customWidth="1"/>
    <col min="1779" max="1779" width="20.125" style="5" bestFit="1" customWidth="1"/>
    <col min="1780" max="1780" width="20.125" style="5" customWidth="1"/>
    <col min="1781" max="1781" width="19.375" style="5" bestFit="1" customWidth="1"/>
    <col min="1782" max="1782" width="8.625" style="5" customWidth="1"/>
    <col min="1783" max="1783" width="51.25" style="5" customWidth="1"/>
    <col min="1784" max="1784" width="13" style="5" customWidth="1"/>
    <col min="1785" max="2027" width="6.875" style="5"/>
    <col min="2028" max="2028" width="7.75" style="5" customWidth="1"/>
    <col min="2029" max="2029" width="33.125" style="5" bestFit="1" customWidth="1"/>
    <col min="2030" max="2030" width="14.125" style="5" customWidth="1"/>
    <col min="2031" max="2031" width="12" style="5" bestFit="1" customWidth="1"/>
    <col min="2032" max="2032" width="12.75" style="5" customWidth="1"/>
    <col min="2033" max="2033" width="17.375" style="5" bestFit="1" customWidth="1"/>
    <col min="2034" max="2034" width="12.25" style="5" customWidth="1"/>
    <col min="2035" max="2035" width="20.125" style="5" bestFit="1" customWidth="1"/>
    <col min="2036" max="2036" width="20.125" style="5" customWidth="1"/>
    <col min="2037" max="2037" width="19.375" style="5" bestFit="1" customWidth="1"/>
    <col min="2038" max="2038" width="8.625" style="5" customWidth="1"/>
    <col min="2039" max="2039" width="51.25" style="5" customWidth="1"/>
    <col min="2040" max="2040" width="13" style="5" customWidth="1"/>
    <col min="2041" max="2283" width="6.875" style="5"/>
    <col min="2284" max="2284" width="7.75" style="5" customWidth="1"/>
    <col min="2285" max="2285" width="33.125" style="5" bestFit="1" customWidth="1"/>
    <col min="2286" max="2286" width="14.125" style="5" customWidth="1"/>
    <col min="2287" max="2287" width="12" style="5" bestFit="1" customWidth="1"/>
    <col min="2288" max="2288" width="12.75" style="5" customWidth="1"/>
    <col min="2289" max="2289" width="17.375" style="5" bestFit="1" customWidth="1"/>
    <col min="2290" max="2290" width="12.25" style="5" customWidth="1"/>
    <col min="2291" max="2291" width="20.125" style="5" bestFit="1" customWidth="1"/>
    <col min="2292" max="2292" width="20.125" style="5" customWidth="1"/>
    <col min="2293" max="2293" width="19.375" style="5" bestFit="1" customWidth="1"/>
    <col min="2294" max="2294" width="8.625" style="5" customWidth="1"/>
    <col min="2295" max="2295" width="51.25" style="5" customWidth="1"/>
    <col min="2296" max="2296" width="13" style="5" customWidth="1"/>
    <col min="2297" max="2539" width="6.875" style="5"/>
    <col min="2540" max="2540" width="7.75" style="5" customWidth="1"/>
    <col min="2541" max="2541" width="33.125" style="5" bestFit="1" customWidth="1"/>
    <col min="2542" max="2542" width="14.125" style="5" customWidth="1"/>
    <col min="2543" max="2543" width="12" style="5" bestFit="1" customWidth="1"/>
    <col min="2544" max="2544" width="12.75" style="5" customWidth="1"/>
    <col min="2545" max="2545" width="17.375" style="5" bestFit="1" customWidth="1"/>
    <col min="2546" max="2546" width="12.25" style="5" customWidth="1"/>
    <col min="2547" max="2547" width="20.125" style="5" bestFit="1" customWidth="1"/>
    <col min="2548" max="2548" width="20.125" style="5" customWidth="1"/>
    <col min="2549" max="2549" width="19.375" style="5" bestFit="1" customWidth="1"/>
    <col min="2550" max="2550" width="8.625" style="5" customWidth="1"/>
    <col min="2551" max="2551" width="51.25" style="5" customWidth="1"/>
    <col min="2552" max="2552" width="13" style="5" customWidth="1"/>
    <col min="2553" max="2795" width="6.875" style="5"/>
    <col min="2796" max="2796" width="7.75" style="5" customWidth="1"/>
    <col min="2797" max="2797" width="33.125" style="5" bestFit="1" customWidth="1"/>
    <col min="2798" max="2798" width="14.125" style="5" customWidth="1"/>
    <col min="2799" max="2799" width="12" style="5" bestFit="1" customWidth="1"/>
    <col min="2800" max="2800" width="12.75" style="5" customWidth="1"/>
    <col min="2801" max="2801" width="17.375" style="5" bestFit="1" customWidth="1"/>
    <col min="2802" max="2802" width="12.25" style="5" customWidth="1"/>
    <col min="2803" max="2803" width="20.125" style="5" bestFit="1" customWidth="1"/>
    <col min="2804" max="2804" width="20.125" style="5" customWidth="1"/>
    <col min="2805" max="2805" width="19.375" style="5" bestFit="1" customWidth="1"/>
    <col min="2806" max="2806" width="8.625" style="5" customWidth="1"/>
    <col min="2807" max="2807" width="51.25" style="5" customWidth="1"/>
    <col min="2808" max="2808" width="13" style="5" customWidth="1"/>
    <col min="2809" max="3051" width="6.875" style="5"/>
    <col min="3052" max="3052" width="7.75" style="5" customWidth="1"/>
    <col min="3053" max="3053" width="33.125" style="5" bestFit="1" customWidth="1"/>
    <col min="3054" max="3054" width="14.125" style="5" customWidth="1"/>
    <col min="3055" max="3055" width="12" style="5" bestFit="1" customWidth="1"/>
    <col min="3056" max="3056" width="12.75" style="5" customWidth="1"/>
    <col min="3057" max="3057" width="17.375" style="5" bestFit="1" customWidth="1"/>
    <col min="3058" max="3058" width="12.25" style="5" customWidth="1"/>
    <col min="3059" max="3059" width="20.125" style="5" bestFit="1" customWidth="1"/>
    <col min="3060" max="3060" width="20.125" style="5" customWidth="1"/>
    <col min="3061" max="3061" width="19.375" style="5" bestFit="1" customWidth="1"/>
    <col min="3062" max="3062" width="8.625" style="5" customWidth="1"/>
    <col min="3063" max="3063" width="51.25" style="5" customWidth="1"/>
    <col min="3064" max="3064" width="13" style="5" customWidth="1"/>
    <col min="3065" max="3307" width="6.875" style="5"/>
    <col min="3308" max="3308" width="7.75" style="5" customWidth="1"/>
    <col min="3309" max="3309" width="33.125" style="5" bestFit="1" customWidth="1"/>
    <col min="3310" max="3310" width="14.125" style="5" customWidth="1"/>
    <col min="3311" max="3311" width="12" style="5" bestFit="1" customWidth="1"/>
    <col min="3312" max="3312" width="12.75" style="5" customWidth="1"/>
    <col min="3313" max="3313" width="17.375" style="5" bestFit="1" customWidth="1"/>
    <col min="3314" max="3314" width="12.25" style="5" customWidth="1"/>
    <col min="3315" max="3315" width="20.125" style="5" bestFit="1" customWidth="1"/>
    <col min="3316" max="3316" width="20.125" style="5" customWidth="1"/>
    <col min="3317" max="3317" width="19.375" style="5" bestFit="1" customWidth="1"/>
    <col min="3318" max="3318" width="8.625" style="5" customWidth="1"/>
    <col min="3319" max="3319" width="51.25" style="5" customWidth="1"/>
    <col min="3320" max="3320" width="13" style="5" customWidth="1"/>
    <col min="3321" max="3563" width="6.875" style="5"/>
    <col min="3564" max="3564" width="7.75" style="5" customWidth="1"/>
    <col min="3565" max="3565" width="33.125" style="5" bestFit="1" customWidth="1"/>
    <col min="3566" max="3566" width="14.125" style="5" customWidth="1"/>
    <col min="3567" max="3567" width="12" style="5" bestFit="1" customWidth="1"/>
    <col min="3568" max="3568" width="12.75" style="5" customWidth="1"/>
    <col min="3569" max="3569" width="17.375" style="5" bestFit="1" customWidth="1"/>
    <col min="3570" max="3570" width="12.25" style="5" customWidth="1"/>
    <col min="3571" max="3571" width="20.125" style="5" bestFit="1" customWidth="1"/>
    <col min="3572" max="3572" width="20.125" style="5" customWidth="1"/>
    <col min="3573" max="3573" width="19.375" style="5" bestFit="1" customWidth="1"/>
    <col min="3574" max="3574" width="8.625" style="5" customWidth="1"/>
    <col min="3575" max="3575" width="51.25" style="5" customWidth="1"/>
    <col min="3576" max="3576" width="13" style="5" customWidth="1"/>
    <col min="3577" max="3819" width="6.875" style="5"/>
    <col min="3820" max="3820" width="7.75" style="5" customWidth="1"/>
    <col min="3821" max="3821" width="33.125" style="5" bestFit="1" customWidth="1"/>
    <col min="3822" max="3822" width="14.125" style="5" customWidth="1"/>
    <col min="3823" max="3823" width="12" style="5" bestFit="1" customWidth="1"/>
    <col min="3824" max="3824" width="12.75" style="5" customWidth="1"/>
    <col min="3825" max="3825" width="17.375" style="5" bestFit="1" customWidth="1"/>
    <col min="3826" max="3826" width="12.25" style="5" customWidth="1"/>
    <col min="3827" max="3827" width="20.125" style="5" bestFit="1" customWidth="1"/>
    <col min="3828" max="3828" width="20.125" style="5" customWidth="1"/>
    <col min="3829" max="3829" width="19.375" style="5" bestFit="1" customWidth="1"/>
    <col min="3830" max="3830" width="8.625" style="5" customWidth="1"/>
    <col min="3831" max="3831" width="51.25" style="5" customWidth="1"/>
    <col min="3832" max="3832" width="13" style="5" customWidth="1"/>
    <col min="3833" max="4075" width="6.875" style="5"/>
    <col min="4076" max="4076" width="7.75" style="5" customWidth="1"/>
    <col min="4077" max="4077" width="33.125" style="5" bestFit="1" customWidth="1"/>
    <col min="4078" max="4078" width="14.125" style="5" customWidth="1"/>
    <col min="4079" max="4079" width="12" style="5" bestFit="1" customWidth="1"/>
    <col min="4080" max="4080" width="12.75" style="5" customWidth="1"/>
    <col min="4081" max="4081" width="17.375" style="5" bestFit="1" customWidth="1"/>
    <col min="4082" max="4082" width="12.25" style="5" customWidth="1"/>
    <col min="4083" max="4083" width="20.125" style="5" bestFit="1" customWidth="1"/>
    <col min="4084" max="4084" width="20.125" style="5" customWidth="1"/>
    <col min="4085" max="4085" width="19.375" style="5" bestFit="1" customWidth="1"/>
    <col min="4086" max="4086" width="8.625" style="5" customWidth="1"/>
    <col min="4087" max="4087" width="51.25" style="5" customWidth="1"/>
    <col min="4088" max="4088" width="13" style="5" customWidth="1"/>
    <col min="4089" max="4331" width="6.875" style="5"/>
    <col min="4332" max="4332" width="7.75" style="5" customWidth="1"/>
    <col min="4333" max="4333" width="33.125" style="5" bestFit="1" customWidth="1"/>
    <col min="4334" max="4334" width="14.125" style="5" customWidth="1"/>
    <col min="4335" max="4335" width="12" style="5" bestFit="1" customWidth="1"/>
    <col min="4336" max="4336" width="12.75" style="5" customWidth="1"/>
    <col min="4337" max="4337" width="17.375" style="5" bestFit="1" customWidth="1"/>
    <col min="4338" max="4338" width="12.25" style="5" customWidth="1"/>
    <col min="4339" max="4339" width="20.125" style="5" bestFit="1" customWidth="1"/>
    <col min="4340" max="4340" width="20.125" style="5" customWidth="1"/>
    <col min="4341" max="4341" width="19.375" style="5" bestFit="1" customWidth="1"/>
    <col min="4342" max="4342" width="8.625" style="5" customWidth="1"/>
    <col min="4343" max="4343" width="51.25" style="5" customWidth="1"/>
    <col min="4344" max="4344" width="13" style="5" customWidth="1"/>
    <col min="4345" max="4587" width="6.875" style="5"/>
    <col min="4588" max="4588" width="7.75" style="5" customWidth="1"/>
    <col min="4589" max="4589" width="33.125" style="5" bestFit="1" customWidth="1"/>
    <col min="4590" max="4590" width="14.125" style="5" customWidth="1"/>
    <col min="4591" max="4591" width="12" style="5" bestFit="1" customWidth="1"/>
    <col min="4592" max="4592" width="12.75" style="5" customWidth="1"/>
    <col min="4593" max="4593" width="17.375" style="5" bestFit="1" customWidth="1"/>
    <col min="4594" max="4594" width="12.25" style="5" customWidth="1"/>
    <col min="4595" max="4595" width="20.125" style="5" bestFit="1" customWidth="1"/>
    <col min="4596" max="4596" width="20.125" style="5" customWidth="1"/>
    <col min="4597" max="4597" width="19.375" style="5" bestFit="1" customWidth="1"/>
    <col min="4598" max="4598" width="8.625" style="5" customWidth="1"/>
    <col min="4599" max="4599" width="51.25" style="5" customWidth="1"/>
    <col min="4600" max="4600" width="13" style="5" customWidth="1"/>
    <col min="4601" max="4843" width="6.875" style="5"/>
    <col min="4844" max="4844" width="7.75" style="5" customWidth="1"/>
    <col min="4845" max="4845" width="33.125" style="5" bestFit="1" customWidth="1"/>
    <col min="4846" max="4846" width="14.125" style="5" customWidth="1"/>
    <col min="4847" max="4847" width="12" style="5" bestFit="1" customWidth="1"/>
    <col min="4848" max="4848" width="12.75" style="5" customWidth="1"/>
    <col min="4849" max="4849" width="17.375" style="5" bestFit="1" customWidth="1"/>
    <col min="4850" max="4850" width="12.25" style="5" customWidth="1"/>
    <col min="4851" max="4851" width="20.125" style="5" bestFit="1" customWidth="1"/>
    <col min="4852" max="4852" width="20.125" style="5" customWidth="1"/>
    <col min="4853" max="4853" width="19.375" style="5" bestFit="1" customWidth="1"/>
    <col min="4854" max="4854" width="8.625" style="5" customWidth="1"/>
    <col min="4855" max="4855" width="51.25" style="5" customWidth="1"/>
    <col min="4856" max="4856" width="13" style="5" customWidth="1"/>
    <col min="4857" max="5099" width="6.875" style="5"/>
    <col min="5100" max="5100" width="7.75" style="5" customWidth="1"/>
    <col min="5101" max="5101" width="33.125" style="5" bestFit="1" customWidth="1"/>
    <col min="5102" max="5102" width="14.125" style="5" customWidth="1"/>
    <col min="5103" max="5103" width="12" style="5" bestFit="1" customWidth="1"/>
    <col min="5104" max="5104" width="12.75" style="5" customWidth="1"/>
    <col min="5105" max="5105" width="17.375" style="5" bestFit="1" customWidth="1"/>
    <col min="5106" max="5106" width="12.25" style="5" customWidth="1"/>
    <col min="5107" max="5107" width="20.125" style="5" bestFit="1" customWidth="1"/>
    <col min="5108" max="5108" width="20.125" style="5" customWidth="1"/>
    <col min="5109" max="5109" width="19.375" style="5" bestFit="1" customWidth="1"/>
    <col min="5110" max="5110" width="8.625" style="5" customWidth="1"/>
    <col min="5111" max="5111" width="51.25" style="5" customWidth="1"/>
    <col min="5112" max="5112" width="13" style="5" customWidth="1"/>
    <col min="5113" max="5355" width="6.875" style="5"/>
    <col min="5356" max="5356" width="7.75" style="5" customWidth="1"/>
    <col min="5357" max="5357" width="33.125" style="5" bestFit="1" customWidth="1"/>
    <col min="5358" max="5358" width="14.125" style="5" customWidth="1"/>
    <col min="5359" max="5359" width="12" style="5" bestFit="1" customWidth="1"/>
    <col min="5360" max="5360" width="12.75" style="5" customWidth="1"/>
    <col min="5361" max="5361" width="17.375" style="5" bestFit="1" customWidth="1"/>
    <col min="5362" max="5362" width="12.25" style="5" customWidth="1"/>
    <col min="5363" max="5363" width="20.125" style="5" bestFit="1" customWidth="1"/>
    <col min="5364" max="5364" width="20.125" style="5" customWidth="1"/>
    <col min="5365" max="5365" width="19.375" style="5" bestFit="1" customWidth="1"/>
    <col min="5366" max="5366" width="8.625" style="5" customWidth="1"/>
    <col min="5367" max="5367" width="51.25" style="5" customWidth="1"/>
    <col min="5368" max="5368" width="13" style="5" customWidth="1"/>
    <col min="5369" max="5611" width="6.875" style="5"/>
    <col min="5612" max="5612" width="7.75" style="5" customWidth="1"/>
    <col min="5613" max="5613" width="33.125" style="5" bestFit="1" customWidth="1"/>
    <col min="5614" max="5614" width="14.125" style="5" customWidth="1"/>
    <col min="5615" max="5615" width="12" style="5" bestFit="1" customWidth="1"/>
    <col min="5616" max="5616" width="12.75" style="5" customWidth="1"/>
    <col min="5617" max="5617" width="17.375" style="5" bestFit="1" customWidth="1"/>
    <col min="5618" max="5618" width="12.25" style="5" customWidth="1"/>
    <col min="5619" max="5619" width="20.125" style="5" bestFit="1" customWidth="1"/>
    <col min="5620" max="5620" width="20.125" style="5" customWidth="1"/>
    <col min="5621" max="5621" width="19.375" style="5" bestFit="1" customWidth="1"/>
    <col min="5622" max="5622" width="8.625" style="5" customWidth="1"/>
    <col min="5623" max="5623" width="51.25" style="5" customWidth="1"/>
    <col min="5624" max="5624" width="13" style="5" customWidth="1"/>
    <col min="5625" max="5867" width="6.875" style="5"/>
    <col min="5868" max="5868" width="7.75" style="5" customWidth="1"/>
    <col min="5869" max="5869" width="33.125" style="5" bestFit="1" customWidth="1"/>
    <col min="5870" max="5870" width="14.125" style="5" customWidth="1"/>
    <col min="5871" max="5871" width="12" style="5" bestFit="1" customWidth="1"/>
    <col min="5872" max="5872" width="12.75" style="5" customWidth="1"/>
    <col min="5873" max="5873" width="17.375" style="5" bestFit="1" customWidth="1"/>
    <col min="5874" max="5874" width="12.25" style="5" customWidth="1"/>
    <col min="5875" max="5875" width="20.125" style="5" bestFit="1" customWidth="1"/>
    <col min="5876" max="5876" width="20.125" style="5" customWidth="1"/>
    <col min="5877" max="5877" width="19.375" style="5" bestFit="1" customWidth="1"/>
    <col min="5878" max="5878" width="8.625" style="5" customWidth="1"/>
    <col min="5879" max="5879" width="51.25" style="5" customWidth="1"/>
    <col min="5880" max="5880" width="13" style="5" customWidth="1"/>
    <col min="5881" max="6123" width="6.875" style="5"/>
    <col min="6124" max="6124" width="7.75" style="5" customWidth="1"/>
    <col min="6125" max="6125" width="33.125" style="5" bestFit="1" customWidth="1"/>
    <col min="6126" max="6126" width="14.125" style="5" customWidth="1"/>
    <col min="6127" max="6127" width="12" style="5" bestFit="1" customWidth="1"/>
    <col min="6128" max="6128" width="12.75" style="5" customWidth="1"/>
    <col min="6129" max="6129" width="17.375" style="5" bestFit="1" customWidth="1"/>
    <col min="6130" max="6130" width="12.25" style="5" customWidth="1"/>
    <col min="6131" max="6131" width="20.125" style="5" bestFit="1" customWidth="1"/>
    <col min="6132" max="6132" width="20.125" style="5" customWidth="1"/>
    <col min="6133" max="6133" width="19.375" style="5" bestFit="1" customWidth="1"/>
    <col min="6134" max="6134" width="8.625" style="5" customWidth="1"/>
    <col min="6135" max="6135" width="51.25" style="5" customWidth="1"/>
    <col min="6136" max="6136" width="13" style="5" customWidth="1"/>
    <col min="6137" max="6379" width="6.875" style="5"/>
    <col min="6380" max="6380" width="7.75" style="5" customWidth="1"/>
    <col min="6381" max="6381" width="33.125" style="5" bestFit="1" customWidth="1"/>
    <col min="6382" max="6382" width="14.125" style="5" customWidth="1"/>
    <col min="6383" max="6383" width="12" style="5" bestFit="1" customWidth="1"/>
    <col min="6384" max="6384" width="12.75" style="5" customWidth="1"/>
    <col min="6385" max="6385" width="17.375" style="5" bestFit="1" customWidth="1"/>
    <col min="6386" max="6386" width="12.25" style="5" customWidth="1"/>
    <col min="6387" max="6387" width="20.125" style="5" bestFit="1" customWidth="1"/>
    <col min="6388" max="6388" width="20.125" style="5" customWidth="1"/>
    <col min="6389" max="6389" width="19.375" style="5" bestFit="1" customWidth="1"/>
    <col min="6390" max="6390" width="8.625" style="5" customWidth="1"/>
    <col min="6391" max="6391" width="51.25" style="5" customWidth="1"/>
    <col min="6392" max="6392" width="13" style="5" customWidth="1"/>
    <col min="6393" max="6635" width="6.875" style="5"/>
    <col min="6636" max="6636" width="7.75" style="5" customWidth="1"/>
    <col min="6637" max="6637" width="33.125" style="5" bestFit="1" customWidth="1"/>
    <col min="6638" max="6638" width="14.125" style="5" customWidth="1"/>
    <col min="6639" max="6639" width="12" style="5" bestFit="1" customWidth="1"/>
    <col min="6640" max="6640" width="12.75" style="5" customWidth="1"/>
    <col min="6641" max="6641" width="17.375" style="5" bestFit="1" customWidth="1"/>
    <col min="6642" max="6642" width="12.25" style="5" customWidth="1"/>
    <col min="6643" max="6643" width="20.125" style="5" bestFit="1" customWidth="1"/>
    <col min="6644" max="6644" width="20.125" style="5" customWidth="1"/>
    <col min="6645" max="6645" width="19.375" style="5" bestFit="1" customWidth="1"/>
    <col min="6646" max="6646" width="8.625" style="5" customWidth="1"/>
    <col min="6647" max="6647" width="51.25" style="5" customWidth="1"/>
    <col min="6648" max="6648" width="13" style="5" customWidth="1"/>
    <col min="6649" max="6891" width="6.875" style="5"/>
    <col min="6892" max="6892" width="7.75" style="5" customWidth="1"/>
    <col min="6893" max="6893" width="33.125" style="5" bestFit="1" customWidth="1"/>
    <col min="6894" max="6894" width="14.125" style="5" customWidth="1"/>
    <col min="6895" max="6895" width="12" style="5" bestFit="1" customWidth="1"/>
    <col min="6896" max="6896" width="12.75" style="5" customWidth="1"/>
    <col min="6897" max="6897" width="17.375" style="5" bestFit="1" customWidth="1"/>
    <col min="6898" max="6898" width="12.25" style="5" customWidth="1"/>
    <col min="6899" max="6899" width="20.125" style="5" bestFit="1" customWidth="1"/>
    <col min="6900" max="6900" width="20.125" style="5" customWidth="1"/>
    <col min="6901" max="6901" width="19.375" style="5" bestFit="1" customWidth="1"/>
    <col min="6902" max="6902" width="8.625" style="5" customWidth="1"/>
    <col min="6903" max="6903" width="51.25" style="5" customWidth="1"/>
    <col min="6904" max="6904" width="13" style="5" customWidth="1"/>
    <col min="6905" max="7147" width="6.875" style="5"/>
    <col min="7148" max="7148" width="7.75" style="5" customWidth="1"/>
    <col min="7149" max="7149" width="33.125" style="5" bestFit="1" customWidth="1"/>
    <col min="7150" max="7150" width="14.125" style="5" customWidth="1"/>
    <col min="7151" max="7151" width="12" style="5" bestFit="1" customWidth="1"/>
    <col min="7152" max="7152" width="12.75" style="5" customWidth="1"/>
    <col min="7153" max="7153" width="17.375" style="5" bestFit="1" customWidth="1"/>
    <col min="7154" max="7154" width="12.25" style="5" customWidth="1"/>
    <col min="7155" max="7155" width="20.125" style="5" bestFit="1" customWidth="1"/>
    <col min="7156" max="7156" width="20.125" style="5" customWidth="1"/>
    <col min="7157" max="7157" width="19.375" style="5" bestFit="1" customWidth="1"/>
    <col min="7158" max="7158" width="8.625" style="5" customWidth="1"/>
    <col min="7159" max="7159" width="51.25" style="5" customWidth="1"/>
    <col min="7160" max="7160" width="13" style="5" customWidth="1"/>
    <col min="7161" max="7403" width="6.875" style="5"/>
    <col min="7404" max="7404" width="7.75" style="5" customWidth="1"/>
    <col min="7405" max="7405" width="33.125" style="5" bestFit="1" customWidth="1"/>
    <col min="7406" max="7406" width="14.125" style="5" customWidth="1"/>
    <col min="7407" max="7407" width="12" style="5" bestFit="1" customWidth="1"/>
    <col min="7408" max="7408" width="12.75" style="5" customWidth="1"/>
    <col min="7409" max="7409" width="17.375" style="5" bestFit="1" customWidth="1"/>
    <col min="7410" max="7410" width="12.25" style="5" customWidth="1"/>
    <col min="7411" max="7411" width="20.125" style="5" bestFit="1" customWidth="1"/>
    <col min="7412" max="7412" width="20.125" style="5" customWidth="1"/>
    <col min="7413" max="7413" width="19.375" style="5" bestFit="1" customWidth="1"/>
    <col min="7414" max="7414" width="8.625" style="5" customWidth="1"/>
    <col min="7415" max="7415" width="51.25" style="5" customWidth="1"/>
    <col min="7416" max="7416" width="13" style="5" customWidth="1"/>
    <col min="7417" max="7659" width="6.875" style="5"/>
    <col min="7660" max="7660" width="7.75" style="5" customWidth="1"/>
    <col min="7661" max="7661" width="33.125" style="5" bestFit="1" customWidth="1"/>
    <col min="7662" max="7662" width="14.125" style="5" customWidth="1"/>
    <col min="7663" max="7663" width="12" style="5" bestFit="1" customWidth="1"/>
    <col min="7664" max="7664" width="12.75" style="5" customWidth="1"/>
    <col min="7665" max="7665" width="17.375" style="5" bestFit="1" customWidth="1"/>
    <col min="7666" max="7666" width="12.25" style="5" customWidth="1"/>
    <col min="7667" max="7667" width="20.125" style="5" bestFit="1" customWidth="1"/>
    <col min="7668" max="7668" width="20.125" style="5" customWidth="1"/>
    <col min="7669" max="7669" width="19.375" style="5" bestFit="1" customWidth="1"/>
    <col min="7670" max="7670" width="8.625" style="5" customWidth="1"/>
    <col min="7671" max="7671" width="51.25" style="5" customWidth="1"/>
    <col min="7672" max="7672" width="13" style="5" customWidth="1"/>
    <col min="7673" max="7915" width="6.875" style="5"/>
    <col min="7916" max="7916" width="7.75" style="5" customWidth="1"/>
    <col min="7917" max="7917" width="33.125" style="5" bestFit="1" customWidth="1"/>
    <col min="7918" max="7918" width="14.125" style="5" customWidth="1"/>
    <col min="7919" max="7919" width="12" style="5" bestFit="1" customWidth="1"/>
    <col min="7920" max="7920" width="12.75" style="5" customWidth="1"/>
    <col min="7921" max="7921" width="17.375" style="5" bestFit="1" customWidth="1"/>
    <col min="7922" max="7922" width="12.25" style="5" customWidth="1"/>
    <col min="7923" max="7923" width="20.125" style="5" bestFit="1" customWidth="1"/>
    <col min="7924" max="7924" width="20.125" style="5" customWidth="1"/>
    <col min="7925" max="7925" width="19.375" style="5" bestFit="1" customWidth="1"/>
    <col min="7926" max="7926" width="8.625" style="5" customWidth="1"/>
    <col min="7927" max="7927" width="51.25" style="5" customWidth="1"/>
    <col min="7928" max="7928" width="13" style="5" customWidth="1"/>
    <col min="7929" max="8171" width="6.875" style="5"/>
    <col min="8172" max="8172" width="7.75" style="5" customWidth="1"/>
    <col min="8173" max="8173" width="33.125" style="5" bestFit="1" customWidth="1"/>
    <col min="8174" max="8174" width="14.125" style="5" customWidth="1"/>
    <col min="8175" max="8175" width="12" style="5" bestFit="1" customWidth="1"/>
    <col min="8176" max="8176" width="12.75" style="5" customWidth="1"/>
    <col min="8177" max="8177" width="17.375" style="5" bestFit="1" customWidth="1"/>
    <col min="8178" max="8178" width="12.25" style="5" customWidth="1"/>
    <col min="8179" max="8179" width="20.125" style="5" bestFit="1" customWidth="1"/>
    <col min="8180" max="8180" width="20.125" style="5" customWidth="1"/>
    <col min="8181" max="8181" width="19.375" style="5" bestFit="1" customWidth="1"/>
    <col min="8182" max="8182" width="8.625" style="5" customWidth="1"/>
    <col min="8183" max="8183" width="51.25" style="5" customWidth="1"/>
    <col min="8184" max="8184" width="13" style="5" customWidth="1"/>
    <col min="8185" max="8427" width="6.875" style="5"/>
    <col min="8428" max="8428" width="7.75" style="5" customWidth="1"/>
    <col min="8429" max="8429" width="33.125" style="5" bestFit="1" customWidth="1"/>
    <col min="8430" max="8430" width="14.125" style="5" customWidth="1"/>
    <col min="8431" max="8431" width="12" style="5" bestFit="1" customWidth="1"/>
    <col min="8432" max="8432" width="12.75" style="5" customWidth="1"/>
    <col min="8433" max="8433" width="17.375" style="5" bestFit="1" customWidth="1"/>
    <col min="8434" max="8434" width="12.25" style="5" customWidth="1"/>
    <col min="8435" max="8435" width="20.125" style="5" bestFit="1" customWidth="1"/>
    <col min="8436" max="8436" width="20.125" style="5" customWidth="1"/>
    <col min="8437" max="8437" width="19.375" style="5" bestFit="1" customWidth="1"/>
    <col min="8438" max="8438" width="8.625" style="5" customWidth="1"/>
    <col min="8439" max="8439" width="51.25" style="5" customWidth="1"/>
    <col min="8440" max="8440" width="13" style="5" customWidth="1"/>
    <col min="8441" max="8683" width="6.875" style="5"/>
    <col min="8684" max="8684" width="7.75" style="5" customWidth="1"/>
    <col min="8685" max="8685" width="33.125" style="5" bestFit="1" customWidth="1"/>
    <col min="8686" max="8686" width="14.125" style="5" customWidth="1"/>
    <col min="8687" max="8687" width="12" style="5" bestFit="1" customWidth="1"/>
    <col min="8688" max="8688" width="12.75" style="5" customWidth="1"/>
    <col min="8689" max="8689" width="17.375" style="5" bestFit="1" customWidth="1"/>
    <col min="8690" max="8690" width="12.25" style="5" customWidth="1"/>
    <col min="8691" max="8691" width="20.125" style="5" bestFit="1" customWidth="1"/>
    <col min="8692" max="8692" width="20.125" style="5" customWidth="1"/>
    <col min="8693" max="8693" width="19.375" style="5" bestFit="1" customWidth="1"/>
    <col min="8694" max="8694" width="8.625" style="5" customWidth="1"/>
    <col min="8695" max="8695" width="51.25" style="5" customWidth="1"/>
    <col min="8696" max="8696" width="13" style="5" customWidth="1"/>
    <col min="8697" max="8939" width="6.875" style="5"/>
    <col min="8940" max="8940" width="7.75" style="5" customWidth="1"/>
    <col min="8941" max="8941" width="33.125" style="5" bestFit="1" customWidth="1"/>
    <col min="8942" max="8942" width="14.125" style="5" customWidth="1"/>
    <col min="8943" max="8943" width="12" style="5" bestFit="1" customWidth="1"/>
    <col min="8944" max="8944" width="12.75" style="5" customWidth="1"/>
    <col min="8945" max="8945" width="17.375" style="5" bestFit="1" customWidth="1"/>
    <col min="8946" max="8946" width="12.25" style="5" customWidth="1"/>
    <col min="8947" max="8947" width="20.125" style="5" bestFit="1" customWidth="1"/>
    <col min="8948" max="8948" width="20.125" style="5" customWidth="1"/>
    <col min="8949" max="8949" width="19.375" style="5" bestFit="1" customWidth="1"/>
    <col min="8950" max="8950" width="8.625" style="5" customWidth="1"/>
    <col min="8951" max="8951" width="51.25" style="5" customWidth="1"/>
    <col min="8952" max="8952" width="13" style="5" customWidth="1"/>
    <col min="8953" max="9195" width="6.875" style="5"/>
    <col min="9196" max="9196" width="7.75" style="5" customWidth="1"/>
    <col min="9197" max="9197" width="33.125" style="5" bestFit="1" customWidth="1"/>
    <col min="9198" max="9198" width="14.125" style="5" customWidth="1"/>
    <col min="9199" max="9199" width="12" style="5" bestFit="1" customWidth="1"/>
    <col min="9200" max="9200" width="12.75" style="5" customWidth="1"/>
    <col min="9201" max="9201" width="17.375" style="5" bestFit="1" customWidth="1"/>
    <col min="9202" max="9202" width="12.25" style="5" customWidth="1"/>
    <col min="9203" max="9203" width="20.125" style="5" bestFit="1" customWidth="1"/>
    <col min="9204" max="9204" width="20.125" style="5" customWidth="1"/>
    <col min="9205" max="9205" width="19.375" style="5" bestFit="1" customWidth="1"/>
    <col min="9206" max="9206" width="8.625" style="5" customWidth="1"/>
    <col min="9207" max="9207" width="51.25" style="5" customWidth="1"/>
    <col min="9208" max="9208" width="13" style="5" customWidth="1"/>
    <col min="9209" max="9451" width="6.875" style="5"/>
    <col min="9452" max="9452" width="7.75" style="5" customWidth="1"/>
    <col min="9453" max="9453" width="33.125" style="5" bestFit="1" customWidth="1"/>
    <col min="9454" max="9454" width="14.125" style="5" customWidth="1"/>
    <col min="9455" max="9455" width="12" style="5" bestFit="1" customWidth="1"/>
    <col min="9456" max="9456" width="12.75" style="5" customWidth="1"/>
    <col min="9457" max="9457" width="17.375" style="5" bestFit="1" customWidth="1"/>
    <col min="9458" max="9458" width="12.25" style="5" customWidth="1"/>
    <col min="9459" max="9459" width="20.125" style="5" bestFit="1" customWidth="1"/>
    <col min="9460" max="9460" width="20.125" style="5" customWidth="1"/>
    <col min="9461" max="9461" width="19.375" style="5" bestFit="1" customWidth="1"/>
    <col min="9462" max="9462" width="8.625" style="5" customWidth="1"/>
    <col min="9463" max="9463" width="51.25" style="5" customWidth="1"/>
    <col min="9464" max="9464" width="13" style="5" customWidth="1"/>
    <col min="9465" max="9707" width="6.875" style="5"/>
    <col min="9708" max="9708" width="7.75" style="5" customWidth="1"/>
    <col min="9709" max="9709" width="33.125" style="5" bestFit="1" customWidth="1"/>
    <col min="9710" max="9710" width="14.125" style="5" customWidth="1"/>
    <col min="9711" max="9711" width="12" style="5" bestFit="1" customWidth="1"/>
    <col min="9712" max="9712" width="12.75" style="5" customWidth="1"/>
    <col min="9713" max="9713" width="17.375" style="5" bestFit="1" customWidth="1"/>
    <col min="9714" max="9714" width="12.25" style="5" customWidth="1"/>
    <col min="9715" max="9715" width="20.125" style="5" bestFit="1" customWidth="1"/>
    <col min="9716" max="9716" width="20.125" style="5" customWidth="1"/>
    <col min="9717" max="9717" width="19.375" style="5" bestFit="1" customWidth="1"/>
    <col min="9718" max="9718" width="8.625" style="5" customWidth="1"/>
    <col min="9719" max="9719" width="51.25" style="5" customWidth="1"/>
    <col min="9720" max="9720" width="13" style="5" customWidth="1"/>
    <col min="9721" max="9963" width="6.875" style="5"/>
    <col min="9964" max="9964" width="7.75" style="5" customWidth="1"/>
    <col min="9965" max="9965" width="33.125" style="5" bestFit="1" customWidth="1"/>
    <col min="9966" max="9966" width="14.125" style="5" customWidth="1"/>
    <col min="9967" max="9967" width="12" style="5" bestFit="1" customWidth="1"/>
    <col min="9968" max="9968" width="12.75" style="5" customWidth="1"/>
    <col min="9969" max="9969" width="17.375" style="5" bestFit="1" customWidth="1"/>
    <col min="9970" max="9970" width="12.25" style="5" customWidth="1"/>
    <col min="9971" max="9971" width="20.125" style="5" bestFit="1" customWidth="1"/>
    <col min="9972" max="9972" width="20.125" style="5" customWidth="1"/>
    <col min="9973" max="9973" width="19.375" style="5" bestFit="1" customWidth="1"/>
    <col min="9974" max="9974" width="8.625" style="5" customWidth="1"/>
    <col min="9975" max="9975" width="51.25" style="5" customWidth="1"/>
    <col min="9976" max="9976" width="13" style="5" customWidth="1"/>
    <col min="9977" max="10219" width="6.875" style="5"/>
    <col min="10220" max="10220" width="7.75" style="5" customWidth="1"/>
    <col min="10221" max="10221" width="33.125" style="5" bestFit="1" customWidth="1"/>
    <col min="10222" max="10222" width="14.125" style="5" customWidth="1"/>
    <col min="10223" max="10223" width="12" style="5" bestFit="1" customWidth="1"/>
    <col min="10224" max="10224" width="12.75" style="5" customWidth="1"/>
    <col min="10225" max="10225" width="17.375" style="5" bestFit="1" customWidth="1"/>
    <col min="10226" max="10226" width="12.25" style="5" customWidth="1"/>
    <col min="10227" max="10227" width="20.125" style="5" bestFit="1" customWidth="1"/>
    <col min="10228" max="10228" width="20.125" style="5" customWidth="1"/>
    <col min="10229" max="10229" width="19.375" style="5" bestFit="1" customWidth="1"/>
    <col min="10230" max="10230" width="8.625" style="5" customWidth="1"/>
    <col min="10231" max="10231" width="51.25" style="5" customWidth="1"/>
    <col min="10232" max="10232" width="13" style="5" customWidth="1"/>
    <col min="10233" max="10475" width="6.875" style="5"/>
    <col min="10476" max="10476" width="7.75" style="5" customWidth="1"/>
    <col min="10477" max="10477" width="33.125" style="5" bestFit="1" customWidth="1"/>
    <col min="10478" max="10478" width="14.125" style="5" customWidth="1"/>
    <col min="10479" max="10479" width="12" style="5" bestFit="1" customWidth="1"/>
    <col min="10480" max="10480" width="12.75" style="5" customWidth="1"/>
    <col min="10481" max="10481" width="17.375" style="5" bestFit="1" customWidth="1"/>
    <col min="10482" max="10482" width="12.25" style="5" customWidth="1"/>
    <col min="10483" max="10483" width="20.125" style="5" bestFit="1" customWidth="1"/>
    <col min="10484" max="10484" width="20.125" style="5" customWidth="1"/>
    <col min="10485" max="10485" width="19.375" style="5" bestFit="1" customWidth="1"/>
    <col min="10486" max="10486" width="8.625" style="5" customWidth="1"/>
    <col min="10487" max="10487" width="51.25" style="5" customWidth="1"/>
    <col min="10488" max="10488" width="13" style="5" customWidth="1"/>
    <col min="10489" max="10731" width="6.875" style="5"/>
    <col min="10732" max="10732" width="7.75" style="5" customWidth="1"/>
    <col min="10733" max="10733" width="33.125" style="5" bestFit="1" customWidth="1"/>
    <col min="10734" max="10734" width="14.125" style="5" customWidth="1"/>
    <col min="10735" max="10735" width="12" style="5" bestFit="1" customWidth="1"/>
    <col min="10736" max="10736" width="12.75" style="5" customWidth="1"/>
    <col min="10737" max="10737" width="17.375" style="5" bestFit="1" customWidth="1"/>
    <col min="10738" max="10738" width="12.25" style="5" customWidth="1"/>
    <col min="10739" max="10739" width="20.125" style="5" bestFit="1" customWidth="1"/>
    <col min="10740" max="10740" width="20.125" style="5" customWidth="1"/>
    <col min="10741" max="10741" width="19.375" style="5" bestFit="1" customWidth="1"/>
    <col min="10742" max="10742" width="8.625" style="5" customWidth="1"/>
    <col min="10743" max="10743" width="51.25" style="5" customWidth="1"/>
    <col min="10744" max="10744" width="13" style="5" customWidth="1"/>
    <col min="10745" max="10987" width="6.875" style="5"/>
    <col min="10988" max="10988" width="7.75" style="5" customWidth="1"/>
    <col min="10989" max="10989" width="33.125" style="5" bestFit="1" customWidth="1"/>
    <col min="10990" max="10990" width="14.125" style="5" customWidth="1"/>
    <col min="10991" max="10991" width="12" style="5" bestFit="1" customWidth="1"/>
    <col min="10992" max="10992" width="12.75" style="5" customWidth="1"/>
    <col min="10993" max="10993" width="17.375" style="5" bestFit="1" customWidth="1"/>
    <col min="10994" max="10994" width="12.25" style="5" customWidth="1"/>
    <col min="10995" max="10995" width="20.125" style="5" bestFit="1" customWidth="1"/>
    <col min="10996" max="10996" width="20.125" style="5" customWidth="1"/>
    <col min="10997" max="10997" width="19.375" style="5" bestFit="1" customWidth="1"/>
    <col min="10998" max="10998" width="8.625" style="5" customWidth="1"/>
    <col min="10999" max="10999" width="51.25" style="5" customWidth="1"/>
    <col min="11000" max="11000" width="13" style="5" customWidth="1"/>
    <col min="11001" max="11243" width="6.875" style="5"/>
    <col min="11244" max="11244" width="7.75" style="5" customWidth="1"/>
    <col min="11245" max="11245" width="33.125" style="5" bestFit="1" customWidth="1"/>
    <col min="11246" max="11246" width="14.125" style="5" customWidth="1"/>
    <col min="11247" max="11247" width="12" style="5" bestFit="1" customWidth="1"/>
    <col min="11248" max="11248" width="12.75" style="5" customWidth="1"/>
    <col min="11249" max="11249" width="17.375" style="5" bestFit="1" customWidth="1"/>
    <col min="11250" max="11250" width="12.25" style="5" customWidth="1"/>
    <col min="11251" max="11251" width="20.125" style="5" bestFit="1" customWidth="1"/>
    <col min="11252" max="11252" width="20.125" style="5" customWidth="1"/>
    <col min="11253" max="11253" width="19.375" style="5" bestFit="1" customWidth="1"/>
    <col min="11254" max="11254" width="8.625" style="5" customWidth="1"/>
    <col min="11255" max="11255" width="51.25" style="5" customWidth="1"/>
    <col min="11256" max="11256" width="13" style="5" customWidth="1"/>
    <col min="11257" max="11499" width="6.875" style="5"/>
    <col min="11500" max="11500" width="7.75" style="5" customWidth="1"/>
    <col min="11501" max="11501" width="33.125" style="5" bestFit="1" customWidth="1"/>
    <col min="11502" max="11502" width="14.125" style="5" customWidth="1"/>
    <col min="11503" max="11503" width="12" style="5" bestFit="1" customWidth="1"/>
    <col min="11504" max="11504" width="12.75" style="5" customWidth="1"/>
    <col min="11505" max="11505" width="17.375" style="5" bestFit="1" customWidth="1"/>
    <col min="11506" max="11506" width="12.25" style="5" customWidth="1"/>
    <col min="11507" max="11507" width="20.125" style="5" bestFit="1" customWidth="1"/>
    <col min="11508" max="11508" width="20.125" style="5" customWidth="1"/>
    <col min="11509" max="11509" width="19.375" style="5" bestFit="1" customWidth="1"/>
    <col min="11510" max="11510" width="8.625" style="5" customWidth="1"/>
    <col min="11511" max="11511" width="51.25" style="5" customWidth="1"/>
    <col min="11512" max="11512" width="13" style="5" customWidth="1"/>
    <col min="11513" max="11755" width="6.875" style="5"/>
    <col min="11756" max="11756" width="7.75" style="5" customWidth="1"/>
    <col min="11757" max="11757" width="33.125" style="5" bestFit="1" customWidth="1"/>
    <col min="11758" max="11758" width="14.125" style="5" customWidth="1"/>
    <col min="11759" max="11759" width="12" style="5" bestFit="1" customWidth="1"/>
    <col min="11760" max="11760" width="12.75" style="5" customWidth="1"/>
    <col min="11761" max="11761" width="17.375" style="5" bestFit="1" customWidth="1"/>
    <col min="11762" max="11762" width="12.25" style="5" customWidth="1"/>
    <col min="11763" max="11763" width="20.125" style="5" bestFit="1" customWidth="1"/>
    <col min="11764" max="11764" width="20.125" style="5" customWidth="1"/>
    <col min="11765" max="11765" width="19.375" style="5" bestFit="1" customWidth="1"/>
    <col min="11766" max="11766" width="8.625" style="5" customWidth="1"/>
    <col min="11767" max="11767" width="51.25" style="5" customWidth="1"/>
    <col min="11768" max="11768" width="13" style="5" customWidth="1"/>
    <col min="11769" max="12011" width="6.875" style="5"/>
    <col min="12012" max="12012" width="7.75" style="5" customWidth="1"/>
    <col min="12013" max="12013" width="33.125" style="5" bestFit="1" customWidth="1"/>
    <col min="12014" max="12014" width="14.125" style="5" customWidth="1"/>
    <col min="12015" max="12015" width="12" style="5" bestFit="1" customWidth="1"/>
    <col min="12016" max="12016" width="12.75" style="5" customWidth="1"/>
    <col min="12017" max="12017" width="17.375" style="5" bestFit="1" customWidth="1"/>
    <col min="12018" max="12018" width="12.25" style="5" customWidth="1"/>
    <col min="12019" max="12019" width="20.125" style="5" bestFit="1" customWidth="1"/>
    <col min="12020" max="12020" width="20.125" style="5" customWidth="1"/>
    <col min="12021" max="12021" width="19.375" style="5" bestFit="1" customWidth="1"/>
    <col min="12022" max="12022" width="8.625" style="5" customWidth="1"/>
    <col min="12023" max="12023" width="51.25" style="5" customWidth="1"/>
    <col min="12024" max="12024" width="13" style="5" customWidth="1"/>
    <col min="12025" max="12267" width="6.875" style="5"/>
    <col min="12268" max="12268" width="7.75" style="5" customWidth="1"/>
    <col min="12269" max="12269" width="33.125" style="5" bestFit="1" customWidth="1"/>
    <col min="12270" max="12270" width="14.125" style="5" customWidth="1"/>
    <col min="12271" max="12271" width="12" style="5" bestFit="1" customWidth="1"/>
    <col min="12272" max="12272" width="12.75" style="5" customWidth="1"/>
    <col min="12273" max="12273" width="17.375" style="5" bestFit="1" customWidth="1"/>
    <col min="12274" max="12274" width="12.25" style="5" customWidth="1"/>
    <col min="12275" max="12275" width="20.125" style="5" bestFit="1" customWidth="1"/>
    <col min="12276" max="12276" width="20.125" style="5" customWidth="1"/>
    <col min="12277" max="12277" width="19.375" style="5" bestFit="1" customWidth="1"/>
    <col min="12278" max="12278" width="8.625" style="5" customWidth="1"/>
    <col min="12279" max="12279" width="51.25" style="5" customWidth="1"/>
    <col min="12280" max="12280" width="13" style="5" customWidth="1"/>
    <col min="12281" max="12523" width="6.875" style="5"/>
    <col min="12524" max="12524" width="7.75" style="5" customWidth="1"/>
    <col min="12525" max="12525" width="33.125" style="5" bestFit="1" customWidth="1"/>
    <col min="12526" max="12526" width="14.125" style="5" customWidth="1"/>
    <col min="12527" max="12527" width="12" style="5" bestFit="1" customWidth="1"/>
    <col min="12528" max="12528" width="12.75" style="5" customWidth="1"/>
    <col min="12529" max="12529" width="17.375" style="5" bestFit="1" customWidth="1"/>
    <col min="12530" max="12530" width="12.25" style="5" customWidth="1"/>
    <col min="12531" max="12531" width="20.125" style="5" bestFit="1" customWidth="1"/>
    <col min="12532" max="12532" width="20.125" style="5" customWidth="1"/>
    <col min="12533" max="12533" width="19.375" style="5" bestFit="1" customWidth="1"/>
    <col min="12534" max="12534" width="8.625" style="5" customWidth="1"/>
    <col min="12535" max="12535" width="51.25" style="5" customWidth="1"/>
    <col min="12536" max="12536" width="13" style="5" customWidth="1"/>
    <col min="12537" max="12779" width="6.875" style="5"/>
    <col min="12780" max="12780" width="7.75" style="5" customWidth="1"/>
    <col min="12781" max="12781" width="33.125" style="5" bestFit="1" customWidth="1"/>
    <col min="12782" max="12782" width="14.125" style="5" customWidth="1"/>
    <col min="12783" max="12783" width="12" style="5" bestFit="1" customWidth="1"/>
    <col min="12784" max="12784" width="12.75" style="5" customWidth="1"/>
    <col min="12785" max="12785" width="17.375" style="5" bestFit="1" customWidth="1"/>
    <col min="12786" max="12786" width="12.25" style="5" customWidth="1"/>
    <col min="12787" max="12787" width="20.125" style="5" bestFit="1" customWidth="1"/>
    <col min="12788" max="12788" width="20.125" style="5" customWidth="1"/>
    <col min="12789" max="12789" width="19.375" style="5" bestFit="1" customWidth="1"/>
    <col min="12790" max="12790" width="8.625" style="5" customWidth="1"/>
    <col min="12791" max="12791" width="51.25" style="5" customWidth="1"/>
    <col min="12792" max="12792" width="13" style="5" customWidth="1"/>
    <col min="12793" max="13035" width="6.875" style="5"/>
    <col min="13036" max="13036" width="7.75" style="5" customWidth="1"/>
    <col min="13037" max="13037" width="33.125" style="5" bestFit="1" customWidth="1"/>
    <col min="13038" max="13038" width="14.125" style="5" customWidth="1"/>
    <col min="13039" max="13039" width="12" style="5" bestFit="1" customWidth="1"/>
    <col min="13040" max="13040" width="12.75" style="5" customWidth="1"/>
    <col min="13041" max="13041" width="17.375" style="5" bestFit="1" customWidth="1"/>
    <col min="13042" max="13042" width="12.25" style="5" customWidth="1"/>
    <col min="13043" max="13043" width="20.125" style="5" bestFit="1" customWidth="1"/>
    <col min="13044" max="13044" width="20.125" style="5" customWidth="1"/>
    <col min="13045" max="13045" width="19.375" style="5" bestFit="1" customWidth="1"/>
    <col min="13046" max="13046" width="8.625" style="5" customWidth="1"/>
    <col min="13047" max="13047" width="51.25" style="5" customWidth="1"/>
    <col min="13048" max="13048" width="13" style="5" customWidth="1"/>
    <col min="13049" max="13291" width="6.875" style="5"/>
    <col min="13292" max="13292" width="7.75" style="5" customWidth="1"/>
    <col min="13293" max="13293" width="33.125" style="5" bestFit="1" customWidth="1"/>
    <col min="13294" max="13294" width="14.125" style="5" customWidth="1"/>
    <col min="13295" max="13295" width="12" style="5" bestFit="1" customWidth="1"/>
    <col min="13296" max="13296" width="12.75" style="5" customWidth="1"/>
    <col min="13297" max="13297" width="17.375" style="5" bestFit="1" customWidth="1"/>
    <col min="13298" max="13298" width="12.25" style="5" customWidth="1"/>
    <col min="13299" max="13299" width="20.125" style="5" bestFit="1" customWidth="1"/>
    <col min="13300" max="13300" width="20.125" style="5" customWidth="1"/>
    <col min="13301" max="13301" width="19.375" style="5" bestFit="1" customWidth="1"/>
    <col min="13302" max="13302" width="8.625" style="5" customWidth="1"/>
    <col min="13303" max="13303" width="51.25" style="5" customWidth="1"/>
    <col min="13304" max="13304" width="13" style="5" customWidth="1"/>
    <col min="13305" max="13547" width="6.875" style="5"/>
    <col min="13548" max="13548" width="7.75" style="5" customWidth="1"/>
    <col min="13549" max="13549" width="33.125" style="5" bestFit="1" customWidth="1"/>
    <col min="13550" max="13550" width="14.125" style="5" customWidth="1"/>
    <col min="13551" max="13551" width="12" style="5" bestFit="1" customWidth="1"/>
    <col min="13552" max="13552" width="12.75" style="5" customWidth="1"/>
    <col min="13553" max="13553" width="17.375" style="5" bestFit="1" customWidth="1"/>
    <col min="13554" max="13554" width="12.25" style="5" customWidth="1"/>
    <col min="13555" max="13555" width="20.125" style="5" bestFit="1" customWidth="1"/>
    <col min="13556" max="13556" width="20.125" style="5" customWidth="1"/>
    <col min="13557" max="13557" width="19.375" style="5" bestFit="1" customWidth="1"/>
    <col min="13558" max="13558" width="8.625" style="5" customWidth="1"/>
    <col min="13559" max="13559" width="51.25" style="5" customWidth="1"/>
    <col min="13560" max="13560" width="13" style="5" customWidth="1"/>
    <col min="13561" max="13803" width="6.875" style="5"/>
    <col min="13804" max="13804" width="7.75" style="5" customWidth="1"/>
    <col min="13805" max="13805" width="33.125" style="5" bestFit="1" customWidth="1"/>
    <col min="13806" max="13806" width="14.125" style="5" customWidth="1"/>
    <col min="13807" max="13807" width="12" style="5" bestFit="1" customWidth="1"/>
    <col min="13808" max="13808" width="12.75" style="5" customWidth="1"/>
    <col min="13809" max="13809" width="17.375" style="5" bestFit="1" customWidth="1"/>
    <col min="13810" max="13810" width="12.25" style="5" customWidth="1"/>
    <col min="13811" max="13811" width="20.125" style="5" bestFit="1" customWidth="1"/>
    <col min="13812" max="13812" width="20.125" style="5" customWidth="1"/>
    <col min="13813" max="13813" width="19.375" style="5" bestFit="1" customWidth="1"/>
    <col min="13814" max="13814" width="8.625" style="5" customWidth="1"/>
    <col min="13815" max="13815" width="51.25" style="5" customWidth="1"/>
    <col min="13816" max="13816" width="13" style="5" customWidth="1"/>
    <col min="13817" max="14059" width="6.875" style="5"/>
    <col min="14060" max="14060" width="7.75" style="5" customWidth="1"/>
    <col min="14061" max="14061" width="33.125" style="5" bestFit="1" customWidth="1"/>
    <col min="14062" max="14062" width="14.125" style="5" customWidth="1"/>
    <col min="14063" max="14063" width="12" style="5" bestFit="1" customWidth="1"/>
    <col min="14064" max="14064" width="12.75" style="5" customWidth="1"/>
    <col min="14065" max="14065" width="17.375" style="5" bestFit="1" customWidth="1"/>
    <col min="14066" max="14066" width="12.25" style="5" customWidth="1"/>
    <col min="14067" max="14067" width="20.125" style="5" bestFit="1" customWidth="1"/>
    <col min="14068" max="14068" width="20.125" style="5" customWidth="1"/>
    <col min="14069" max="14069" width="19.375" style="5" bestFit="1" customWidth="1"/>
    <col min="14070" max="14070" width="8.625" style="5" customWidth="1"/>
    <col min="14071" max="14071" width="51.25" style="5" customWidth="1"/>
    <col min="14072" max="14072" width="13" style="5" customWidth="1"/>
    <col min="14073" max="14315" width="6.875" style="5"/>
    <col min="14316" max="14316" width="7.75" style="5" customWidth="1"/>
    <col min="14317" max="14317" width="33.125" style="5" bestFit="1" customWidth="1"/>
    <col min="14318" max="14318" width="14.125" style="5" customWidth="1"/>
    <col min="14319" max="14319" width="12" style="5" bestFit="1" customWidth="1"/>
    <col min="14320" max="14320" width="12.75" style="5" customWidth="1"/>
    <col min="14321" max="14321" width="17.375" style="5" bestFit="1" customWidth="1"/>
    <col min="14322" max="14322" width="12.25" style="5" customWidth="1"/>
    <col min="14323" max="14323" width="20.125" style="5" bestFit="1" customWidth="1"/>
    <col min="14324" max="14324" width="20.125" style="5" customWidth="1"/>
    <col min="14325" max="14325" width="19.375" style="5" bestFit="1" customWidth="1"/>
    <col min="14326" max="14326" width="8.625" style="5" customWidth="1"/>
    <col min="14327" max="14327" width="51.25" style="5" customWidth="1"/>
    <col min="14328" max="14328" width="13" style="5" customWidth="1"/>
    <col min="14329" max="14571" width="6.875" style="5"/>
    <col min="14572" max="14572" width="7.75" style="5" customWidth="1"/>
    <col min="14573" max="14573" width="33.125" style="5" bestFit="1" customWidth="1"/>
    <col min="14574" max="14574" width="14.125" style="5" customWidth="1"/>
    <col min="14575" max="14575" width="12" style="5" bestFit="1" customWidth="1"/>
    <col min="14576" max="14576" width="12.75" style="5" customWidth="1"/>
    <col min="14577" max="14577" width="17.375" style="5" bestFit="1" customWidth="1"/>
    <col min="14578" max="14578" width="12.25" style="5" customWidth="1"/>
    <col min="14579" max="14579" width="20.125" style="5" bestFit="1" customWidth="1"/>
    <col min="14580" max="14580" width="20.125" style="5" customWidth="1"/>
    <col min="14581" max="14581" width="19.375" style="5" bestFit="1" customWidth="1"/>
    <col min="14582" max="14582" width="8.625" style="5" customWidth="1"/>
    <col min="14583" max="14583" width="51.25" style="5" customWidth="1"/>
    <col min="14584" max="14584" width="13" style="5" customWidth="1"/>
    <col min="14585" max="14827" width="6.875" style="5"/>
    <col min="14828" max="14828" width="7.75" style="5" customWidth="1"/>
    <col min="14829" max="14829" width="33.125" style="5" bestFit="1" customWidth="1"/>
    <col min="14830" max="14830" width="14.125" style="5" customWidth="1"/>
    <col min="14831" max="14831" width="12" style="5" bestFit="1" customWidth="1"/>
    <col min="14832" max="14832" width="12.75" style="5" customWidth="1"/>
    <col min="14833" max="14833" width="17.375" style="5" bestFit="1" customWidth="1"/>
    <col min="14834" max="14834" width="12.25" style="5" customWidth="1"/>
    <col min="14835" max="14835" width="20.125" style="5" bestFit="1" customWidth="1"/>
    <col min="14836" max="14836" width="20.125" style="5" customWidth="1"/>
    <col min="14837" max="14837" width="19.375" style="5" bestFit="1" customWidth="1"/>
    <col min="14838" max="14838" width="8.625" style="5" customWidth="1"/>
    <col min="14839" max="14839" width="51.25" style="5" customWidth="1"/>
    <col min="14840" max="14840" width="13" style="5" customWidth="1"/>
    <col min="14841" max="15083" width="6.875" style="5"/>
    <col min="15084" max="15084" width="7.75" style="5" customWidth="1"/>
    <col min="15085" max="15085" width="33.125" style="5" bestFit="1" customWidth="1"/>
    <col min="15086" max="15086" width="14.125" style="5" customWidth="1"/>
    <col min="15087" max="15087" width="12" style="5" bestFit="1" customWidth="1"/>
    <col min="15088" max="15088" width="12.75" style="5" customWidth="1"/>
    <col min="15089" max="15089" width="17.375" style="5" bestFit="1" customWidth="1"/>
    <col min="15090" max="15090" width="12.25" style="5" customWidth="1"/>
    <col min="15091" max="15091" width="20.125" style="5" bestFit="1" customWidth="1"/>
    <col min="15092" max="15092" width="20.125" style="5" customWidth="1"/>
    <col min="15093" max="15093" width="19.375" style="5" bestFit="1" customWidth="1"/>
    <col min="15094" max="15094" width="8.625" style="5" customWidth="1"/>
    <col min="15095" max="15095" width="51.25" style="5" customWidth="1"/>
    <col min="15096" max="15096" width="13" style="5" customWidth="1"/>
    <col min="15097" max="15339" width="6.875" style="5"/>
    <col min="15340" max="15340" width="7.75" style="5" customWidth="1"/>
    <col min="15341" max="15341" width="33.125" style="5" bestFit="1" customWidth="1"/>
    <col min="15342" max="15342" width="14.125" style="5" customWidth="1"/>
    <col min="15343" max="15343" width="12" style="5" bestFit="1" customWidth="1"/>
    <col min="15344" max="15344" width="12.75" style="5" customWidth="1"/>
    <col min="15345" max="15345" width="17.375" style="5" bestFit="1" customWidth="1"/>
    <col min="15346" max="15346" width="12.25" style="5" customWidth="1"/>
    <col min="15347" max="15347" width="20.125" style="5" bestFit="1" customWidth="1"/>
    <col min="15348" max="15348" width="20.125" style="5" customWidth="1"/>
    <col min="15349" max="15349" width="19.375" style="5" bestFit="1" customWidth="1"/>
    <col min="15350" max="15350" width="8.625" style="5" customWidth="1"/>
    <col min="15351" max="15351" width="51.25" style="5" customWidth="1"/>
    <col min="15352" max="15352" width="13" style="5" customWidth="1"/>
    <col min="15353" max="15595" width="6.875" style="5"/>
    <col min="15596" max="15596" width="7.75" style="5" customWidth="1"/>
    <col min="15597" max="15597" width="33.125" style="5" bestFit="1" customWidth="1"/>
    <col min="15598" max="15598" width="14.125" style="5" customWidth="1"/>
    <col min="15599" max="15599" width="12" style="5" bestFit="1" customWidth="1"/>
    <col min="15600" max="15600" width="12.75" style="5" customWidth="1"/>
    <col min="15601" max="15601" width="17.375" style="5" bestFit="1" customWidth="1"/>
    <col min="15602" max="15602" width="12.25" style="5" customWidth="1"/>
    <col min="15603" max="15603" width="20.125" style="5" bestFit="1" customWidth="1"/>
    <col min="15604" max="15604" width="20.125" style="5" customWidth="1"/>
    <col min="15605" max="15605" width="19.375" style="5" bestFit="1" customWidth="1"/>
    <col min="15606" max="15606" width="8.625" style="5" customWidth="1"/>
    <col min="15607" max="15607" width="51.25" style="5" customWidth="1"/>
    <col min="15608" max="15608" width="13" style="5" customWidth="1"/>
    <col min="15609" max="15851" width="6.875" style="5"/>
    <col min="15852" max="15852" width="7.75" style="5" customWidth="1"/>
    <col min="15853" max="15853" width="33.125" style="5" bestFit="1" customWidth="1"/>
    <col min="15854" max="15854" width="14.125" style="5" customWidth="1"/>
    <col min="15855" max="15855" width="12" style="5" bestFit="1" customWidth="1"/>
    <col min="15856" max="15856" width="12.75" style="5" customWidth="1"/>
    <col min="15857" max="15857" width="17.375" style="5" bestFit="1" customWidth="1"/>
    <col min="15858" max="15858" width="12.25" style="5" customWidth="1"/>
    <col min="15859" max="15859" width="20.125" style="5" bestFit="1" customWidth="1"/>
    <col min="15860" max="15860" width="20.125" style="5" customWidth="1"/>
    <col min="15861" max="15861" width="19.375" style="5" bestFit="1" customWidth="1"/>
    <col min="15862" max="15862" width="8.625" style="5" customWidth="1"/>
    <col min="15863" max="15863" width="51.25" style="5" customWidth="1"/>
    <col min="15864" max="15864" width="13" style="5" customWidth="1"/>
    <col min="15865" max="16107" width="6.875" style="5"/>
    <col min="16108" max="16108" width="7.75" style="5" customWidth="1"/>
    <col min="16109" max="16109" width="33.125" style="5" bestFit="1" customWidth="1"/>
    <col min="16110" max="16110" width="14.125" style="5" customWidth="1"/>
    <col min="16111" max="16111" width="12" style="5" bestFit="1" customWidth="1"/>
    <col min="16112" max="16112" width="12.75" style="5" customWidth="1"/>
    <col min="16113" max="16113" width="17.375" style="5" bestFit="1" customWidth="1"/>
    <col min="16114" max="16114" width="12.25" style="5" customWidth="1"/>
    <col min="16115" max="16115" width="20.125" style="5" bestFit="1" customWidth="1"/>
    <col min="16116" max="16116" width="20.125" style="5" customWidth="1"/>
    <col min="16117" max="16117" width="19.375" style="5" bestFit="1" customWidth="1"/>
    <col min="16118" max="16118" width="8.625" style="5" customWidth="1"/>
    <col min="16119" max="16119" width="51.25" style="5" customWidth="1"/>
    <col min="16120" max="16120" width="13" style="5" customWidth="1"/>
    <col min="16121" max="16384" width="6.875" style="5"/>
  </cols>
  <sheetData>
    <row r="1" spans="1:15" x14ac:dyDescent="0.2">
      <c r="A1" s="758" t="s">
        <v>232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</row>
    <row r="2" spans="1:15" x14ac:dyDescent="0.2">
      <c r="A2" s="758" t="s">
        <v>440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1:15" x14ac:dyDescent="0.2">
      <c r="A3" s="759" t="s">
        <v>452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124"/>
    </row>
    <row r="4" spans="1:15" x14ac:dyDescent="0.2">
      <c r="A4" s="758" t="s">
        <v>116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</row>
    <row r="5" spans="1:15" x14ac:dyDescent="0.2">
      <c r="A5" s="760" t="s">
        <v>44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</row>
    <row r="6" spans="1:15" x14ac:dyDescent="0.2">
      <c r="A6" s="761" t="s">
        <v>2</v>
      </c>
      <c r="B6" s="761" t="s">
        <v>3</v>
      </c>
      <c r="C6" s="764" t="s">
        <v>45</v>
      </c>
      <c r="D6" s="764" t="s">
        <v>117</v>
      </c>
      <c r="E6" s="766" t="s">
        <v>8</v>
      </c>
      <c r="F6" s="768" t="s">
        <v>9</v>
      </c>
      <c r="G6" s="769"/>
      <c r="H6" s="769"/>
      <c r="I6" s="770"/>
      <c r="J6" s="103" t="s">
        <v>10</v>
      </c>
      <c r="K6" s="103" t="s">
        <v>48</v>
      </c>
      <c r="L6" s="752" t="s">
        <v>11</v>
      </c>
      <c r="M6" s="817" t="s">
        <v>49</v>
      </c>
      <c r="N6" s="761" t="s">
        <v>42</v>
      </c>
    </row>
    <row r="7" spans="1:15" x14ac:dyDescent="0.2">
      <c r="A7" s="762"/>
      <c r="B7" s="762"/>
      <c r="C7" s="765"/>
      <c r="D7" s="765"/>
      <c r="E7" s="767"/>
      <c r="F7" s="67" t="s">
        <v>16</v>
      </c>
      <c r="G7" s="8" t="s">
        <v>17</v>
      </c>
      <c r="H7" s="8" t="s">
        <v>18</v>
      </c>
      <c r="I7" s="37" t="s">
        <v>19</v>
      </c>
      <c r="J7" s="104" t="s">
        <v>20</v>
      </c>
      <c r="K7" s="104" t="s">
        <v>118</v>
      </c>
      <c r="L7" s="753"/>
      <c r="M7" s="818"/>
      <c r="N7" s="762"/>
    </row>
    <row r="8" spans="1:15" x14ac:dyDescent="0.2">
      <c r="A8" s="762"/>
      <c r="B8" s="762"/>
      <c r="C8" s="765"/>
      <c r="D8" s="765"/>
      <c r="E8" s="767"/>
      <c r="F8" s="67" t="s">
        <v>22</v>
      </c>
      <c r="G8" s="8" t="s">
        <v>23</v>
      </c>
      <c r="H8" s="8" t="s">
        <v>24</v>
      </c>
      <c r="I8" s="37" t="s">
        <v>52</v>
      </c>
      <c r="J8" s="104" t="s">
        <v>26</v>
      </c>
      <c r="K8" s="104" t="s">
        <v>119</v>
      </c>
      <c r="L8" s="753"/>
      <c r="M8" s="818"/>
      <c r="N8" s="762"/>
    </row>
    <row r="9" spans="1:15" x14ac:dyDescent="0.2">
      <c r="A9" s="763"/>
      <c r="B9" s="763"/>
      <c r="C9" s="11" t="s">
        <v>28</v>
      </c>
      <c r="D9" s="777"/>
      <c r="E9" s="11" t="s">
        <v>29</v>
      </c>
      <c r="F9" s="98" t="s">
        <v>30</v>
      </c>
      <c r="G9" s="12" t="s">
        <v>53</v>
      </c>
      <c r="H9" s="12" t="s">
        <v>32</v>
      </c>
      <c r="I9" s="38" t="s">
        <v>54</v>
      </c>
      <c r="J9" s="105" t="s">
        <v>102</v>
      </c>
      <c r="K9" s="106" t="s">
        <v>103</v>
      </c>
      <c r="L9" s="754"/>
      <c r="M9" s="819"/>
      <c r="N9" s="763"/>
    </row>
    <row r="10" spans="1:15" x14ac:dyDescent="0.35">
      <c r="A10" s="68"/>
      <c r="B10" s="107"/>
      <c r="C10" s="69"/>
      <c r="D10" s="70"/>
      <c r="E10" s="69"/>
      <c r="F10" s="71"/>
      <c r="G10" s="71"/>
      <c r="H10" s="71"/>
      <c r="I10" s="108"/>
      <c r="J10" s="108"/>
      <c r="K10" s="109"/>
      <c r="L10" s="72"/>
      <c r="M10" s="73"/>
      <c r="N10" s="15"/>
    </row>
    <row r="11" spans="1:15" x14ac:dyDescent="0.35">
      <c r="A11" s="249"/>
      <c r="B11" s="250" t="s">
        <v>335</v>
      </c>
      <c r="C11" s="251"/>
      <c r="D11" s="252"/>
      <c r="E11" s="251"/>
      <c r="F11" s="253"/>
      <c r="G11" s="253"/>
      <c r="H11" s="253"/>
      <c r="I11" s="254"/>
      <c r="J11" s="254"/>
      <c r="K11" s="255"/>
      <c r="L11" s="256"/>
      <c r="M11" s="257"/>
      <c r="N11" s="41"/>
    </row>
    <row r="12" spans="1:15" x14ac:dyDescent="0.35">
      <c r="A12" s="249"/>
      <c r="B12" s="250"/>
      <c r="C12" s="251"/>
      <c r="D12" s="252"/>
      <c r="E12" s="251"/>
      <c r="F12" s="253"/>
      <c r="G12" s="253"/>
      <c r="H12" s="253"/>
      <c r="I12" s="254"/>
      <c r="J12" s="254"/>
      <c r="K12" s="255"/>
      <c r="L12" s="256"/>
      <c r="M12" s="257"/>
      <c r="N12" s="41"/>
    </row>
    <row r="13" spans="1:15" x14ac:dyDescent="0.35">
      <c r="A13" s="110"/>
      <c r="B13" s="118"/>
      <c r="C13" s="138"/>
      <c r="D13" s="81"/>
      <c r="E13" s="138"/>
      <c r="F13" s="139"/>
      <c r="G13" s="139"/>
      <c r="H13" s="114"/>
      <c r="I13" s="140"/>
      <c r="J13" s="140"/>
      <c r="K13" s="141"/>
      <c r="L13" s="97"/>
      <c r="M13" s="145"/>
      <c r="N13" s="39"/>
    </row>
    <row r="14" spans="1:15" x14ac:dyDescent="0.35">
      <c r="A14" s="110"/>
      <c r="B14" s="142"/>
      <c r="C14" s="112"/>
      <c r="D14" s="113"/>
      <c r="E14" s="112"/>
      <c r="F14" s="114"/>
      <c r="G14" s="114"/>
      <c r="H14" s="114"/>
      <c r="I14" s="115"/>
      <c r="J14" s="115"/>
      <c r="K14" s="116"/>
      <c r="L14" s="117"/>
      <c r="M14" s="119"/>
      <c r="N14" s="39"/>
    </row>
    <row r="15" spans="1:15" x14ac:dyDescent="0.35">
      <c r="A15" s="110"/>
      <c r="B15" s="142"/>
      <c r="C15" s="112"/>
      <c r="D15" s="113"/>
      <c r="E15" s="112"/>
      <c r="F15" s="114"/>
      <c r="G15" s="114"/>
      <c r="H15" s="114"/>
      <c r="I15" s="115"/>
      <c r="J15" s="115"/>
      <c r="K15" s="116"/>
      <c r="L15" s="117"/>
      <c r="M15" s="119"/>
      <c r="N15" s="39"/>
    </row>
    <row r="16" spans="1:15" x14ac:dyDescent="0.35">
      <c r="A16" s="110"/>
      <c r="B16" s="142"/>
      <c r="C16" s="112"/>
      <c r="D16" s="113"/>
      <c r="E16" s="112"/>
      <c r="F16" s="114"/>
      <c r="G16" s="114"/>
      <c r="H16" s="114"/>
      <c r="I16" s="115"/>
      <c r="J16" s="115"/>
      <c r="K16" s="116"/>
      <c r="L16" s="117"/>
      <c r="M16" s="119"/>
      <c r="N16" s="39"/>
    </row>
    <row r="17" spans="1:14" x14ac:dyDescent="0.35">
      <c r="A17" s="110"/>
      <c r="B17" s="428"/>
      <c r="C17" s="138"/>
      <c r="D17" s="81"/>
      <c r="E17" s="138"/>
      <c r="F17" s="139"/>
      <c r="G17" s="139"/>
      <c r="H17" s="139"/>
      <c r="I17" s="140"/>
      <c r="J17" s="140"/>
      <c r="K17" s="141"/>
      <c r="L17" s="97"/>
      <c r="M17" s="119"/>
      <c r="N17" s="39"/>
    </row>
    <row r="18" spans="1:14" x14ac:dyDescent="0.35">
      <c r="A18" s="110"/>
      <c r="B18" s="428"/>
      <c r="C18" s="112"/>
      <c r="D18" s="113"/>
      <c r="E18" s="112"/>
      <c r="F18" s="114"/>
      <c r="G18" s="114"/>
      <c r="H18" s="114"/>
      <c r="I18" s="115"/>
      <c r="J18" s="115"/>
      <c r="K18" s="116"/>
      <c r="L18" s="432"/>
      <c r="M18" s="119"/>
      <c r="N18" s="39"/>
    </row>
    <row r="19" spans="1:14" x14ac:dyDescent="0.35">
      <c r="A19" s="110"/>
      <c r="B19" s="142"/>
      <c r="C19" s="112"/>
      <c r="D19" s="113"/>
      <c r="E19" s="112"/>
      <c r="F19" s="114"/>
      <c r="G19" s="114"/>
      <c r="H19" s="114"/>
      <c r="I19" s="115"/>
      <c r="J19" s="115"/>
      <c r="K19" s="116"/>
      <c r="L19" s="432"/>
      <c r="M19" s="119"/>
      <c r="N19" s="39"/>
    </row>
    <row r="20" spans="1:14" x14ac:dyDescent="0.35">
      <c r="A20" s="110"/>
      <c r="B20" s="142"/>
      <c r="C20" s="112"/>
      <c r="D20" s="113"/>
      <c r="E20" s="112"/>
      <c r="F20" s="114"/>
      <c r="G20" s="114"/>
      <c r="H20" s="114"/>
      <c r="I20" s="115"/>
      <c r="J20" s="115"/>
      <c r="K20" s="116"/>
      <c r="L20" s="432"/>
      <c r="M20" s="119"/>
      <c r="N20" s="39"/>
    </row>
    <row r="21" spans="1:14" x14ac:dyDescent="0.35">
      <c r="A21" s="110"/>
      <c r="B21" s="142"/>
      <c r="C21" s="112"/>
      <c r="D21" s="113"/>
      <c r="E21" s="112"/>
      <c r="F21" s="114"/>
      <c r="G21" s="114"/>
      <c r="H21" s="114"/>
      <c r="I21" s="115"/>
      <c r="J21" s="115"/>
      <c r="K21" s="116"/>
      <c r="L21" s="117"/>
      <c r="M21" s="119"/>
      <c r="N21" s="39"/>
    </row>
    <row r="22" spans="1:14" x14ac:dyDescent="0.35">
      <c r="A22" s="110"/>
      <c r="B22" s="142"/>
      <c r="C22" s="112"/>
      <c r="D22" s="113"/>
      <c r="E22" s="112"/>
      <c r="F22" s="114"/>
      <c r="G22" s="114"/>
      <c r="H22" s="114"/>
      <c r="I22" s="115"/>
      <c r="J22" s="115"/>
      <c r="K22" s="116"/>
      <c r="L22" s="117"/>
      <c r="M22" s="119"/>
      <c r="N22" s="39"/>
    </row>
    <row r="23" spans="1:14" x14ac:dyDescent="0.35">
      <c r="A23" s="110"/>
      <c r="B23" s="111"/>
      <c r="C23" s="112"/>
      <c r="D23" s="113"/>
      <c r="E23" s="112"/>
      <c r="F23" s="114"/>
      <c r="G23" s="114"/>
      <c r="H23" s="114"/>
      <c r="I23" s="115"/>
      <c r="J23" s="115"/>
      <c r="K23" s="116"/>
      <c r="L23" s="117"/>
      <c r="M23" s="119"/>
      <c r="N23" s="39"/>
    </row>
    <row r="24" spans="1:14" x14ac:dyDescent="0.35">
      <c r="A24" s="110"/>
      <c r="B24" s="111"/>
      <c r="C24" s="112"/>
      <c r="D24" s="258"/>
      <c r="E24" s="112"/>
      <c r="F24" s="114"/>
      <c r="G24" s="114"/>
      <c r="H24" s="114"/>
      <c r="I24" s="115"/>
      <c r="J24" s="115"/>
      <c r="K24" s="116"/>
      <c r="L24" s="117"/>
      <c r="M24" s="119"/>
      <c r="N24" s="39"/>
    </row>
    <row r="25" spans="1:14" x14ac:dyDescent="0.35">
      <c r="A25" s="110"/>
      <c r="B25" s="111"/>
      <c r="C25" s="112"/>
      <c r="D25" s="258"/>
      <c r="E25" s="112"/>
      <c r="F25" s="114"/>
      <c r="G25" s="114"/>
      <c r="H25" s="114"/>
      <c r="I25" s="115"/>
      <c r="J25" s="115"/>
      <c r="K25" s="116"/>
      <c r="L25" s="117"/>
      <c r="M25" s="119"/>
      <c r="N25" s="39"/>
    </row>
    <row r="26" spans="1:14" x14ac:dyDescent="0.35">
      <c r="A26" s="110"/>
      <c r="B26" s="118"/>
      <c r="C26" s="138"/>
      <c r="D26" s="81"/>
      <c r="E26" s="138"/>
      <c r="F26" s="143"/>
      <c r="G26" s="138"/>
      <c r="H26" s="139"/>
      <c r="I26" s="140"/>
      <c r="J26" s="140"/>
      <c r="K26" s="141"/>
      <c r="L26" s="81"/>
      <c r="M26" s="119"/>
      <c r="N26" s="39"/>
    </row>
    <row r="27" spans="1:14" x14ac:dyDescent="0.35">
      <c r="A27" s="110"/>
      <c r="B27" s="142"/>
      <c r="C27" s="138"/>
      <c r="D27" s="81"/>
      <c r="E27" s="138"/>
      <c r="F27" s="143"/>
      <c r="G27" s="139"/>
      <c r="H27" s="114"/>
      <c r="I27" s="140"/>
      <c r="J27" s="140"/>
      <c r="K27" s="140"/>
      <c r="L27" s="81"/>
      <c r="M27" s="119"/>
      <c r="N27" s="39"/>
    </row>
    <row r="28" spans="1:14" x14ac:dyDescent="0.35">
      <c r="A28" s="110"/>
      <c r="B28" s="118"/>
      <c r="C28" s="112"/>
      <c r="D28" s="113"/>
      <c r="E28" s="112"/>
      <c r="F28" s="114"/>
      <c r="G28" s="114"/>
      <c r="H28" s="114"/>
      <c r="I28" s="115"/>
      <c r="J28" s="115"/>
      <c r="K28" s="116"/>
      <c r="L28" s="81"/>
      <c r="M28" s="119"/>
      <c r="N28" s="39"/>
    </row>
    <row r="29" spans="1:14" x14ac:dyDescent="0.35">
      <c r="A29" s="110"/>
      <c r="B29" s="118"/>
      <c r="C29" s="112"/>
      <c r="D29" s="113"/>
      <c r="E29" s="112"/>
      <c r="F29" s="114"/>
      <c r="G29" s="114"/>
      <c r="H29" s="114"/>
      <c r="I29" s="115"/>
      <c r="J29" s="115"/>
      <c r="K29" s="116"/>
      <c r="L29" s="117"/>
      <c r="M29" s="119"/>
      <c r="N29" s="100"/>
    </row>
    <row r="30" spans="1:14" x14ac:dyDescent="0.35">
      <c r="A30" s="17"/>
      <c r="B30" s="17" t="s">
        <v>235</v>
      </c>
      <c r="C30" s="18">
        <f>SUM(C13:C29)</f>
        <v>0</v>
      </c>
      <c r="D30" s="18"/>
      <c r="E30" s="18">
        <f>SUM(E13:E29)</f>
        <v>0</v>
      </c>
      <c r="F30" s="18">
        <f>SUM(F13:F29)</f>
        <v>0</v>
      </c>
      <c r="G30" s="18">
        <f>SUM(G13:G29)</f>
        <v>0</v>
      </c>
      <c r="H30" s="18">
        <f>SUM(H13:H29)</f>
        <v>0</v>
      </c>
      <c r="I30" s="148">
        <f>SUM(I10:I29)</f>
        <v>0</v>
      </c>
      <c r="J30" s="148">
        <f>SUM(J10:J29)</f>
        <v>0</v>
      </c>
      <c r="K30" s="148">
        <f>SUM(K10:K29)</f>
        <v>0</v>
      </c>
      <c r="L30" s="19"/>
      <c r="M30" s="20"/>
      <c r="N30" s="20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honeticPr fontId="41" type="noConversion"/>
  <printOptions horizontalCentered="1"/>
  <pageMargins left="0" right="0" top="0.35433070866141736" bottom="0.35433070866141736" header="0.31496062992125984" footer="0.31496062992125984"/>
  <pageSetup paperSize="9" scale="42" firstPageNumber="46" fitToHeight="0" orientation="landscape" useFirstPageNumber="1" r:id="rId1"/>
  <headerFooter>
    <oddHeader>&amp;R&amp;"TH SarabunPSK,ตัวหนา"&amp;18&amp;P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11"/>
  <sheetViews>
    <sheetView view="pageBreakPreview" topLeftCell="A16" zoomScale="60" zoomScaleNormal="70" workbookViewId="0">
      <selection activeCell="F24" sqref="F24:F34"/>
    </sheetView>
  </sheetViews>
  <sheetFormatPr defaultColWidth="9" defaultRowHeight="21" x14ac:dyDescent="0.35"/>
  <cols>
    <col min="1" max="1" width="7" style="266" customWidth="1"/>
    <col min="2" max="2" width="41.125" style="265" customWidth="1"/>
    <col min="3" max="3" width="12.25" style="267" customWidth="1"/>
    <col min="4" max="4" width="12.25" style="264" customWidth="1"/>
    <col min="5" max="5" width="12" style="263" customWidth="1"/>
    <col min="6" max="6" width="65.75" style="263" customWidth="1"/>
    <col min="7" max="7" width="14.875" style="263" customWidth="1"/>
    <col min="8" max="16384" width="9" style="263"/>
  </cols>
  <sheetData>
    <row r="1" spans="1:7" ht="42" customHeight="1" x14ac:dyDescent="0.35">
      <c r="A1" s="831" t="s">
        <v>267</v>
      </c>
      <c r="B1" s="831"/>
      <c r="C1" s="831"/>
      <c r="D1" s="831"/>
      <c r="E1" s="831"/>
      <c r="F1" s="831"/>
      <c r="G1" s="831"/>
    </row>
    <row r="2" spans="1:7" s="124" customFormat="1" ht="21.75" customHeight="1" x14ac:dyDescent="0.2">
      <c r="A2" s="797" t="s">
        <v>2</v>
      </c>
      <c r="B2" s="797" t="s">
        <v>3</v>
      </c>
      <c r="C2" s="805" t="s">
        <v>45</v>
      </c>
      <c r="D2" s="805" t="s">
        <v>93</v>
      </c>
      <c r="E2" s="833" t="s">
        <v>11</v>
      </c>
      <c r="F2" s="801" t="s">
        <v>49</v>
      </c>
      <c r="G2" s="797" t="s">
        <v>42</v>
      </c>
    </row>
    <row r="3" spans="1:7" s="124" customFormat="1" x14ac:dyDescent="0.2">
      <c r="A3" s="798"/>
      <c r="B3" s="798"/>
      <c r="C3" s="806"/>
      <c r="D3" s="806"/>
      <c r="E3" s="834"/>
      <c r="F3" s="804"/>
      <c r="G3" s="798"/>
    </row>
    <row r="4" spans="1:7" s="124" customFormat="1" x14ac:dyDescent="0.2">
      <c r="A4" s="798"/>
      <c r="B4" s="798"/>
      <c r="C4" s="806"/>
      <c r="D4" s="806"/>
      <c r="E4" s="834"/>
      <c r="F4" s="804"/>
      <c r="G4" s="798"/>
    </row>
    <row r="5" spans="1:7" s="124" customFormat="1" x14ac:dyDescent="0.2">
      <c r="A5" s="798"/>
      <c r="B5" s="798"/>
      <c r="C5" s="127" t="s">
        <v>28</v>
      </c>
      <c r="D5" s="806"/>
      <c r="E5" s="834"/>
      <c r="F5" s="804"/>
      <c r="G5" s="798"/>
    </row>
    <row r="6" spans="1:7" s="124" customFormat="1" x14ac:dyDescent="0.2">
      <c r="A6" s="798"/>
      <c r="B6" s="798"/>
      <c r="C6" s="127"/>
      <c r="D6" s="806"/>
      <c r="E6" s="834"/>
      <c r="F6" s="804"/>
      <c r="G6" s="830"/>
    </row>
    <row r="7" spans="1:7" s="5" customFormat="1" x14ac:dyDescent="0.35">
      <c r="A7" s="292">
        <v>1</v>
      </c>
      <c r="B7" s="293" t="s">
        <v>64</v>
      </c>
      <c r="C7" s="294">
        <v>850700</v>
      </c>
      <c r="D7" s="295">
        <v>24196</v>
      </c>
      <c r="E7" s="281">
        <v>24147</v>
      </c>
      <c r="F7" s="165" t="s">
        <v>140</v>
      </c>
      <c r="G7" s="826" t="s">
        <v>245</v>
      </c>
    </row>
    <row r="8" spans="1:7" s="5" customFormat="1" x14ac:dyDescent="0.35">
      <c r="A8" s="74"/>
      <c r="B8" s="60" t="s">
        <v>80</v>
      </c>
      <c r="C8" s="259"/>
      <c r="D8" s="259"/>
      <c r="E8" s="260">
        <v>24148</v>
      </c>
      <c r="F8" s="94" t="s">
        <v>228</v>
      </c>
      <c r="G8" s="827"/>
    </row>
    <row r="9" spans="1:7" s="5" customFormat="1" x14ac:dyDescent="0.35">
      <c r="A9" s="74"/>
      <c r="B9" s="60"/>
      <c r="C9" s="259"/>
      <c r="D9" s="259"/>
      <c r="E9" s="260">
        <v>24152</v>
      </c>
      <c r="F9" s="94" t="s">
        <v>241</v>
      </c>
      <c r="G9" s="827"/>
    </row>
    <row r="10" spans="1:7" s="5" customFormat="1" x14ac:dyDescent="0.35">
      <c r="A10" s="74"/>
      <c r="B10" s="60"/>
      <c r="C10" s="259"/>
      <c r="D10" s="259"/>
      <c r="E10" s="260">
        <v>24153</v>
      </c>
      <c r="F10" s="94" t="s">
        <v>238</v>
      </c>
      <c r="G10" s="827"/>
    </row>
    <row r="11" spans="1:7" s="5" customFormat="1" x14ac:dyDescent="0.35">
      <c r="A11" s="74"/>
      <c r="B11" s="60"/>
      <c r="C11" s="259"/>
      <c r="D11" s="259"/>
      <c r="E11" s="260">
        <v>24155</v>
      </c>
      <c r="F11" s="94" t="s">
        <v>85</v>
      </c>
      <c r="G11" s="827"/>
    </row>
    <row r="12" spans="1:7" s="5" customFormat="1" x14ac:dyDescent="0.35">
      <c r="A12" s="74"/>
      <c r="B12" s="60"/>
      <c r="C12" s="259"/>
      <c r="D12" s="259"/>
      <c r="E12" s="261" t="s">
        <v>141</v>
      </c>
      <c r="F12" s="94" t="s">
        <v>240</v>
      </c>
      <c r="G12" s="827"/>
    </row>
    <row r="13" spans="1:7" s="5" customFormat="1" x14ac:dyDescent="0.35">
      <c r="A13" s="74"/>
      <c r="B13" s="60"/>
      <c r="C13" s="259"/>
      <c r="D13" s="259"/>
      <c r="E13" s="260">
        <v>24167</v>
      </c>
      <c r="F13" s="94" t="s">
        <v>87</v>
      </c>
      <c r="G13" s="827"/>
    </row>
    <row r="14" spans="1:7" s="5" customFormat="1" x14ac:dyDescent="0.35">
      <c r="A14" s="74"/>
      <c r="B14" s="60"/>
      <c r="C14" s="259"/>
      <c r="D14" s="259"/>
      <c r="E14" s="260">
        <v>24174</v>
      </c>
      <c r="F14" s="95" t="s">
        <v>139</v>
      </c>
      <c r="G14" s="827"/>
    </row>
    <row r="15" spans="1:7" x14ac:dyDescent="0.35">
      <c r="A15" s="74"/>
      <c r="B15" s="60"/>
      <c r="C15" s="259"/>
      <c r="D15" s="259"/>
      <c r="E15" s="260" t="s">
        <v>142</v>
      </c>
      <c r="F15" s="94" t="s">
        <v>136</v>
      </c>
      <c r="G15" s="827"/>
    </row>
    <row r="16" spans="1:7" s="5" customFormat="1" x14ac:dyDescent="0.35">
      <c r="A16" s="74"/>
      <c r="B16" s="60"/>
      <c r="C16" s="259"/>
      <c r="D16" s="259"/>
      <c r="E16" s="262">
        <v>24186</v>
      </c>
      <c r="F16" s="95" t="s">
        <v>237</v>
      </c>
      <c r="G16" s="827"/>
    </row>
    <row r="17" spans="1:7" s="5" customFormat="1" x14ac:dyDescent="0.35">
      <c r="A17" s="296"/>
      <c r="B17" s="297"/>
      <c r="C17" s="298"/>
      <c r="D17" s="298"/>
      <c r="E17" s="286">
        <v>24196</v>
      </c>
      <c r="F17" s="287" t="s">
        <v>236</v>
      </c>
      <c r="G17" s="828"/>
    </row>
    <row r="18" spans="1:7" x14ac:dyDescent="0.35">
      <c r="A18" s="277">
        <v>2</v>
      </c>
      <c r="B18" s="278" t="s">
        <v>256</v>
      </c>
      <c r="C18" s="279">
        <v>106650</v>
      </c>
      <c r="D18" s="280"/>
      <c r="E18" s="281"/>
      <c r="F18" s="165" t="s">
        <v>228</v>
      </c>
      <c r="G18" s="826" t="s">
        <v>257</v>
      </c>
    </row>
    <row r="19" spans="1:7" x14ac:dyDescent="0.35">
      <c r="A19" s="268"/>
      <c r="B19" s="172"/>
      <c r="C19" s="269"/>
      <c r="D19" s="270"/>
      <c r="E19" s="260"/>
      <c r="F19" s="94" t="s">
        <v>230</v>
      </c>
      <c r="G19" s="827"/>
    </row>
    <row r="20" spans="1:7" x14ac:dyDescent="0.35">
      <c r="A20" s="268"/>
      <c r="B20" s="172"/>
      <c r="C20" s="269"/>
      <c r="D20" s="270"/>
      <c r="E20" s="260"/>
      <c r="F20" s="94" t="s">
        <v>229</v>
      </c>
      <c r="G20" s="827"/>
    </row>
    <row r="21" spans="1:7" x14ac:dyDescent="0.35">
      <c r="A21" s="268"/>
      <c r="B21" s="172"/>
      <c r="C21" s="269"/>
      <c r="D21" s="270"/>
      <c r="E21" s="260"/>
      <c r="F21" s="94" t="s">
        <v>89</v>
      </c>
      <c r="G21" s="827"/>
    </row>
    <row r="22" spans="1:7" x14ac:dyDescent="0.35">
      <c r="A22" s="268"/>
      <c r="B22" s="172"/>
      <c r="C22" s="269"/>
      <c r="D22" s="270"/>
      <c r="E22" s="260"/>
      <c r="F22" s="95" t="s">
        <v>242</v>
      </c>
      <c r="G22" s="827"/>
    </row>
    <row r="23" spans="1:7" x14ac:dyDescent="0.35">
      <c r="A23" s="282"/>
      <c r="B23" s="283"/>
      <c r="C23" s="284"/>
      <c r="D23" s="285"/>
      <c r="E23" s="286"/>
      <c r="F23" s="287" t="s">
        <v>236</v>
      </c>
      <c r="G23" s="828"/>
    </row>
    <row r="24" spans="1:7" s="5" customFormat="1" x14ac:dyDescent="0.35">
      <c r="A24" s="99">
        <v>3</v>
      </c>
      <c r="B24" s="122" t="s">
        <v>68</v>
      </c>
      <c r="C24" s="274">
        <v>1005000</v>
      </c>
      <c r="D24" s="275">
        <v>24196</v>
      </c>
      <c r="E24" s="276">
        <v>24147</v>
      </c>
      <c r="F24" s="123" t="s">
        <v>140</v>
      </c>
      <c r="G24" s="829" t="s">
        <v>244</v>
      </c>
    </row>
    <row r="25" spans="1:7" s="5" customFormat="1" x14ac:dyDescent="0.35">
      <c r="A25" s="74"/>
      <c r="B25" s="60" t="s">
        <v>69</v>
      </c>
      <c r="C25" s="259"/>
      <c r="D25" s="259"/>
      <c r="E25" s="260">
        <v>24148</v>
      </c>
      <c r="F25" s="94" t="s">
        <v>228</v>
      </c>
      <c r="G25" s="827"/>
    </row>
    <row r="26" spans="1:7" s="5" customFormat="1" x14ac:dyDescent="0.35">
      <c r="A26" s="74"/>
      <c r="B26" s="60"/>
      <c r="C26" s="259"/>
      <c r="D26" s="259"/>
      <c r="E26" s="260">
        <v>24152</v>
      </c>
      <c r="F26" s="94" t="s">
        <v>241</v>
      </c>
      <c r="G26" s="827"/>
    </row>
    <row r="27" spans="1:7" s="5" customFormat="1" x14ac:dyDescent="0.35">
      <c r="A27" s="74"/>
      <c r="B27" s="60"/>
      <c r="C27" s="259"/>
      <c r="D27" s="259"/>
      <c r="E27" s="260">
        <v>24153</v>
      </c>
      <c r="F27" s="94" t="s">
        <v>238</v>
      </c>
      <c r="G27" s="827"/>
    </row>
    <row r="28" spans="1:7" s="5" customFormat="1" x14ac:dyDescent="0.35">
      <c r="A28" s="74"/>
      <c r="B28" s="60"/>
      <c r="C28" s="259"/>
      <c r="D28" s="259"/>
      <c r="E28" s="260">
        <v>24155</v>
      </c>
      <c r="F28" s="94" t="s">
        <v>85</v>
      </c>
      <c r="G28" s="827"/>
    </row>
    <row r="29" spans="1:7" s="5" customFormat="1" x14ac:dyDescent="0.35">
      <c r="A29" s="74"/>
      <c r="B29" s="60"/>
      <c r="C29" s="259"/>
      <c r="D29" s="259"/>
      <c r="E29" s="261" t="s">
        <v>141</v>
      </c>
      <c r="F29" s="94" t="s">
        <v>240</v>
      </c>
      <c r="G29" s="827"/>
    </row>
    <row r="30" spans="1:7" s="5" customFormat="1" x14ac:dyDescent="0.35">
      <c r="A30" s="74"/>
      <c r="B30" s="60"/>
      <c r="C30" s="259"/>
      <c r="D30" s="259"/>
      <c r="E30" s="260">
        <v>24167</v>
      </c>
      <c r="F30" s="94" t="s">
        <v>87</v>
      </c>
      <c r="G30" s="827"/>
    </row>
    <row r="31" spans="1:7" s="5" customFormat="1" x14ac:dyDescent="0.35">
      <c r="A31" s="74"/>
      <c r="B31" s="60"/>
      <c r="C31" s="259"/>
      <c r="D31" s="259"/>
      <c r="E31" s="260">
        <v>24174</v>
      </c>
      <c r="F31" s="95" t="s">
        <v>139</v>
      </c>
      <c r="G31" s="827"/>
    </row>
    <row r="32" spans="1:7" x14ac:dyDescent="0.35">
      <c r="A32" s="74"/>
      <c r="B32" s="60"/>
      <c r="C32" s="259"/>
      <c r="D32" s="259"/>
      <c r="E32" s="260" t="s">
        <v>142</v>
      </c>
      <c r="F32" s="94" t="s">
        <v>136</v>
      </c>
      <c r="G32" s="827"/>
    </row>
    <row r="33" spans="1:7" s="5" customFormat="1" x14ac:dyDescent="0.35">
      <c r="A33" s="74"/>
      <c r="B33" s="60"/>
      <c r="C33" s="259"/>
      <c r="D33" s="259"/>
      <c r="E33" s="262">
        <v>24186</v>
      </c>
      <c r="F33" s="95" t="s">
        <v>237</v>
      </c>
      <c r="G33" s="827"/>
    </row>
    <row r="34" spans="1:7" s="5" customFormat="1" x14ac:dyDescent="0.35">
      <c r="A34" s="74"/>
      <c r="B34" s="60"/>
      <c r="C34" s="259"/>
      <c r="D34" s="259"/>
      <c r="E34" s="260">
        <v>24196</v>
      </c>
      <c r="F34" s="94" t="s">
        <v>236</v>
      </c>
      <c r="G34" s="827"/>
    </row>
    <row r="35" spans="1:7" s="5" customFormat="1" x14ac:dyDescent="0.35">
      <c r="A35" s="292">
        <v>4</v>
      </c>
      <c r="B35" s="293" t="s">
        <v>254</v>
      </c>
      <c r="C35" s="294">
        <v>1240300</v>
      </c>
      <c r="D35" s="295">
        <v>24196</v>
      </c>
      <c r="E35" s="281">
        <v>24147</v>
      </c>
      <c r="F35" s="165" t="s">
        <v>140</v>
      </c>
      <c r="G35" s="826" t="s">
        <v>255</v>
      </c>
    </row>
    <row r="36" spans="1:7" s="5" customFormat="1" x14ac:dyDescent="0.35">
      <c r="A36" s="74"/>
      <c r="B36" s="60"/>
      <c r="C36" s="259"/>
      <c r="D36" s="259"/>
      <c r="E36" s="260">
        <v>24148</v>
      </c>
      <c r="F36" s="94" t="s">
        <v>228</v>
      </c>
      <c r="G36" s="827"/>
    </row>
    <row r="37" spans="1:7" s="5" customFormat="1" x14ac:dyDescent="0.35">
      <c r="A37" s="74"/>
      <c r="B37" s="60"/>
      <c r="C37" s="259"/>
      <c r="D37" s="259"/>
      <c r="E37" s="260">
        <v>24152</v>
      </c>
      <c r="F37" s="94" t="s">
        <v>241</v>
      </c>
      <c r="G37" s="827"/>
    </row>
    <row r="38" spans="1:7" s="5" customFormat="1" x14ac:dyDescent="0.35">
      <c r="A38" s="74"/>
      <c r="B38" s="60"/>
      <c r="C38" s="259"/>
      <c r="D38" s="259"/>
      <c r="E38" s="260">
        <v>24153</v>
      </c>
      <c r="F38" s="94" t="s">
        <v>238</v>
      </c>
      <c r="G38" s="827"/>
    </row>
    <row r="39" spans="1:7" s="5" customFormat="1" x14ac:dyDescent="0.35">
      <c r="A39" s="74"/>
      <c r="B39" s="60"/>
      <c r="C39" s="259"/>
      <c r="D39" s="259"/>
      <c r="E39" s="260">
        <v>24155</v>
      </c>
      <c r="F39" s="94" t="s">
        <v>85</v>
      </c>
      <c r="G39" s="827"/>
    </row>
    <row r="40" spans="1:7" s="5" customFormat="1" x14ac:dyDescent="0.35">
      <c r="A40" s="74"/>
      <c r="B40" s="60"/>
      <c r="C40" s="259"/>
      <c r="D40" s="259"/>
      <c r="E40" s="261" t="s">
        <v>141</v>
      </c>
      <c r="F40" s="94" t="s">
        <v>240</v>
      </c>
      <c r="G40" s="827"/>
    </row>
    <row r="41" spans="1:7" s="5" customFormat="1" x14ac:dyDescent="0.35">
      <c r="A41" s="74"/>
      <c r="B41" s="60"/>
      <c r="C41" s="259"/>
      <c r="D41" s="259"/>
      <c r="E41" s="260">
        <v>24167</v>
      </c>
      <c r="F41" s="94" t="s">
        <v>87</v>
      </c>
      <c r="G41" s="827"/>
    </row>
    <row r="42" spans="1:7" s="5" customFormat="1" x14ac:dyDescent="0.35">
      <c r="A42" s="74"/>
      <c r="B42" s="60"/>
      <c r="C42" s="259"/>
      <c r="D42" s="259"/>
      <c r="E42" s="260">
        <v>24174</v>
      </c>
      <c r="F42" s="95" t="s">
        <v>139</v>
      </c>
      <c r="G42" s="827"/>
    </row>
    <row r="43" spans="1:7" x14ac:dyDescent="0.35">
      <c r="A43" s="74"/>
      <c r="B43" s="60"/>
      <c r="C43" s="259"/>
      <c r="D43" s="259"/>
      <c r="E43" s="260" t="s">
        <v>142</v>
      </c>
      <c r="F43" s="94" t="s">
        <v>136</v>
      </c>
      <c r="G43" s="827"/>
    </row>
    <row r="44" spans="1:7" s="5" customFormat="1" x14ac:dyDescent="0.35">
      <c r="A44" s="74"/>
      <c r="B44" s="60"/>
      <c r="C44" s="259"/>
      <c r="D44" s="259"/>
      <c r="E44" s="262">
        <v>24186</v>
      </c>
      <c r="F44" s="95" t="s">
        <v>237</v>
      </c>
      <c r="G44" s="827"/>
    </row>
    <row r="45" spans="1:7" s="5" customFormat="1" x14ac:dyDescent="0.35">
      <c r="A45" s="184"/>
      <c r="B45" s="271"/>
      <c r="C45" s="272"/>
      <c r="D45" s="272"/>
      <c r="E45" s="273">
        <v>24196</v>
      </c>
      <c r="F45" s="299" t="s">
        <v>236</v>
      </c>
      <c r="G45" s="832"/>
    </row>
    <row r="46" spans="1:7" x14ac:dyDescent="0.35">
      <c r="A46" s="277">
        <v>5</v>
      </c>
      <c r="B46" s="278" t="s">
        <v>262</v>
      </c>
      <c r="C46" s="279">
        <v>24540</v>
      </c>
      <c r="D46" s="280"/>
      <c r="E46" s="281"/>
      <c r="F46" s="165" t="s">
        <v>228</v>
      </c>
      <c r="G46" s="826" t="s">
        <v>263</v>
      </c>
    </row>
    <row r="47" spans="1:7" x14ac:dyDescent="0.35">
      <c r="A47" s="268"/>
      <c r="B47" s="172"/>
      <c r="C47" s="269"/>
      <c r="D47" s="270"/>
      <c r="E47" s="260"/>
      <c r="F47" s="94" t="s">
        <v>230</v>
      </c>
      <c r="G47" s="827"/>
    </row>
    <row r="48" spans="1:7" x14ac:dyDescent="0.35">
      <c r="A48" s="268"/>
      <c r="B48" s="172"/>
      <c r="C48" s="269"/>
      <c r="D48" s="270"/>
      <c r="E48" s="260"/>
      <c r="F48" s="94" t="s">
        <v>229</v>
      </c>
      <c r="G48" s="827"/>
    </row>
    <row r="49" spans="1:7" x14ac:dyDescent="0.35">
      <c r="A49" s="268"/>
      <c r="B49" s="172"/>
      <c r="C49" s="269"/>
      <c r="D49" s="270"/>
      <c r="E49" s="260"/>
      <c r="F49" s="94" t="s">
        <v>89</v>
      </c>
      <c r="G49" s="827"/>
    </row>
    <row r="50" spans="1:7" x14ac:dyDescent="0.35">
      <c r="A50" s="268"/>
      <c r="B50" s="172"/>
      <c r="C50" s="269"/>
      <c r="D50" s="270"/>
      <c r="E50" s="260"/>
      <c r="F50" s="95" t="s">
        <v>242</v>
      </c>
      <c r="G50" s="827"/>
    </row>
    <row r="51" spans="1:7" x14ac:dyDescent="0.35">
      <c r="A51" s="282"/>
      <c r="B51" s="283"/>
      <c r="C51" s="284"/>
      <c r="D51" s="285"/>
      <c r="E51" s="286"/>
      <c r="F51" s="287" t="s">
        <v>236</v>
      </c>
      <c r="G51" s="828"/>
    </row>
    <row r="52" spans="1:7" x14ac:dyDescent="0.35">
      <c r="A52" s="277">
        <v>6</v>
      </c>
      <c r="B52" s="278" t="s">
        <v>246</v>
      </c>
      <c r="C52" s="279">
        <v>68800</v>
      </c>
      <c r="D52" s="280"/>
      <c r="E52" s="281"/>
      <c r="F52" s="165" t="s">
        <v>228</v>
      </c>
      <c r="G52" s="826" t="s">
        <v>247</v>
      </c>
    </row>
    <row r="53" spans="1:7" x14ac:dyDescent="0.35">
      <c r="A53" s="268"/>
      <c r="B53" s="172"/>
      <c r="C53" s="269"/>
      <c r="D53" s="270"/>
      <c r="E53" s="260"/>
      <c r="F53" s="94" t="s">
        <v>230</v>
      </c>
      <c r="G53" s="827"/>
    </row>
    <row r="54" spans="1:7" x14ac:dyDescent="0.35">
      <c r="A54" s="268"/>
      <c r="B54" s="172"/>
      <c r="C54" s="269"/>
      <c r="D54" s="270"/>
      <c r="E54" s="260"/>
      <c r="F54" s="94" t="s">
        <v>229</v>
      </c>
      <c r="G54" s="827"/>
    </row>
    <row r="55" spans="1:7" x14ac:dyDescent="0.35">
      <c r="A55" s="268"/>
      <c r="B55" s="172"/>
      <c r="C55" s="269"/>
      <c r="D55" s="270"/>
      <c r="E55" s="260"/>
      <c r="F55" s="94" t="s">
        <v>89</v>
      </c>
      <c r="G55" s="827"/>
    </row>
    <row r="56" spans="1:7" x14ac:dyDescent="0.35">
      <c r="A56" s="268"/>
      <c r="B56" s="172"/>
      <c r="C56" s="269"/>
      <c r="D56" s="270"/>
      <c r="E56" s="260"/>
      <c r="F56" s="95" t="s">
        <v>242</v>
      </c>
      <c r="G56" s="827"/>
    </row>
    <row r="57" spans="1:7" x14ac:dyDescent="0.35">
      <c r="A57" s="282"/>
      <c r="B57" s="283"/>
      <c r="C57" s="284"/>
      <c r="D57" s="285"/>
      <c r="E57" s="286"/>
      <c r="F57" s="287" t="s">
        <v>236</v>
      </c>
      <c r="G57" s="828"/>
    </row>
    <row r="58" spans="1:7" x14ac:dyDescent="0.35">
      <c r="A58" s="288">
        <v>7</v>
      </c>
      <c r="B58" s="289" t="s">
        <v>252</v>
      </c>
      <c r="C58" s="290">
        <v>99800</v>
      </c>
      <c r="D58" s="291"/>
      <c r="E58" s="276"/>
      <c r="F58" s="123" t="s">
        <v>228</v>
      </c>
      <c r="G58" s="829" t="s">
        <v>253</v>
      </c>
    </row>
    <row r="59" spans="1:7" x14ac:dyDescent="0.35">
      <c r="A59" s="268"/>
      <c r="B59" s="172"/>
      <c r="C59" s="269"/>
      <c r="D59" s="270"/>
      <c r="E59" s="260"/>
      <c r="F59" s="94" t="s">
        <v>230</v>
      </c>
      <c r="G59" s="827"/>
    </row>
    <row r="60" spans="1:7" x14ac:dyDescent="0.35">
      <c r="A60" s="268"/>
      <c r="B60" s="172"/>
      <c r="C60" s="269"/>
      <c r="D60" s="270"/>
      <c r="E60" s="260"/>
      <c r="F60" s="94" t="s">
        <v>229</v>
      </c>
      <c r="G60" s="827"/>
    </row>
    <row r="61" spans="1:7" x14ac:dyDescent="0.35">
      <c r="A61" s="268"/>
      <c r="B61" s="172"/>
      <c r="C61" s="269"/>
      <c r="D61" s="270"/>
      <c r="E61" s="260"/>
      <c r="F61" s="94" t="s">
        <v>89</v>
      </c>
      <c r="G61" s="827"/>
    </row>
    <row r="62" spans="1:7" x14ac:dyDescent="0.35">
      <c r="A62" s="268"/>
      <c r="B62" s="172"/>
      <c r="C62" s="269"/>
      <c r="D62" s="270"/>
      <c r="E62" s="260"/>
      <c r="F62" s="95" t="s">
        <v>242</v>
      </c>
      <c r="G62" s="827"/>
    </row>
    <row r="63" spans="1:7" x14ac:dyDescent="0.35">
      <c r="A63" s="282"/>
      <c r="B63" s="283"/>
      <c r="C63" s="284"/>
      <c r="D63" s="285"/>
      <c r="E63" s="286"/>
      <c r="F63" s="287" t="s">
        <v>236</v>
      </c>
      <c r="G63" s="828"/>
    </row>
    <row r="64" spans="1:7" x14ac:dyDescent="0.35">
      <c r="A64" s="288">
        <v>8</v>
      </c>
      <c r="B64" s="289" t="s">
        <v>268</v>
      </c>
      <c r="C64" s="290">
        <v>173060</v>
      </c>
      <c r="D64" s="291"/>
      <c r="E64" s="276"/>
      <c r="F64" s="123" t="s">
        <v>228</v>
      </c>
      <c r="G64" s="829" t="s">
        <v>269</v>
      </c>
    </row>
    <row r="65" spans="1:7" x14ac:dyDescent="0.35">
      <c r="A65" s="268"/>
      <c r="B65" s="172"/>
      <c r="C65" s="269"/>
      <c r="D65" s="270"/>
      <c r="E65" s="260"/>
      <c r="F65" s="94" t="s">
        <v>230</v>
      </c>
      <c r="G65" s="827"/>
    </row>
    <row r="66" spans="1:7" x14ac:dyDescent="0.35">
      <c r="A66" s="268"/>
      <c r="B66" s="172"/>
      <c r="C66" s="269"/>
      <c r="D66" s="270"/>
      <c r="E66" s="260"/>
      <c r="F66" s="94" t="s">
        <v>229</v>
      </c>
      <c r="G66" s="827"/>
    </row>
    <row r="67" spans="1:7" x14ac:dyDescent="0.35">
      <c r="A67" s="268"/>
      <c r="B67" s="172"/>
      <c r="C67" s="269"/>
      <c r="D67" s="270"/>
      <c r="E67" s="260"/>
      <c r="F67" s="94" t="s">
        <v>89</v>
      </c>
      <c r="G67" s="827"/>
    </row>
    <row r="68" spans="1:7" x14ac:dyDescent="0.35">
      <c r="A68" s="268"/>
      <c r="B68" s="172"/>
      <c r="C68" s="269"/>
      <c r="D68" s="270"/>
      <c r="E68" s="260"/>
      <c r="F68" s="95" t="s">
        <v>242</v>
      </c>
      <c r="G68" s="827"/>
    </row>
    <row r="69" spans="1:7" x14ac:dyDescent="0.35">
      <c r="A69" s="282"/>
      <c r="B69" s="283"/>
      <c r="C69" s="284"/>
      <c r="D69" s="285"/>
      <c r="E69" s="286"/>
      <c r="F69" s="287" t="s">
        <v>236</v>
      </c>
      <c r="G69" s="828"/>
    </row>
    <row r="70" spans="1:7" x14ac:dyDescent="0.35">
      <c r="A70" s="277">
        <v>9</v>
      </c>
      <c r="B70" s="278" t="s">
        <v>260</v>
      </c>
      <c r="C70" s="279">
        <v>47500</v>
      </c>
      <c r="D70" s="280"/>
      <c r="E70" s="281"/>
      <c r="F70" s="165" t="s">
        <v>228</v>
      </c>
      <c r="G70" s="826" t="s">
        <v>261</v>
      </c>
    </row>
    <row r="71" spans="1:7" x14ac:dyDescent="0.35">
      <c r="A71" s="268"/>
      <c r="B71" s="172"/>
      <c r="C71" s="269"/>
      <c r="D71" s="270"/>
      <c r="E71" s="260"/>
      <c r="F71" s="94" t="s">
        <v>230</v>
      </c>
      <c r="G71" s="827"/>
    </row>
    <row r="72" spans="1:7" x14ac:dyDescent="0.35">
      <c r="A72" s="268"/>
      <c r="B72" s="172"/>
      <c r="C72" s="269"/>
      <c r="D72" s="270"/>
      <c r="E72" s="260"/>
      <c r="F72" s="94" t="s">
        <v>229</v>
      </c>
      <c r="G72" s="827"/>
    </row>
    <row r="73" spans="1:7" x14ac:dyDescent="0.35">
      <c r="A73" s="268"/>
      <c r="B73" s="172"/>
      <c r="C73" s="269"/>
      <c r="D73" s="270"/>
      <c r="E73" s="260"/>
      <c r="F73" s="94" t="s">
        <v>89</v>
      </c>
      <c r="G73" s="827"/>
    </row>
    <row r="74" spans="1:7" x14ac:dyDescent="0.35">
      <c r="A74" s="268"/>
      <c r="B74" s="172"/>
      <c r="C74" s="269"/>
      <c r="D74" s="270"/>
      <c r="E74" s="260"/>
      <c r="F74" s="95" t="s">
        <v>242</v>
      </c>
      <c r="G74" s="827"/>
    </row>
    <row r="75" spans="1:7" x14ac:dyDescent="0.35">
      <c r="A75" s="282"/>
      <c r="B75" s="283"/>
      <c r="C75" s="284"/>
      <c r="D75" s="285"/>
      <c r="E75" s="286"/>
      <c r="F75" s="287" t="s">
        <v>236</v>
      </c>
      <c r="G75" s="828"/>
    </row>
    <row r="76" spans="1:7" x14ac:dyDescent="0.35">
      <c r="A76" s="288">
        <v>10</v>
      </c>
      <c r="B76" s="289" t="s">
        <v>264</v>
      </c>
      <c r="C76" s="290">
        <v>74500</v>
      </c>
      <c r="D76" s="291"/>
      <c r="E76" s="276"/>
      <c r="F76" s="123" t="s">
        <v>228</v>
      </c>
      <c r="G76" s="829" t="s">
        <v>261</v>
      </c>
    </row>
    <row r="77" spans="1:7" x14ac:dyDescent="0.35">
      <c r="A77" s="268"/>
      <c r="B77" s="172"/>
      <c r="C77" s="269"/>
      <c r="D77" s="270"/>
      <c r="E77" s="260"/>
      <c r="F77" s="94" t="s">
        <v>230</v>
      </c>
      <c r="G77" s="827"/>
    </row>
    <row r="78" spans="1:7" x14ac:dyDescent="0.35">
      <c r="A78" s="268"/>
      <c r="B78" s="172"/>
      <c r="C78" s="269"/>
      <c r="D78" s="270"/>
      <c r="E78" s="260"/>
      <c r="F78" s="94" t="s">
        <v>229</v>
      </c>
      <c r="G78" s="827"/>
    </row>
    <row r="79" spans="1:7" x14ac:dyDescent="0.35">
      <c r="A79" s="268"/>
      <c r="B79" s="172"/>
      <c r="C79" s="269"/>
      <c r="D79" s="270"/>
      <c r="E79" s="260"/>
      <c r="F79" s="94" t="s">
        <v>89</v>
      </c>
      <c r="G79" s="827"/>
    </row>
    <row r="80" spans="1:7" x14ac:dyDescent="0.35">
      <c r="A80" s="268"/>
      <c r="B80" s="172"/>
      <c r="C80" s="269"/>
      <c r="D80" s="270"/>
      <c r="E80" s="260"/>
      <c r="F80" s="95" t="s">
        <v>242</v>
      </c>
      <c r="G80" s="827"/>
    </row>
    <row r="81" spans="1:7" x14ac:dyDescent="0.35">
      <c r="A81" s="282"/>
      <c r="B81" s="283"/>
      <c r="C81" s="284"/>
      <c r="D81" s="285"/>
      <c r="E81" s="286"/>
      <c r="F81" s="287" t="s">
        <v>236</v>
      </c>
      <c r="G81" s="828"/>
    </row>
    <row r="82" spans="1:7" x14ac:dyDescent="0.35">
      <c r="A82" s="277">
        <v>11</v>
      </c>
      <c r="B82" s="278" t="s">
        <v>243</v>
      </c>
      <c r="C82" s="279">
        <v>54000</v>
      </c>
      <c r="D82" s="280"/>
      <c r="E82" s="281"/>
      <c r="F82" s="165" t="s">
        <v>228</v>
      </c>
      <c r="G82" s="826" t="s">
        <v>239</v>
      </c>
    </row>
    <row r="83" spans="1:7" x14ac:dyDescent="0.35">
      <c r="A83" s="268"/>
      <c r="B83" s="172"/>
      <c r="C83" s="269"/>
      <c r="D83" s="270"/>
      <c r="E83" s="260"/>
      <c r="F83" s="94" t="s">
        <v>230</v>
      </c>
      <c r="G83" s="827"/>
    </row>
    <row r="84" spans="1:7" x14ac:dyDescent="0.35">
      <c r="A84" s="268"/>
      <c r="B84" s="172"/>
      <c r="C84" s="269"/>
      <c r="D84" s="270"/>
      <c r="E84" s="260"/>
      <c r="F84" s="94" t="s">
        <v>229</v>
      </c>
      <c r="G84" s="827"/>
    </row>
    <row r="85" spans="1:7" x14ac:dyDescent="0.35">
      <c r="A85" s="268"/>
      <c r="B85" s="172"/>
      <c r="C85" s="269"/>
      <c r="D85" s="270"/>
      <c r="E85" s="260"/>
      <c r="F85" s="94" t="s">
        <v>89</v>
      </c>
      <c r="G85" s="827"/>
    </row>
    <row r="86" spans="1:7" x14ac:dyDescent="0.35">
      <c r="A86" s="268"/>
      <c r="B86" s="172"/>
      <c r="C86" s="269"/>
      <c r="D86" s="270"/>
      <c r="E86" s="260"/>
      <c r="F86" s="95" t="s">
        <v>242</v>
      </c>
      <c r="G86" s="827"/>
    </row>
    <row r="87" spans="1:7" x14ac:dyDescent="0.35">
      <c r="A87" s="282"/>
      <c r="B87" s="283"/>
      <c r="C87" s="284"/>
      <c r="D87" s="285"/>
      <c r="E87" s="286"/>
      <c r="F87" s="287" t="s">
        <v>236</v>
      </c>
      <c r="G87" s="828"/>
    </row>
    <row r="88" spans="1:7" x14ac:dyDescent="0.35">
      <c r="A88" s="288">
        <v>12</v>
      </c>
      <c r="B88" s="289" t="s">
        <v>248</v>
      </c>
      <c r="C88" s="290">
        <v>175000</v>
      </c>
      <c r="D88" s="291"/>
      <c r="E88" s="276"/>
      <c r="F88" s="123" t="s">
        <v>228</v>
      </c>
      <c r="G88" s="829" t="s">
        <v>249</v>
      </c>
    </row>
    <row r="89" spans="1:7" x14ac:dyDescent="0.35">
      <c r="A89" s="268"/>
      <c r="B89" s="172"/>
      <c r="C89" s="269"/>
      <c r="D89" s="270"/>
      <c r="E89" s="260"/>
      <c r="F89" s="94" t="s">
        <v>230</v>
      </c>
      <c r="G89" s="827"/>
    </row>
    <row r="90" spans="1:7" x14ac:dyDescent="0.35">
      <c r="A90" s="268"/>
      <c r="B90" s="172"/>
      <c r="C90" s="269"/>
      <c r="D90" s="270"/>
      <c r="E90" s="260"/>
      <c r="F90" s="94" t="s">
        <v>229</v>
      </c>
      <c r="G90" s="827"/>
    </row>
    <row r="91" spans="1:7" x14ac:dyDescent="0.35">
      <c r="A91" s="268"/>
      <c r="B91" s="172"/>
      <c r="C91" s="269"/>
      <c r="D91" s="270"/>
      <c r="E91" s="260"/>
      <c r="F91" s="94" t="s">
        <v>89</v>
      </c>
      <c r="G91" s="827"/>
    </row>
    <row r="92" spans="1:7" x14ac:dyDescent="0.35">
      <c r="A92" s="268"/>
      <c r="B92" s="172"/>
      <c r="C92" s="269"/>
      <c r="D92" s="270"/>
      <c r="E92" s="260"/>
      <c r="F92" s="95" t="s">
        <v>242</v>
      </c>
      <c r="G92" s="827"/>
    </row>
    <row r="93" spans="1:7" x14ac:dyDescent="0.35">
      <c r="A93" s="268"/>
      <c r="B93" s="172"/>
      <c r="C93" s="269"/>
      <c r="D93" s="270"/>
      <c r="E93" s="260"/>
      <c r="F93" s="94" t="s">
        <v>236</v>
      </c>
      <c r="G93" s="827"/>
    </row>
    <row r="94" spans="1:7" x14ac:dyDescent="0.35">
      <c r="A94" s="277">
        <v>13</v>
      </c>
      <c r="B94" s="278" t="s">
        <v>250</v>
      </c>
      <c r="C94" s="279">
        <v>111000</v>
      </c>
      <c r="D94" s="280"/>
      <c r="E94" s="281"/>
      <c r="F94" s="165" t="s">
        <v>228</v>
      </c>
      <c r="G94" s="826" t="s">
        <v>251</v>
      </c>
    </row>
    <row r="95" spans="1:7" x14ac:dyDescent="0.35">
      <c r="A95" s="268"/>
      <c r="B95" s="172"/>
      <c r="C95" s="269"/>
      <c r="D95" s="270"/>
      <c r="E95" s="260"/>
      <c r="F95" s="94" t="s">
        <v>230</v>
      </c>
      <c r="G95" s="827"/>
    </row>
    <row r="96" spans="1:7" x14ac:dyDescent="0.35">
      <c r="A96" s="268"/>
      <c r="B96" s="172"/>
      <c r="C96" s="269"/>
      <c r="D96" s="270"/>
      <c r="E96" s="260"/>
      <c r="F96" s="94" t="s">
        <v>229</v>
      </c>
      <c r="G96" s="827"/>
    </row>
    <row r="97" spans="1:7" x14ac:dyDescent="0.35">
      <c r="A97" s="268"/>
      <c r="B97" s="172"/>
      <c r="C97" s="269"/>
      <c r="D97" s="270"/>
      <c r="E97" s="260"/>
      <c r="F97" s="94" t="s">
        <v>89</v>
      </c>
      <c r="G97" s="827"/>
    </row>
    <row r="98" spans="1:7" x14ac:dyDescent="0.35">
      <c r="A98" s="268"/>
      <c r="B98" s="172"/>
      <c r="C98" s="269"/>
      <c r="D98" s="270"/>
      <c r="E98" s="260"/>
      <c r="F98" s="95" t="s">
        <v>242</v>
      </c>
      <c r="G98" s="827"/>
    </row>
    <row r="99" spans="1:7" x14ac:dyDescent="0.35">
      <c r="A99" s="282"/>
      <c r="B99" s="283"/>
      <c r="C99" s="284"/>
      <c r="D99" s="285"/>
      <c r="E99" s="286"/>
      <c r="F99" s="287" t="s">
        <v>236</v>
      </c>
      <c r="G99" s="828"/>
    </row>
    <row r="100" spans="1:7" x14ac:dyDescent="0.35">
      <c r="A100" s="277">
        <v>14</v>
      </c>
      <c r="B100" s="278" t="s">
        <v>258</v>
      </c>
      <c r="C100" s="279">
        <v>4065</v>
      </c>
      <c r="D100" s="280"/>
      <c r="E100" s="281"/>
      <c r="F100" s="165" t="s">
        <v>228</v>
      </c>
      <c r="G100" s="826" t="s">
        <v>259</v>
      </c>
    </row>
    <row r="101" spans="1:7" x14ac:dyDescent="0.35">
      <c r="A101" s="268"/>
      <c r="B101" s="172"/>
      <c r="C101" s="269"/>
      <c r="D101" s="270"/>
      <c r="E101" s="260"/>
      <c r="F101" s="94" t="s">
        <v>230</v>
      </c>
      <c r="G101" s="827"/>
    </row>
    <row r="102" spans="1:7" x14ac:dyDescent="0.35">
      <c r="A102" s="268"/>
      <c r="B102" s="172"/>
      <c r="C102" s="269"/>
      <c r="D102" s="270"/>
      <c r="E102" s="260"/>
      <c r="F102" s="94" t="s">
        <v>229</v>
      </c>
      <c r="G102" s="827"/>
    </row>
    <row r="103" spans="1:7" x14ac:dyDescent="0.35">
      <c r="A103" s="268"/>
      <c r="B103" s="172"/>
      <c r="C103" s="269"/>
      <c r="D103" s="270"/>
      <c r="E103" s="260"/>
      <c r="F103" s="94" t="s">
        <v>89</v>
      </c>
      <c r="G103" s="827"/>
    </row>
    <row r="104" spans="1:7" x14ac:dyDescent="0.35">
      <c r="A104" s="268"/>
      <c r="B104" s="172"/>
      <c r="C104" s="269"/>
      <c r="D104" s="270"/>
      <c r="E104" s="260"/>
      <c r="F104" s="95" t="s">
        <v>242</v>
      </c>
      <c r="G104" s="827"/>
    </row>
    <row r="105" spans="1:7" x14ac:dyDescent="0.35">
      <c r="A105" s="282"/>
      <c r="B105" s="283"/>
      <c r="C105" s="284"/>
      <c r="D105" s="285"/>
      <c r="E105" s="286"/>
      <c r="F105" s="287" t="s">
        <v>236</v>
      </c>
      <c r="G105" s="828"/>
    </row>
    <row r="106" spans="1:7" x14ac:dyDescent="0.35">
      <c r="A106" s="277">
        <v>15</v>
      </c>
      <c r="B106" s="278" t="s">
        <v>265</v>
      </c>
      <c r="C106" s="279">
        <v>74500</v>
      </c>
      <c r="D106" s="280"/>
      <c r="E106" s="281"/>
      <c r="F106" s="165" t="s">
        <v>228</v>
      </c>
      <c r="G106" s="826" t="s">
        <v>266</v>
      </c>
    </row>
    <row r="107" spans="1:7" x14ac:dyDescent="0.35">
      <c r="A107" s="268"/>
      <c r="B107" s="172"/>
      <c r="C107" s="269"/>
      <c r="D107" s="270"/>
      <c r="E107" s="260"/>
      <c r="F107" s="94" t="s">
        <v>230</v>
      </c>
      <c r="G107" s="827"/>
    </row>
    <row r="108" spans="1:7" x14ac:dyDescent="0.35">
      <c r="A108" s="268"/>
      <c r="B108" s="172"/>
      <c r="C108" s="269"/>
      <c r="D108" s="270"/>
      <c r="E108" s="260"/>
      <c r="F108" s="94" t="s">
        <v>229</v>
      </c>
      <c r="G108" s="827"/>
    </row>
    <row r="109" spans="1:7" x14ac:dyDescent="0.35">
      <c r="A109" s="268"/>
      <c r="B109" s="172"/>
      <c r="C109" s="269"/>
      <c r="D109" s="270"/>
      <c r="E109" s="260"/>
      <c r="F109" s="94" t="s">
        <v>89</v>
      </c>
      <c r="G109" s="827"/>
    </row>
    <row r="110" spans="1:7" x14ac:dyDescent="0.35">
      <c r="A110" s="268"/>
      <c r="B110" s="172"/>
      <c r="C110" s="269"/>
      <c r="D110" s="270"/>
      <c r="E110" s="260"/>
      <c r="F110" s="95" t="s">
        <v>242</v>
      </c>
      <c r="G110" s="827"/>
    </row>
    <row r="111" spans="1:7" x14ac:dyDescent="0.35">
      <c r="A111" s="282"/>
      <c r="B111" s="283"/>
      <c r="C111" s="284"/>
      <c r="D111" s="285"/>
      <c r="E111" s="286"/>
      <c r="F111" s="287" t="s">
        <v>236</v>
      </c>
      <c r="G111" s="828"/>
    </row>
  </sheetData>
  <mergeCells count="23">
    <mergeCell ref="A1:G1"/>
    <mergeCell ref="G64:G69"/>
    <mergeCell ref="G70:G75"/>
    <mergeCell ref="G76:G81"/>
    <mergeCell ref="G106:G111"/>
    <mergeCell ref="G46:G51"/>
    <mergeCell ref="G82:G87"/>
    <mergeCell ref="G88:G93"/>
    <mergeCell ref="G94:G99"/>
    <mergeCell ref="G100:G105"/>
    <mergeCell ref="G52:G57"/>
    <mergeCell ref="G58:G63"/>
    <mergeCell ref="G35:G45"/>
    <mergeCell ref="E2:E6"/>
    <mergeCell ref="F2:F6"/>
    <mergeCell ref="B2:B6"/>
    <mergeCell ref="G7:G17"/>
    <mergeCell ref="G24:G34"/>
    <mergeCell ref="G18:G23"/>
    <mergeCell ref="G2:G6"/>
    <mergeCell ref="A2:A6"/>
    <mergeCell ref="C2:C4"/>
    <mergeCell ref="D2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3" manualBreakCount="3">
    <brk id="23" max="16383" man="1"/>
    <brk id="51" max="16383" man="1"/>
    <brk id="8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54907-56C2-460A-8E9C-F60F0723CEAD}">
  <sheetPr>
    <tabColor rgb="FF0000CC"/>
  </sheetPr>
  <dimension ref="A1:P134"/>
  <sheetViews>
    <sheetView view="pageBreakPreview" zoomScale="55" zoomScaleNormal="55" zoomScaleSheetLayoutView="55" workbookViewId="0">
      <pane xSplit="2" ySplit="9" topLeftCell="C41" activePane="bottomRight" state="frozen"/>
      <selection pane="topRight" activeCell="C1" sqref="C1"/>
      <selection pane="bottomLeft" activeCell="A10" sqref="A10"/>
      <selection pane="bottomRight" activeCell="S45" sqref="S45"/>
    </sheetView>
  </sheetViews>
  <sheetFormatPr defaultColWidth="6.875" defaultRowHeight="21" x14ac:dyDescent="0.35"/>
  <cols>
    <col min="1" max="1" width="5.125" style="1" customWidth="1"/>
    <col min="2" max="2" width="50" style="5" customWidth="1"/>
    <col min="3" max="3" width="15.25" style="66" customWidth="1"/>
    <col min="4" max="4" width="14.125" style="66" customWidth="1"/>
    <col min="5" max="5" width="13.75" style="66" customWidth="1"/>
    <col min="6" max="6" width="16.625" style="66" customWidth="1"/>
    <col min="7" max="7" width="15.75" style="66" customWidth="1"/>
    <col min="8" max="8" width="10.75" style="66" customWidth="1"/>
    <col min="9" max="9" width="11" style="66" customWidth="1"/>
    <col min="10" max="10" width="16.375" style="66" customWidth="1"/>
    <col min="11" max="11" width="15.75" style="66" customWidth="1"/>
    <col min="12" max="12" width="21.625" style="66" customWidth="1"/>
    <col min="13" max="13" width="16.875" style="66" customWidth="1"/>
    <col min="14" max="14" width="13.25" style="84" customWidth="1"/>
    <col min="15" max="15" width="61.375" style="5" customWidth="1"/>
    <col min="16" max="16" width="8.375" style="5" hidden="1" customWidth="1"/>
    <col min="17" max="259" width="6.875" style="5"/>
    <col min="260" max="260" width="7.75" style="5" customWidth="1"/>
    <col min="261" max="261" width="33.125" style="5" bestFit="1" customWidth="1"/>
    <col min="262" max="262" width="14.125" style="5" customWidth="1"/>
    <col min="263" max="263" width="12" style="5" bestFit="1" customWidth="1"/>
    <col min="264" max="264" width="12.75" style="5" customWidth="1"/>
    <col min="265" max="265" width="17.375" style="5" bestFit="1" customWidth="1"/>
    <col min="266" max="266" width="12.25" style="5" customWidth="1"/>
    <col min="267" max="267" width="20.125" style="5" bestFit="1" customWidth="1"/>
    <col min="268" max="268" width="20.125" style="5" customWidth="1"/>
    <col min="269" max="269" width="19.375" style="5" bestFit="1" customWidth="1"/>
    <col min="270" max="270" width="8.625" style="5" customWidth="1"/>
    <col min="271" max="271" width="51.25" style="5" customWidth="1"/>
    <col min="272" max="272" width="13" style="5" customWidth="1"/>
    <col min="273" max="515" width="6.875" style="5"/>
    <col min="516" max="516" width="7.75" style="5" customWidth="1"/>
    <col min="517" max="517" width="33.125" style="5" bestFit="1" customWidth="1"/>
    <col min="518" max="518" width="14.125" style="5" customWidth="1"/>
    <col min="519" max="519" width="12" style="5" bestFit="1" customWidth="1"/>
    <col min="520" max="520" width="12.75" style="5" customWidth="1"/>
    <col min="521" max="521" width="17.375" style="5" bestFit="1" customWidth="1"/>
    <col min="522" max="522" width="12.25" style="5" customWidth="1"/>
    <col min="523" max="523" width="20.125" style="5" bestFit="1" customWidth="1"/>
    <col min="524" max="524" width="20.125" style="5" customWidth="1"/>
    <col min="525" max="525" width="19.375" style="5" bestFit="1" customWidth="1"/>
    <col min="526" max="526" width="8.625" style="5" customWidth="1"/>
    <col min="527" max="527" width="51.25" style="5" customWidth="1"/>
    <col min="528" max="528" width="13" style="5" customWidth="1"/>
    <col min="529" max="771" width="6.875" style="5"/>
    <col min="772" max="772" width="7.75" style="5" customWidth="1"/>
    <col min="773" max="773" width="33.125" style="5" bestFit="1" customWidth="1"/>
    <col min="774" max="774" width="14.125" style="5" customWidth="1"/>
    <col min="775" max="775" width="12" style="5" bestFit="1" customWidth="1"/>
    <col min="776" max="776" width="12.75" style="5" customWidth="1"/>
    <col min="777" max="777" width="17.375" style="5" bestFit="1" customWidth="1"/>
    <col min="778" max="778" width="12.25" style="5" customWidth="1"/>
    <col min="779" max="779" width="20.125" style="5" bestFit="1" customWidth="1"/>
    <col min="780" max="780" width="20.125" style="5" customWidth="1"/>
    <col min="781" max="781" width="19.375" style="5" bestFit="1" customWidth="1"/>
    <col min="782" max="782" width="8.625" style="5" customWidth="1"/>
    <col min="783" max="783" width="51.25" style="5" customWidth="1"/>
    <col min="784" max="784" width="13" style="5" customWidth="1"/>
    <col min="785" max="1027" width="6.875" style="5"/>
    <col min="1028" max="1028" width="7.75" style="5" customWidth="1"/>
    <col min="1029" max="1029" width="33.125" style="5" bestFit="1" customWidth="1"/>
    <col min="1030" max="1030" width="14.125" style="5" customWidth="1"/>
    <col min="1031" max="1031" width="12" style="5" bestFit="1" customWidth="1"/>
    <col min="1032" max="1032" width="12.75" style="5" customWidth="1"/>
    <col min="1033" max="1033" width="17.375" style="5" bestFit="1" customWidth="1"/>
    <col min="1034" max="1034" width="12.25" style="5" customWidth="1"/>
    <col min="1035" max="1035" width="20.125" style="5" bestFit="1" customWidth="1"/>
    <col min="1036" max="1036" width="20.125" style="5" customWidth="1"/>
    <col min="1037" max="1037" width="19.375" style="5" bestFit="1" customWidth="1"/>
    <col min="1038" max="1038" width="8.625" style="5" customWidth="1"/>
    <col min="1039" max="1039" width="51.25" style="5" customWidth="1"/>
    <col min="1040" max="1040" width="13" style="5" customWidth="1"/>
    <col min="1041" max="1283" width="6.875" style="5"/>
    <col min="1284" max="1284" width="7.75" style="5" customWidth="1"/>
    <col min="1285" max="1285" width="33.125" style="5" bestFit="1" customWidth="1"/>
    <col min="1286" max="1286" width="14.125" style="5" customWidth="1"/>
    <col min="1287" max="1287" width="12" style="5" bestFit="1" customWidth="1"/>
    <col min="1288" max="1288" width="12.75" style="5" customWidth="1"/>
    <col min="1289" max="1289" width="17.375" style="5" bestFit="1" customWidth="1"/>
    <col min="1290" max="1290" width="12.25" style="5" customWidth="1"/>
    <col min="1291" max="1291" width="20.125" style="5" bestFit="1" customWidth="1"/>
    <col min="1292" max="1292" width="20.125" style="5" customWidth="1"/>
    <col min="1293" max="1293" width="19.375" style="5" bestFit="1" customWidth="1"/>
    <col min="1294" max="1294" width="8.625" style="5" customWidth="1"/>
    <col min="1295" max="1295" width="51.25" style="5" customWidth="1"/>
    <col min="1296" max="1296" width="13" style="5" customWidth="1"/>
    <col min="1297" max="1539" width="6.875" style="5"/>
    <col min="1540" max="1540" width="7.75" style="5" customWidth="1"/>
    <col min="1541" max="1541" width="33.125" style="5" bestFit="1" customWidth="1"/>
    <col min="1542" max="1542" width="14.125" style="5" customWidth="1"/>
    <col min="1543" max="1543" width="12" style="5" bestFit="1" customWidth="1"/>
    <col min="1544" max="1544" width="12.75" style="5" customWidth="1"/>
    <col min="1545" max="1545" width="17.375" style="5" bestFit="1" customWidth="1"/>
    <col min="1546" max="1546" width="12.25" style="5" customWidth="1"/>
    <col min="1547" max="1547" width="20.125" style="5" bestFit="1" customWidth="1"/>
    <col min="1548" max="1548" width="20.125" style="5" customWidth="1"/>
    <col min="1549" max="1549" width="19.375" style="5" bestFit="1" customWidth="1"/>
    <col min="1550" max="1550" width="8.625" style="5" customWidth="1"/>
    <col min="1551" max="1551" width="51.25" style="5" customWidth="1"/>
    <col min="1552" max="1552" width="13" style="5" customWidth="1"/>
    <col min="1553" max="1795" width="6.875" style="5"/>
    <col min="1796" max="1796" width="7.75" style="5" customWidth="1"/>
    <col min="1797" max="1797" width="33.125" style="5" bestFit="1" customWidth="1"/>
    <col min="1798" max="1798" width="14.125" style="5" customWidth="1"/>
    <col min="1799" max="1799" width="12" style="5" bestFit="1" customWidth="1"/>
    <col min="1800" max="1800" width="12.75" style="5" customWidth="1"/>
    <col min="1801" max="1801" width="17.375" style="5" bestFit="1" customWidth="1"/>
    <col min="1802" max="1802" width="12.25" style="5" customWidth="1"/>
    <col min="1803" max="1803" width="20.125" style="5" bestFit="1" customWidth="1"/>
    <col min="1804" max="1804" width="20.125" style="5" customWidth="1"/>
    <col min="1805" max="1805" width="19.375" style="5" bestFit="1" customWidth="1"/>
    <col min="1806" max="1806" width="8.625" style="5" customWidth="1"/>
    <col min="1807" max="1807" width="51.25" style="5" customWidth="1"/>
    <col min="1808" max="1808" width="13" style="5" customWidth="1"/>
    <col min="1809" max="2051" width="6.875" style="5"/>
    <col min="2052" max="2052" width="7.75" style="5" customWidth="1"/>
    <col min="2053" max="2053" width="33.125" style="5" bestFit="1" customWidth="1"/>
    <col min="2054" max="2054" width="14.125" style="5" customWidth="1"/>
    <col min="2055" max="2055" width="12" style="5" bestFit="1" customWidth="1"/>
    <col min="2056" max="2056" width="12.75" style="5" customWidth="1"/>
    <col min="2057" max="2057" width="17.375" style="5" bestFit="1" customWidth="1"/>
    <col min="2058" max="2058" width="12.25" style="5" customWidth="1"/>
    <col min="2059" max="2059" width="20.125" style="5" bestFit="1" customWidth="1"/>
    <col min="2060" max="2060" width="20.125" style="5" customWidth="1"/>
    <col min="2061" max="2061" width="19.375" style="5" bestFit="1" customWidth="1"/>
    <col min="2062" max="2062" width="8.625" style="5" customWidth="1"/>
    <col min="2063" max="2063" width="51.25" style="5" customWidth="1"/>
    <col min="2064" max="2064" width="13" style="5" customWidth="1"/>
    <col min="2065" max="2307" width="6.875" style="5"/>
    <col min="2308" max="2308" width="7.75" style="5" customWidth="1"/>
    <col min="2309" max="2309" width="33.125" style="5" bestFit="1" customWidth="1"/>
    <col min="2310" max="2310" width="14.125" style="5" customWidth="1"/>
    <col min="2311" max="2311" width="12" style="5" bestFit="1" customWidth="1"/>
    <col min="2312" max="2312" width="12.75" style="5" customWidth="1"/>
    <col min="2313" max="2313" width="17.375" style="5" bestFit="1" customWidth="1"/>
    <col min="2314" max="2314" width="12.25" style="5" customWidth="1"/>
    <col min="2315" max="2315" width="20.125" style="5" bestFit="1" customWidth="1"/>
    <col min="2316" max="2316" width="20.125" style="5" customWidth="1"/>
    <col min="2317" max="2317" width="19.375" style="5" bestFit="1" customWidth="1"/>
    <col min="2318" max="2318" width="8.625" style="5" customWidth="1"/>
    <col min="2319" max="2319" width="51.25" style="5" customWidth="1"/>
    <col min="2320" max="2320" width="13" style="5" customWidth="1"/>
    <col min="2321" max="2563" width="6.875" style="5"/>
    <col min="2564" max="2564" width="7.75" style="5" customWidth="1"/>
    <col min="2565" max="2565" width="33.125" style="5" bestFit="1" customWidth="1"/>
    <col min="2566" max="2566" width="14.125" style="5" customWidth="1"/>
    <col min="2567" max="2567" width="12" style="5" bestFit="1" customWidth="1"/>
    <col min="2568" max="2568" width="12.75" style="5" customWidth="1"/>
    <col min="2569" max="2569" width="17.375" style="5" bestFit="1" customWidth="1"/>
    <col min="2570" max="2570" width="12.25" style="5" customWidth="1"/>
    <col min="2571" max="2571" width="20.125" style="5" bestFit="1" customWidth="1"/>
    <col min="2572" max="2572" width="20.125" style="5" customWidth="1"/>
    <col min="2573" max="2573" width="19.375" style="5" bestFit="1" customWidth="1"/>
    <col min="2574" max="2574" width="8.625" style="5" customWidth="1"/>
    <col min="2575" max="2575" width="51.25" style="5" customWidth="1"/>
    <col min="2576" max="2576" width="13" style="5" customWidth="1"/>
    <col min="2577" max="2819" width="6.875" style="5"/>
    <col min="2820" max="2820" width="7.75" style="5" customWidth="1"/>
    <col min="2821" max="2821" width="33.125" style="5" bestFit="1" customWidth="1"/>
    <col min="2822" max="2822" width="14.125" style="5" customWidth="1"/>
    <col min="2823" max="2823" width="12" style="5" bestFit="1" customWidth="1"/>
    <col min="2824" max="2824" width="12.75" style="5" customWidth="1"/>
    <col min="2825" max="2825" width="17.375" style="5" bestFit="1" customWidth="1"/>
    <col min="2826" max="2826" width="12.25" style="5" customWidth="1"/>
    <col min="2827" max="2827" width="20.125" style="5" bestFit="1" customWidth="1"/>
    <col min="2828" max="2828" width="20.125" style="5" customWidth="1"/>
    <col min="2829" max="2829" width="19.375" style="5" bestFit="1" customWidth="1"/>
    <col min="2830" max="2830" width="8.625" style="5" customWidth="1"/>
    <col min="2831" max="2831" width="51.25" style="5" customWidth="1"/>
    <col min="2832" max="2832" width="13" style="5" customWidth="1"/>
    <col min="2833" max="3075" width="6.875" style="5"/>
    <col min="3076" max="3076" width="7.75" style="5" customWidth="1"/>
    <col min="3077" max="3077" width="33.125" style="5" bestFit="1" customWidth="1"/>
    <col min="3078" max="3078" width="14.125" style="5" customWidth="1"/>
    <col min="3079" max="3079" width="12" style="5" bestFit="1" customWidth="1"/>
    <col min="3080" max="3080" width="12.75" style="5" customWidth="1"/>
    <col min="3081" max="3081" width="17.375" style="5" bestFit="1" customWidth="1"/>
    <col min="3082" max="3082" width="12.25" style="5" customWidth="1"/>
    <col min="3083" max="3083" width="20.125" style="5" bestFit="1" customWidth="1"/>
    <col min="3084" max="3084" width="20.125" style="5" customWidth="1"/>
    <col min="3085" max="3085" width="19.375" style="5" bestFit="1" customWidth="1"/>
    <col min="3086" max="3086" width="8.625" style="5" customWidth="1"/>
    <col min="3087" max="3087" width="51.25" style="5" customWidth="1"/>
    <col min="3088" max="3088" width="13" style="5" customWidth="1"/>
    <col min="3089" max="3331" width="6.875" style="5"/>
    <col min="3332" max="3332" width="7.75" style="5" customWidth="1"/>
    <col min="3333" max="3333" width="33.125" style="5" bestFit="1" customWidth="1"/>
    <col min="3334" max="3334" width="14.125" style="5" customWidth="1"/>
    <col min="3335" max="3335" width="12" style="5" bestFit="1" customWidth="1"/>
    <col min="3336" max="3336" width="12.75" style="5" customWidth="1"/>
    <col min="3337" max="3337" width="17.375" style="5" bestFit="1" customWidth="1"/>
    <col min="3338" max="3338" width="12.25" style="5" customWidth="1"/>
    <col min="3339" max="3339" width="20.125" style="5" bestFit="1" customWidth="1"/>
    <col min="3340" max="3340" width="20.125" style="5" customWidth="1"/>
    <col min="3341" max="3341" width="19.375" style="5" bestFit="1" customWidth="1"/>
    <col min="3342" max="3342" width="8.625" style="5" customWidth="1"/>
    <col min="3343" max="3343" width="51.25" style="5" customWidth="1"/>
    <col min="3344" max="3344" width="13" style="5" customWidth="1"/>
    <col min="3345" max="3587" width="6.875" style="5"/>
    <col min="3588" max="3588" width="7.75" style="5" customWidth="1"/>
    <col min="3589" max="3589" width="33.125" style="5" bestFit="1" customWidth="1"/>
    <col min="3590" max="3590" width="14.125" style="5" customWidth="1"/>
    <col min="3591" max="3591" width="12" style="5" bestFit="1" customWidth="1"/>
    <col min="3592" max="3592" width="12.75" style="5" customWidth="1"/>
    <col min="3593" max="3593" width="17.375" style="5" bestFit="1" customWidth="1"/>
    <col min="3594" max="3594" width="12.25" style="5" customWidth="1"/>
    <col min="3595" max="3595" width="20.125" style="5" bestFit="1" customWidth="1"/>
    <col min="3596" max="3596" width="20.125" style="5" customWidth="1"/>
    <col min="3597" max="3597" width="19.375" style="5" bestFit="1" customWidth="1"/>
    <col min="3598" max="3598" width="8.625" style="5" customWidth="1"/>
    <col min="3599" max="3599" width="51.25" style="5" customWidth="1"/>
    <col min="3600" max="3600" width="13" style="5" customWidth="1"/>
    <col min="3601" max="3843" width="6.875" style="5"/>
    <col min="3844" max="3844" width="7.75" style="5" customWidth="1"/>
    <col min="3845" max="3845" width="33.125" style="5" bestFit="1" customWidth="1"/>
    <col min="3846" max="3846" width="14.125" style="5" customWidth="1"/>
    <col min="3847" max="3847" width="12" style="5" bestFit="1" customWidth="1"/>
    <col min="3848" max="3848" width="12.75" style="5" customWidth="1"/>
    <col min="3849" max="3849" width="17.375" style="5" bestFit="1" customWidth="1"/>
    <col min="3850" max="3850" width="12.25" style="5" customWidth="1"/>
    <col min="3851" max="3851" width="20.125" style="5" bestFit="1" customWidth="1"/>
    <col min="3852" max="3852" width="20.125" style="5" customWidth="1"/>
    <col min="3853" max="3853" width="19.375" style="5" bestFit="1" customWidth="1"/>
    <col min="3854" max="3854" width="8.625" style="5" customWidth="1"/>
    <col min="3855" max="3855" width="51.25" style="5" customWidth="1"/>
    <col min="3856" max="3856" width="13" style="5" customWidth="1"/>
    <col min="3857" max="4099" width="6.875" style="5"/>
    <col min="4100" max="4100" width="7.75" style="5" customWidth="1"/>
    <col min="4101" max="4101" width="33.125" style="5" bestFit="1" customWidth="1"/>
    <col min="4102" max="4102" width="14.125" style="5" customWidth="1"/>
    <col min="4103" max="4103" width="12" style="5" bestFit="1" customWidth="1"/>
    <col min="4104" max="4104" width="12.75" style="5" customWidth="1"/>
    <col min="4105" max="4105" width="17.375" style="5" bestFit="1" customWidth="1"/>
    <col min="4106" max="4106" width="12.25" style="5" customWidth="1"/>
    <col min="4107" max="4107" width="20.125" style="5" bestFit="1" customWidth="1"/>
    <col min="4108" max="4108" width="20.125" style="5" customWidth="1"/>
    <col min="4109" max="4109" width="19.375" style="5" bestFit="1" customWidth="1"/>
    <col min="4110" max="4110" width="8.625" style="5" customWidth="1"/>
    <col min="4111" max="4111" width="51.25" style="5" customWidth="1"/>
    <col min="4112" max="4112" width="13" style="5" customWidth="1"/>
    <col min="4113" max="4355" width="6.875" style="5"/>
    <col min="4356" max="4356" width="7.75" style="5" customWidth="1"/>
    <col min="4357" max="4357" width="33.125" style="5" bestFit="1" customWidth="1"/>
    <col min="4358" max="4358" width="14.125" style="5" customWidth="1"/>
    <col min="4359" max="4359" width="12" style="5" bestFit="1" customWidth="1"/>
    <col min="4360" max="4360" width="12.75" style="5" customWidth="1"/>
    <col min="4361" max="4361" width="17.375" style="5" bestFit="1" customWidth="1"/>
    <col min="4362" max="4362" width="12.25" style="5" customWidth="1"/>
    <col min="4363" max="4363" width="20.125" style="5" bestFit="1" customWidth="1"/>
    <col min="4364" max="4364" width="20.125" style="5" customWidth="1"/>
    <col min="4365" max="4365" width="19.375" style="5" bestFit="1" customWidth="1"/>
    <col min="4366" max="4366" width="8.625" style="5" customWidth="1"/>
    <col min="4367" max="4367" width="51.25" style="5" customWidth="1"/>
    <col min="4368" max="4368" width="13" style="5" customWidth="1"/>
    <col min="4369" max="4611" width="6.875" style="5"/>
    <col min="4612" max="4612" width="7.75" style="5" customWidth="1"/>
    <col min="4613" max="4613" width="33.125" style="5" bestFit="1" customWidth="1"/>
    <col min="4614" max="4614" width="14.125" style="5" customWidth="1"/>
    <col min="4615" max="4615" width="12" style="5" bestFit="1" customWidth="1"/>
    <col min="4616" max="4616" width="12.75" style="5" customWidth="1"/>
    <col min="4617" max="4617" width="17.375" style="5" bestFit="1" customWidth="1"/>
    <col min="4618" max="4618" width="12.25" style="5" customWidth="1"/>
    <col min="4619" max="4619" width="20.125" style="5" bestFit="1" customWidth="1"/>
    <col min="4620" max="4620" width="20.125" style="5" customWidth="1"/>
    <col min="4621" max="4621" width="19.375" style="5" bestFit="1" customWidth="1"/>
    <col min="4622" max="4622" width="8.625" style="5" customWidth="1"/>
    <col min="4623" max="4623" width="51.25" style="5" customWidth="1"/>
    <col min="4624" max="4624" width="13" style="5" customWidth="1"/>
    <col min="4625" max="4867" width="6.875" style="5"/>
    <col min="4868" max="4868" width="7.75" style="5" customWidth="1"/>
    <col min="4869" max="4869" width="33.125" style="5" bestFit="1" customWidth="1"/>
    <col min="4870" max="4870" width="14.125" style="5" customWidth="1"/>
    <col min="4871" max="4871" width="12" style="5" bestFit="1" customWidth="1"/>
    <col min="4872" max="4872" width="12.75" style="5" customWidth="1"/>
    <col min="4873" max="4873" width="17.375" style="5" bestFit="1" customWidth="1"/>
    <col min="4874" max="4874" width="12.25" style="5" customWidth="1"/>
    <col min="4875" max="4875" width="20.125" style="5" bestFit="1" customWidth="1"/>
    <col min="4876" max="4876" width="20.125" style="5" customWidth="1"/>
    <col min="4877" max="4877" width="19.375" style="5" bestFit="1" customWidth="1"/>
    <col min="4878" max="4878" width="8.625" style="5" customWidth="1"/>
    <col min="4879" max="4879" width="51.25" style="5" customWidth="1"/>
    <col min="4880" max="4880" width="13" style="5" customWidth="1"/>
    <col min="4881" max="5123" width="6.875" style="5"/>
    <col min="5124" max="5124" width="7.75" style="5" customWidth="1"/>
    <col min="5125" max="5125" width="33.125" style="5" bestFit="1" customWidth="1"/>
    <col min="5126" max="5126" width="14.125" style="5" customWidth="1"/>
    <col min="5127" max="5127" width="12" style="5" bestFit="1" customWidth="1"/>
    <col min="5128" max="5128" width="12.75" style="5" customWidth="1"/>
    <col min="5129" max="5129" width="17.375" style="5" bestFit="1" customWidth="1"/>
    <col min="5130" max="5130" width="12.25" style="5" customWidth="1"/>
    <col min="5131" max="5131" width="20.125" style="5" bestFit="1" customWidth="1"/>
    <col min="5132" max="5132" width="20.125" style="5" customWidth="1"/>
    <col min="5133" max="5133" width="19.375" style="5" bestFit="1" customWidth="1"/>
    <col min="5134" max="5134" width="8.625" style="5" customWidth="1"/>
    <col min="5135" max="5135" width="51.25" style="5" customWidth="1"/>
    <col min="5136" max="5136" width="13" style="5" customWidth="1"/>
    <col min="5137" max="5379" width="6.875" style="5"/>
    <col min="5380" max="5380" width="7.75" style="5" customWidth="1"/>
    <col min="5381" max="5381" width="33.125" style="5" bestFit="1" customWidth="1"/>
    <col min="5382" max="5382" width="14.125" style="5" customWidth="1"/>
    <col min="5383" max="5383" width="12" style="5" bestFit="1" customWidth="1"/>
    <col min="5384" max="5384" width="12.75" style="5" customWidth="1"/>
    <col min="5385" max="5385" width="17.375" style="5" bestFit="1" customWidth="1"/>
    <col min="5386" max="5386" width="12.25" style="5" customWidth="1"/>
    <col min="5387" max="5387" width="20.125" style="5" bestFit="1" customWidth="1"/>
    <col min="5388" max="5388" width="20.125" style="5" customWidth="1"/>
    <col min="5389" max="5389" width="19.375" style="5" bestFit="1" customWidth="1"/>
    <col min="5390" max="5390" width="8.625" style="5" customWidth="1"/>
    <col min="5391" max="5391" width="51.25" style="5" customWidth="1"/>
    <col min="5392" max="5392" width="13" style="5" customWidth="1"/>
    <col min="5393" max="5635" width="6.875" style="5"/>
    <col min="5636" max="5636" width="7.75" style="5" customWidth="1"/>
    <col min="5637" max="5637" width="33.125" style="5" bestFit="1" customWidth="1"/>
    <col min="5638" max="5638" width="14.125" style="5" customWidth="1"/>
    <col min="5639" max="5639" width="12" style="5" bestFit="1" customWidth="1"/>
    <col min="5640" max="5640" width="12.75" style="5" customWidth="1"/>
    <col min="5641" max="5641" width="17.375" style="5" bestFit="1" customWidth="1"/>
    <col min="5642" max="5642" width="12.25" style="5" customWidth="1"/>
    <col min="5643" max="5643" width="20.125" style="5" bestFit="1" customWidth="1"/>
    <col min="5644" max="5644" width="20.125" style="5" customWidth="1"/>
    <col min="5645" max="5645" width="19.375" style="5" bestFit="1" customWidth="1"/>
    <col min="5646" max="5646" width="8.625" style="5" customWidth="1"/>
    <col min="5647" max="5647" width="51.25" style="5" customWidth="1"/>
    <col min="5648" max="5648" width="13" style="5" customWidth="1"/>
    <col min="5649" max="5891" width="6.875" style="5"/>
    <col min="5892" max="5892" width="7.75" style="5" customWidth="1"/>
    <col min="5893" max="5893" width="33.125" style="5" bestFit="1" customWidth="1"/>
    <col min="5894" max="5894" width="14.125" style="5" customWidth="1"/>
    <col min="5895" max="5895" width="12" style="5" bestFit="1" customWidth="1"/>
    <col min="5896" max="5896" width="12.75" style="5" customWidth="1"/>
    <col min="5897" max="5897" width="17.375" style="5" bestFit="1" customWidth="1"/>
    <col min="5898" max="5898" width="12.25" style="5" customWidth="1"/>
    <col min="5899" max="5899" width="20.125" style="5" bestFit="1" customWidth="1"/>
    <col min="5900" max="5900" width="20.125" style="5" customWidth="1"/>
    <col min="5901" max="5901" width="19.375" style="5" bestFit="1" customWidth="1"/>
    <col min="5902" max="5902" width="8.625" style="5" customWidth="1"/>
    <col min="5903" max="5903" width="51.25" style="5" customWidth="1"/>
    <col min="5904" max="5904" width="13" style="5" customWidth="1"/>
    <col min="5905" max="6147" width="6.875" style="5"/>
    <col min="6148" max="6148" width="7.75" style="5" customWidth="1"/>
    <col min="6149" max="6149" width="33.125" style="5" bestFit="1" customWidth="1"/>
    <col min="6150" max="6150" width="14.125" style="5" customWidth="1"/>
    <col min="6151" max="6151" width="12" style="5" bestFit="1" customWidth="1"/>
    <col min="6152" max="6152" width="12.75" style="5" customWidth="1"/>
    <col min="6153" max="6153" width="17.375" style="5" bestFit="1" customWidth="1"/>
    <col min="6154" max="6154" width="12.25" style="5" customWidth="1"/>
    <col min="6155" max="6155" width="20.125" style="5" bestFit="1" customWidth="1"/>
    <col min="6156" max="6156" width="20.125" style="5" customWidth="1"/>
    <col min="6157" max="6157" width="19.375" style="5" bestFit="1" customWidth="1"/>
    <col min="6158" max="6158" width="8.625" style="5" customWidth="1"/>
    <col min="6159" max="6159" width="51.25" style="5" customWidth="1"/>
    <col min="6160" max="6160" width="13" style="5" customWidth="1"/>
    <col min="6161" max="6403" width="6.875" style="5"/>
    <col min="6404" max="6404" width="7.75" style="5" customWidth="1"/>
    <col min="6405" max="6405" width="33.125" style="5" bestFit="1" customWidth="1"/>
    <col min="6406" max="6406" width="14.125" style="5" customWidth="1"/>
    <col min="6407" max="6407" width="12" style="5" bestFit="1" customWidth="1"/>
    <col min="6408" max="6408" width="12.75" style="5" customWidth="1"/>
    <col min="6409" max="6409" width="17.375" style="5" bestFit="1" customWidth="1"/>
    <col min="6410" max="6410" width="12.25" style="5" customWidth="1"/>
    <col min="6411" max="6411" width="20.125" style="5" bestFit="1" customWidth="1"/>
    <col min="6412" max="6412" width="20.125" style="5" customWidth="1"/>
    <col min="6413" max="6413" width="19.375" style="5" bestFit="1" customWidth="1"/>
    <col min="6414" max="6414" width="8.625" style="5" customWidth="1"/>
    <col min="6415" max="6415" width="51.25" style="5" customWidth="1"/>
    <col min="6416" max="6416" width="13" style="5" customWidth="1"/>
    <col min="6417" max="6659" width="6.875" style="5"/>
    <col min="6660" max="6660" width="7.75" style="5" customWidth="1"/>
    <col min="6661" max="6661" width="33.125" style="5" bestFit="1" customWidth="1"/>
    <col min="6662" max="6662" width="14.125" style="5" customWidth="1"/>
    <col min="6663" max="6663" width="12" style="5" bestFit="1" customWidth="1"/>
    <col min="6664" max="6664" width="12.75" style="5" customWidth="1"/>
    <col min="6665" max="6665" width="17.375" style="5" bestFit="1" customWidth="1"/>
    <col min="6666" max="6666" width="12.25" style="5" customWidth="1"/>
    <col min="6667" max="6667" width="20.125" style="5" bestFit="1" customWidth="1"/>
    <col min="6668" max="6668" width="20.125" style="5" customWidth="1"/>
    <col min="6669" max="6669" width="19.375" style="5" bestFit="1" customWidth="1"/>
    <col min="6670" max="6670" width="8.625" style="5" customWidth="1"/>
    <col min="6671" max="6671" width="51.25" style="5" customWidth="1"/>
    <col min="6672" max="6672" width="13" style="5" customWidth="1"/>
    <col min="6673" max="6915" width="6.875" style="5"/>
    <col min="6916" max="6916" width="7.75" style="5" customWidth="1"/>
    <col min="6917" max="6917" width="33.125" style="5" bestFit="1" customWidth="1"/>
    <col min="6918" max="6918" width="14.125" style="5" customWidth="1"/>
    <col min="6919" max="6919" width="12" style="5" bestFit="1" customWidth="1"/>
    <col min="6920" max="6920" width="12.75" style="5" customWidth="1"/>
    <col min="6921" max="6921" width="17.375" style="5" bestFit="1" customWidth="1"/>
    <col min="6922" max="6922" width="12.25" style="5" customWidth="1"/>
    <col min="6923" max="6923" width="20.125" style="5" bestFit="1" customWidth="1"/>
    <col min="6924" max="6924" width="20.125" style="5" customWidth="1"/>
    <col min="6925" max="6925" width="19.375" style="5" bestFit="1" customWidth="1"/>
    <col min="6926" max="6926" width="8.625" style="5" customWidth="1"/>
    <col min="6927" max="6927" width="51.25" style="5" customWidth="1"/>
    <col min="6928" max="6928" width="13" style="5" customWidth="1"/>
    <col min="6929" max="7171" width="6.875" style="5"/>
    <col min="7172" max="7172" width="7.75" style="5" customWidth="1"/>
    <col min="7173" max="7173" width="33.125" style="5" bestFit="1" customWidth="1"/>
    <col min="7174" max="7174" width="14.125" style="5" customWidth="1"/>
    <col min="7175" max="7175" width="12" style="5" bestFit="1" customWidth="1"/>
    <col min="7176" max="7176" width="12.75" style="5" customWidth="1"/>
    <col min="7177" max="7177" width="17.375" style="5" bestFit="1" customWidth="1"/>
    <col min="7178" max="7178" width="12.25" style="5" customWidth="1"/>
    <col min="7179" max="7179" width="20.125" style="5" bestFit="1" customWidth="1"/>
    <col min="7180" max="7180" width="20.125" style="5" customWidth="1"/>
    <col min="7181" max="7181" width="19.375" style="5" bestFit="1" customWidth="1"/>
    <col min="7182" max="7182" width="8.625" style="5" customWidth="1"/>
    <col min="7183" max="7183" width="51.25" style="5" customWidth="1"/>
    <col min="7184" max="7184" width="13" style="5" customWidth="1"/>
    <col min="7185" max="7427" width="6.875" style="5"/>
    <col min="7428" max="7428" width="7.75" style="5" customWidth="1"/>
    <col min="7429" max="7429" width="33.125" style="5" bestFit="1" customWidth="1"/>
    <col min="7430" max="7430" width="14.125" style="5" customWidth="1"/>
    <col min="7431" max="7431" width="12" style="5" bestFit="1" customWidth="1"/>
    <col min="7432" max="7432" width="12.75" style="5" customWidth="1"/>
    <col min="7433" max="7433" width="17.375" style="5" bestFit="1" customWidth="1"/>
    <col min="7434" max="7434" width="12.25" style="5" customWidth="1"/>
    <col min="7435" max="7435" width="20.125" style="5" bestFit="1" customWidth="1"/>
    <col min="7436" max="7436" width="20.125" style="5" customWidth="1"/>
    <col min="7437" max="7437" width="19.375" style="5" bestFit="1" customWidth="1"/>
    <col min="7438" max="7438" width="8.625" style="5" customWidth="1"/>
    <col min="7439" max="7439" width="51.25" style="5" customWidth="1"/>
    <col min="7440" max="7440" width="13" style="5" customWidth="1"/>
    <col min="7441" max="7683" width="6.875" style="5"/>
    <col min="7684" max="7684" width="7.75" style="5" customWidth="1"/>
    <col min="7685" max="7685" width="33.125" style="5" bestFit="1" customWidth="1"/>
    <col min="7686" max="7686" width="14.125" style="5" customWidth="1"/>
    <col min="7687" max="7687" width="12" style="5" bestFit="1" customWidth="1"/>
    <col min="7688" max="7688" width="12.75" style="5" customWidth="1"/>
    <col min="7689" max="7689" width="17.375" style="5" bestFit="1" customWidth="1"/>
    <col min="7690" max="7690" width="12.25" style="5" customWidth="1"/>
    <col min="7691" max="7691" width="20.125" style="5" bestFit="1" customWidth="1"/>
    <col min="7692" max="7692" width="20.125" style="5" customWidth="1"/>
    <col min="7693" max="7693" width="19.375" style="5" bestFit="1" customWidth="1"/>
    <col min="7694" max="7694" width="8.625" style="5" customWidth="1"/>
    <col min="7695" max="7695" width="51.25" style="5" customWidth="1"/>
    <col min="7696" max="7696" width="13" style="5" customWidth="1"/>
    <col min="7697" max="7939" width="6.875" style="5"/>
    <col min="7940" max="7940" width="7.75" style="5" customWidth="1"/>
    <col min="7941" max="7941" width="33.125" style="5" bestFit="1" customWidth="1"/>
    <col min="7942" max="7942" width="14.125" style="5" customWidth="1"/>
    <col min="7943" max="7943" width="12" style="5" bestFit="1" customWidth="1"/>
    <col min="7944" max="7944" width="12.75" style="5" customWidth="1"/>
    <col min="7945" max="7945" width="17.375" style="5" bestFit="1" customWidth="1"/>
    <col min="7946" max="7946" width="12.25" style="5" customWidth="1"/>
    <col min="7947" max="7947" width="20.125" style="5" bestFit="1" customWidth="1"/>
    <col min="7948" max="7948" width="20.125" style="5" customWidth="1"/>
    <col min="7949" max="7949" width="19.375" style="5" bestFit="1" customWidth="1"/>
    <col min="7950" max="7950" width="8.625" style="5" customWidth="1"/>
    <col min="7951" max="7951" width="51.25" style="5" customWidth="1"/>
    <col min="7952" max="7952" width="13" style="5" customWidth="1"/>
    <col min="7953" max="8195" width="6.875" style="5"/>
    <col min="8196" max="8196" width="7.75" style="5" customWidth="1"/>
    <col min="8197" max="8197" width="33.125" style="5" bestFit="1" customWidth="1"/>
    <col min="8198" max="8198" width="14.125" style="5" customWidth="1"/>
    <col min="8199" max="8199" width="12" style="5" bestFit="1" customWidth="1"/>
    <col min="8200" max="8200" width="12.75" style="5" customWidth="1"/>
    <col min="8201" max="8201" width="17.375" style="5" bestFit="1" customWidth="1"/>
    <col min="8202" max="8202" width="12.25" style="5" customWidth="1"/>
    <col min="8203" max="8203" width="20.125" style="5" bestFit="1" customWidth="1"/>
    <col min="8204" max="8204" width="20.125" style="5" customWidth="1"/>
    <col min="8205" max="8205" width="19.375" style="5" bestFit="1" customWidth="1"/>
    <col min="8206" max="8206" width="8.625" style="5" customWidth="1"/>
    <col min="8207" max="8207" width="51.25" style="5" customWidth="1"/>
    <col min="8208" max="8208" width="13" style="5" customWidth="1"/>
    <col min="8209" max="8451" width="6.875" style="5"/>
    <col min="8452" max="8452" width="7.75" style="5" customWidth="1"/>
    <col min="8453" max="8453" width="33.125" style="5" bestFit="1" customWidth="1"/>
    <col min="8454" max="8454" width="14.125" style="5" customWidth="1"/>
    <col min="8455" max="8455" width="12" style="5" bestFit="1" customWidth="1"/>
    <col min="8456" max="8456" width="12.75" style="5" customWidth="1"/>
    <col min="8457" max="8457" width="17.375" style="5" bestFit="1" customWidth="1"/>
    <col min="8458" max="8458" width="12.25" style="5" customWidth="1"/>
    <col min="8459" max="8459" width="20.125" style="5" bestFit="1" customWidth="1"/>
    <col min="8460" max="8460" width="20.125" style="5" customWidth="1"/>
    <col min="8461" max="8461" width="19.375" style="5" bestFit="1" customWidth="1"/>
    <col min="8462" max="8462" width="8.625" style="5" customWidth="1"/>
    <col min="8463" max="8463" width="51.25" style="5" customWidth="1"/>
    <col min="8464" max="8464" width="13" style="5" customWidth="1"/>
    <col min="8465" max="8707" width="6.875" style="5"/>
    <col min="8708" max="8708" width="7.75" style="5" customWidth="1"/>
    <col min="8709" max="8709" width="33.125" style="5" bestFit="1" customWidth="1"/>
    <col min="8710" max="8710" width="14.125" style="5" customWidth="1"/>
    <col min="8711" max="8711" width="12" style="5" bestFit="1" customWidth="1"/>
    <col min="8712" max="8712" width="12.75" style="5" customWidth="1"/>
    <col min="8713" max="8713" width="17.375" style="5" bestFit="1" customWidth="1"/>
    <col min="8714" max="8714" width="12.25" style="5" customWidth="1"/>
    <col min="8715" max="8715" width="20.125" style="5" bestFit="1" customWidth="1"/>
    <col min="8716" max="8716" width="20.125" style="5" customWidth="1"/>
    <col min="8717" max="8717" width="19.375" style="5" bestFit="1" customWidth="1"/>
    <col min="8718" max="8718" width="8.625" style="5" customWidth="1"/>
    <col min="8719" max="8719" width="51.25" style="5" customWidth="1"/>
    <col min="8720" max="8720" width="13" style="5" customWidth="1"/>
    <col min="8721" max="8963" width="6.875" style="5"/>
    <col min="8964" max="8964" width="7.75" style="5" customWidth="1"/>
    <col min="8965" max="8965" width="33.125" style="5" bestFit="1" customWidth="1"/>
    <col min="8966" max="8966" width="14.125" style="5" customWidth="1"/>
    <col min="8967" max="8967" width="12" style="5" bestFit="1" customWidth="1"/>
    <col min="8968" max="8968" width="12.75" style="5" customWidth="1"/>
    <col min="8969" max="8969" width="17.375" style="5" bestFit="1" customWidth="1"/>
    <col min="8970" max="8970" width="12.25" style="5" customWidth="1"/>
    <col min="8971" max="8971" width="20.125" style="5" bestFit="1" customWidth="1"/>
    <col min="8972" max="8972" width="20.125" style="5" customWidth="1"/>
    <col min="8973" max="8973" width="19.375" style="5" bestFit="1" customWidth="1"/>
    <col min="8974" max="8974" width="8.625" style="5" customWidth="1"/>
    <col min="8975" max="8975" width="51.25" style="5" customWidth="1"/>
    <col min="8976" max="8976" width="13" style="5" customWidth="1"/>
    <col min="8977" max="9219" width="6.875" style="5"/>
    <col min="9220" max="9220" width="7.75" style="5" customWidth="1"/>
    <col min="9221" max="9221" width="33.125" style="5" bestFit="1" customWidth="1"/>
    <col min="9222" max="9222" width="14.125" style="5" customWidth="1"/>
    <col min="9223" max="9223" width="12" style="5" bestFit="1" customWidth="1"/>
    <col min="9224" max="9224" width="12.75" style="5" customWidth="1"/>
    <col min="9225" max="9225" width="17.375" style="5" bestFit="1" customWidth="1"/>
    <col min="9226" max="9226" width="12.25" style="5" customWidth="1"/>
    <col min="9227" max="9227" width="20.125" style="5" bestFit="1" customWidth="1"/>
    <col min="9228" max="9228" width="20.125" style="5" customWidth="1"/>
    <col min="9229" max="9229" width="19.375" style="5" bestFit="1" customWidth="1"/>
    <col min="9230" max="9230" width="8.625" style="5" customWidth="1"/>
    <col min="9231" max="9231" width="51.25" style="5" customWidth="1"/>
    <col min="9232" max="9232" width="13" style="5" customWidth="1"/>
    <col min="9233" max="9475" width="6.875" style="5"/>
    <col min="9476" max="9476" width="7.75" style="5" customWidth="1"/>
    <col min="9477" max="9477" width="33.125" style="5" bestFit="1" customWidth="1"/>
    <col min="9478" max="9478" width="14.125" style="5" customWidth="1"/>
    <col min="9479" max="9479" width="12" style="5" bestFit="1" customWidth="1"/>
    <col min="9480" max="9480" width="12.75" style="5" customWidth="1"/>
    <col min="9481" max="9481" width="17.375" style="5" bestFit="1" customWidth="1"/>
    <col min="9482" max="9482" width="12.25" style="5" customWidth="1"/>
    <col min="9483" max="9483" width="20.125" style="5" bestFit="1" customWidth="1"/>
    <col min="9484" max="9484" width="20.125" style="5" customWidth="1"/>
    <col min="9485" max="9485" width="19.375" style="5" bestFit="1" customWidth="1"/>
    <col min="9486" max="9486" width="8.625" style="5" customWidth="1"/>
    <col min="9487" max="9487" width="51.25" style="5" customWidth="1"/>
    <col min="9488" max="9488" width="13" style="5" customWidth="1"/>
    <col min="9489" max="9731" width="6.875" style="5"/>
    <col min="9732" max="9732" width="7.75" style="5" customWidth="1"/>
    <col min="9733" max="9733" width="33.125" style="5" bestFit="1" customWidth="1"/>
    <col min="9734" max="9734" width="14.125" style="5" customWidth="1"/>
    <col min="9735" max="9735" width="12" style="5" bestFit="1" customWidth="1"/>
    <col min="9736" max="9736" width="12.75" style="5" customWidth="1"/>
    <col min="9737" max="9737" width="17.375" style="5" bestFit="1" customWidth="1"/>
    <col min="9738" max="9738" width="12.25" style="5" customWidth="1"/>
    <col min="9739" max="9739" width="20.125" style="5" bestFit="1" customWidth="1"/>
    <col min="9740" max="9740" width="20.125" style="5" customWidth="1"/>
    <col min="9741" max="9741" width="19.375" style="5" bestFit="1" customWidth="1"/>
    <col min="9742" max="9742" width="8.625" style="5" customWidth="1"/>
    <col min="9743" max="9743" width="51.25" style="5" customWidth="1"/>
    <col min="9744" max="9744" width="13" style="5" customWidth="1"/>
    <col min="9745" max="9987" width="6.875" style="5"/>
    <col min="9988" max="9988" width="7.75" style="5" customWidth="1"/>
    <col min="9989" max="9989" width="33.125" style="5" bestFit="1" customWidth="1"/>
    <col min="9990" max="9990" width="14.125" style="5" customWidth="1"/>
    <col min="9991" max="9991" width="12" style="5" bestFit="1" customWidth="1"/>
    <col min="9992" max="9992" width="12.75" style="5" customWidth="1"/>
    <col min="9993" max="9993" width="17.375" style="5" bestFit="1" customWidth="1"/>
    <col min="9994" max="9994" width="12.25" style="5" customWidth="1"/>
    <col min="9995" max="9995" width="20.125" style="5" bestFit="1" customWidth="1"/>
    <col min="9996" max="9996" width="20.125" style="5" customWidth="1"/>
    <col min="9997" max="9997" width="19.375" style="5" bestFit="1" customWidth="1"/>
    <col min="9998" max="9998" width="8.625" style="5" customWidth="1"/>
    <col min="9999" max="9999" width="51.25" style="5" customWidth="1"/>
    <col min="10000" max="10000" width="13" style="5" customWidth="1"/>
    <col min="10001" max="10243" width="6.875" style="5"/>
    <col min="10244" max="10244" width="7.75" style="5" customWidth="1"/>
    <col min="10245" max="10245" width="33.125" style="5" bestFit="1" customWidth="1"/>
    <col min="10246" max="10246" width="14.125" style="5" customWidth="1"/>
    <col min="10247" max="10247" width="12" style="5" bestFit="1" customWidth="1"/>
    <col min="10248" max="10248" width="12.75" style="5" customWidth="1"/>
    <col min="10249" max="10249" width="17.375" style="5" bestFit="1" customWidth="1"/>
    <col min="10250" max="10250" width="12.25" style="5" customWidth="1"/>
    <col min="10251" max="10251" width="20.125" style="5" bestFit="1" customWidth="1"/>
    <col min="10252" max="10252" width="20.125" style="5" customWidth="1"/>
    <col min="10253" max="10253" width="19.375" style="5" bestFit="1" customWidth="1"/>
    <col min="10254" max="10254" width="8.625" style="5" customWidth="1"/>
    <col min="10255" max="10255" width="51.25" style="5" customWidth="1"/>
    <col min="10256" max="10256" width="13" style="5" customWidth="1"/>
    <col min="10257" max="10499" width="6.875" style="5"/>
    <col min="10500" max="10500" width="7.75" style="5" customWidth="1"/>
    <col min="10501" max="10501" width="33.125" style="5" bestFit="1" customWidth="1"/>
    <col min="10502" max="10502" width="14.125" style="5" customWidth="1"/>
    <col min="10503" max="10503" width="12" style="5" bestFit="1" customWidth="1"/>
    <col min="10504" max="10504" width="12.75" style="5" customWidth="1"/>
    <col min="10505" max="10505" width="17.375" style="5" bestFit="1" customWidth="1"/>
    <col min="10506" max="10506" width="12.25" style="5" customWidth="1"/>
    <col min="10507" max="10507" width="20.125" style="5" bestFit="1" customWidth="1"/>
    <col min="10508" max="10508" width="20.125" style="5" customWidth="1"/>
    <col min="10509" max="10509" width="19.375" style="5" bestFit="1" customWidth="1"/>
    <col min="10510" max="10510" width="8.625" style="5" customWidth="1"/>
    <col min="10511" max="10511" width="51.25" style="5" customWidth="1"/>
    <col min="10512" max="10512" width="13" style="5" customWidth="1"/>
    <col min="10513" max="10755" width="6.875" style="5"/>
    <col min="10756" max="10756" width="7.75" style="5" customWidth="1"/>
    <col min="10757" max="10757" width="33.125" style="5" bestFit="1" customWidth="1"/>
    <col min="10758" max="10758" width="14.125" style="5" customWidth="1"/>
    <col min="10759" max="10759" width="12" style="5" bestFit="1" customWidth="1"/>
    <col min="10760" max="10760" width="12.75" style="5" customWidth="1"/>
    <col min="10761" max="10761" width="17.375" style="5" bestFit="1" customWidth="1"/>
    <col min="10762" max="10762" width="12.25" style="5" customWidth="1"/>
    <col min="10763" max="10763" width="20.125" style="5" bestFit="1" customWidth="1"/>
    <col min="10764" max="10764" width="20.125" style="5" customWidth="1"/>
    <col min="10765" max="10765" width="19.375" style="5" bestFit="1" customWidth="1"/>
    <col min="10766" max="10766" width="8.625" style="5" customWidth="1"/>
    <col min="10767" max="10767" width="51.25" style="5" customWidth="1"/>
    <col min="10768" max="10768" width="13" style="5" customWidth="1"/>
    <col min="10769" max="11011" width="6.875" style="5"/>
    <col min="11012" max="11012" width="7.75" style="5" customWidth="1"/>
    <col min="11013" max="11013" width="33.125" style="5" bestFit="1" customWidth="1"/>
    <col min="11014" max="11014" width="14.125" style="5" customWidth="1"/>
    <col min="11015" max="11015" width="12" style="5" bestFit="1" customWidth="1"/>
    <col min="11016" max="11016" width="12.75" style="5" customWidth="1"/>
    <col min="11017" max="11017" width="17.375" style="5" bestFit="1" customWidth="1"/>
    <col min="11018" max="11018" width="12.25" style="5" customWidth="1"/>
    <col min="11019" max="11019" width="20.125" style="5" bestFit="1" customWidth="1"/>
    <col min="11020" max="11020" width="20.125" style="5" customWidth="1"/>
    <col min="11021" max="11021" width="19.375" style="5" bestFit="1" customWidth="1"/>
    <col min="11022" max="11022" width="8.625" style="5" customWidth="1"/>
    <col min="11023" max="11023" width="51.25" style="5" customWidth="1"/>
    <col min="11024" max="11024" width="13" style="5" customWidth="1"/>
    <col min="11025" max="11267" width="6.875" style="5"/>
    <col min="11268" max="11268" width="7.75" style="5" customWidth="1"/>
    <col min="11269" max="11269" width="33.125" style="5" bestFit="1" customWidth="1"/>
    <col min="11270" max="11270" width="14.125" style="5" customWidth="1"/>
    <col min="11271" max="11271" width="12" style="5" bestFit="1" customWidth="1"/>
    <col min="11272" max="11272" width="12.75" style="5" customWidth="1"/>
    <col min="11273" max="11273" width="17.375" style="5" bestFit="1" customWidth="1"/>
    <col min="11274" max="11274" width="12.25" style="5" customWidth="1"/>
    <col min="11275" max="11275" width="20.125" style="5" bestFit="1" customWidth="1"/>
    <col min="11276" max="11276" width="20.125" style="5" customWidth="1"/>
    <col min="11277" max="11277" width="19.375" style="5" bestFit="1" customWidth="1"/>
    <col min="11278" max="11278" width="8.625" style="5" customWidth="1"/>
    <col min="11279" max="11279" width="51.25" style="5" customWidth="1"/>
    <col min="11280" max="11280" width="13" style="5" customWidth="1"/>
    <col min="11281" max="11523" width="6.875" style="5"/>
    <col min="11524" max="11524" width="7.75" style="5" customWidth="1"/>
    <col min="11525" max="11525" width="33.125" style="5" bestFit="1" customWidth="1"/>
    <col min="11526" max="11526" width="14.125" style="5" customWidth="1"/>
    <col min="11527" max="11527" width="12" style="5" bestFit="1" customWidth="1"/>
    <col min="11528" max="11528" width="12.75" style="5" customWidth="1"/>
    <col min="11529" max="11529" width="17.375" style="5" bestFit="1" customWidth="1"/>
    <col min="11530" max="11530" width="12.25" style="5" customWidth="1"/>
    <col min="11531" max="11531" width="20.125" style="5" bestFit="1" customWidth="1"/>
    <col min="11532" max="11532" width="20.125" style="5" customWidth="1"/>
    <col min="11533" max="11533" width="19.375" style="5" bestFit="1" customWidth="1"/>
    <col min="11534" max="11534" width="8.625" style="5" customWidth="1"/>
    <col min="11535" max="11535" width="51.25" style="5" customWidth="1"/>
    <col min="11536" max="11536" width="13" style="5" customWidth="1"/>
    <col min="11537" max="11779" width="6.875" style="5"/>
    <col min="11780" max="11780" width="7.75" style="5" customWidth="1"/>
    <col min="11781" max="11781" width="33.125" style="5" bestFit="1" customWidth="1"/>
    <col min="11782" max="11782" width="14.125" style="5" customWidth="1"/>
    <col min="11783" max="11783" width="12" style="5" bestFit="1" customWidth="1"/>
    <col min="11784" max="11784" width="12.75" style="5" customWidth="1"/>
    <col min="11785" max="11785" width="17.375" style="5" bestFit="1" customWidth="1"/>
    <col min="11786" max="11786" width="12.25" style="5" customWidth="1"/>
    <col min="11787" max="11787" width="20.125" style="5" bestFit="1" customWidth="1"/>
    <col min="11788" max="11788" width="20.125" style="5" customWidth="1"/>
    <col min="11789" max="11789" width="19.375" style="5" bestFit="1" customWidth="1"/>
    <col min="11790" max="11790" width="8.625" style="5" customWidth="1"/>
    <col min="11791" max="11791" width="51.25" style="5" customWidth="1"/>
    <col min="11792" max="11792" width="13" style="5" customWidth="1"/>
    <col min="11793" max="12035" width="6.875" style="5"/>
    <col min="12036" max="12036" width="7.75" style="5" customWidth="1"/>
    <col min="12037" max="12037" width="33.125" style="5" bestFit="1" customWidth="1"/>
    <col min="12038" max="12038" width="14.125" style="5" customWidth="1"/>
    <col min="12039" max="12039" width="12" style="5" bestFit="1" customWidth="1"/>
    <col min="12040" max="12040" width="12.75" style="5" customWidth="1"/>
    <col min="12041" max="12041" width="17.375" style="5" bestFit="1" customWidth="1"/>
    <col min="12042" max="12042" width="12.25" style="5" customWidth="1"/>
    <col min="12043" max="12043" width="20.125" style="5" bestFit="1" customWidth="1"/>
    <col min="12044" max="12044" width="20.125" style="5" customWidth="1"/>
    <col min="12045" max="12045" width="19.375" style="5" bestFit="1" customWidth="1"/>
    <col min="12046" max="12046" width="8.625" style="5" customWidth="1"/>
    <col min="12047" max="12047" width="51.25" style="5" customWidth="1"/>
    <col min="12048" max="12048" width="13" style="5" customWidth="1"/>
    <col min="12049" max="12291" width="6.875" style="5"/>
    <col min="12292" max="12292" width="7.75" style="5" customWidth="1"/>
    <col min="12293" max="12293" width="33.125" style="5" bestFit="1" customWidth="1"/>
    <col min="12294" max="12294" width="14.125" style="5" customWidth="1"/>
    <col min="12295" max="12295" width="12" style="5" bestFit="1" customWidth="1"/>
    <col min="12296" max="12296" width="12.75" style="5" customWidth="1"/>
    <col min="12297" max="12297" width="17.375" style="5" bestFit="1" customWidth="1"/>
    <col min="12298" max="12298" width="12.25" style="5" customWidth="1"/>
    <col min="12299" max="12299" width="20.125" style="5" bestFit="1" customWidth="1"/>
    <col min="12300" max="12300" width="20.125" style="5" customWidth="1"/>
    <col min="12301" max="12301" width="19.375" style="5" bestFit="1" customWidth="1"/>
    <col min="12302" max="12302" width="8.625" style="5" customWidth="1"/>
    <col min="12303" max="12303" width="51.25" style="5" customWidth="1"/>
    <col min="12304" max="12304" width="13" style="5" customWidth="1"/>
    <col min="12305" max="12547" width="6.875" style="5"/>
    <col min="12548" max="12548" width="7.75" style="5" customWidth="1"/>
    <col min="12549" max="12549" width="33.125" style="5" bestFit="1" customWidth="1"/>
    <col min="12550" max="12550" width="14.125" style="5" customWidth="1"/>
    <col min="12551" max="12551" width="12" style="5" bestFit="1" customWidth="1"/>
    <col min="12552" max="12552" width="12.75" style="5" customWidth="1"/>
    <col min="12553" max="12553" width="17.375" style="5" bestFit="1" customWidth="1"/>
    <col min="12554" max="12554" width="12.25" style="5" customWidth="1"/>
    <col min="12555" max="12555" width="20.125" style="5" bestFit="1" customWidth="1"/>
    <col min="12556" max="12556" width="20.125" style="5" customWidth="1"/>
    <col min="12557" max="12557" width="19.375" style="5" bestFit="1" customWidth="1"/>
    <col min="12558" max="12558" width="8.625" style="5" customWidth="1"/>
    <col min="12559" max="12559" width="51.25" style="5" customWidth="1"/>
    <col min="12560" max="12560" width="13" style="5" customWidth="1"/>
    <col min="12561" max="12803" width="6.875" style="5"/>
    <col min="12804" max="12804" width="7.75" style="5" customWidth="1"/>
    <col min="12805" max="12805" width="33.125" style="5" bestFit="1" customWidth="1"/>
    <col min="12806" max="12806" width="14.125" style="5" customWidth="1"/>
    <col min="12807" max="12807" width="12" style="5" bestFit="1" customWidth="1"/>
    <col min="12808" max="12808" width="12.75" style="5" customWidth="1"/>
    <col min="12809" max="12809" width="17.375" style="5" bestFit="1" customWidth="1"/>
    <col min="12810" max="12810" width="12.25" style="5" customWidth="1"/>
    <col min="12811" max="12811" width="20.125" style="5" bestFit="1" customWidth="1"/>
    <col min="12812" max="12812" width="20.125" style="5" customWidth="1"/>
    <col min="12813" max="12813" width="19.375" style="5" bestFit="1" customWidth="1"/>
    <col min="12814" max="12814" width="8.625" style="5" customWidth="1"/>
    <col min="12815" max="12815" width="51.25" style="5" customWidth="1"/>
    <col min="12816" max="12816" width="13" style="5" customWidth="1"/>
    <col min="12817" max="13059" width="6.875" style="5"/>
    <col min="13060" max="13060" width="7.75" style="5" customWidth="1"/>
    <col min="13061" max="13061" width="33.125" style="5" bestFit="1" customWidth="1"/>
    <col min="13062" max="13062" width="14.125" style="5" customWidth="1"/>
    <col min="13063" max="13063" width="12" style="5" bestFit="1" customWidth="1"/>
    <col min="13064" max="13064" width="12.75" style="5" customWidth="1"/>
    <col min="13065" max="13065" width="17.375" style="5" bestFit="1" customWidth="1"/>
    <col min="13066" max="13066" width="12.25" style="5" customWidth="1"/>
    <col min="13067" max="13067" width="20.125" style="5" bestFit="1" customWidth="1"/>
    <col min="13068" max="13068" width="20.125" style="5" customWidth="1"/>
    <col min="13069" max="13069" width="19.375" style="5" bestFit="1" customWidth="1"/>
    <col min="13070" max="13070" width="8.625" style="5" customWidth="1"/>
    <col min="13071" max="13071" width="51.25" style="5" customWidth="1"/>
    <col min="13072" max="13072" width="13" style="5" customWidth="1"/>
    <col min="13073" max="13315" width="6.875" style="5"/>
    <col min="13316" max="13316" width="7.75" style="5" customWidth="1"/>
    <col min="13317" max="13317" width="33.125" style="5" bestFit="1" customWidth="1"/>
    <col min="13318" max="13318" width="14.125" style="5" customWidth="1"/>
    <col min="13319" max="13319" width="12" style="5" bestFit="1" customWidth="1"/>
    <col min="13320" max="13320" width="12.75" style="5" customWidth="1"/>
    <col min="13321" max="13321" width="17.375" style="5" bestFit="1" customWidth="1"/>
    <col min="13322" max="13322" width="12.25" style="5" customWidth="1"/>
    <col min="13323" max="13323" width="20.125" style="5" bestFit="1" customWidth="1"/>
    <col min="13324" max="13324" width="20.125" style="5" customWidth="1"/>
    <col min="13325" max="13325" width="19.375" style="5" bestFit="1" customWidth="1"/>
    <col min="13326" max="13326" width="8.625" style="5" customWidth="1"/>
    <col min="13327" max="13327" width="51.25" style="5" customWidth="1"/>
    <col min="13328" max="13328" width="13" style="5" customWidth="1"/>
    <col min="13329" max="13571" width="6.875" style="5"/>
    <col min="13572" max="13572" width="7.75" style="5" customWidth="1"/>
    <col min="13573" max="13573" width="33.125" style="5" bestFit="1" customWidth="1"/>
    <col min="13574" max="13574" width="14.125" style="5" customWidth="1"/>
    <col min="13575" max="13575" width="12" style="5" bestFit="1" customWidth="1"/>
    <col min="13576" max="13576" width="12.75" style="5" customWidth="1"/>
    <col min="13577" max="13577" width="17.375" style="5" bestFit="1" customWidth="1"/>
    <col min="13578" max="13578" width="12.25" style="5" customWidth="1"/>
    <col min="13579" max="13579" width="20.125" style="5" bestFit="1" customWidth="1"/>
    <col min="13580" max="13580" width="20.125" style="5" customWidth="1"/>
    <col min="13581" max="13581" width="19.375" style="5" bestFit="1" customWidth="1"/>
    <col min="13582" max="13582" width="8.625" style="5" customWidth="1"/>
    <col min="13583" max="13583" width="51.25" style="5" customWidth="1"/>
    <col min="13584" max="13584" width="13" style="5" customWidth="1"/>
    <col min="13585" max="13827" width="6.875" style="5"/>
    <col min="13828" max="13828" width="7.75" style="5" customWidth="1"/>
    <col min="13829" max="13829" width="33.125" style="5" bestFit="1" customWidth="1"/>
    <col min="13830" max="13830" width="14.125" style="5" customWidth="1"/>
    <col min="13831" max="13831" width="12" style="5" bestFit="1" customWidth="1"/>
    <col min="13832" max="13832" width="12.75" style="5" customWidth="1"/>
    <col min="13833" max="13833" width="17.375" style="5" bestFit="1" customWidth="1"/>
    <col min="13834" max="13834" width="12.25" style="5" customWidth="1"/>
    <col min="13835" max="13835" width="20.125" style="5" bestFit="1" customWidth="1"/>
    <col min="13836" max="13836" width="20.125" style="5" customWidth="1"/>
    <col min="13837" max="13837" width="19.375" style="5" bestFit="1" customWidth="1"/>
    <col min="13838" max="13838" width="8.625" style="5" customWidth="1"/>
    <col min="13839" max="13839" width="51.25" style="5" customWidth="1"/>
    <col min="13840" max="13840" width="13" style="5" customWidth="1"/>
    <col min="13841" max="14083" width="6.875" style="5"/>
    <col min="14084" max="14084" width="7.75" style="5" customWidth="1"/>
    <col min="14085" max="14085" width="33.125" style="5" bestFit="1" customWidth="1"/>
    <col min="14086" max="14086" width="14.125" style="5" customWidth="1"/>
    <col min="14087" max="14087" width="12" style="5" bestFit="1" customWidth="1"/>
    <col min="14088" max="14088" width="12.75" style="5" customWidth="1"/>
    <col min="14089" max="14089" width="17.375" style="5" bestFit="1" customWidth="1"/>
    <col min="14090" max="14090" width="12.25" style="5" customWidth="1"/>
    <col min="14091" max="14091" width="20.125" style="5" bestFit="1" customWidth="1"/>
    <col min="14092" max="14092" width="20.125" style="5" customWidth="1"/>
    <col min="14093" max="14093" width="19.375" style="5" bestFit="1" customWidth="1"/>
    <col min="14094" max="14094" width="8.625" style="5" customWidth="1"/>
    <col min="14095" max="14095" width="51.25" style="5" customWidth="1"/>
    <col min="14096" max="14096" width="13" style="5" customWidth="1"/>
    <col min="14097" max="14339" width="6.875" style="5"/>
    <col min="14340" max="14340" width="7.75" style="5" customWidth="1"/>
    <col min="14341" max="14341" width="33.125" style="5" bestFit="1" customWidth="1"/>
    <col min="14342" max="14342" width="14.125" style="5" customWidth="1"/>
    <col min="14343" max="14343" width="12" style="5" bestFit="1" customWidth="1"/>
    <col min="14344" max="14344" width="12.75" style="5" customWidth="1"/>
    <col min="14345" max="14345" width="17.375" style="5" bestFit="1" customWidth="1"/>
    <col min="14346" max="14346" width="12.25" style="5" customWidth="1"/>
    <col min="14347" max="14347" width="20.125" style="5" bestFit="1" customWidth="1"/>
    <col min="14348" max="14348" width="20.125" style="5" customWidth="1"/>
    <col min="14349" max="14349" width="19.375" style="5" bestFit="1" customWidth="1"/>
    <col min="14350" max="14350" width="8.625" style="5" customWidth="1"/>
    <col min="14351" max="14351" width="51.25" style="5" customWidth="1"/>
    <col min="14352" max="14352" width="13" style="5" customWidth="1"/>
    <col min="14353" max="14595" width="6.875" style="5"/>
    <col min="14596" max="14596" width="7.75" style="5" customWidth="1"/>
    <col min="14597" max="14597" width="33.125" style="5" bestFit="1" customWidth="1"/>
    <col min="14598" max="14598" width="14.125" style="5" customWidth="1"/>
    <col min="14599" max="14599" width="12" style="5" bestFit="1" customWidth="1"/>
    <col min="14600" max="14600" width="12.75" style="5" customWidth="1"/>
    <col min="14601" max="14601" width="17.375" style="5" bestFit="1" customWidth="1"/>
    <col min="14602" max="14602" width="12.25" style="5" customWidth="1"/>
    <col min="14603" max="14603" width="20.125" style="5" bestFit="1" customWidth="1"/>
    <col min="14604" max="14604" width="20.125" style="5" customWidth="1"/>
    <col min="14605" max="14605" width="19.375" style="5" bestFit="1" customWidth="1"/>
    <col min="14606" max="14606" width="8.625" style="5" customWidth="1"/>
    <col min="14607" max="14607" width="51.25" style="5" customWidth="1"/>
    <col min="14608" max="14608" width="13" style="5" customWidth="1"/>
    <col min="14609" max="14851" width="6.875" style="5"/>
    <col min="14852" max="14852" width="7.75" style="5" customWidth="1"/>
    <col min="14853" max="14853" width="33.125" style="5" bestFit="1" customWidth="1"/>
    <col min="14854" max="14854" width="14.125" style="5" customWidth="1"/>
    <col min="14855" max="14855" width="12" style="5" bestFit="1" customWidth="1"/>
    <col min="14856" max="14856" width="12.75" style="5" customWidth="1"/>
    <col min="14857" max="14857" width="17.375" style="5" bestFit="1" customWidth="1"/>
    <col min="14858" max="14858" width="12.25" style="5" customWidth="1"/>
    <col min="14859" max="14859" width="20.125" style="5" bestFit="1" customWidth="1"/>
    <col min="14860" max="14860" width="20.125" style="5" customWidth="1"/>
    <col min="14861" max="14861" width="19.375" style="5" bestFit="1" customWidth="1"/>
    <col min="14862" max="14862" width="8.625" style="5" customWidth="1"/>
    <col min="14863" max="14863" width="51.25" style="5" customWidth="1"/>
    <col min="14864" max="14864" width="13" style="5" customWidth="1"/>
    <col min="14865" max="15107" width="6.875" style="5"/>
    <col min="15108" max="15108" width="7.75" style="5" customWidth="1"/>
    <col min="15109" max="15109" width="33.125" style="5" bestFit="1" customWidth="1"/>
    <col min="15110" max="15110" width="14.125" style="5" customWidth="1"/>
    <col min="15111" max="15111" width="12" style="5" bestFit="1" customWidth="1"/>
    <col min="15112" max="15112" width="12.75" style="5" customWidth="1"/>
    <col min="15113" max="15113" width="17.375" style="5" bestFit="1" customWidth="1"/>
    <col min="15114" max="15114" width="12.25" style="5" customWidth="1"/>
    <col min="15115" max="15115" width="20.125" style="5" bestFit="1" customWidth="1"/>
    <col min="15116" max="15116" width="20.125" style="5" customWidth="1"/>
    <col min="15117" max="15117" width="19.375" style="5" bestFit="1" customWidth="1"/>
    <col min="15118" max="15118" width="8.625" style="5" customWidth="1"/>
    <col min="15119" max="15119" width="51.25" style="5" customWidth="1"/>
    <col min="15120" max="15120" width="13" style="5" customWidth="1"/>
    <col min="15121" max="15363" width="6.875" style="5"/>
    <col min="15364" max="15364" width="7.75" style="5" customWidth="1"/>
    <col min="15365" max="15365" width="33.125" style="5" bestFit="1" customWidth="1"/>
    <col min="15366" max="15366" width="14.125" style="5" customWidth="1"/>
    <col min="15367" max="15367" width="12" style="5" bestFit="1" customWidth="1"/>
    <col min="15368" max="15368" width="12.75" style="5" customWidth="1"/>
    <col min="15369" max="15369" width="17.375" style="5" bestFit="1" customWidth="1"/>
    <col min="15370" max="15370" width="12.25" style="5" customWidth="1"/>
    <col min="15371" max="15371" width="20.125" style="5" bestFit="1" customWidth="1"/>
    <col min="15372" max="15372" width="20.125" style="5" customWidth="1"/>
    <col min="15373" max="15373" width="19.375" style="5" bestFit="1" customWidth="1"/>
    <col min="15374" max="15374" width="8.625" style="5" customWidth="1"/>
    <col min="15375" max="15375" width="51.25" style="5" customWidth="1"/>
    <col min="15376" max="15376" width="13" style="5" customWidth="1"/>
    <col min="15377" max="15619" width="6.875" style="5"/>
    <col min="15620" max="15620" width="7.75" style="5" customWidth="1"/>
    <col min="15621" max="15621" width="33.125" style="5" bestFit="1" customWidth="1"/>
    <col min="15622" max="15622" width="14.125" style="5" customWidth="1"/>
    <col min="15623" max="15623" width="12" style="5" bestFit="1" customWidth="1"/>
    <col min="15624" max="15624" width="12.75" style="5" customWidth="1"/>
    <col min="15625" max="15625" width="17.375" style="5" bestFit="1" customWidth="1"/>
    <col min="15626" max="15626" width="12.25" style="5" customWidth="1"/>
    <col min="15627" max="15627" width="20.125" style="5" bestFit="1" customWidth="1"/>
    <col min="15628" max="15628" width="20.125" style="5" customWidth="1"/>
    <col min="15629" max="15629" width="19.375" style="5" bestFit="1" customWidth="1"/>
    <col min="15630" max="15630" width="8.625" style="5" customWidth="1"/>
    <col min="15631" max="15631" width="51.25" style="5" customWidth="1"/>
    <col min="15632" max="15632" width="13" style="5" customWidth="1"/>
    <col min="15633" max="15875" width="6.875" style="5"/>
    <col min="15876" max="15876" width="7.75" style="5" customWidth="1"/>
    <col min="15877" max="15877" width="33.125" style="5" bestFit="1" customWidth="1"/>
    <col min="15878" max="15878" width="14.125" style="5" customWidth="1"/>
    <col min="15879" max="15879" width="12" style="5" bestFit="1" customWidth="1"/>
    <col min="15880" max="15880" width="12.75" style="5" customWidth="1"/>
    <col min="15881" max="15881" width="17.375" style="5" bestFit="1" customWidth="1"/>
    <col min="15882" max="15882" width="12.25" style="5" customWidth="1"/>
    <col min="15883" max="15883" width="20.125" style="5" bestFit="1" customWidth="1"/>
    <col min="15884" max="15884" width="20.125" style="5" customWidth="1"/>
    <col min="15885" max="15885" width="19.375" style="5" bestFit="1" customWidth="1"/>
    <col min="15886" max="15886" width="8.625" style="5" customWidth="1"/>
    <col min="15887" max="15887" width="51.25" style="5" customWidth="1"/>
    <col min="15888" max="15888" width="13" style="5" customWidth="1"/>
    <col min="15889" max="16131" width="6.875" style="5"/>
    <col min="16132" max="16132" width="7.75" style="5" customWidth="1"/>
    <col min="16133" max="16133" width="33.125" style="5" bestFit="1" customWidth="1"/>
    <col min="16134" max="16134" width="14.125" style="5" customWidth="1"/>
    <col min="16135" max="16135" width="12" style="5" bestFit="1" customWidth="1"/>
    <col min="16136" max="16136" width="12.75" style="5" customWidth="1"/>
    <col min="16137" max="16137" width="17.375" style="5" bestFit="1" customWidth="1"/>
    <col min="16138" max="16138" width="12.25" style="5" customWidth="1"/>
    <col min="16139" max="16139" width="20.125" style="5" bestFit="1" customWidth="1"/>
    <col min="16140" max="16140" width="20.125" style="5" customWidth="1"/>
    <col min="16141" max="16141" width="19.375" style="5" bestFit="1" customWidth="1"/>
    <col min="16142" max="16142" width="8.625" style="5" customWidth="1"/>
    <col min="16143" max="16143" width="51.25" style="5" customWidth="1"/>
    <col min="16144" max="16144" width="13" style="5" customWidth="1"/>
    <col min="16145" max="16384" width="6.875" style="5"/>
  </cols>
  <sheetData>
    <row r="1" spans="1:16" x14ac:dyDescent="0.2">
      <c r="A1" s="758" t="s">
        <v>43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</row>
    <row r="2" spans="1:16" x14ac:dyDescent="0.2">
      <c r="A2" s="758" t="s">
        <v>298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</row>
    <row r="3" spans="1:16" x14ac:dyDescent="0.2">
      <c r="A3" s="759" t="s">
        <v>452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838"/>
    </row>
    <row r="4" spans="1:16" x14ac:dyDescent="0.2">
      <c r="A4" s="758" t="s">
        <v>1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</row>
    <row r="5" spans="1:16" x14ac:dyDescent="0.2">
      <c r="A5" s="839" t="s">
        <v>44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</row>
    <row r="6" spans="1:16" x14ac:dyDescent="0.2">
      <c r="A6" s="761" t="s">
        <v>2</v>
      </c>
      <c r="B6" s="761" t="s">
        <v>3</v>
      </c>
      <c r="C6" s="764" t="s">
        <v>45</v>
      </c>
      <c r="D6" s="766" t="s">
        <v>70</v>
      </c>
      <c r="E6" s="764" t="s">
        <v>71</v>
      </c>
      <c r="F6" s="24" t="s">
        <v>4</v>
      </c>
      <c r="G6" s="766" t="s">
        <v>8</v>
      </c>
      <c r="H6" s="768" t="s">
        <v>9</v>
      </c>
      <c r="I6" s="769"/>
      <c r="J6" s="769"/>
      <c r="K6" s="770"/>
      <c r="L6" s="25" t="s">
        <v>10</v>
      </c>
      <c r="M6" s="25" t="s">
        <v>48</v>
      </c>
      <c r="N6" s="835" t="s">
        <v>11</v>
      </c>
      <c r="O6" s="774" t="s">
        <v>49</v>
      </c>
      <c r="P6" s="761" t="s">
        <v>42</v>
      </c>
    </row>
    <row r="7" spans="1:16" x14ac:dyDescent="0.2">
      <c r="A7" s="762"/>
      <c r="B7" s="762"/>
      <c r="C7" s="765"/>
      <c r="D7" s="767"/>
      <c r="E7" s="765"/>
      <c r="F7" s="26" t="s">
        <v>7</v>
      </c>
      <c r="G7" s="767"/>
      <c r="H7" s="67" t="s">
        <v>16</v>
      </c>
      <c r="I7" s="8" t="s">
        <v>17</v>
      </c>
      <c r="J7" s="8" t="s">
        <v>18</v>
      </c>
      <c r="K7" s="9" t="s">
        <v>19</v>
      </c>
      <c r="L7" s="27" t="s">
        <v>9</v>
      </c>
      <c r="M7" s="27" t="s">
        <v>51</v>
      </c>
      <c r="N7" s="836"/>
      <c r="O7" s="775"/>
      <c r="P7" s="762"/>
    </row>
    <row r="8" spans="1:16" x14ac:dyDescent="0.2">
      <c r="A8" s="762"/>
      <c r="B8" s="762"/>
      <c r="C8" s="765"/>
      <c r="D8" s="767"/>
      <c r="E8" s="765"/>
      <c r="F8" s="26" t="s">
        <v>15</v>
      </c>
      <c r="G8" s="767"/>
      <c r="H8" s="67" t="s">
        <v>22</v>
      </c>
      <c r="I8" s="8" t="s">
        <v>23</v>
      </c>
      <c r="J8" s="8" t="s">
        <v>24</v>
      </c>
      <c r="K8" s="9" t="s">
        <v>72</v>
      </c>
      <c r="L8" s="27" t="s">
        <v>26</v>
      </c>
      <c r="M8" s="27"/>
      <c r="N8" s="836"/>
      <c r="O8" s="775"/>
      <c r="P8" s="762"/>
    </row>
    <row r="9" spans="1:16" x14ac:dyDescent="0.2">
      <c r="A9" s="763"/>
      <c r="B9" s="763"/>
      <c r="C9" s="11" t="s">
        <v>28</v>
      </c>
      <c r="D9" s="11" t="s">
        <v>29</v>
      </c>
      <c r="E9" s="777"/>
      <c r="F9" s="28" t="s">
        <v>73</v>
      </c>
      <c r="G9" s="11" t="s">
        <v>53</v>
      </c>
      <c r="H9" s="98" t="s">
        <v>32</v>
      </c>
      <c r="I9" s="12" t="s">
        <v>33</v>
      </c>
      <c r="J9" s="12" t="s">
        <v>34</v>
      </c>
      <c r="K9" s="13" t="s">
        <v>36</v>
      </c>
      <c r="L9" s="29" t="s">
        <v>74</v>
      </c>
      <c r="M9" s="30" t="s">
        <v>75</v>
      </c>
      <c r="N9" s="837"/>
      <c r="O9" s="776"/>
      <c r="P9" s="763"/>
    </row>
    <row r="10" spans="1:16" ht="23.25" x14ac:dyDescent="0.3">
      <c r="A10" s="68"/>
      <c r="B10" s="391" t="s">
        <v>272</v>
      </c>
      <c r="C10" s="69"/>
      <c r="D10" s="69"/>
      <c r="E10" s="70"/>
      <c r="F10" s="85"/>
      <c r="G10" s="69"/>
      <c r="H10" s="71"/>
      <c r="I10" s="71"/>
      <c r="J10" s="71"/>
      <c r="K10" s="86"/>
      <c r="L10" s="87"/>
      <c r="M10" s="88"/>
      <c r="N10" s="435"/>
      <c r="O10" s="322"/>
      <c r="P10" s="15"/>
    </row>
    <row r="11" spans="1:16" ht="23.25" x14ac:dyDescent="0.35">
      <c r="A11" s="74"/>
      <c r="B11" s="392" t="s">
        <v>56</v>
      </c>
      <c r="C11" s="75"/>
      <c r="D11" s="75"/>
      <c r="E11" s="75"/>
      <c r="F11" s="78"/>
      <c r="G11" s="75"/>
      <c r="H11" s="76"/>
      <c r="I11" s="76"/>
      <c r="J11" s="76"/>
      <c r="K11" s="77"/>
      <c r="L11" s="77"/>
      <c r="M11" s="78"/>
      <c r="N11" s="90"/>
      <c r="O11" s="332"/>
      <c r="P11" s="36"/>
    </row>
    <row r="12" spans="1:16" ht="23.25" x14ac:dyDescent="0.35">
      <c r="A12" s="99"/>
      <c r="B12" s="392" t="s">
        <v>57</v>
      </c>
      <c r="C12" s="101"/>
      <c r="D12" s="101"/>
      <c r="E12" s="101"/>
      <c r="F12" s="120"/>
      <c r="G12" s="101"/>
      <c r="H12" s="102"/>
      <c r="I12" s="102"/>
      <c r="J12" s="102"/>
      <c r="K12" s="384"/>
      <c r="L12" s="384"/>
      <c r="M12" s="120"/>
      <c r="N12" s="121"/>
      <c r="O12" s="333"/>
      <c r="P12" s="35"/>
    </row>
    <row r="13" spans="1:16" ht="23.25" x14ac:dyDescent="0.35">
      <c r="A13" s="99"/>
      <c r="B13" s="331" t="s">
        <v>83</v>
      </c>
      <c r="C13" s="101"/>
      <c r="D13" s="101"/>
      <c r="E13" s="101"/>
      <c r="F13" s="120"/>
      <c r="G13" s="101"/>
      <c r="H13" s="101"/>
      <c r="I13" s="101"/>
      <c r="J13" s="101"/>
      <c r="K13" s="120"/>
      <c r="L13" s="120"/>
      <c r="M13" s="120"/>
      <c r="N13" s="121"/>
      <c r="O13" s="333"/>
      <c r="P13" s="82"/>
    </row>
    <row r="14" spans="1:16" ht="23.25" x14ac:dyDescent="0.35">
      <c r="A14" s="74"/>
      <c r="B14" s="329" t="s">
        <v>81</v>
      </c>
      <c r="C14" s="75"/>
      <c r="D14" s="75"/>
      <c r="E14" s="75"/>
      <c r="F14" s="78"/>
      <c r="G14" s="75"/>
      <c r="H14" s="75"/>
      <c r="I14" s="75"/>
      <c r="J14" s="75"/>
      <c r="K14" s="78"/>
      <c r="L14" s="78"/>
      <c r="M14" s="78"/>
      <c r="N14" s="90"/>
      <c r="O14" s="332"/>
      <c r="P14" s="36"/>
    </row>
    <row r="15" spans="1:16" ht="23.25" x14ac:dyDescent="0.35">
      <c r="A15" s="74">
        <v>1</v>
      </c>
      <c r="B15" s="330" t="s">
        <v>274</v>
      </c>
      <c r="C15" s="75">
        <v>1393000</v>
      </c>
      <c r="D15" s="75">
        <v>1024550.64</v>
      </c>
      <c r="E15" s="97">
        <v>24341</v>
      </c>
      <c r="F15" s="78">
        <f>C15-D15</f>
        <v>368449.36</v>
      </c>
      <c r="G15" s="80">
        <v>0</v>
      </c>
      <c r="H15" s="80">
        <v>0</v>
      </c>
      <c r="I15" s="80">
        <v>0</v>
      </c>
      <c r="J15" s="75">
        <v>0</v>
      </c>
      <c r="K15" s="91">
        <f>H15+I15+J15</f>
        <v>0</v>
      </c>
      <c r="L15" s="91">
        <f>G15+K15</f>
        <v>0</v>
      </c>
      <c r="M15" s="92">
        <f>D15-L15</f>
        <v>1024550.64</v>
      </c>
      <c r="N15" s="176">
        <v>24229</v>
      </c>
      <c r="O15" s="327" t="s">
        <v>140</v>
      </c>
      <c r="P15" s="36"/>
    </row>
    <row r="16" spans="1:16" ht="23.25" x14ac:dyDescent="0.35">
      <c r="A16" s="74"/>
      <c r="B16" s="330" t="s">
        <v>275</v>
      </c>
      <c r="C16" s="75"/>
      <c r="D16" s="75"/>
      <c r="E16" s="81"/>
      <c r="F16" s="78"/>
      <c r="G16" s="80"/>
      <c r="H16" s="80"/>
      <c r="I16" s="80"/>
      <c r="J16" s="75"/>
      <c r="K16" s="91"/>
      <c r="L16" s="91"/>
      <c r="M16" s="92"/>
      <c r="N16" s="181">
        <v>24256</v>
      </c>
      <c r="O16" s="327" t="s">
        <v>302</v>
      </c>
      <c r="P16" s="36"/>
    </row>
    <row r="17" spans="1:16" ht="23.25" x14ac:dyDescent="0.35">
      <c r="A17" s="74"/>
      <c r="B17" s="334" t="s">
        <v>84</v>
      </c>
      <c r="C17" s="75"/>
      <c r="D17" s="75"/>
      <c r="E17" s="81"/>
      <c r="F17" s="78"/>
      <c r="G17" s="80"/>
      <c r="H17" s="80"/>
      <c r="I17" s="80"/>
      <c r="J17" s="75"/>
      <c r="K17" s="91"/>
      <c r="L17" s="91"/>
      <c r="M17" s="92"/>
      <c r="N17" s="181"/>
      <c r="O17" s="327" t="s">
        <v>300</v>
      </c>
      <c r="P17" s="36"/>
    </row>
    <row r="18" spans="1:16" ht="23.25" x14ac:dyDescent="0.35">
      <c r="A18" s="74"/>
      <c r="B18" s="330" t="s">
        <v>336</v>
      </c>
      <c r="C18" s="75"/>
      <c r="D18" s="75"/>
      <c r="E18" s="81"/>
      <c r="F18" s="78"/>
      <c r="G18" s="80"/>
      <c r="H18" s="80"/>
      <c r="I18" s="80"/>
      <c r="J18" s="75"/>
      <c r="K18" s="91"/>
      <c r="L18" s="91"/>
      <c r="M18" s="92"/>
      <c r="N18" s="181"/>
      <c r="O18" s="327" t="s">
        <v>301</v>
      </c>
      <c r="P18" s="36"/>
    </row>
    <row r="19" spans="1:16" ht="23.25" x14ac:dyDescent="0.35">
      <c r="A19" s="74"/>
      <c r="B19" s="330" t="s">
        <v>337</v>
      </c>
      <c r="C19" s="75"/>
      <c r="D19" s="75"/>
      <c r="E19" s="81"/>
      <c r="F19" s="78"/>
      <c r="G19" s="80"/>
      <c r="H19" s="80"/>
      <c r="I19" s="80"/>
      <c r="J19" s="75"/>
      <c r="K19" s="91"/>
      <c r="L19" s="91"/>
      <c r="M19" s="92"/>
      <c r="N19" s="181">
        <v>24259</v>
      </c>
      <c r="O19" s="327" t="s">
        <v>137</v>
      </c>
      <c r="P19" s="36"/>
    </row>
    <row r="20" spans="1:16" ht="23.25" x14ac:dyDescent="0.35">
      <c r="A20" s="74"/>
      <c r="B20" s="330" t="s">
        <v>338</v>
      </c>
      <c r="C20" s="75"/>
      <c r="D20" s="75"/>
      <c r="E20" s="81"/>
      <c r="F20" s="78"/>
      <c r="G20" s="80"/>
      <c r="H20" s="80"/>
      <c r="I20" s="80"/>
      <c r="J20" s="75"/>
      <c r="K20" s="91"/>
      <c r="L20" s="91"/>
      <c r="M20" s="92"/>
      <c r="N20" s="181">
        <v>24265</v>
      </c>
      <c r="O20" s="327" t="s">
        <v>110</v>
      </c>
      <c r="P20" s="36"/>
    </row>
    <row r="21" spans="1:16" ht="23.25" x14ac:dyDescent="0.35">
      <c r="A21" s="74"/>
      <c r="B21" s="330"/>
      <c r="C21" s="75"/>
      <c r="D21" s="75"/>
      <c r="E21" s="81"/>
      <c r="F21" s="78"/>
      <c r="G21" s="80"/>
      <c r="H21" s="80"/>
      <c r="I21" s="80"/>
      <c r="J21" s="75"/>
      <c r="K21" s="91"/>
      <c r="L21" s="91"/>
      <c r="M21" s="92"/>
      <c r="N21" s="181">
        <v>24266</v>
      </c>
      <c r="O21" s="327" t="s">
        <v>138</v>
      </c>
      <c r="P21" s="36"/>
    </row>
    <row r="22" spans="1:16" ht="23.25" x14ac:dyDescent="0.35">
      <c r="A22" s="74"/>
      <c r="B22" s="330"/>
      <c r="C22" s="75"/>
      <c r="D22" s="75"/>
      <c r="E22" s="81"/>
      <c r="F22" s="78"/>
      <c r="G22" s="80"/>
      <c r="H22" s="80"/>
      <c r="I22" s="80"/>
      <c r="J22" s="75"/>
      <c r="K22" s="91"/>
      <c r="L22" s="91"/>
      <c r="M22" s="92"/>
      <c r="N22" s="181">
        <v>24272</v>
      </c>
      <c r="O22" s="327" t="s">
        <v>85</v>
      </c>
      <c r="P22" s="36"/>
    </row>
    <row r="23" spans="1:16" ht="23.25" x14ac:dyDescent="0.35">
      <c r="A23" s="74"/>
      <c r="B23" s="330"/>
      <c r="C23" s="75"/>
      <c r="D23" s="75"/>
      <c r="E23" s="81"/>
      <c r="F23" s="78"/>
      <c r="G23" s="80"/>
      <c r="H23" s="80"/>
      <c r="I23" s="80"/>
      <c r="J23" s="75"/>
      <c r="K23" s="91"/>
      <c r="L23" s="91"/>
      <c r="M23" s="92"/>
      <c r="N23" s="436" t="s">
        <v>307</v>
      </c>
      <c r="O23" s="327" t="s">
        <v>306</v>
      </c>
      <c r="P23" s="36"/>
    </row>
    <row r="24" spans="1:16" ht="23.25" x14ac:dyDescent="0.35">
      <c r="A24" s="74"/>
      <c r="B24" s="330"/>
      <c r="C24" s="75"/>
      <c r="D24" s="75"/>
      <c r="E24" s="81"/>
      <c r="F24" s="78"/>
      <c r="G24" s="80"/>
      <c r="H24" s="80"/>
      <c r="I24" s="80"/>
      <c r="J24" s="75"/>
      <c r="K24" s="91"/>
      <c r="L24" s="91"/>
      <c r="M24" s="92"/>
      <c r="N24" s="181">
        <v>24300</v>
      </c>
      <c r="O24" s="327" t="s">
        <v>89</v>
      </c>
      <c r="P24" s="36"/>
    </row>
    <row r="25" spans="1:16" ht="23.25" x14ac:dyDescent="0.35">
      <c r="A25" s="74"/>
      <c r="B25" s="330"/>
      <c r="C25" s="75"/>
      <c r="D25" s="75"/>
      <c r="E25" s="81"/>
      <c r="F25" s="78"/>
      <c r="G25" s="80"/>
      <c r="H25" s="80"/>
      <c r="I25" s="80"/>
      <c r="J25" s="75"/>
      <c r="K25" s="91"/>
      <c r="L25" s="91"/>
      <c r="M25" s="92"/>
      <c r="N25" s="181">
        <v>24319</v>
      </c>
      <c r="O25" s="327" t="s">
        <v>328</v>
      </c>
      <c r="P25" s="36"/>
    </row>
    <row r="26" spans="1:16" ht="23.25" x14ac:dyDescent="0.35">
      <c r="A26" s="74"/>
      <c r="B26" s="330"/>
      <c r="C26" s="75"/>
      <c r="D26" s="75"/>
      <c r="E26" s="81"/>
      <c r="F26" s="78"/>
      <c r="G26" s="80"/>
      <c r="H26" s="80"/>
      <c r="I26" s="80"/>
      <c r="J26" s="75"/>
      <c r="K26" s="91"/>
      <c r="L26" s="91"/>
      <c r="M26" s="92"/>
      <c r="N26" s="181">
        <v>24350</v>
      </c>
      <c r="O26" s="327" t="s">
        <v>346</v>
      </c>
      <c r="P26" s="36"/>
    </row>
    <row r="27" spans="1:16" ht="23.25" x14ac:dyDescent="0.35">
      <c r="A27" s="74"/>
      <c r="B27" s="330"/>
      <c r="C27" s="75"/>
      <c r="D27" s="75"/>
      <c r="E27" s="81"/>
      <c r="F27" s="78"/>
      <c r="G27" s="80"/>
      <c r="H27" s="80"/>
      <c r="I27" s="80"/>
      <c r="J27" s="75"/>
      <c r="K27" s="91"/>
      <c r="L27" s="91"/>
      <c r="M27" s="92"/>
      <c r="N27" s="181">
        <v>24371</v>
      </c>
      <c r="O27" s="327" t="s">
        <v>346</v>
      </c>
      <c r="P27" s="36"/>
    </row>
    <row r="28" spans="1:16" ht="23.25" x14ac:dyDescent="0.35">
      <c r="A28" s="74"/>
      <c r="B28" s="330"/>
      <c r="C28" s="75"/>
      <c r="D28" s="75"/>
      <c r="E28" s="81"/>
      <c r="F28" s="78"/>
      <c r="G28" s="80"/>
      <c r="H28" s="80"/>
      <c r="I28" s="80"/>
      <c r="J28" s="75"/>
      <c r="K28" s="91"/>
      <c r="L28" s="91"/>
      <c r="M28" s="92"/>
      <c r="N28" s="181"/>
      <c r="O28" s="327"/>
      <c r="P28" s="36"/>
    </row>
    <row r="29" spans="1:16" ht="23.25" x14ac:dyDescent="0.35">
      <c r="A29" s="74">
        <v>2</v>
      </c>
      <c r="B29" s="330" t="s">
        <v>276</v>
      </c>
      <c r="C29" s="75">
        <v>698000</v>
      </c>
      <c r="D29" s="75">
        <v>480217.98</v>
      </c>
      <c r="E29" s="97">
        <v>24341</v>
      </c>
      <c r="F29" s="78">
        <f>C29-D29</f>
        <v>217782.02000000002</v>
      </c>
      <c r="G29" s="80">
        <v>0</v>
      </c>
      <c r="H29" s="80">
        <v>0</v>
      </c>
      <c r="I29" s="80">
        <v>0</v>
      </c>
      <c r="J29" s="75">
        <v>0</v>
      </c>
      <c r="K29" s="91">
        <f>H29+I29+J29</f>
        <v>0</v>
      </c>
      <c r="L29" s="91">
        <f>G29+K29</f>
        <v>0</v>
      </c>
      <c r="M29" s="92">
        <f>D29-L29</f>
        <v>480217.98</v>
      </c>
      <c r="N29" s="176">
        <v>24229</v>
      </c>
      <c r="O29" s="327" t="s">
        <v>140</v>
      </c>
      <c r="P29" s="36"/>
    </row>
    <row r="30" spans="1:16" ht="23.25" x14ac:dyDescent="0.35">
      <c r="A30" s="74"/>
      <c r="B30" s="330" t="s">
        <v>277</v>
      </c>
      <c r="C30" s="75"/>
      <c r="D30" s="75"/>
      <c r="E30" s="81"/>
      <c r="F30" s="78"/>
      <c r="G30" s="80"/>
      <c r="H30" s="80"/>
      <c r="I30" s="80"/>
      <c r="J30" s="75"/>
      <c r="K30" s="91"/>
      <c r="L30" s="91"/>
      <c r="M30" s="92"/>
      <c r="N30" s="181">
        <v>24256</v>
      </c>
      <c r="O30" s="327" t="s">
        <v>302</v>
      </c>
      <c r="P30" s="36"/>
    </row>
    <row r="31" spans="1:16" ht="23.25" x14ac:dyDescent="0.35">
      <c r="A31" s="74"/>
      <c r="B31" s="334" t="s">
        <v>88</v>
      </c>
      <c r="C31" s="75"/>
      <c r="D31" s="75"/>
      <c r="E31" s="81"/>
      <c r="F31" s="78"/>
      <c r="G31" s="80"/>
      <c r="H31" s="80"/>
      <c r="I31" s="80"/>
      <c r="J31" s="75"/>
      <c r="K31" s="91"/>
      <c r="L31" s="91"/>
      <c r="M31" s="92"/>
      <c r="N31" s="181"/>
      <c r="O31" s="327" t="s">
        <v>300</v>
      </c>
      <c r="P31" s="36"/>
    </row>
    <row r="32" spans="1:16" ht="23.25" x14ac:dyDescent="0.35">
      <c r="A32" s="74"/>
      <c r="B32" s="330" t="s">
        <v>336</v>
      </c>
      <c r="C32" s="75"/>
      <c r="D32" s="75"/>
      <c r="E32" s="81"/>
      <c r="F32" s="78"/>
      <c r="G32" s="80"/>
      <c r="H32" s="80"/>
      <c r="I32" s="80"/>
      <c r="J32" s="75"/>
      <c r="K32" s="91"/>
      <c r="L32" s="91"/>
      <c r="M32" s="92"/>
      <c r="N32" s="181"/>
      <c r="O32" s="327" t="s">
        <v>301</v>
      </c>
      <c r="P32" s="36"/>
    </row>
    <row r="33" spans="1:16" ht="23.25" x14ac:dyDescent="0.35">
      <c r="A33" s="74"/>
      <c r="B33" s="330" t="s">
        <v>337</v>
      </c>
      <c r="C33" s="75"/>
      <c r="D33" s="75"/>
      <c r="E33" s="81"/>
      <c r="F33" s="78"/>
      <c r="G33" s="80"/>
      <c r="H33" s="80"/>
      <c r="I33" s="80"/>
      <c r="J33" s="75"/>
      <c r="K33" s="91"/>
      <c r="L33" s="91"/>
      <c r="M33" s="92"/>
      <c r="N33" s="181">
        <v>24259</v>
      </c>
      <c r="O33" s="327" t="s">
        <v>137</v>
      </c>
      <c r="P33" s="36"/>
    </row>
    <row r="34" spans="1:16" ht="23.25" x14ac:dyDescent="0.35">
      <c r="A34" s="74"/>
      <c r="B34" s="330" t="s">
        <v>339</v>
      </c>
      <c r="C34" s="75"/>
      <c r="D34" s="75"/>
      <c r="E34" s="81"/>
      <c r="F34" s="78"/>
      <c r="G34" s="80"/>
      <c r="H34" s="80"/>
      <c r="I34" s="80"/>
      <c r="J34" s="75"/>
      <c r="K34" s="91"/>
      <c r="L34" s="91"/>
      <c r="M34" s="92"/>
      <c r="N34" s="181">
        <v>24265</v>
      </c>
      <c r="O34" s="327" t="s">
        <v>110</v>
      </c>
      <c r="P34" s="36"/>
    </row>
    <row r="35" spans="1:16" ht="23.25" x14ac:dyDescent="0.35">
      <c r="A35" s="74"/>
      <c r="B35" s="330"/>
      <c r="C35" s="75"/>
      <c r="D35" s="75"/>
      <c r="E35" s="81"/>
      <c r="F35" s="78"/>
      <c r="G35" s="80"/>
      <c r="H35" s="80"/>
      <c r="I35" s="80"/>
      <c r="J35" s="75"/>
      <c r="K35" s="91"/>
      <c r="L35" s="91"/>
      <c r="M35" s="92"/>
      <c r="N35" s="181">
        <v>24266</v>
      </c>
      <c r="O35" s="327" t="s">
        <v>138</v>
      </c>
      <c r="P35" s="36"/>
    </row>
    <row r="36" spans="1:16" ht="23.25" x14ac:dyDescent="0.35">
      <c r="A36" s="74"/>
      <c r="B36" s="330"/>
      <c r="C36" s="75"/>
      <c r="D36" s="75"/>
      <c r="E36" s="81"/>
      <c r="F36" s="78"/>
      <c r="G36" s="80"/>
      <c r="H36" s="80"/>
      <c r="I36" s="80"/>
      <c r="J36" s="75"/>
      <c r="K36" s="91"/>
      <c r="L36" s="91"/>
      <c r="M36" s="92"/>
      <c r="N36" s="181">
        <v>24272</v>
      </c>
      <c r="O36" s="327" t="s">
        <v>85</v>
      </c>
      <c r="P36" s="36"/>
    </row>
    <row r="37" spans="1:16" ht="23.25" x14ac:dyDescent="0.35">
      <c r="A37" s="74"/>
      <c r="B37" s="330"/>
      <c r="C37" s="75"/>
      <c r="D37" s="75"/>
      <c r="E37" s="81"/>
      <c r="F37" s="78"/>
      <c r="G37" s="80"/>
      <c r="H37" s="80"/>
      <c r="I37" s="80"/>
      <c r="J37" s="75"/>
      <c r="K37" s="91"/>
      <c r="L37" s="91"/>
      <c r="M37" s="92"/>
      <c r="N37" s="181">
        <v>24284</v>
      </c>
      <c r="O37" s="327" t="s">
        <v>309</v>
      </c>
      <c r="P37" s="36"/>
    </row>
    <row r="38" spans="1:16" ht="23.25" x14ac:dyDescent="0.35">
      <c r="A38" s="74"/>
      <c r="B38" s="330"/>
      <c r="C38" s="75"/>
      <c r="D38" s="75"/>
      <c r="E38" s="81"/>
      <c r="F38" s="78"/>
      <c r="G38" s="80"/>
      <c r="H38" s="80"/>
      <c r="I38" s="80"/>
      <c r="J38" s="75"/>
      <c r="K38" s="91"/>
      <c r="L38" s="91"/>
      <c r="M38" s="92"/>
      <c r="N38" s="437" t="s">
        <v>310</v>
      </c>
      <c r="O38" s="327" t="s">
        <v>308</v>
      </c>
      <c r="P38" s="36"/>
    </row>
    <row r="39" spans="1:16" ht="23.25" x14ac:dyDescent="0.35">
      <c r="A39" s="74"/>
      <c r="B39" s="330"/>
      <c r="C39" s="75"/>
      <c r="D39" s="75"/>
      <c r="E39" s="81"/>
      <c r="F39" s="78"/>
      <c r="G39" s="80"/>
      <c r="H39" s="80"/>
      <c r="I39" s="80"/>
      <c r="J39" s="75"/>
      <c r="K39" s="91"/>
      <c r="L39" s="91"/>
      <c r="M39" s="92"/>
      <c r="N39" s="181">
        <v>24292</v>
      </c>
      <c r="O39" s="336" t="s">
        <v>89</v>
      </c>
      <c r="P39" s="36"/>
    </row>
    <row r="40" spans="1:16" ht="23.25" x14ac:dyDescent="0.35">
      <c r="A40" s="74"/>
      <c r="B40" s="330"/>
      <c r="C40" s="75"/>
      <c r="D40" s="75"/>
      <c r="E40" s="81"/>
      <c r="F40" s="78"/>
      <c r="G40" s="80"/>
      <c r="H40" s="80"/>
      <c r="I40" s="80"/>
      <c r="J40" s="75"/>
      <c r="K40" s="91"/>
      <c r="L40" s="91"/>
      <c r="M40" s="92"/>
      <c r="N40" s="181">
        <v>24293</v>
      </c>
      <c r="O40" s="327" t="s">
        <v>311</v>
      </c>
      <c r="P40" s="36"/>
    </row>
    <row r="41" spans="1:16" ht="23.25" x14ac:dyDescent="0.35">
      <c r="A41" s="74"/>
      <c r="B41" s="330"/>
      <c r="C41" s="75"/>
      <c r="D41" s="75"/>
      <c r="E41" s="81"/>
      <c r="F41" s="78"/>
      <c r="G41" s="80"/>
      <c r="H41" s="80"/>
      <c r="I41" s="80"/>
      <c r="J41" s="75"/>
      <c r="K41" s="91"/>
      <c r="L41" s="91"/>
      <c r="M41" s="92"/>
      <c r="N41" s="181">
        <v>24319</v>
      </c>
      <c r="O41" s="327" t="s">
        <v>327</v>
      </c>
      <c r="P41" s="36"/>
    </row>
    <row r="42" spans="1:16" ht="23.25" x14ac:dyDescent="0.35">
      <c r="A42" s="74"/>
      <c r="B42" s="330"/>
      <c r="C42" s="75"/>
      <c r="D42" s="75"/>
      <c r="E42" s="81"/>
      <c r="F42" s="78"/>
      <c r="G42" s="80"/>
      <c r="H42" s="80"/>
      <c r="I42" s="80"/>
      <c r="J42" s="75"/>
      <c r="K42" s="91"/>
      <c r="L42" s="91"/>
      <c r="M42" s="92"/>
      <c r="N42" s="181">
        <v>24350</v>
      </c>
      <c r="O42" s="327" t="s">
        <v>346</v>
      </c>
      <c r="P42" s="36"/>
    </row>
    <row r="43" spans="1:16" ht="23.25" x14ac:dyDescent="0.35">
      <c r="A43" s="74"/>
      <c r="B43" s="330"/>
      <c r="C43" s="75"/>
      <c r="D43" s="75"/>
      <c r="E43" s="81"/>
      <c r="F43" s="78"/>
      <c r="G43" s="80"/>
      <c r="H43" s="80"/>
      <c r="I43" s="80"/>
      <c r="J43" s="75"/>
      <c r="K43" s="91"/>
      <c r="L43" s="91"/>
      <c r="M43" s="92"/>
      <c r="N43" s="181">
        <v>24371</v>
      </c>
      <c r="O43" s="327" t="s">
        <v>346</v>
      </c>
      <c r="P43" s="36"/>
    </row>
    <row r="44" spans="1:16" ht="23.25" x14ac:dyDescent="0.35">
      <c r="A44" s="74"/>
      <c r="B44" s="330"/>
      <c r="C44" s="75"/>
      <c r="D44" s="75"/>
      <c r="E44" s="81"/>
      <c r="F44" s="78"/>
      <c r="G44" s="80"/>
      <c r="H44" s="80"/>
      <c r="I44" s="80"/>
      <c r="J44" s="75"/>
      <c r="K44" s="91"/>
      <c r="L44" s="91"/>
      <c r="M44" s="92"/>
      <c r="N44" s="181"/>
      <c r="O44" s="327"/>
      <c r="P44" s="36"/>
    </row>
    <row r="45" spans="1:16" ht="23.25" x14ac:dyDescent="0.35">
      <c r="A45" s="74">
        <v>3</v>
      </c>
      <c r="B45" s="330" t="s">
        <v>278</v>
      </c>
      <c r="C45" s="75">
        <v>620000</v>
      </c>
      <c r="D45" s="75">
        <v>429828.1</v>
      </c>
      <c r="E45" s="97">
        <v>24341</v>
      </c>
      <c r="F45" s="78">
        <f>C45-D45</f>
        <v>190171.90000000002</v>
      </c>
      <c r="G45" s="80">
        <v>0</v>
      </c>
      <c r="H45" s="80">
        <v>0</v>
      </c>
      <c r="I45" s="80">
        <v>0</v>
      </c>
      <c r="J45" s="75">
        <v>0</v>
      </c>
      <c r="K45" s="91">
        <f>H45+I45+J45</f>
        <v>0</v>
      </c>
      <c r="L45" s="91">
        <f>G45+K45</f>
        <v>0</v>
      </c>
      <c r="M45" s="92">
        <f>D45-L45</f>
        <v>429828.1</v>
      </c>
      <c r="N45" s="176">
        <v>24229</v>
      </c>
      <c r="O45" s="327" t="s">
        <v>140</v>
      </c>
      <c r="P45" s="36"/>
    </row>
    <row r="46" spans="1:16" ht="23.25" x14ac:dyDescent="0.35">
      <c r="A46" s="74"/>
      <c r="B46" s="330" t="s">
        <v>279</v>
      </c>
      <c r="C46" s="75"/>
      <c r="D46" s="75"/>
      <c r="E46" s="81"/>
      <c r="F46" s="78"/>
      <c r="G46" s="80"/>
      <c r="H46" s="80"/>
      <c r="I46" s="80"/>
      <c r="J46" s="75"/>
      <c r="K46" s="91"/>
      <c r="L46" s="91"/>
      <c r="M46" s="92"/>
      <c r="N46" s="181">
        <v>24256</v>
      </c>
      <c r="O46" s="327" t="s">
        <v>302</v>
      </c>
      <c r="P46" s="36"/>
    </row>
    <row r="47" spans="1:16" ht="23.25" x14ac:dyDescent="0.35">
      <c r="A47" s="74"/>
      <c r="B47" s="334" t="s">
        <v>88</v>
      </c>
      <c r="C47" s="75"/>
      <c r="D47" s="75"/>
      <c r="E47" s="81"/>
      <c r="F47" s="78"/>
      <c r="G47" s="80"/>
      <c r="H47" s="80"/>
      <c r="I47" s="80"/>
      <c r="J47" s="75"/>
      <c r="K47" s="91"/>
      <c r="L47" s="91"/>
      <c r="M47" s="92"/>
      <c r="N47" s="181"/>
      <c r="O47" s="327" t="s">
        <v>300</v>
      </c>
      <c r="P47" s="36"/>
    </row>
    <row r="48" spans="1:16" ht="23.25" x14ac:dyDescent="0.35">
      <c r="A48" s="74"/>
      <c r="B48" s="330" t="s">
        <v>336</v>
      </c>
      <c r="C48" s="75"/>
      <c r="D48" s="75"/>
      <c r="E48" s="81"/>
      <c r="F48" s="78"/>
      <c r="G48" s="80"/>
      <c r="H48" s="80"/>
      <c r="I48" s="80"/>
      <c r="J48" s="75"/>
      <c r="K48" s="91"/>
      <c r="L48" s="91"/>
      <c r="M48" s="92"/>
      <c r="N48" s="181"/>
      <c r="O48" s="327" t="s">
        <v>301</v>
      </c>
      <c r="P48" s="36"/>
    </row>
    <row r="49" spans="1:16" ht="23.25" x14ac:dyDescent="0.35">
      <c r="A49" s="74"/>
      <c r="B49" s="330" t="s">
        <v>337</v>
      </c>
      <c r="C49" s="75"/>
      <c r="D49" s="75"/>
      <c r="E49" s="81"/>
      <c r="F49" s="78"/>
      <c r="G49" s="80"/>
      <c r="H49" s="80"/>
      <c r="I49" s="80"/>
      <c r="J49" s="75"/>
      <c r="K49" s="91"/>
      <c r="L49" s="91"/>
      <c r="M49" s="92"/>
      <c r="N49" s="181">
        <v>24259</v>
      </c>
      <c r="O49" s="327" t="s">
        <v>137</v>
      </c>
      <c r="P49" s="36"/>
    </row>
    <row r="50" spans="1:16" ht="23.25" x14ac:dyDescent="0.35">
      <c r="A50" s="74"/>
      <c r="B50" s="330" t="s">
        <v>339</v>
      </c>
      <c r="C50" s="75"/>
      <c r="D50" s="75"/>
      <c r="E50" s="81"/>
      <c r="F50" s="78"/>
      <c r="G50" s="80"/>
      <c r="H50" s="80"/>
      <c r="I50" s="80"/>
      <c r="J50" s="75"/>
      <c r="K50" s="91"/>
      <c r="L50" s="91"/>
      <c r="M50" s="92"/>
      <c r="N50" s="181">
        <v>24265</v>
      </c>
      <c r="O50" s="327" t="s">
        <v>110</v>
      </c>
      <c r="P50" s="36"/>
    </row>
    <row r="51" spans="1:16" ht="23.25" x14ac:dyDescent="0.35">
      <c r="A51" s="74"/>
      <c r="B51" s="330"/>
      <c r="C51" s="75"/>
      <c r="D51" s="75"/>
      <c r="E51" s="81"/>
      <c r="F51" s="78"/>
      <c r="G51" s="80"/>
      <c r="H51" s="80"/>
      <c r="I51" s="80"/>
      <c r="J51" s="75"/>
      <c r="K51" s="91"/>
      <c r="L51" s="91"/>
      <c r="M51" s="92"/>
      <c r="N51" s="181">
        <v>24266</v>
      </c>
      <c r="O51" s="327" t="s">
        <v>138</v>
      </c>
      <c r="P51" s="36"/>
    </row>
    <row r="52" spans="1:16" ht="23.25" x14ac:dyDescent="0.35">
      <c r="A52" s="74"/>
      <c r="B52" s="330"/>
      <c r="C52" s="75"/>
      <c r="D52" s="75"/>
      <c r="E52" s="81"/>
      <c r="F52" s="78"/>
      <c r="G52" s="80"/>
      <c r="H52" s="80"/>
      <c r="I52" s="80"/>
      <c r="J52" s="75"/>
      <c r="K52" s="91"/>
      <c r="L52" s="91"/>
      <c r="M52" s="92"/>
      <c r="N52" s="181">
        <v>24272</v>
      </c>
      <c r="O52" s="327" t="s">
        <v>85</v>
      </c>
      <c r="P52" s="36"/>
    </row>
    <row r="53" spans="1:16" ht="23.25" x14ac:dyDescent="0.35">
      <c r="A53" s="74"/>
      <c r="B53" s="330"/>
      <c r="C53" s="75"/>
      <c r="D53" s="75"/>
      <c r="E53" s="81"/>
      <c r="F53" s="78"/>
      <c r="G53" s="80"/>
      <c r="H53" s="80"/>
      <c r="I53" s="80"/>
      <c r="J53" s="75"/>
      <c r="K53" s="91"/>
      <c r="L53" s="91"/>
      <c r="M53" s="92"/>
      <c r="N53" s="181">
        <v>24284</v>
      </c>
      <c r="O53" s="327" t="s">
        <v>309</v>
      </c>
      <c r="P53" s="36"/>
    </row>
    <row r="54" spans="1:16" ht="23.25" x14ac:dyDescent="0.35">
      <c r="A54" s="74"/>
      <c r="B54" s="330"/>
      <c r="C54" s="75"/>
      <c r="D54" s="75"/>
      <c r="E54" s="81"/>
      <c r="F54" s="78"/>
      <c r="G54" s="80"/>
      <c r="H54" s="80"/>
      <c r="I54" s="80"/>
      <c r="J54" s="75"/>
      <c r="K54" s="91"/>
      <c r="L54" s="91"/>
      <c r="M54" s="92"/>
      <c r="N54" s="437" t="s">
        <v>310</v>
      </c>
      <c r="O54" s="327" t="s">
        <v>312</v>
      </c>
      <c r="P54" s="36"/>
    </row>
    <row r="55" spans="1:16" ht="23.25" x14ac:dyDescent="0.35">
      <c r="A55" s="74"/>
      <c r="B55" s="330"/>
      <c r="C55" s="75"/>
      <c r="D55" s="75"/>
      <c r="E55" s="81"/>
      <c r="F55" s="78"/>
      <c r="G55" s="80"/>
      <c r="H55" s="80"/>
      <c r="I55" s="80"/>
      <c r="J55" s="75"/>
      <c r="K55" s="91"/>
      <c r="L55" s="91"/>
      <c r="M55" s="92"/>
      <c r="N55" s="181">
        <v>24292</v>
      </c>
      <c r="O55" s="336" t="s">
        <v>89</v>
      </c>
      <c r="P55" s="36"/>
    </row>
    <row r="56" spans="1:16" ht="23.25" x14ac:dyDescent="0.35">
      <c r="A56" s="74"/>
      <c r="B56" s="330"/>
      <c r="C56" s="75"/>
      <c r="D56" s="75"/>
      <c r="E56" s="81"/>
      <c r="F56" s="78"/>
      <c r="G56" s="80"/>
      <c r="H56" s="80"/>
      <c r="I56" s="80"/>
      <c r="J56" s="75"/>
      <c r="K56" s="91"/>
      <c r="L56" s="91"/>
      <c r="M56" s="92"/>
      <c r="N56" s="181">
        <v>24293</v>
      </c>
      <c r="O56" s="327" t="s">
        <v>311</v>
      </c>
      <c r="P56" s="36"/>
    </row>
    <row r="57" spans="1:16" ht="23.25" x14ac:dyDescent="0.35">
      <c r="A57" s="74"/>
      <c r="B57" s="330"/>
      <c r="C57" s="75"/>
      <c r="D57" s="75"/>
      <c r="E57" s="81"/>
      <c r="F57" s="78"/>
      <c r="G57" s="80"/>
      <c r="H57" s="80"/>
      <c r="I57" s="80"/>
      <c r="J57" s="75"/>
      <c r="K57" s="91"/>
      <c r="L57" s="91"/>
      <c r="M57" s="92"/>
      <c r="N57" s="181">
        <v>24319</v>
      </c>
      <c r="O57" s="327" t="s">
        <v>327</v>
      </c>
      <c r="P57" s="36"/>
    </row>
    <row r="58" spans="1:16" ht="23.25" x14ac:dyDescent="0.35">
      <c r="A58" s="74"/>
      <c r="B58" s="330"/>
      <c r="C58" s="75"/>
      <c r="D58" s="75"/>
      <c r="E58" s="81"/>
      <c r="F58" s="78"/>
      <c r="G58" s="80"/>
      <c r="H58" s="80"/>
      <c r="I58" s="80"/>
      <c r="J58" s="75"/>
      <c r="K58" s="91"/>
      <c r="L58" s="91"/>
      <c r="M58" s="92"/>
      <c r="N58" s="181">
        <v>24350</v>
      </c>
      <c r="O58" s="327" t="s">
        <v>346</v>
      </c>
      <c r="P58" s="36"/>
    </row>
    <row r="59" spans="1:16" ht="23.25" x14ac:dyDescent="0.35">
      <c r="A59" s="74"/>
      <c r="B59" s="330"/>
      <c r="C59" s="75"/>
      <c r="D59" s="75"/>
      <c r="E59" s="81"/>
      <c r="F59" s="78"/>
      <c r="G59" s="80"/>
      <c r="H59" s="80"/>
      <c r="I59" s="80"/>
      <c r="J59" s="75"/>
      <c r="K59" s="91"/>
      <c r="L59" s="91"/>
      <c r="M59" s="92"/>
      <c r="N59" s="181">
        <v>24371</v>
      </c>
      <c r="O59" s="327" t="s">
        <v>346</v>
      </c>
      <c r="P59" s="36"/>
    </row>
    <row r="60" spans="1:16" ht="23.25" x14ac:dyDescent="0.35">
      <c r="A60" s="74"/>
      <c r="B60" s="330"/>
      <c r="C60" s="75"/>
      <c r="D60" s="75"/>
      <c r="E60" s="81"/>
      <c r="F60" s="78"/>
      <c r="G60" s="80"/>
      <c r="H60" s="80"/>
      <c r="I60" s="80"/>
      <c r="J60" s="75"/>
      <c r="K60" s="91"/>
      <c r="L60" s="91"/>
      <c r="M60" s="92"/>
      <c r="N60" s="181"/>
      <c r="O60" s="327"/>
      <c r="P60" s="36"/>
    </row>
    <row r="61" spans="1:16" ht="23.25" x14ac:dyDescent="0.35">
      <c r="A61" s="74">
        <v>4</v>
      </c>
      <c r="B61" s="330" t="s">
        <v>280</v>
      </c>
      <c r="C61" s="75">
        <v>1162000</v>
      </c>
      <c r="D61" s="75">
        <v>0</v>
      </c>
      <c r="E61" s="97">
        <v>24426</v>
      </c>
      <c r="F61" s="78">
        <f>C61-D61</f>
        <v>1162000</v>
      </c>
      <c r="G61" s="80">
        <v>0</v>
      </c>
      <c r="H61" s="80">
        <v>0</v>
      </c>
      <c r="I61" s="80">
        <v>0</v>
      </c>
      <c r="J61" s="75">
        <v>0</v>
      </c>
      <c r="K61" s="91">
        <f>H61+I61+J61</f>
        <v>0</v>
      </c>
      <c r="L61" s="91">
        <f>G61+K61</f>
        <v>0</v>
      </c>
      <c r="M61" s="92">
        <f>C61-L61</f>
        <v>1162000</v>
      </c>
      <c r="N61" s="176">
        <v>24229</v>
      </c>
      <c r="O61" s="327" t="s">
        <v>140</v>
      </c>
      <c r="P61" s="36"/>
    </row>
    <row r="62" spans="1:16" ht="23.25" x14ac:dyDescent="0.35">
      <c r="A62" s="74"/>
      <c r="B62" s="330" t="s">
        <v>281</v>
      </c>
      <c r="C62" s="75"/>
      <c r="D62" s="75"/>
      <c r="E62" s="81"/>
      <c r="F62" s="78"/>
      <c r="G62" s="80"/>
      <c r="H62" s="80"/>
      <c r="I62" s="80"/>
      <c r="J62" s="75"/>
      <c r="K62" s="91"/>
      <c r="L62" s="91"/>
      <c r="M62" s="92"/>
      <c r="N62" s="181">
        <v>24256</v>
      </c>
      <c r="O62" s="327" t="s">
        <v>302</v>
      </c>
      <c r="P62" s="36"/>
    </row>
    <row r="63" spans="1:16" ht="23.25" x14ac:dyDescent="0.35">
      <c r="A63" s="74"/>
      <c r="B63" s="330" t="s">
        <v>84</v>
      </c>
      <c r="C63" s="75"/>
      <c r="D63" s="75"/>
      <c r="E63" s="81"/>
      <c r="F63" s="78"/>
      <c r="G63" s="80"/>
      <c r="H63" s="80"/>
      <c r="I63" s="80"/>
      <c r="J63" s="75"/>
      <c r="K63" s="91"/>
      <c r="L63" s="91"/>
      <c r="M63" s="92"/>
      <c r="N63" s="181"/>
      <c r="O63" s="327" t="s">
        <v>300</v>
      </c>
      <c r="P63" s="36"/>
    </row>
    <row r="64" spans="1:16" ht="23.25" x14ac:dyDescent="0.35">
      <c r="A64" s="74"/>
      <c r="B64" s="330" t="s">
        <v>286</v>
      </c>
      <c r="C64" s="75"/>
      <c r="D64" s="75"/>
      <c r="E64" s="81"/>
      <c r="F64" s="78"/>
      <c r="G64" s="80"/>
      <c r="H64" s="80"/>
      <c r="I64" s="80"/>
      <c r="J64" s="75"/>
      <c r="K64" s="91"/>
      <c r="L64" s="91"/>
      <c r="M64" s="92"/>
      <c r="N64" s="181"/>
      <c r="O64" s="327" t="s">
        <v>301</v>
      </c>
      <c r="P64" s="36"/>
    </row>
    <row r="65" spans="1:16" ht="23.25" x14ac:dyDescent="0.35">
      <c r="A65" s="74"/>
      <c r="B65" s="330" t="s">
        <v>287</v>
      </c>
      <c r="C65" s="75"/>
      <c r="D65" s="75"/>
      <c r="E65" s="81"/>
      <c r="F65" s="78"/>
      <c r="G65" s="80"/>
      <c r="H65" s="80"/>
      <c r="I65" s="80"/>
      <c r="J65" s="75"/>
      <c r="K65" s="91"/>
      <c r="L65" s="91"/>
      <c r="M65" s="92"/>
      <c r="N65" s="181">
        <v>24259</v>
      </c>
      <c r="O65" s="327" t="s">
        <v>137</v>
      </c>
      <c r="P65" s="36"/>
    </row>
    <row r="66" spans="1:16" ht="23.25" x14ac:dyDescent="0.35">
      <c r="A66" s="74"/>
      <c r="B66" s="330" t="s">
        <v>288</v>
      </c>
      <c r="C66" s="75"/>
      <c r="D66" s="75"/>
      <c r="E66" s="81"/>
      <c r="F66" s="78"/>
      <c r="G66" s="80"/>
      <c r="H66" s="80"/>
      <c r="I66" s="80"/>
      <c r="J66" s="75"/>
      <c r="K66" s="91"/>
      <c r="L66" s="91"/>
      <c r="M66" s="92"/>
      <c r="N66" s="181">
        <v>24265</v>
      </c>
      <c r="O66" s="327" t="s">
        <v>110</v>
      </c>
      <c r="P66" s="36"/>
    </row>
    <row r="67" spans="1:16" ht="23.25" x14ac:dyDescent="0.35">
      <c r="A67" s="74"/>
      <c r="B67" s="330"/>
      <c r="C67" s="75"/>
      <c r="D67" s="75"/>
      <c r="E67" s="81"/>
      <c r="F67" s="78"/>
      <c r="G67" s="80"/>
      <c r="H67" s="80"/>
      <c r="I67" s="80"/>
      <c r="J67" s="75"/>
      <c r="K67" s="91"/>
      <c r="L67" s="91"/>
      <c r="M67" s="92"/>
      <c r="N67" s="181">
        <v>24266</v>
      </c>
      <c r="O67" s="327" t="s">
        <v>138</v>
      </c>
      <c r="P67" s="36"/>
    </row>
    <row r="68" spans="1:16" ht="23.25" x14ac:dyDescent="0.35">
      <c r="A68" s="74"/>
      <c r="B68" s="330"/>
      <c r="C68" s="75"/>
      <c r="D68" s="75"/>
      <c r="E68" s="81"/>
      <c r="F68" s="78"/>
      <c r="G68" s="80"/>
      <c r="H68" s="80"/>
      <c r="I68" s="80"/>
      <c r="J68" s="75"/>
      <c r="K68" s="91"/>
      <c r="L68" s="91"/>
      <c r="M68" s="92"/>
      <c r="N68" s="181">
        <v>24272</v>
      </c>
      <c r="O68" s="327" t="s">
        <v>85</v>
      </c>
      <c r="P68" s="36"/>
    </row>
    <row r="69" spans="1:16" ht="23.25" x14ac:dyDescent="0.35">
      <c r="A69" s="74"/>
      <c r="B69" s="330"/>
      <c r="C69" s="75"/>
      <c r="D69" s="75"/>
      <c r="E69" s="81"/>
      <c r="F69" s="78"/>
      <c r="G69" s="80"/>
      <c r="H69" s="80"/>
      <c r="I69" s="80"/>
      <c r="J69" s="75"/>
      <c r="K69" s="91"/>
      <c r="L69" s="91"/>
      <c r="M69" s="92"/>
      <c r="N69" s="181">
        <v>24293</v>
      </c>
      <c r="O69" s="327" t="s">
        <v>313</v>
      </c>
      <c r="P69" s="36"/>
    </row>
    <row r="70" spans="1:16" ht="23.25" x14ac:dyDescent="0.35">
      <c r="A70" s="74"/>
      <c r="B70" s="330"/>
      <c r="C70" s="75"/>
      <c r="D70" s="75"/>
      <c r="E70" s="81"/>
      <c r="F70" s="78"/>
      <c r="G70" s="80"/>
      <c r="H70" s="80"/>
      <c r="I70" s="80"/>
      <c r="J70" s="75"/>
      <c r="K70" s="91"/>
      <c r="L70" s="91"/>
      <c r="M70" s="92"/>
      <c r="N70" s="181"/>
      <c r="O70" s="327" t="s">
        <v>314</v>
      </c>
      <c r="P70" s="36"/>
    </row>
    <row r="71" spans="1:16" ht="23.25" x14ac:dyDescent="0.35">
      <c r="A71" s="74"/>
      <c r="B71" s="330"/>
      <c r="C71" s="75"/>
      <c r="D71" s="75"/>
      <c r="E71" s="81"/>
      <c r="F71" s="78"/>
      <c r="G71" s="80"/>
      <c r="H71" s="80"/>
      <c r="I71" s="80"/>
      <c r="J71" s="75"/>
      <c r="K71" s="91"/>
      <c r="L71" s="91"/>
      <c r="M71" s="92"/>
      <c r="N71" s="181">
        <v>24319</v>
      </c>
      <c r="O71" s="327" t="s">
        <v>329</v>
      </c>
      <c r="P71" s="36"/>
    </row>
    <row r="72" spans="1:16" ht="23.25" x14ac:dyDescent="0.35">
      <c r="A72" s="74"/>
      <c r="B72" s="330"/>
      <c r="C72" s="75"/>
      <c r="D72" s="75"/>
      <c r="E72" s="81"/>
      <c r="F72" s="78"/>
      <c r="G72" s="80"/>
      <c r="H72" s="80"/>
      <c r="I72" s="80"/>
      <c r="J72" s="75"/>
      <c r="K72" s="91"/>
      <c r="L72" s="91"/>
      <c r="M72" s="92"/>
      <c r="N72" s="181"/>
      <c r="O72" s="327" t="s">
        <v>332</v>
      </c>
      <c r="P72" s="36"/>
    </row>
    <row r="73" spans="1:16" ht="23.25" x14ac:dyDescent="0.35">
      <c r="A73" s="74"/>
      <c r="B73" s="330"/>
      <c r="C73" s="75"/>
      <c r="D73" s="75"/>
      <c r="E73" s="81"/>
      <c r="F73" s="78"/>
      <c r="G73" s="80"/>
      <c r="H73" s="80"/>
      <c r="I73" s="80"/>
      <c r="J73" s="75"/>
      <c r="K73" s="91"/>
      <c r="L73" s="91"/>
      <c r="M73" s="92"/>
      <c r="N73" s="181"/>
      <c r="O73" s="327" t="s">
        <v>331</v>
      </c>
      <c r="P73" s="36"/>
    </row>
    <row r="74" spans="1:16" ht="23.25" x14ac:dyDescent="0.35">
      <c r="A74" s="74"/>
      <c r="B74" s="330"/>
      <c r="C74" s="75"/>
      <c r="D74" s="75"/>
      <c r="E74" s="81"/>
      <c r="F74" s="78"/>
      <c r="G74" s="80"/>
      <c r="H74" s="80"/>
      <c r="I74" s="80"/>
      <c r="J74" s="75"/>
      <c r="K74" s="91"/>
      <c r="L74" s="91"/>
      <c r="M74" s="92"/>
      <c r="N74" s="181">
        <v>24350</v>
      </c>
      <c r="O74" s="327" t="s">
        <v>344</v>
      </c>
      <c r="P74" s="36"/>
    </row>
    <row r="75" spans="1:16" ht="23.25" x14ac:dyDescent="0.35">
      <c r="A75" s="74"/>
      <c r="B75" s="330"/>
      <c r="C75" s="75"/>
      <c r="D75" s="75"/>
      <c r="E75" s="81"/>
      <c r="F75" s="78"/>
      <c r="G75" s="80"/>
      <c r="H75" s="80"/>
      <c r="I75" s="80"/>
      <c r="J75" s="75"/>
      <c r="K75" s="91"/>
      <c r="L75" s="91"/>
      <c r="M75" s="92"/>
      <c r="N75" s="181" t="s">
        <v>351</v>
      </c>
      <c r="O75" s="327" t="s">
        <v>350</v>
      </c>
      <c r="P75" s="36"/>
    </row>
    <row r="76" spans="1:16" ht="23.25" x14ac:dyDescent="0.35">
      <c r="A76" s="74"/>
      <c r="B76" s="330"/>
      <c r="C76" s="75"/>
      <c r="D76" s="75"/>
      <c r="E76" s="81"/>
      <c r="F76" s="78"/>
      <c r="G76" s="80"/>
      <c r="H76" s="80"/>
      <c r="I76" s="80"/>
      <c r="J76" s="75"/>
      <c r="K76" s="91"/>
      <c r="L76" s="91"/>
      <c r="M76" s="92"/>
      <c r="N76" s="181">
        <v>24378</v>
      </c>
      <c r="O76" s="327" t="s">
        <v>87</v>
      </c>
      <c r="P76" s="36"/>
    </row>
    <row r="77" spans="1:16" ht="23.25" x14ac:dyDescent="0.35">
      <c r="A77" s="74"/>
      <c r="B77" s="330"/>
      <c r="C77" s="75"/>
      <c r="D77" s="75"/>
      <c r="E77" s="81"/>
      <c r="F77" s="78"/>
      <c r="G77" s="80"/>
      <c r="H77" s="80"/>
      <c r="I77" s="80"/>
      <c r="J77" s="75"/>
      <c r="K77" s="91"/>
      <c r="L77" s="91"/>
      <c r="M77" s="92"/>
      <c r="N77" s="181" t="s">
        <v>353</v>
      </c>
      <c r="O77" s="327" t="s">
        <v>136</v>
      </c>
      <c r="P77" s="36"/>
    </row>
    <row r="78" spans="1:16" ht="23.25" x14ac:dyDescent="0.35">
      <c r="A78" s="74"/>
      <c r="B78" s="330"/>
      <c r="C78" s="75"/>
      <c r="D78" s="75"/>
      <c r="E78" s="81"/>
      <c r="F78" s="78"/>
      <c r="G78" s="80"/>
      <c r="H78" s="80"/>
      <c r="I78" s="80"/>
      <c r="J78" s="75"/>
      <c r="K78" s="91"/>
      <c r="L78" s="91"/>
      <c r="M78" s="92"/>
      <c r="N78" s="181" t="s">
        <v>354</v>
      </c>
      <c r="O78" s="327" t="s">
        <v>352</v>
      </c>
      <c r="P78" s="36"/>
    </row>
    <row r="79" spans="1:16" ht="23.25" x14ac:dyDescent="0.35">
      <c r="A79" s="74"/>
      <c r="B79" s="330"/>
      <c r="C79" s="75"/>
      <c r="D79" s="75"/>
      <c r="E79" s="81"/>
      <c r="F79" s="78"/>
      <c r="G79" s="80"/>
      <c r="H79" s="80"/>
      <c r="I79" s="80"/>
      <c r="J79" s="75"/>
      <c r="K79" s="91"/>
      <c r="L79" s="91"/>
      <c r="M79" s="92"/>
      <c r="N79" s="181"/>
      <c r="O79" s="327"/>
      <c r="P79" s="36"/>
    </row>
    <row r="80" spans="1:16" ht="23.25" x14ac:dyDescent="0.35">
      <c r="A80" s="74"/>
      <c r="B80" s="330"/>
      <c r="C80" s="75"/>
      <c r="D80" s="75"/>
      <c r="E80" s="81"/>
      <c r="F80" s="78"/>
      <c r="G80" s="80"/>
      <c r="H80" s="80"/>
      <c r="I80" s="80"/>
      <c r="J80" s="75"/>
      <c r="K80" s="91"/>
      <c r="L80" s="91"/>
      <c r="M80" s="92"/>
      <c r="N80" s="181"/>
      <c r="O80" s="327"/>
      <c r="P80" s="36"/>
    </row>
    <row r="81" spans="1:16" ht="23.25" x14ac:dyDescent="0.35">
      <c r="A81" s="74">
        <v>5</v>
      </c>
      <c r="B81" s="330" t="s">
        <v>282</v>
      </c>
      <c r="C81" s="75">
        <v>818000</v>
      </c>
      <c r="D81" s="75">
        <v>640000</v>
      </c>
      <c r="E81" s="97">
        <v>24344</v>
      </c>
      <c r="F81" s="78">
        <f>C81-D81</f>
        <v>178000</v>
      </c>
      <c r="G81" s="80">
        <v>0</v>
      </c>
      <c r="H81" s="80">
        <v>0</v>
      </c>
      <c r="I81" s="80">
        <v>0</v>
      </c>
      <c r="J81" s="75">
        <v>0</v>
      </c>
      <c r="K81" s="91">
        <f>H81+I81+J81</f>
        <v>0</v>
      </c>
      <c r="L81" s="91">
        <f>G81+K81</f>
        <v>0</v>
      </c>
      <c r="M81" s="92">
        <f>D81-L81</f>
        <v>640000</v>
      </c>
      <c r="N81" s="176">
        <v>24229</v>
      </c>
      <c r="O81" s="327" t="s">
        <v>140</v>
      </c>
      <c r="P81" s="36"/>
    </row>
    <row r="82" spans="1:16" ht="23.25" x14ac:dyDescent="0.35">
      <c r="A82" s="74"/>
      <c r="B82" s="330" t="s">
        <v>291</v>
      </c>
      <c r="C82" s="75"/>
      <c r="D82" s="75"/>
      <c r="E82" s="81"/>
      <c r="F82" s="78"/>
      <c r="G82" s="80"/>
      <c r="H82" s="80"/>
      <c r="I82" s="80"/>
      <c r="J82" s="75"/>
      <c r="K82" s="91"/>
      <c r="L82" s="91"/>
      <c r="M82" s="92"/>
      <c r="N82" s="181">
        <v>24256</v>
      </c>
      <c r="O82" s="327" t="s">
        <v>302</v>
      </c>
      <c r="P82" s="36"/>
    </row>
    <row r="83" spans="1:16" ht="23.25" x14ac:dyDescent="0.35">
      <c r="A83" s="74"/>
      <c r="B83" s="330" t="s">
        <v>292</v>
      </c>
      <c r="C83" s="75"/>
      <c r="D83" s="75"/>
      <c r="E83" s="81"/>
      <c r="F83" s="78"/>
      <c r="G83" s="80"/>
      <c r="H83" s="80"/>
      <c r="I83" s="80"/>
      <c r="J83" s="75"/>
      <c r="K83" s="91"/>
      <c r="L83" s="91"/>
      <c r="M83" s="92"/>
      <c r="N83" s="181"/>
      <c r="O83" s="327" t="s">
        <v>300</v>
      </c>
      <c r="P83" s="36"/>
    </row>
    <row r="84" spans="1:16" ht="23.25" x14ac:dyDescent="0.35">
      <c r="A84" s="74"/>
      <c r="B84" s="330" t="s">
        <v>88</v>
      </c>
      <c r="C84" s="75"/>
      <c r="D84" s="75"/>
      <c r="E84" s="81"/>
      <c r="F84" s="78"/>
      <c r="G84" s="80"/>
      <c r="H84" s="80"/>
      <c r="I84" s="80"/>
      <c r="J84" s="75"/>
      <c r="K84" s="91"/>
      <c r="L84" s="91"/>
      <c r="M84" s="92"/>
      <c r="N84" s="181"/>
      <c r="O84" s="327" t="s">
        <v>301</v>
      </c>
      <c r="P84" s="36"/>
    </row>
    <row r="85" spans="1:16" ht="23.25" x14ac:dyDescent="0.35">
      <c r="A85" s="74"/>
      <c r="B85" s="330" t="s">
        <v>336</v>
      </c>
      <c r="C85" s="75"/>
      <c r="D85" s="75"/>
      <c r="E85" s="81"/>
      <c r="F85" s="78"/>
      <c r="G85" s="80"/>
      <c r="H85" s="80"/>
      <c r="I85" s="80"/>
      <c r="J85" s="75"/>
      <c r="K85" s="91"/>
      <c r="L85" s="91"/>
      <c r="M85" s="92"/>
      <c r="N85" s="181">
        <v>24259</v>
      </c>
      <c r="O85" s="327" t="s">
        <v>137</v>
      </c>
      <c r="P85" s="36"/>
    </row>
    <row r="86" spans="1:16" ht="23.25" x14ac:dyDescent="0.35">
      <c r="A86" s="74"/>
      <c r="B86" s="330" t="s">
        <v>340</v>
      </c>
      <c r="C86" s="75"/>
      <c r="D86" s="75"/>
      <c r="E86" s="81"/>
      <c r="F86" s="78"/>
      <c r="G86" s="80"/>
      <c r="H86" s="80"/>
      <c r="I86" s="80"/>
      <c r="J86" s="75"/>
      <c r="K86" s="91"/>
      <c r="L86" s="91"/>
      <c r="M86" s="92"/>
      <c r="N86" s="181">
        <v>24265</v>
      </c>
      <c r="O86" s="327" t="s">
        <v>110</v>
      </c>
      <c r="P86" s="36"/>
    </row>
    <row r="87" spans="1:16" ht="23.25" x14ac:dyDescent="0.35">
      <c r="A87" s="74"/>
      <c r="B87" s="330" t="s">
        <v>341</v>
      </c>
      <c r="C87" s="75"/>
      <c r="D87" s="75"/>
      <c r="E87" s="81"/>
      <c r="F87" s="78"/>
      <c r="G87" s="80"/>
      <c r="H87" s="80"/>
      <c r="I87" s="80"/>
      <c r="J87" s="75"/>
      <c r="K87" s="91"/>
      <c r="L87" s="91"/>
      <c r="M87" s="92"/>
      <c r="N87" s="181">
        <v>24266</v>
      </c>
      <c r="O87" s="327" t="s">
        <v>138</v>
      </c>
      <c r="P87" s="36"/>
    </row>
    <row r="88" spans="1:16" ht="23.25" x14ac:dyDescent="0.35">
      <c r="A88" s="74"/>
      <c r="B88" s="330"/>
      <c r="C88" s="75"/>
      <c r="D88" s="75"/>
      <c r="E88" s="81"/>
      <c r="F88" s="78"/>
      <c r="G88" s="80"/>
      <c r="H88" s="80"/>
      <c r="I88" s="80"/>
      <c r="J88" s="75"/>
      <c r="K88" s="91"/>
      <c r="L88" s="91"/>
      <c r="M88" s="92"/>
      <c r="N88" s="181">
        <v>24272</v>
      </c>
      <c r="O88" s="327" t="s">
        <v>85</v>
      </c>
      <c r="P88" s="36"/>
    </row>
    <row r="89" spans="1:16" ht="23.25" x14ac:dyDescent="0.35">
      <c r="A89" s="74"/>
      <c r="B89" s="330"/>
      <c r="C89" s="75"/>
      <c r="D89" s="75"/>
      <c r="E89" s="81"/>
      <c r="F89" s="78"/>
      <c r="G89" s="80"/>
      <c r="H89" s="80"/>
      <c r="I89" s="80"/>
      <c r="J89" s="75"/>
      <c r="K89" s="91"/>
      <c r="L89" s="91"/>
      <c r="M89" s="92"/>
      <c r="N89" s="176" t="s">
        <v>323</v>
      </c>
      <c r="O89" s="327" t="s">
        <v>322</v>
      </c>
      <c r="P89" s="36"/>
    </row>
    <row r="90" spans="1:16" ht="23.25" x14ac:dyDescent="0.35">
      <c r="A90" s="74"/>
      <c r="B90" s="330"/>
      <c r="C90" s="75"/>
      <c r="D90" s="75"/>
      <c r="E90" s="81"/>
      <c r="F90" s="78"/>
      <c r="G90" s="80"/>
      <c r="H90" s="80"/>
      <c r="I90" s="80"/>
      <c r="J90" s="75"/>
      <c r="K90" s="91"/>
      <c r="L90" s="91"/>
      <c r="M90" s="92"/>
      <c r="N90" s="382">
        <v>24302</v>
      </c>
      <c r="O90" s="327" t="s">
        <v>324</v>
      </c>
      <c r="P90" s="36"/>
    </row>
    <row r="91" spans="1:16" ht="23.25" x14ac:dyDescent="0.35">
      <c r="A91" s="74"/>
      <c r="B91" s="330"/>
      <c r="C91" s="75"/>
      <c r="D91" s="75"/>
      <c r="E91" s="81"/>
      <c r="F91" s="78"/>
      <c r="G91" s="80"/>
      <c r="H91" s="80"/>
      <c r="I91" s="80"/>
      <c r="J91" s="75"/>
      <c r="K91" s="91"/>
      <c r="L91" s="91"/>
      <c r="M91" s="92"/>
      <c r="N91" s="181">
        <v>24319</v>
      </c>
      <c r="O91" s="327" t="s">
        <v>327</v>
      </c>
      <c r="P91" s="36"/>
    </row>
    <row r="92" spans="1:16" ht="23.25" x14ac:dyDescent="0.35">
      <c r="A92" s="74"/>
      <c r="B92" s="330"/>
      <c r="C92" s="75"/>
      <c r="D92" s="75"/>
      <c r="E92" s="81"/>
      <c r="F92" s="78"/>
      <c r="G92" s="80"/>
      <c r="H92" s="80"/>
      <c r="I92" s="80"/>
      <c r="J92" s="75"/>
      <c r="K92" s="91"/>
      <c r="L92" s="91"/>
      <c r="M92" s="92"/>
      <c r="N92" s="181">
        <v>24350</v>
      </c>
      <c r="O92" s="327" t="s">
        <v>347</v>
      </c>
      <c r="P92" s="36"/>
    </row>
    <row r="93" spans="1:16" ht="23.25" x14ac:dyDescent="0.35">
      <c r="A93" s="74"/>
      <c r="B93" s="330"/>
      <c r="C93" s="75"/>
      <c r="D93" s="75"/>
      <c r="E93" s="81"/>
      <c r="F93" s="78"/>
      <c r="G93" s="80"/>
      <c r="H93" s="80"/>
      <c r="I93" s="80"/>
      <c r="J93" s="75"/>
      <c r="K93" s="91"/>
      <c r="L93" s="91"/>
      <c r="M93" s="92"/>
      <c r="N93" s="181">
        <v>24371</v>
      </c>
      <c r="O93" s="327" t="s">
        <v>349</v>
      </c>
      <c r="P93" s="36"/>
    </row>
    <row r="94" spans="1:16" ht="23.25" x14ac:dyDescent="0.35">
      <c r="A94" s="74"/>
      <c r="B94" s="330"/>
      <c r="C94" s="75"/>
      <c r="D94" s="75"/>
      <c r="E94" s="81"/>
      <c r="F94" s="78"/>
      <c r="G94" s="80"/>
      <c r="H94" s="80"/>
      <c r="I94" s="80"/>
      <c r="J94" s="75"/>
      <c r="K94" s="91"/>
      <c r="L94" s="91"/>
      <c r="M94" s="92"/>
      <c r="N94" s="181"/>
      <c r="O94" s="327"/>
      <c r="P94" s="36"/>
    </row>
    <row r="95" spans="1:16" ht="23.25" x14ac:dyDescent="0.35">
      <c r="A95" s="74">
        <v>6</v>
      </c>
      <c r="B95" s="330" t="s">
        <v>283</v>
      </c>
      <c r="C95" s="75">
        <v>364000</v>
      </c>
      <c r="D95" s="75">
        <v>359529</v>
      </c>
      <c r="E95" s="97">
        <v>24341</v>
      </c>
      <c r="F95" s="78">
        <f>C95-D95</f>
        <v>4471</v>
      </c>
      <c r="G95" s="75">
        <v>359529</v>
      </c>
      <c r="H95" s="80">
        <v>0</v>
      </c>
      <c r="I95" s="80">
        <v>0</v>
      </c>
      <c r="J95" s="75">
        <v>0</v>
      </c>
      <c r="K95" s="91">
        <f>H95+I95+J95</f>
        <v>0</v>
      </c>
      <c r="L95" s="91">
        <f>G95+K95</f>
        <v>359529</v>
      </c>
      <c r="M95" s="92">
        <f>D95-L95</f>
        <v>0</v>
      </c>
      <c r="N95" s="181">
        <v>24259</v>
      </c>
      <c r="O95" s="327" t="s">
        <v>137</v>
      </c>
      <c r="P95" s="36"/>
    </row>
    <row r="96" spans="1:16" ht="23.25" x14ac:dyDescent="0.35">
      <c r="A96" s="74"/>
      <c r="B96" s="330" t="s">
        <v>293</v>
      </c>
      <c r="C96" s="75"/>
      <c r="D96" s="75"/>
      <c r="E96" s="81"/>
      <c r="F96" s="78"/>
      <c r="G96" s="75"/>
      <c r="H96" s="80"/>
      <c r="I96" s="80"/>
      <c r="J96" s="75"/>
      <c r="K96" s="91"/>
      <c r="L96" s="91"/>
      <c r="M96" s="92"/>
      <c r="N96" s="181">
        <v>24265</v>
      </c>
      <c r="O96" s="327" t="s">
        <v>110</v>
      </c>
      <c r="P96" s="36"/>
    </row>
    <row r="97" spans="1:16" ht="23.25" x14ac:dyDescent="0.35">
      <c r="A97" s="74"/>
      <c r="B97" s="330" t="s">
        <v>294</v>
      </c>
      <c r="C97" s="75"/>
      <c r="D97" s="75"/>
      <c r="E97" s="81"/>
      <c r="F97" s="78"/>
      <c r="G97" s="75"/>
      <c r="H97" s="80"/>
      <c r="I97" s="80"/>
      <c r="J97" s="75"/>
      <c r="K97" s="91"/>
      <c r="L97" s="91"/>
      <c r="M97" s="92"/>
      <c r="N97" s="181">
        <v>24266</v>
      </c>
      <c r="O97" s="327" t="s">
        <v>138</v>
      </c>
      <c r="P97" s="36"/>
    </row>
    <row r="98" spans="1:16" ht="23.25" x14ac:dyDescent="0.35">
      <c r="A98" s="74"/>
      <c r="B98" s="330" t="s">
        <v>289</v>
      </c>
      <c r="C98" s="75"/>
      <c r="D98" s="75"/>
      <c r="E98" s="81"/>
      <c r="F98" s="78"/>
      <c r="G98" s="75"/>
      <c r="H98" s="80"/>
      <c r="I98" s="80"/>
      <c r="J98" s="75"/>
      <c r="K98" s="91"/>
      <c r="L98" s="91"/>
      <c r="M98" s="92"/>
      <c r="N98" s="181">
        <v>24272</v>
      </c>
      <c r="O98" s="327" t="s">
        <v>85</v>
      </c>
      <c r="P98" s="36"/>
    </row>
    <row r="99" spans="1:16" ht="23.25" x14ac:dyDescent="0.35">
      <c r="A99" s="74"/>
      <c r="B99" s="330" t="s">
        <v>336</v>
      </c>
      <c r="C99" s="75"/>
      <c r="D99" s="75"/>
      <c r="E99" s="81"/>
      <c r="F99" s="78"/>
      <c r="G99" s="75"/>
      <c r="H99" s="80"/>
      <c r="I99" s="80"/>
      <c r="J99" s="75"/>
      <c r="K99" s="91"/>
      <c r="L99" s="91"/>
      <c r="M99" s="92"/>
      <c r="N99" s="181">
        <v>24286</v>
      </c>
      <c r="O99" s="327" t="s">
        <v>315</v>
      </c>
      <c r="P99" s="36"/>
    </row>
    <row r="100" spans="1:16" ht="23.25" x14ac:dyDescent="0.35">
      <c r="A100" s="74"/>
      <c r="B100" s="330" t="s">
        <v>337</v>
      </c>
      <c r="C100" s="75"/>
      <c r="D100" s="75"/>
      <c r="E100" s="81"/>
      <c r="F100" s="78"/>
      <c r="G100" s="75"/>
      <c r="H100" s="80"/>
      <c r="I100" s="80"/>
      <c r="J100" s="75"/>
      <c r="K100" s="91"/>
      <c r="L100" s="91"/>
      <c r="M100" s="92"/>
      <c r="N100" s="181">
        <v>24288</v>
      </c>
      <c r="O100" s="327" t="s">
        <v>316</v>
      </c>
      <c r="P100" s="36"/>
    </row>
    <row r="101" spans="1:16" ht="23.25" x14ac:dyDescent="0.35">
      <c r="A101" s="74"/>
      <c r="B101" s="330" t="s">
        <v>342</v>
      </c>
      <c r="C101" s="75"/>
      <c r="D101" s="75"/>
      <c r="E101" s="81"/>
      <c r="F101" s="78"/>
      <c r="G101" s="75"/>
      <c r="H101" s="80"/>
      <c r="I101" s="80"/>
      <c r="J101" s="75"/>
      <c r="K101" s="91"/>
      <c r="L101" s="91"/>
      <c r="M101" s="92"/>
      <c r="N101" s="181">
        <v>24293</v>
      </c>
      <c r="O101" s="336" t="s">
        <v>321</v>
      </c>
      <c r="P101" s="36"/>
    </row>
    <row r="102" spans="1:16" ht="23.25" x14ac:dyDescent="0.35">
      <c r="A102" s="74"/>
      <c r="B102" s="330"/>
      <c r="C102" s="75"/>
      <c r="D102" s="75"/>
      <c r="E102" s="81"/>
      <c r="F102" s="78"/>
      <c r="G102" s="75"/>
      <c r="H102" s="80"/>
      <c r="I102" s="80"/>
      <c r="J102" s="75"/>
      <c r="K102" s="91"/>
      <c r="L102" s="91"/>
      <c r="M102" s="92"/>
      <c r="N102" s="181">
        <v>24319</v>
      </c>
      <c r="O102" s="327" t="s">
        <v>327</v>
      </c>
      <c r="P102" s="36"/>
    </row>
    <row r="103" spans="1:16" ht="23.25" x14ac:dyDescent="0.35">
      <c r="A103" s="74"/>
      <c r="B103" s="330"/>
      <c r="C103" s="75"/>
      <c r="D103" s="75"/>
      <c r="E103" s="81"/>
      <c r="F103" s="78"/>
      <c r="G103" s="75"/>
      <c r="H103" s="80"/>
      <c r="I103" s="80"/>
      <c r="J103" s="75"/>
      <c r="K103" s="91"/>
      <c r="L103" s="91"/>
      <c r="M103" s="92"/>
      <c r="N103" s="181">
        <v>24350</v>
      </c>
      <c r="O103" s="327" t="s">
        <v>348</v>
      </c>
      <c r="P103" s="36"/>
    </row>
    <row r="104" spans="1:16" ht="23.25" x14ac:dyDescent="0.35">
      <c r="A104" s="74"/>
      <c r="B104" s="330"/>
      <c r="C104" s="75"/>
      <c r="D104" s="75"/>
      <c r="E104" s="81"/>
      <c r="F104" s="78"/>
      <c r="G104" s="75"/>
      <c r="H104" s="80"/>
      <c r="I104" s="80"/>
      <c r="J104" s="75"/>
      <c r="K104" s="91"/>
      <c r="L104" s="91"/>
      <c r="M104" s="92"/>
      <c r="N104" s="181">
        <v>24364</v>
      </c>
      <c r="O104" s="327" t="s">
        <v>270</v>
      </c>
      <c r="P104" s="36"/>
    </row>
    <row r="105" spans="1:16" ht="23.25" x14ac:dyDescent="0.35">
      <c r="A105" s="74"/>
      <c r="B105" s="330"/>
      <c r="C105" s="75"/>
      <c r="D105" s="75"/>
      <c r="E105" s="81"/>
      <c r="F105" s="78"/>
      <c r="G105" s="75"/>
      <c r="H105" s="80"/>
      <c r="I105" s="80"/>
      <c r="J105" s="75"/>
      <c r="K105" s="91"/>
      <c r="L105" s="91"/>
      <c r="M105" s="92"/>
      <c r="N105" s="181">
        <v>24371</v>
      </c>
      <c r="O105" s="327" t="s">
        <v>90</v>
      </c>
      <c r="P105" s="36"/>
    </row>
    <row r="106" spans="1:16" ht="23.25" x14ac:dyDescent="0.35">
      <c r="A106" s="74"/>
      <c r="B106" s="330"/>
      <c r="C106" s="75"/>
      <c r="D106" s="75"/>
      <c r="E106" s="81"/>
      <c r="F106" s="78"/>
      <c r="G106" s="75"/>
      <c r="H106" s="80"/>
      <c r="I106" s="80"/>
      <c r="J106" s="75"/>
      <c r="K106" s="91"/>
      <c r="L106" s="91"/>
      <c r="M106" s="92"/>
      <c r="N106" s="181"/>
      <c r="O106" s="327"/>
      <c r="P106" s="36"/>
    </row>
    <row r="107" spans="1:16" ht="23.25" x14ac:dyDescent="0.35">
      <c r="A107" s="74">
        <v>7</v>
      </c>
      <c r="B107" s="330" t="s">
        <v>284</v>
      </c>
      <c r="C107" s="75">
        <v>210000</v>
      </c>
      <c r="D107" s="75">
        <v>207814.2</v>
      </c>
      <c r="E107" s="97">
        <v>24341</v>
      </c>
      <c r="F107" s="78">
        <f>C107-D107</f>
        <v>2185.7999999999884</v>
      </c>
      <c r="G107" s="75">
        <v>207814.2</v>
      </c>
      <c r="H107" s="80">
        <v>0</v>
      </c>
      <c r="I107" s="80">
        <v>0</v>
      </c>
      <c r="J107" s="75">
        <v>0</v>
      </c>
      <c r="K107" s="91">
        <f>H107+I107+J107</f>
        <v>0</v>
      </c>
      <c r="L107" s="91">
        <f>G107+K107</f>
        <v>207814.2</v>
      </c>
      <c r="M107" s="92">
        <f>D107-L107</f>
        <v>0</v>
      </c>
      <c r="N107" s="181">
        <v>24259</v>
      </c>
      <c r="O107" s="327" t="s">
        <v>137</v>
      </c>
      <c r="P107" s="36"/>
    </row>
    <row r="108" spans="1:16" ht="23.25" x14ac:dyDescent="0.35">
      <c r="A108" s="74"/>
      <c r="B108" s="330" t="s">
        <v>295</v>
      </c>
      <c r="C108" s="75"/>
      <c r="D108" s="75"/>
      <c r="E108" s="81"/>
      <c r="F108" s="78"/>
      <c r="G108" s="75"/>
      <c r="H108" s="80"/>
      <c r="I108" s="80"/>
      <c r="J108" s="75"/>
      <c r="K108" s="91"/>
      <c r="L108" s="91"/>
      <c r="M108" s="92"/>
      <c r="N108" s="181">
        <v>24265</v>
      </c>
      <c r="O108" s="327" t="s">
        <v>110</v>
      </c>
      <c r="P108" s="36"/>
    </row>
    <row r="109" spans="1:16" ht="23.25" x14ac:dyDescent="0.35">
      <c r="A109" s="74"/>
      <c r="B109" s="330" t="s">
        <v>294</v>
      </c>
      <c r="C109" s="75"/>
      <c r="D109" s="75"/>
      <c r="E109" s="81"/>
      <c r="F109" s="78"/>
      <c r="G109" s="80"/>
      <c r="H109" s="80"/>
      <c r="I109" s="80"/>
      <c r="J109" s="75"/>
      <c r="K109" s="91"/>
      <c r="L109" s="91"/>
      <c r="M109" s="92"/>
      <c r="N109" s="181">
        <v>24266</v>
      </c>
      <c r="O109" s="327" t="s">
        <v>138</v>
      </c>
      <c r="P109" s="36"/>
    </row>
    <row r="110" spans="1:16" ht="23.25" x14ac:dyDescent="0.35">
      <c r="A110" s="74"/>
      <c r="B110" s="330" t="s">
        <v>290</v>
      </c>
      <c r="C110" s="75"/>
      <c r="D110" s="75"/>
      <c r="E110" s="81"/>
      <c r="F110" s="78"/>
      <c r="G110" s="80"/>
      <c r="H110" s="80"/>
      <c r="I110" s="80"/>
      <c r="J110" s="75"/>
      <c r="K110" s="91"/>
      <c r="L110" s="91"/>
      <c r="M110" s="92"/>
      <c r="N110" s="181">
        <v>24272</v>
      </c>
      <c r="O110" s="327" t="s">
        <v>85</v>
      </c>
      <c r="P110" s="36"/>
    </row>
    <row r="111" spans="1:16" ht="23.25" x14ac:dyDescent="0.35">
      <c r="A111" s="74"/>
      <c r="B111" s="330" t="s">
        <v>336</v>
      </c>
      <c r="C111" s="75"/>
      <c r="D111" s="75"/>
      <c r="E111" s="81"/>
      <c r="F111" s="78"/>
      <c r="G111" s="80"/>
      <c r="H111" s="80"/>
      <c r="I111" s="80"/>
      <c r="J111" s="75"/>
      <c r="K111" s="91"/>
      <c r="L111" s="91"/>
      <c r="M111" s="92"/>
      <c r="N111" s="181">
        <v>24286</v>
      </c>
      <c r="O111" s="327" t="s">
        <v>317</v>
      </c>
      <c r="P111" s="36"/>
    </row>
    <row r="112" spans="1:16" ht="23.25" x14ac:dyDescent="0.35">
      <c r="A112" s="74"/>
      <c r="B112" s="330" t="s">
        <v>337</v>
      </c>
      <c r="C112" s="75"/>
      <c r="D112" s="75"/>
      <c r="E112" s="81"/>
      <c r="F112" s="78"/>
      <c r="G112" s="80"/>
      <c r="H112" s="80"/>
      <c r="I112" s="80"/>
      <c r="J112" s="75"/>
      <c r="K112" s="91"/>
      <c r="L112" s="91"/>
      <c r="M112" s="92"/>
      <c r="N112" s="181">
        <v>24288</v>
      </c>
      <c r="O112" s="327" t="s">
        <v>316</v>
      </c>
      <c r="P112" s="36"/>
    </row>
    <row r="113" spans="1:16" ht="23.25" x14ac:dyDescent="0.35">
      <c r="A113" s="74"/>
      <c r="B113" s="330" t="s">
        <v>343</v>
      </c>
      <c r="C113" s="75"/>
      <c r="D113" s="75"/>
      <c r="E113" s="81"/>
      <c r="F113" s="78"/>
      <c r="G113" s="80"/>
      <c r="H113" s="80"/>
      <c r="I113" s="80"/>
      <c r="J113" s="75"/>
      <c r="K113" s="91"/>
      <c r="L113" s="91"/>
      <c r="M113" s="92"/>
      <c r="N113" s="181">
        <v>24293</v>
      </c>
      <c r="O113" s="336" t="s">
        <v>321</v>
      </c>
      <c r="P113" s="36"/>
    </row>
    <row r="114" spans="1:16" ht="23.25" x14ac:dyDescent="0.35">
      <c r="A114" s="74"/>
      <c r="B114" s="330"/>
      <c r="C114" s="75"/>
      <c r="D114" s="75"/>
      <c r="E114" s="81"/>
      <c r="F114" s="78"/>
      <c r="G114" s="80"/>
      <c r="H114" s="80"/>
      <c r="I114" s="80"/>
      <c r="J114" s="75"/>
      <c r="K114" s="91"/>
      <c r="L114" s="91"/>
      <c r="M114" s="92"/>
      <c r="N114" s="181">
        <v>24319</v>
      </c>
      <c r="O114" s="327" t="s">
        <v>328</v>
      </c>
      <c r="P114" s="36"/>
    </row>
    <row r="115" spans="1:16" ht="23.25" x14ac:dyDescent="0.35">
      <c r="A115" s="74"/>
      <c r="B115" s="330"/>
      <c r="C115" s="75"/>
      <c r="D115" s="75"/>
      <c r="E115" s="81"/>
      <c r="F115" s="78"/>
      <c r="G115" s="80"/>
      <c r="H115" s="80"/>
      <c r="I115" s="80"/>
      <c r="J115" s="75"/>
      <c r="K115" s="91"/>
      <c r="L115" s="91"/>
      <c r="M115" s="92"/>
      <c r="N115" s="181">
        <v>24350</v>
      </c>
      <c r="O115" s="327" t="s">
        <v>348</v>
      </c>
      <c r="P115" s="36"/>
    </row>
    <row r="116" spans="1:16" ht="23.25" x14ac:dyDescent="0.35">
      <c r="A116" s="74"/>
      <c r="B116" s="330"/>
      <c r="C116" s="75"/>
      <c r="D116" s="75"/>
      <c r="E116" s="81"/>
      <c r="F116" s="78"/>
      <c r="G116" s="80"/>
      <c r="H116" s="80"/>
      <c r="I116" s="80"/>
      <c r="J116" s="75"/>
      <c r="K116" s="91"/>
      <c r="L116" s="91"/>
      <c r="M116" s="92"/>
      <c r="N116" s="181">
        <v>24364</v>
      </c>
      <c r="O116" s="327" t="s">
        <v>270</v>
      </c>
      <c r="P116" s="36"/>
    </row>
    <row r="117" spans="1:16" ht="23.25" x14ac:dyDescent="0.35">
      <c r="A117" s="74"/>
      <c r="B117" s="330"/>
      <c r="C117" s="75"/>
      <c r="D117" s="75"/>
      <c r="E117" s="81"/>
      <c r="F117" s="78"/>
      <c r="G117" s="80"/>
      <c r="H117" s="80"/>
      <c r="I117" s="80"/>
      <c r="J117" s="75"/>
      <c r="K117" s="91"/>
      <c r="L117" s="91"/>
      <c r="M117" s="92"/>
      <c r="N117" s="181">
        <v>24371</v>
      </c>
      <c r="O117" s="327" t="s">
        <v>90</v>
      </c>
      <c r="P117" s="36"/>
    </row>
    <row r="118" spans="1:16" ht="23.25" x14ac:dyDescent="0.35">
      <c r="A118" s="74"/>
      <c r="B118" s="330"/>
      <c r="C118" s="75"/>
      <c r="D118" s="75"/>
      <c r="E118" s="81"/>
      <c r="F118" s="78"/>
      <c r="G118" s="80"/>
      <c r="H118" s="80"/>
      <c r="I118" s="80"/>
      <c r="J118" s="75"/>
      <c r="K118" s="91"/>
      <c r="L118" s="91"/>
      <c r="M118" s="92"/>
      <c r="N118" s="181"/>
      <c r="O118" s="327"/>
      <c r="P118" s="36"/>
    </row>
    <row r="119" spans="1:16" ht="23.25" x14ac:dyDescent="0.35">
      <c r="A119" s="74">
        <v>8</v>
      </c>
      <c r="B119" s="330" t="s">
        <v>296</v>
      </c>
      <c r="C119" s="75">
        <v>6497000</v>
      </c>
      <c r="D119" s="75">
        <v>0</v>
      </c>
      <c r="E119" s="97">
        <v>24426</v>
      </c>
      <c r="F119" s="78">
        <f>C119-D119</f>
        <v>6497000</v>
      </c>
      <c r="G119" s="80">
        <v>0</v>
      </c>
      <c r="H119" s="80">
        <v>0</v>
      </c>
      <c r="I119" s="80">
        <v>0</v>
      </c>
      <c r="J119" s="75">
        <v>0</v>
      </c>
      <c r="K119" s="91">
        <f>H119+I119+J119</f>
        <v>0</v>
      </c>
      <c r="L119" s="91">
        <f>G119+K119</f>
        <v>0</v>
      </c>
      <c r="M119" s="92">
        <f>C119-L119</f>
        <v>6497000</v>
      </c>
      <c r="N119" s="176">
        <v>24229</v>
      </c>
      <c r="O119" s="327" t="s">
        <v>140</v>
      </c>
      <c r="P119" s="36"/>
    </row>
    <row r="120" spans="1:16" ht="23.25" x14ac:dyDescent="0.35">
      <c r="A120" s="74"/>
      <c r="B120" s="334" t="s">
        <v>297</v>
      </c>
      <c r="C120" s="75"/>
      <c r="D120" s="75"/>
      <c r="E120" s="81"/>
      <c r="F120" s="78"/>
      <c r="G120" s="80"/>
      <c r="H120" s="80"/>
      <c r="I120" s="80"/>
      <c r="J120" s="96" t="s">
        <v>190</v>
      </c>
      <c r="K120" s="91"/>
      <c r="L120" s="91"/>
      <c r="M120" s="92"/>
      <c r="N120" s="176">
        <v>24265</v>
      </c>
      <c r="O120" s="327" t="s">
        <v>137</v>
      </c>
      <c r="P120" s="36"/>
    </row>
    <row r="121" spans="1:16" ht="23.25" x14ac:dyDescent="0.35">
      <c r="A121" s="74"/>
      <c r="B121" s="334" t="s">
        <v>285</v>
      </c>
      <c r="C121" s="75"/>
      <c r="D121" s="75"/>
      <c r="E121" s="81"/>
      <c r="F121" s="78"/>
      <c r="G121" s="80"/>
      <c r="H121" s="80"/>
      <c r="I121" s="80"/>
      <c r="J121" s="96"/>
      <c r="K121" s="91"/>
      <c r="L121" s="91"/>
      <c r="M121" s="92"/>
      <c r="N121" s="181">
        <v>24273</v>
      </c>
      <c r="O121" s="327" t="s">
        <v>304</v>
      </c>
      <c r="P121" s="36"/>
    </row>
    <row r="122" spans="1:16" ht="23.25" x14ac:dyDescent="0.35">
      <c r="A122" s="74"/>
      <c r="B122" s="330" t="s">
        <v>286</v>
      </c>
      <c r="C122" s="75"/>
      <c r="D122" s="75"/>
      <c r="E122" s="81"/>
      <c r="F122" s="78"/>
      <c r="G122" s="80"/>
      <c r="H122" s="80"/>
      <c r="I122" s="80"/>
      <c r="J122" s="96"/>
      <c r="K122" s="91"/>
      <c r="L122" s="91"/>
      <c r="M122" s="92"/>
      <c r="N122" s="176">
        <v>24291</v>
      </c>
      <c r="O122" s="327" t="s">
        <v>318</v>
      </c>
      <c r="P122" s="36"/>
    </row>
    <row r="123" spans="1:16" ht="23.25" x14ac:dyDescent="0.35">
      <c r="A123" s="74"/>
      <c r="B123" s="330" t="s">
        <v>287</v>
      </c>
      <c r="C123" s="75"/>
      <c r="D123" s="75"/>
      <c r="E123" s="81"/>
      <c r="F123" s="78"/>
      <c r="G123" s="80"/>
      <c r="H123" s="80"/>
      <c r="I123" s="80"/>
      <c r="J123" s="96"/>
      <c r="K123" s="91"/>
      <c r="L123" s="91"/>
      <c r="M123" s="92"/>
      <c r="N123" s="176"/>
      <c r="O123" s="327" t="s">
        <v>319</v>
      </c>
      <c r="P123" s="36"/>
    </row>
    <row r="124" spans="1:16" ht="23.25" x14ac:dyDescent="0.35">
      <c r="A124" s="74"/>
      <c r="B124" s="330" t="s">
        <v>288</v>
      </c>
      <c r="C124" s="75"/>
      <c r="D124" s="75"/>
      <c r="E124" s="81"/>
      <c r="F124" s="78"/>
      <c r="G124" s="80"/>
      <c r="H124" s="80"/>
      <c r="I124" s="80"/>
      <c r="J124" s="96"/>
      <c r="K124" s="91"/>
      <c r="L124" s="91"/>
      <c r="M124" s="92"/>
      <c r="N124" s="176"/>
      <c r="O124" s="327" t="s">
        <v>326</v>
      </c>
      <c r="P124" s="36"/>
    </row>
    <row r="125" spans="1:16" ht="23.25" x14ac:dyDescent="0.35">
      <c r="A125" s="74"/>
      <c r="B125" s="330"/>
      <c r="C125" s="75"/>
      <c r="D125" s="75"/>
      <c r="E125" s="81"/>
      <c r="F125" s="78"/>
      <c r="G125" s="80"/>
      <c r="H125" s="80"/>
      <c r="I125" s="80"/>
      <c r="J125" s="96"/>
      <c r="K125" s="91"/>
      <c r="L125" s="91"/>
      <c r="M125" s="92"/>
      <c r="N125" s="176"/>
      <c r="O125" s="327" t="s">
        <v>320</v>
      </c>
      <c r="P125" s="36"/>
    </row>
    <row r="126" spans="1:16" ht="23.25" x14ac:dyDescent="0.35">
      <c r="A126" s="74"/>
      <c r="B126" s="330"/>
      <c r="C126" s="75"/>
      <c r="D126" s="75"/>
      <c r="E126" s="81"/>
      <c r="F126" s="78"/>
      <c r="G126" s="80"/>
      <c r="H126" s="80"/>
      <c r="I126" s="80"/>
      <c r="J126" s="96"/>
      <c r="K126" s="91"/>
      <c r="L126" s="91"/>
      <c r="M126" s="92"/>
      <c r="N126" s="176">
        <v>24319</v>
      </c>
      <c r="O126" s="327" t="s">
        <v>329</v>
      </c>
      <c r="P126" s="36"/>
    </row>
    <row r="127" spans="1:16" ht="23.25" x14ac:dyDescent="0.35">
      <c r="A127" s="74"/>
      <c r="B127" s="330"/>
      <c r="C127" s="75"/>
      <c r="D127" s="75"/>
      <c r="E127" s="81"/>
      <c r="F127" s="78"/>
      <c r="G127" s="80"/>
      <c r="H127" s="80"/>
      <c r="I127" s="80"/>
      <c r="J127" s="96"/>
      <c r="K127" s="91"/>
      <c r="L127" s="91"/>
      <c r="M127" s="92"/>
      <c r="N127" s="176"/>
      <c r="O127" s="327" t="s">
        <v>330</v>
      </c>
      <c r="P127" s="36"/>
    </row>
    <row r="128" spans="1:16" ht="23.25" x14ac:dyDescent="0.35">
      <c r="A128" s="74"/>
      <c r="B128" s="330"/>
      <c r="C128" s="75"/>
      <c r="D128" s="75"/>
      <c r="E128" s="81"/>
      <c r="F128" s="78"/>
      <c r="G128" s="80"/>
      <c r="H128" s="80"/>
      <c r="I128" s="80"/>
      <c r="J128" s="96"/>
      <c r="K128" s="91"/>
      <c r="L128" s="91"/>
      <c r="M128" s="92"/>
      <c r="N128" s="176"/>
      <c r="O128" s="327" t="s">
        <v>331</v>
      </c>
      <c r="P128" s="36"/>
    </row>
    <row r="129" spans="1:16" ht="23.25" x14ac:dyDescent="0.35">
      <c r="A129" s="74"/>
      <c r="B129" s="330"/>
      <c r="C129" s="75"/>
      <c r="D129" s="75"/>
      <c r="E129" s="81"/>
      <c r="F129" s="78"/>
      <c r="G129" s="80"/>
      <c r="H129" s="80"/>
      <c r="I129" s="80"/>
      <c r="J129" s="96"/>
      <c r="K129" s="91"/>
      <c r="L129" s="91"/>
      <c r="M129" s="92"/>
      <c r="N129" s="181">
        <v>24350</v>
      </c>
      <c r="O129" s="327" t="s">
        <v>344</v>
      </c>
      <c r="P129" s="36"/>
    </row>
    <row r="130" spans="1:16" ht="23.25" x14ac:dyDescent="0.35">
      <c r="A130" s="74"/>
      <c r="B130" s="330"/>
      <c r="C130" s="75"/>
      <c r="D130" s="75"/>
      <c r="E130" s="81"/>
      <c r="F130" s="78"/>
      <c r="G130" s="80"/>
      <c r="H130" s="80"/>
      <c r="I130" s="80"/>
      <c r="J130" s="96"/>
      <c r="K130" s="91"/>
      <c r="L130" s="91"/>
      <c r="M130" s="92"/>
      <c r="N130" s="181">
        <v>24370</v>
      </c>
      <c r="O130" s="327" t="s">
        <v>355</v>
      </c>
      <c r="P130" s="36"/>
    </row>
    <row r="131" spans="1:16" ht="23.25" x14ac:dyDescent="0.35">
      <c r="A131" s="74"/>
      <c r="B131" s="330"/>
      <c r="C131" s="75"/>
      <c r="D131" s="75"/>
      <c r="E131" s="81"/>
      <c r="F131" s="78"/>
      <c r="G131" s="80"/>
      <c r="H131" s="80"/>
      <c r="I131" s="80"/>
      <c r="J131" s="96"/>
      <c r="K131" s="91"/>
      <c r="L131" s="91"/>
      <c r="M131" s="92"/>
      <c r="N131" s="176"/>
      <c r="O131" s="327"/>
      <c r="P131" s="36"/>
    </row>
    <row r="132" spans="1:16" ht="23.25" x14ac:dyDescent="0.35">
      <c r="A132" s="74"/>
      <c r="B132" s="330"/>
      <c r="C132" s="75"/>
      <c r="D132" s="75"/>
      <c r="E132" s="81"/>
      <c r="F132" s="78"/>
      <c r="G132" s="80"/>
      <c r="H132" s="80"/>
      <c r="I132" s="80"/>
      <c r="J132" s="96"/>
      <c r="K132" s="91"/>
      <c r="L132" s="91"/>
      <c r="M132" s="92"/>
      <c r="N132" s="181"/>
      <c r="O132" s="326"/>
      <c r="P132" s="36"/>
    </row>
    <row r="133" spans="1:16" ht="23.25" x14ac:dyDescent="0.35">
      <c r="A133" s="17"/>
      <c r="B133" s="321" t="s">
        <v>273</v>
      </c>
      <c r="C133" s="31">
        <f>SUM(C13:C132)</f>
        <v>11762000</v>
      </c>
      <c r="D133" s="31">
        <f>SUM(D13:D132)</f>
        <v>3141939.9200000004</v>
      </c>
      <c r="E133" s="185"/>
      <c r="F133" s="32">
        <f t="shared" ref="F133:M133" si="0">SUM(F13:F132)</f>
        <v>8620060.0800000001</v>
      </c>
      <c r="G133" s="31">
        <f t="shared" si="0"/>
        <v>567343.19999999995</v>
      </c>
      <c r="H133" s="31">
        <f t="shared" si="0"/>
        <v>0</v>
      </c>
      <c r="I133" s="31">
        <f t="shared" si="0"/>
        <v>0</v>
      </c>
      <c r="J133" s="31">
        <f t="shared" si="0"/>
        <v>0</v>
      </c>
      <c r="K133" s="32">
        <f t="shared" si="0"/>
        <v>0</v>
      </c>
      <c r="L133" s="32">
        <f t="shared" si="0"/>
        <v>567343.19999999995</v>
      </c>
      <c r="M133" s="32">
        <f t="shared" si="0"/>
        <v>10233596.720000001</v>
      </c>
      <c r="N133" s="33"/>
      <c r="O133" s="34"/>
      <c r="P133" s="21"/>
    </row>
    <row r="134" spans="1:16" x14ac:dyDescent="0.35">
      <c r="E134" s="83"/>
    </row>
  </sheetData>
  <mergeCells count="15">
    <mergeCell ref="A6:A9"/>
    <mergeCell ref="B6:B9"/>
    <mergeCell ref="C6:C8"/>
    <mergeCell ref="D6:D8"/>
    <mergeCell ref="E6:E9"/>
    <mergeCell ref="A1:P1"/>
    <mergeCell ref="A2:P2"/>
    <mergeCell ref="A3:P3"/>
    <mergeCell ref="A4:P4"/>
    <mergeCell ref="A5:P5"/>
    <mergeCell ref="G6:G8"/>
    <mergeCell ref="H6:K6"/>
    <mergeCell ref="N6:N9"/>
    <mergeCell ref="O6:O9"/>
    <mergeCell ref="P6:P9"/>
  </mergeCells>
  <printOptions horizontalCentered="1"/>
  <pageMargins left="0" right="0" top="0.35433070866141736" bottom="0.35433070866141736" header="0.31496062992125984" footer="0.11811023622047245"/>
  <pageSetup paperSize="9" scale="44" firstPageNumber="48" fitToHeight="0" orientation="landscape" useFirstPageNumber="1" r:id="rId1"/>
  <headerFooter>
    <oddHeader xml:space="preserve">&amp;R&amp;"TH SarabunPSK,Regular"&amp;14&amp;P
</oddHeader>
  </headerFooter>
  <rowBreaks count="3" manualBreakCount="3">
    <brk id="44" max="15" man="1"/>
    <brk id="80" max="15" man="1"/>
    <brk id="118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C"/>
  </sheetPr>
  <dimension ref="A1:P90"/>
  <sheetViews>
    <sheetView view="pageBreakPreview" zoomScale="70" zoomScaleNormal="55" zoomScaleSheetLayoutView="70" workbookViewId="0">
      <pane xSplit="2" ySplit="9" topLeftCell="C71" activePane="bottomRight" state="frozen"/>
      <selection pane="topRight" activeCell="C1" sqref="C1"/>
      <selection pane="bottomLeft" activeCell="A10" sqref="A10"/>
      <selection pane="bottomRight" activeCell="I87" sqref="I87"/>
    </sheetView>
  </sheetViews>
  <sheetFormatPr defaultColWidth="6.875" defaultRowHeight="21" x14ac:dyDescent="0.35"/>
  <cols>
    <col min="1" max="1" width="5.125" style="1" customWidth="1"/>
    <col min="2" max="2" width="50" style="5" customWidth="1"/>
    <col min="3" max="3" width="15.25" style="66" customWidth="1"/>
    <col min="4" max="4" width="14.125" style="66" customWidth="1"/>
    <col min="5" max="5" width="13.75" style="66" customWidth="1"/>
    <col min="6" max="6" width="16.625" style="66" hidden="1" customWidth="1"/>
    <col min="7" max="7" width="15.75" style="66" hidden="1" customWidth="1"/>
    <col min="8" max="8" width="10.75" style="66" customWidth="1"/>
    <col min="9" max="9" width="11" style="66" customWidth="1"/>
    <col min="10" max="10" width="16.375" style="66" customWidth="1"/>
    <col min="11" max="11" width="15.75" style="66" customWidth="1"/>
    <col min="12" max="12" width="21.625" style="66" hidden="1" customWidth="1"/>
    <col min="13" max="13" width="16.875" style="66" customWidth="1"/>
    <col min="14" max="14" width="13.25" style="84" customWidth="1"/>
    <col min="15" max="15" width="61.375" style="5" customWidth="1"/>
    <col min="16" max="16" width="8.375" style="5" hidden="1" customWidth="1"/>
    <col min="17" max="259" width="6.875" style="5"/>
    <col min="260" max="260" width="7.75" style="5" customWidth="1"/>
    <col min="261" max="261" width="33.125" style="5" bestFit="1" customWidth="1"/>
    <col min="262" max="262" width="14.125" style="5" customWidth="1"/>
    <col min="263" max="263" width="12" style="5" bestFit="1" customWidth="1"/>
    <col min="264" max="264" width="12.75" style="5" customWidth="1"/>
    <col min="265" max="265" width="17.375" style="5" bestFit="1" customWidth="1"/>
    <col min="266" max="266" width="12.25" style="5" customWidth="1"/>
    <col min="267" max="267" width="20.125" style="5" bestFit="1" customWidth="1"/>
    <col min="268" max="268" width="20.125" style="5" customWidth="1"/>
    <col min="269" max="269" width="19.375" style="5" bestFit="1" customWidth="1"/>
    <col min="270" max="270" width="8.625" style="5" customWidth="1"/>
    <col min="271" max="271" width="51.25" style="5" customWidth="1"/>
    <col min="272" max="272" width="13" style="5" customWidth="1"/>
    <col min="273" max="515" width="6.875" style="5"/>
    <col min="516" max="516" width="7.75" style="5" customWidth="1"/>
    <col min="517" max="517" width="33.125" style="5" bestFit="1" customWidth="1"/>
    <col min="518" max="518" width="14.125" style="5" customWidth="1"/>
    <col min="519" max="519" width="12" style="5" bestFit="1" customWidth="1"/>
    <col min="520" max="520" width="12.75" style="5" customWidth="1"/>
    <col min="521" max="521" width="17.375" style="5" bestFit="1" customWidth="1"/>
    <col min="522" max="522" width="12.25" style="5" customWidth="1"/>
    <col min="523" max="523" width="20.125" style="5" bestFit="1" customWidth="1"/>
    <col min="524" max="524" width="20.125" style="5" customWidth="1"/>
    <col min="525" max="525" width="19.375" style="5" bestFit="1" customWidth="1"/>
    <col min="526" max="526" width="8.625" style="5" customWidth="1"/>
    <col min="527" max="527" width="51.25" style="5" customWidth="1"/>
    <col min="528" max="528" width="13" style="5" customWidth="1"/>
    <col min="529" max="771" width="6.875" style="5"/>
    <col min="772" max="772" width="7.75" style="5" customWidth="1"/>
    <col min="773" max="773" width="33.125" style="5" bestFit="1" customWidth="1"/>
    <col min="774" max="774" width="14.125" style="5" customWidth="1"/>
    <col min="775" max="775" width="12" style="5" bestFit="1" customWidth="1"/>
    <col min="776" max="776" width="12.75" style="5" customWidth="1"/>
    <col min="777" max="777" width="17.375" style="5" bestFit="1" customWidth="1"/>
    <col min="778" max="778" width="12.25" style="5" customWidth="1"/>
    <col min="779" max="779" width="20.125" style="5" bestFit="1" customWidth="1"/>
    <col min="780" max="780" width="20.125" style="5" customWidth="1"/>
    <col min="781" max="781" width="19.375" style="5" bestFit="1" customWidth="1"/>
    <col min="782" max="782" width="8.625" style="5" customWidth="1"/>
    <col min="783" max="783" width="51.25" style="5" customWidth="1"/>
    <col min="784" max="784" width="13" style="5" customWidth="1"/>
    <col min="785" max="1027" width="6.875" style="5"/>
    <col min="1028" max="1028" width="7.75" style="5" customWidth="1"/>
    <col min="1029" max="1029" width="33.125" style="5" bestFit="1" customWidth="1"/>
    <col min="1030" max="1030" width="14.125" style="5" customWidth="1"/>
    <col min="1031" max="1031" width="12" style="5" bestFit="1" customWidth="1"/>
    <col min="1032" max="1032" width="12.75" style="5" customWidth="1"/>
    <col min="1033" max="1033" width="17.375" style="5" bestFit="1" customWidth="1"/>
    <col min="1034" max="1034" width="12.25" style="5" customWidth="1"/>
    <col min="1035" max="1035" width="20.125" style="5" bestFit="1" customWidth="1"/>
    <col min="1036" max="1036" width="20.125" style="5" customWidth="1"/>
    <col min="1037" max="1037" width="19.375" style="5" bestFit="1" customWidth="1"/>
    <col min="1038" max="1038" width="8.625" style="5" customWidth="1"/>
    <col min="1039" max="1039" width="51.25" style="5" customWidth="1"/>
    <col min="1040" max="1040" width="13" style="5" customWidth="1"/>
    <col min="1041" max="1283" width="6.875" style="5"/>
    <col min="1284" max="1284" width="7.75" style="5" customWidth="1"/>
    <col min="1285" max="1285" width="33.125" style="5" bestFit="1" customWidth="1"/>
    <col min="1286" max="1286" width="14.125" style="5" customWidth="1"/>
    <col min="1287" max="1287" width="12" style="5" bestFit="1" customWidth="1"/>
    <col min="1288" max="1288" width="12.75" style="5" customWidth="1"/>
    <col min="1289" max="1289" width="17.375" style="5" bestFit="1" customWidth="1"/>
    <col min="1290" max="1290" width="12.25" style="5" customWidth="1"/>
    <col min="1291" max="1291" width="20.125" style="5" bestFit="1" customWidth="1"/>
    <col min="1292" max="1292" width="20.125" style="5" customWidth="1"/>
    <col min="1293" max="1293" width="19.375" style="5" bestFit="1" customWidth="1"/>
    <col min="1294" max="1294" width="8.625" style="5" customWidth="1"/>
    <col min="1295" max="1295" width="51.25" style="5" customWidth="1"/>
    <col min="1296" max="1296" width="13" style="5" customWidth="1"/>
    <col min="1297" max="1539" width="6.875" style="5"/>
    <col min="1540" max="1540" width="7.75" style="5" customWidth="1"/>
    <col min="1541" max="1541" width="33.125" style="5" bestFit="1" customWidth="1"/>
    <col min="1542" max="1542" width="14.125" style="5" customWidth="1"/>
    <col min="1543" max="1543" width="12" style="5" bestFit="1" customWidth="1"/>
    <col min="1544" max="1544" width="12.75" style="5" customWidth="1"/>
    <col min="1545" max="1545" width="17.375" style="5" bestFit="1" customWidth="1"/>
    <col min="1546" max="1546" width="12.25" style="5" customWidth="1"/>
    <col min="1547" max="1547" width="20.125" style="5" bestFit="1" customWidth="1"/>
    <col min="1548" max="1548" width="20.125" style="5" customWidth="1"/>
    <col min="1549" max="1549" width="19.375" style="5" bestFit="1" customWidth="1"/>
    <col min="1550" max="1550" width="8.625" style="5" customWidth="1"/>
    <col min="1551" max="1551" width="51.25" style="5" customWidth="1"/>
    <col min="1552" max="1552" width="13" style="5" customWidth="1"/>
    <col min="1553" max="1795" width="6.875" style="5"/>
    <col min="1796" max="1796" width="7.75" style="5" customWidth="1"/>
    <col min="1797" max="1797" width="33.125" style="5" bestFit="1" customWidth="1"/>
    <col min="1798" max="1798" width="14.125" style="5" customWidth="1"/>
    <col min="1799" max="1799" width="12" style="5" bestFit="1" customWidth="1"/>
    <col min="1800" max="1800" width="12.75" style="5" customWidth="1"/>
    <col min="1801" max="1801" width="17.375" style="5" bestFit="1" customWidth="1"/>
    <col min="1802" max="1802" width="12.25" style="5" customWidth="1"/>
    <col min="1803" max="1803" width="20.125" style="5" bestFit="1" customWidth="1"/>
    <col min="1804" max="1804" width="20.125" style="5" customWidth="1"/>
    <col min="1805" max="1805" width="19.375" style="5" bestFit="1" customWidth="1"/>
    <col min="1806" max="1806" width="8.625" style="5" customWidth="1"/>
    <col min="1807" max="1807" width="51.25" style="5" customWidth="1"/>
    <col min="1808" max="1808" width="13" style="5" customWidth="1"/>
    <col min="1809" max="2051" width="6.875" style="5"/>
    <col min="2052" max="2052" width="7.75" style="5" customWidth="1"/>
    <col min="2053" max="2053" width="33.125" style="5" bestFit="1" customWidth="1"/>
    <col min="2054" max="2054" width="14.125" style="5" customWidth="1"/>
    <col min="2055" max="2055" width="12" style="5" bestFit="1" customWidth="1"/>
    <col min="2056" max="2056" width="12.75" style="5" customWidth="1"/>
    <col min="2057" max="2057" width="17.375" style="5" bestFit="1" customWidth="1"/>
    <col min="2058" max="2058" width="12.25" style="5" customWidth="1"/>
    <col min="2059" max="2059" width="20.125" style="5" bestFit="1" customWidth="1"/>
    <col min="2060" max="2060" width="20.125" style="5" customWidth="1"/>
    <col min="2061" max="2061" width="19.375" style="5" bestFit="1" customWidth="1"/>
    <col min="2062" max="2062" width="8.625" style="5" customWidth="1"/>
    <col min="2063" max="2063" width="51.25" style="5" customWidth="1"/>
    <col min="2064" max="2064" width="13" style="5" customWidth="1"/>
    <col min="2065" max="2307" width="6.875" style="5"/>
    <col min="2308" max="2308" width="7.75" style="5" customWidth="1"/>
    <col min="2309" max="2309" width="33.125" style="5" bestFit="1" customWidth="1"/>
    <col min="2310" max="2310" width="14.125" style="5" customWidth="1"/>
    <col min="2311" max="2311" width="12" style="5" bestFit="1" customWidth="1"/>
    <col min="2312" max="2312" width="12.75" style="5" customWidth="1"/>
    <col min="2313" max="2313" width="17.375" style="5" bestFit="1" customWidth="1"/>
    <col min="2314" max="2314" width="12.25" style="5" customWidth="1"/>
    <col min="2315" max="2315" width="20.125" style="5" bestFit="1" customWidth="1"/>
    <col min="2316" max="2316" width="20.125" style="5" customWidth="1"/>
    <col min="2317" max="2317" width="19.375" style="5" bestFit="1" customWidth="1"/>
    <col min="2318" max="2318" width="8.625" style="5" customWidth="1"/>
    <col min="2319" max="2319" width="51.25" style="5" customWidth="1"/>
    <col min="2320" max="2320" width="13" style="5" customWidth="1"/>
    <col min="2321" max="2563" width="6.875" style="5"/>
    <col min="2564" max="2564" width="7.75" style="5" customWidth="1"/>
    <col min="2565" max="2565" width="33.125" style="5" bestFit="1" customWidth="1"/>
    <col min="2566" max="2566" width="14.125" style="5" customWidth="1"/>
    <col min="2567" max="2567" width="12" style="5" bestFit="1" customWidth="1"/>
    <col min="2568" max="2568" width="12.75" style="5" customWidth="1"/>
    <col min="2569" max="2569" width="17.375" style="5" bestFit="1" customWidth="1"/>
    <col min="2570" max="2570" width="12.25" style="5" customWidth="1"/>
    <col min="2571" max="2571" width="20.125" style="5" bestFit="1" customWidth="1"/>
    <col min="2572" max="2572" width="20.125" style="5" customWidth="1"/>
    <col min="2573" max="2573" width="19.375" style="5" bestFit="1" customWidth="1"/>
    <col min="2574" max="2574" width="8.625" style="5" customWidth="1"/>
    <col min="2575" max="2575" width="51.25" style="5" customWidth="1"/>
    <col min="2576" max="2576" width="13" style="5" customWidth="1"/>
    <col min="2577" max="2819" width="6.875" style="5"/>
    <col min="2820" max="2820" width="7.75" style="5" customWidth="1"/>
    <col min="2821" max="2821" width="33.125" style="5" bestFit="1" customWidth="1"/>
    <col min="2822" max="2822" width="14.125" style="5" customWidth="1"/>
    <col min="2823" max="2823" width="12" style="5" bestFit="1" customWidth="1"/>
    <col min="2824" max="2824" width="12.75" style="5" customWidth="1"/>
    <col min="2825" max="2825" width="17.375" style="5" bestFit="1" customWidth="1"/>
    <col min="2826" max="2826" width="12.25" style="5" customWidth="1"/>
    <col min="2827" max="2827" width="20.125" style="5" bestFit="1" customWidth="1"/>
    <col min="2828" max="2828" width="20.125" style="5" customWidth="1"/>
    <col min="2829" max="2829" width="19.375" style="5" bestFit="1" customWidth="1"/>
    <col min="2830" max="2830" width="8.625" style="5" customWidth="1"/>
    <col min="2831" max="2831" width="51.25" style="5" customWidth="1"/>
    <col min="2832" max="2832" width="13" style="5" customWidth="1"/>
    <col min="2833" max="3075" width="6.875" style="5"/>
    <col min="3076" max="3076" width="7.75" style="5" customWidth="1"/>
    <col min="3077" max="3077" width="33.125" style="5" bestFit="1" customWidth="1"/>
    <col min="3078" max="3078" width="14.125" style="5" customWidth="1"/>
    <col min="3079" max="3079" width="12" style="5" bestFit="1" customWidth="1"/>
    <col min="3080" max="3080" width="12.75" style="5" customWidth="1"/>
    <col min="3081" max="3081" width="17.375" style="5" bestFit="1" customWidth="1"/>
    <col min="3082" max="3082" width="12.25" style="5" customWidth="1"/>
    <col min="3083" max="3083" width="20.125" style="5" bestFit="1" customWidth="1"/>
    <col min="3084" max="3084" width="20.125" style="5" customWidth="1"/>
    <col min="3085" max="3085" width="19.375" style="5" bestFit="1" customWidth="1"/>
    <col min="3086" max="3086" width="8.625" style="5" customWidth="1"/>
    <col min="3087" max="3087" width="51.25" style="5" customWidth="1"/>
    <col min="3088" max="3088" width="13" style="5" customWidth="1"/>
    <col min="3089" max="3331" width="6.875" style="5"/>
    <col min="3332" max="3332" width="7.75" style="5" customWidth="1"/>
    <col min="3333" max="3333" width="33.125" style="5" bestFit="1" customWidth="1"/>
    <col min="3334" max="3334" width="14.125" style="5" customWidth="1"/>
    <col min="3335" max="3335" width="12" style="5" bestFit="1" customWidth="1"/>
    <col min="3336" max="3336" width="12.75" style="5" customWidth="1"/>
    <col min="3337" max="3337" width="17.375" style="5" bestFit="1" customWidth="1"/>
    <col min="3338" max="3338" width="12.25" style="5" customWidth="1"/>
    <col min="3339" max="3339" width="20.125" style="5" bestFit="1" customWidth="1"/>
    <col min="3340" max="3340" width="20.125" style="5" customWidth="1"/>
    <col min="3341" max="3341" width="19.375" style="5" bestFit="1" customWidth="1"/>
    <col min="3342" max="3342" width="8.625" style="5" customWidth="1"/>
    <col min="3343" max="3343" width="51.25" style="5" customWidth="1"/>
    <col min="3344" max="3344" width="13" style="5" customWidth="1"/>
    <col min="3345" max="3587" width="6.875" style="5"/>
    <col min="3588" max="3588" width="7.75" style="5" customWidth="1"/>
    <col min="3589" max="3589" width="33.125" style="5" bestFit="1" customWidth="1"/>
    <col min="3590" max="3590" width="14.125" style="5" customWidth="1"/>
    <col min="3591" max="3591" width="12" style="5" bestFit="1" customWidth="1"/>
    <col min="3592" max="3592" width="12.75" style="5" customWidth="1"/>
    <col min="3593" max="3593" width="17.375" style="5" bestFit="1" customWidth="1"/>
    <col min="3594" max="3594" width="12.25" style="5" customWidth="1"/>
    <col min="3595" max="3595" width="20.125" style="5" bestFit="1" customWidth="1"/>
    <col min="3596" max="3596" width="20.125" style="5" customWidth="1"/>
    <col min="3597" max="3597" width="19.375" style="5" bestFit="1" customWidth="1"/>
    <col min="3598" max="3598" width="8.625" style="5" customWidth="1"/>
    <col min="3599" max="3599" width="51.25" style="5" customWidth="1"/>
    <col min="3600" max="3600" width="13" style="5" customWidth="1"/>
    <col min="3601" max="3843" width="6.875" style="5"/>
    <col min="3844" max="3844" width="7.75" style="5" customWidth="1"/>
    <col min="3845" max="3845" width="33.125" style="5" bestFit="1" customWidth="1"/>
    <col min="3846" max="3846" width="14.125" style="5" customWidth="1"/>
    <col min="3847" max="3847" width="12" style="5" bestFit="1" customWidth="1"/>
    <col min="3848" max="3848" width="12.75" style="5" customWidth="1"/>
    <col min="3849" max="3849" width="17.375" style="5" bestFit="1" customWidth="1"/>
    <col min="3850" max="3850" width="12.25" style="5" customWidth="1"/>
    <col min="3851" max="3851" width="20.125" style="5" bestFit="1" customWidth="1"/>
    <col min="3852" max="3852" width="20.125" style="5" customWidth="1"/>
    <col min="3853" max="3853" width="19.375" style="5" bestFit="1" customWidth="1"/>
    <col min="3854" max="3854" width="8.625" style="5" customWidth="1"/>
    <col min="3855" max="3855" width="51.25" style="5" customWidth="1"/>
    <col min="3856" max="3856" width="13" style="5" customWidth="1"/>
    <col min="3857" max="4099" width="6.875" style="5"/>
    <col min="4100" max="4100" width="7.75" style="5" customWidth="1"/>
    <col min="4101" max="4101" width="33.125" style="5" bestFit="1" customWidth="1"/>
    <col min="4102" max="4102" width="14.125" style="5" customWidth="1"/>
    <col min="4103" max="4103" width="12" style="5" bestFit="1" customWidth="1"/>
    <col min="4104" max="4104" width="12.75" style="5" customWidth="1"/>
    <col min="4105" max="4105" width="17.375" style="5" bestFit="1" customWidth="1"/>
    <col min="4106" max="4106" width="12.25" style="5" customWidth="1"/>
    <col min="4107" max="4107" width="20.125" style="5" bestFit="1" customWidth="1"/>
    <col min="4108" max="4108" width="20.125" style="5" customWidth="1"/>
    <col min="4109" max="4109" width="19.375" style="5" bestFit="1" customWidth="1"/>
    <col min="4110" max="4110" width="8.625" style="5" customWidth="1"/>
    <col min="4111" max="4111" width="51.25" style="5" customWidth="1"/>
    <col min="4112" max="4112" width="13" style="5" customWidth="1"/>
    <col min="4113" max="4355" width="6.875" style="5"/>
    <col min="4356" max="4356" width="7.75" style="5" customWidth="1"/>
    <col min="4357" max="4357" width="33.125" style="5" bestFit="1" customWidth="1"/>
    <col min="4358" max="4358" width="14.125" style="5" customWidth="1"/>
    <col min="4359" max="4359" width="12" style="5" bestFit="1" customWidth="1"/>
    <col min="4360" max="4360" width="12.75" style="5" customWidth="1"/>
    <col min="4361" max="4361" width="17.375" style="5" bestFit="1" customWidth="1"/>
    <col min="4362" max="4362" width="12.25" style="5" customWidth="1"/>
    <col min="4363" max="4363" width="20.125" style="5" bestFit="1" customWidth="1"/>
    <col min="4364" max="4364" width="20.125" style="5" customWidth="1"/>
    <col min="4365" max="4365" width="19.375" style="5" bestFit="1" customWidth="1"/>
    <col min="4366" max="4366" width="8.625" style="5" customWidth="1"/>
    <col min="4367" max="4367" width="51.25" style="5" customWidth="1"/>
    <col min="4368" max="4368" width="13" style="5" customWidth="1"/>
    <col min="4369" max="4611" width="6.875" style="5"/>
    <col min="4612" max="4612" width="7.75" style="5" customWidth="1"/>
    <col min="4613" max="4613" width="33.125" style="5" bestFit="1" customWidth="1"/>
    <col min="4614" max="4614" width="14.125" style="5" customWidth="1"/>
    <col min="4615" max="4615" width="12" style="5" bestFit="1" customWidth="1"/>
    <col min="4616" max="4616" width="12.75" style="5" customWidth="1"/>
    <col min="4617" max="4617" width="17.375" style="5" bestFit="1" customWidth="1"/>
    <col min="4618" max="4618" width="12.25" style="5" customWidth="1"/>
    <col min="4619" max="4619" width="20.125" style="5" bestFit="1" customWidth="1"/>
    <col min="4620" max="4620" width="20.125" style="5" customWidth="1"/>
    <col min="4621" max="4621" width="19.375" style="5" bestFit="1" customWidth="1"/>
    <col min="4622" max="4622" width="8.625" style="5" customWidth="1"/>
    <col min="4623" max="4623" width="51.25" style="5" customWidth="1"/>
    <col min="4624" max="4624" width="13" style="5" customWidth="1"/>
    <col min="4625" max="4867" width="6.875" style="5"/>
    <col min="4868" max="4868" width="7.75" style="5" customWidth="1"/>
    <col min="4869" max="4869" width="33.125" style="5" bestFit="1" customWidth="1"/>
    <col min="4870" max="4870" width="14.125" style="5" customWidth="1"/>
    <col min="4871" max="4871" width="12" style="5" bestFit="1" customWidth="1"/>
    <col min="4872" max="4872" width="12.75" style="5" customWidth="1"/>
    <col min="4873" max="4873" width="17.375" style="5" bestFit="1" customWidth="1"/>
    <col min="4874" max="4874" width="12.25" style="5" customWidth="1"/>
    <col min="4875" max="4875" width="20.125" style="5" bestFit="1" customWidth="1"/>
    <col min="4876" max="4876" width="20.125" style="5" customWidth="1"/>
    <col min="4877" max="4877" width="19.375" style="5" bestFit="1" customWidth="1"/>
    <col min="4878" max="4878" width="8.625" style="5" customWidth="1"/>
    <col min="4879" max="4879" width="51.25" style="5" customWidth="1"/>
    <col min="4880" max="4880" width="13" style="5" customWidth="1"/>
    <col min="4881" max="5123" width="6.875" style="5"/>
    <col min="5124" max="5124" width="7.75" style="5" customWidth="1"/>
    <col min="5125" max="5125" width="33.125" style="5" bestFit="1" customWidth="1"/>
    <col min="5126" max="5126" width="14.125" style="5" customWidth="1"/>
    <col min="5127" max="5127" width="12" style="5" bestFit="1" customWidth="1"/>
    <col min="5128" max="5128" width="12.75" style="5" customWidth="1"/>
    <col min="5129" max="5129" width="17.375" style="5" bestFit="1" customWidth="1"/>
    <col min="5130" max="5130" width="12.25" style="5" customWidth="1"/>
    <col min="5131" max="5131" width="20.125" style="5" bestFit="1" customWidth="1"/>
    <col min="5132" max="5132" width="20.125" style="5" customWidth="1"/>
    <col min="5133" max="5133" width="19.375" style="5" bestFit="1" customWidth="1"/>
    <col min="5134" max="5134" width="8.625" style="5" customWidth="1"/>
    <col min="5135" max="5135" width="51.25" style="5" customWidth="1"/>
    <col min="5136" max="5136" width="13" style="5" customWidth="1"/>
    <col min="5137" max="5379" width="6.875" style="5"/>
    <col min="5380" max="5380" width="7.75" style="5" customWidth="1"/>
    <col min="5381" max="5381" width="33.125" style="5" bestFit="1" customWidth="1"/>
    <col min="5382" max="5382" width="14.125" style="5" customWidth="1"/>
    <col min="5383" max="5383" width="12" style="5" bestFit="1" customWidth="1"/>
    <col min="5384" max="5384" width="12.75" style="5" customWidth="1"/>
    <col min="5385" max="5385" width="17.375" style="5" bestFit="1" customWidth="1"/>
    <col min="5386" max="5386" width="12.25" style="5" customWidth="1"/>
    <col min="5387" max="5387" width="20.125" style="5" bestFit="1" customWidth="1"/>
    <col min="5388" max="5388" width="20.125" style="5" customWidth="1"/>
    <col min="5389" max="5389" width="19.375" style="5" bestFit="1" customWidth="1"/>
    <col min="5390" max="5390" width="8.625" style="5" customWidth="1"/>
    <col min="5391" max="5391" width="51.25" style="5" customWidth="1"/>
    <col min="5392" max="5392" width="13" style="5" customWidth="1"/>
    <col min="5393" max="5635" width="6.875" style="5"/>
    <col min="5636" max="5636" width="7.75" style="5" customWidth="1"/>
    <col min="5637" max="5637" width="33.125" style="5" bestFit="1" customWidth="1"/>
    <col min="5638" max="5638" width="14.125" style="5" customWidth="1"/>
    <col min="5639" max="5639" width="12" style="5" bestFit="1" customWidth="1"/>
    <col min="5640" max="5640" width="12.75" style="5" customWidth="1"/>
    <col min="5641" max="5641" width="17.375" style="5" bestFit="1" customWidth="1"/>
    <col min="5642" max="5642" width="12.25" style="5" customWidth="1"/>
    <col min="5643" max="5643" width="20.125" style="5" bestFit="1" customWidth="1"/>
    <col min="5644" max="5644" width="20.125" style="5" customWidth="1"/>
    <col min="5645" max="5645" width="19.375" style="5" bestFit="1" customWidth="1"/>
    <col min="5646" max="5646" width="8.625" style="5" customWidth="1"/>
    <col min="5647" max="5647" width="51.25" style="5" customWidth="1"/>
    <col min="5648" max="5648" width="13" style="5" customWidth="1"/>
    <col min="5649" max="5891" width="6.875" style="5"/>
    <col min="5892" max="5892" width="7.75" style="5" customWidth="1"/>
    <col min="5893" max="5893" width="33.125" style="5" bestFit="1" customWidth="1"/>
    <col min="5894" max="5894" width="14.125" style="5" customWidth="1"/>
    <col min="5895" max="5895" width="12" style="5" bestFit="1" customWidth="1"/>
    <col min="5896" max="5896" width="12.75" style="5" customWidth="1"/>
    <col min="5897" max="5897" width="17.375" style="5" bestFit="1" customWidth="1"/>
    <col min="5898" max="5898" width="12.25" style="5" customWidth="1"/>
    <col min="5899" max="5899" width="20.125" style="5" bestFit="1" customWidth="1"/>
    <col min="5900" max="5900" width="20.125" style="5" customWidth="1"/>
    <col min="5901" max="5901" width="19.375" style="5" bestFit="1" customWidth="1"/>
    <col min="5902" max="5902" width="8.625" style="5" customWidth="1"/>
    <col min="5903" max="5903" width="51.25" style="5" customWidth="1"/>
    <col min="5904" max="5904" width="13" style="5" customWidth="1"/>
    <col min="5905" max="6147" width="6.875" style="5"/>
    <col min="6148" max="6148" width="7.75" style="5" customWidth="1"/>
    <col min="6149" max="6149" width="33.125" style="5" bestFit="1" customWidth="1"/>
    <col min="6150" max="6150" width="14.125" style="5" customWidth="1"/>
    <col min="6151" max="6151" width="12" style="5" bestFit="1" customWidth="1"/>
    <col min="6152" max="6152" width="12.75" style="5" customWidth="1"/>
    <col min="6153" max="6153" width="17.375" style="5" bestFit="1" customWidth="1"/>
    <col min="6154" max="6154" width="12.25" style="5" customWidth="1"/>
    <col min="6155" max="6155" width="20.125" style="5" bestFit="1" customWidth="1"/>
    <col min="6156" max="6156" width="20.125" style="5" customWidth="1"/>
    <col min="6157" max="6157" width="19.375" style="5" bestFit="1" customWidth="1"/>
    <col min="6158" max="6158" width="8.625" style="5" customWidth="1"/>
    <col min="6159" max="6159" width="51.25" style="5" customWidth="1"/>
    <col min="6160" max="6160" width="13" style="5" customWidth="1"/>
    <col min="6161" max="6403" width="6.875" style="5"/>
    <col min="6404" max="6404" width="7.75" style="5" customWidth="1"/>
    <col min="6405" max="6405" width="33.125" style="5" bestFit="1" customWidth="1"/>
    <col min="6406" max="6406" width="14.125" style="5" customWidth="1"/>
    <col min="6407" max="6407" width="12" style="5" bestFit="1" customWidth="1"/>
    <col min="6408" max="6408" width="12.75" style="5" customWidth="1"/>
    <col min="6409" max="6409" width="17.375" style="5" bestFit="1" customWidth="1"/>
    <col min="6410" max="6410" width="12.25" style="5" customWidth="1"/>
    <col min="6411" max="6411" width="20.125" style="5" bestFit="1" customWidth="1"/>
    <col min="6412" max="6412" width="20.125" style="5" customWidth="1"/>
    <col min="6413" max="6413" width="19.375" style="5" bestFit="1" customWidth="1"/>
    <col min="6414" max="6414" width="8.625" style="5" customWidth="1"/>
    <col min="6415" max="6415" width="51.25" style="5" customWidth="1"/>
    <col min="6416" max="6416" width="13" style="5" customWidth="1"/>
    <col min="6417" max="6659" width="6.875" style="5"/>
    <col min="6660" max="6660" width="7.75" style="5" customWidth="1"/>
    <col min="6661" max="6661" width="33.125" style="5" bestFit="1" customWidth="1"/>
    <col min="6662" max="6662" width="14.125" style="5" customWidth="1"/>
    <col min="6663" max="6663" width="12" style="5" bestFit="1" customWidth="1"/>
    <col min="6664" max="6664" width="12.75" style="5" customWidth="1"/>
    <col min="6665" max="6665" width="17.375" style="5" bestFit="1" customWidth="1"/>
    <col min="6666" max="6666" width="12.25" style="5" customWidth="1"/>
    <col min="6667" max="6667" width="20.125" style="5" bestFit="1" customWidth="1"/>
    <col min="6668" max="6668" width="20.125" style="5" customWidth="1"/>
    <col min="6669" max="6669" width="19.375" style="5" bestFit="1" customWidth="1"/>
    <col min="6670" max="6670" width="8.625" style="5" customWidth="1"/>
    <col min="6671" max="6671" width="51.25" style="5" customWidth="1"/>
    <col min="6672" max="6672" width="13" style="5" customWidth="1"/>
    <col min="6673" max="6915" width="6.875" style="5"/>
    <col min="6916" max="6916" width="7.75" style="5" customWidth="1"/>
    <col min="6917" max="6917" width="33.125" style="5" bestFit="1" customWidth="1"/>
    <col min="6918" max="6918" width="14.125" style="5" customWidth="1"/>
    <col min="6919" max="6919" width="12" style="5" bestFit="1" customWidth="1"/>
    <col min="6920" max="6920" width="12.75" style="5" customWidth="1"/>
    <col min="6921" max="6921" width="17.375" style="5" bestFit="1" customWidth="1"/>
    <col min="6922" max="6922" width="12.25" style="5" customWidth="1"/>
    <col min="6923" max="6923" width="20.125" style="5" bestFit="1" customWidth="1"/>
    <col min="6924" max="6924" width="20.125" style="5" customWidth="1"/>
    <col min="6925" max="6925" width="19.375" style="5" bestFit="1" customWidth="1"/>
    <col min="6926" max="6926" width="8.625" style="5" customWidth="1"/>
    <col min="6927" max="6927" width="51.25" style="5" customWidth="1"/>
    <col min="6928" max="6928" width="13" style="5" customWidth="1"/>
    <col min="6929" max="7171" width="6.875" style="5"/>
    <col min="7172" max="7172" width="7.75" style="5" customWidth="1"/>
    <col min="7173" max="7173" width="33.125" style="5" bestFit="1" customWidth="1"/>
    <col min="7174" max="7174" width="14.125" style="5" customWidth="1"/>
    <col min="7175" max="7175" width="12" style="5" bestFit="1" customWidth="1"/>
    <col min="7176" max="7176" width="12.75" style="5" customWidth="1"/>
    <col min="7177" max="7177" width="17.375" style="5" bestFit="1" customWidth="1"/>
    <col min="7178" max="7178" width="12.25" style="5" customWidth="1"/>
    <col min="7179" max="7179" width="20.125" style="5" bestFit="1" customWidth="1"/>
    <col min="7180" max="7180" width="20.125" style="5" customWidth="1"/>
    <col min="7181" max="7181" width="19.375" style="5" bestFit="1" customWidth="1"/>
    <col min="7182" max="7182" width="8.625" style="5" customWidth="1"/>
    <col min="7183" max="7183" width="51.25" style="5" customWidth="1"/>
    <col min="7184" max="7184" width="13" style="5" customWidth="1"/>
    <col min="7185" max="7427" width="6.875" style="5"/>
    <col min="7428" max="7428" width="7.75" style="5" customWidth="1"/>
    <col min="7429" max="7429" width="33.125" style="5" bestFit="1" customWidth="1"/>
    <col min="7430" max="7430" width="14.125" style="5" customWidth="1"/>
    <col min="7431" max="7431" width="12" style="5" bestFit="1" customWidth="1"/>
    <col min="7432" max="7432" width="12.75" style="5" customWidth="1"/>
    <col min="7433" max="7433" width="17.375" style="5" bestFit="1" customWidth="1"/>
    <col min="7434" max="7434" width="12.25" style="5" customWidth="1"/>
    <col min="7435" max="7435" width="20.125" style="5" bestFit="1" customWidth="1"/>
    <col min="7436" max="7436" width="20.125" style="5" customWidth="1"/>
    <col min="7437" max="7437" width="19.375" style="5" bestFit="1" customWidth="1"/>
    <col min="7438" max="7438" width="8.625" style="5" customWidth="1"/>
    <col min="7439" max="7439" width="51.25" style="5" customWidth="1"/>
    <col min="7440" max="7440" width="13" style="5" customWidth="1"/>
    <col min="7441" max="7683" width="6.875" style="5"/>
    <col min="7684" max="7684" width="7.75" style="5" customWidth="1"/>
    <col min="7685" max="7685" width="33.125" style="5" bestFit="1" customWidth="1"/>
    <col min="7686" max="7686" width="14.125" style="5" customWidth="1"/>
    <col min="7687" max="7687" width="12" style="5" bestFit="1" customWidth="1"/>
    <col min="7688" max="7688" width="12.75" style="5" customWidth="1"/>
    <col min="7689" max="7689" width="17.375" style="5" bestFit="1" customWidth="1"/>
    <col min="7690" max="7690" width="12.25" style="5" customWidth="1"/>
    <col min="7691" max="7691" width="20.125" style="5" bestFit="1" customWidth="1"/>
    <col min="7692" max="7692" width="20.125" style="5" customWidth="1"/>
    <col min="7693" max="7693" width="19.375" style="5" bestFit="1" customWidth="1"/>
    <col min="7694" max="7694" width="8.625" style="5" customWidth="1"/>
    <col min="7695" max="7695" width="51.25" style="5" customWidth="1"/>
    <col min="7696" max="7696" width="13" style="5" customWidth="1"/>
    <col min="7697" max="7939" width="6.875" style="5"/>
    <col min="7940" max="7940" width="7.75" style="5" customWidth="1"/>
    <col min="7941" max="7941" width="33.125" style="5" bestFit="1" customWidth="1"/>
    <col min="7942" max="7942" width="14.125" style="5" customWidth="1"/>
    <col min="7943" max="7943" width="12" style="5" bestFit="1" customWidth="1"/>
    <col min="7944" max="7944" width="12.75" style="5" customWidth="1"/>
    <col min="7945" max="7945" width="17.375" style="5" bestFit="1" customWidth="1"/>
    <col min="7946" max="7946" width="12.25" style="5" customWidth="1"/>
    <col min="7947" max="7947" width="20.125" style="5" bestFit="1" customWidth="1"/>
    <col min="7948" max="7948" width="20.125" style="5" customWidth="1"/>
    <col min="7949" max="7949" width="19.375" style="5" bestFit="1" customWidth="1"/>
    <col min="7950" max="7950" width="8.625" style="5" customWidth="1"/>
    <col min="7951" max="7951" width="51.25" style="5" customWidth="1"/>
    <col min="7952" max="7952" width="13" style="5" customWidth="1"/>
    <col min="7953" max="8195" width="6.875" style="5"/>
    <col min="8196" max="8196" width="7.75" style="5" customWidth="1"/>
    <col min="8197" max="8197" width="33.125" style="5" bestFit="1" customWidth="1"/>
    <col min="8198" max="8198" width="14.125" style="5" customWidth="1"/>
    <col min="8199" max="8199" width="12" style="5" bestFit="1" customWidth="1"/>
    <col min="8200" max="8200" width="12.75" style="5" customWidth="1"/>
    <col min="8201" max="8201" width="17.375" style="5" bestFit="1" customWidth="1"/>
    <col min="8202" max="8202" width="12.25" style="5" customWidth="1"/>
    <col min="8203" max="8203" width="20.125" style="5" bestFit="1" customWidth="1"/>
    <col min="8204" max="8204" width="20.125" style="5" customWidth="1"/>
    <col min="8205" max="8205" width="19.375" style="5" bestFit="1" customWidth="1"/>
    <col min="8206" max="8206" width="8.625" style="5" customWidth="1"/>
    <col min="8207" max="8207" width="51.25" style="5" customWidth="1"/>
    <col min="8208" max="8208" width="13" style="5" customWidth="1"/>
    <col min="8209" max="8451" width="6.875" style="5"/>
    <col min="8452" max="8452" width="7.75" style="5" customWidth="1"/>
    <col min="8453" max="8453" width="33.125" style="5" bestFit="1" customWidth="1"/>
    <col min="8454" max="8454" width="14.125" style="5" customWidth="1"/>
    <col min="8455" max="8455" width="12" style="5" bestFit="1" customWidth="1"/>
    <col min="8456" max="8456" width="12.75" style="5" customWidth="1"/>
    <col min="8457" max="8457" width="17.375" style="5" bestFit="1" customWidth="1"/>
    <col min="8458" max="8458" width="12.25" style="5" customWidth="1"/>
    <col min="8459" max="8459" width="20.125" style="5" bestFit="1" customWidth="1"/>
    <col min="8460" max="8460" width="20.125" style="5" customWidth="1"/>
    <col min="8461" max="8461" width="19.375" style="5" bestFit="1" customWidth="1"/>
    <col min="8462" max="8462" width="8.625" style="5" customWidth="1"/>
    <col min="8463" max="8463" width="51.25" style="5" customWidth="1"/>
    <col min="8464" max="8464" width="13" style="5" customWidth="1"/>
    <col min="8465" max="8707" width="6.875" style="5"/>
    <col min="8708" max="8708" width="7.75" style="5" customWidth="1"/>
    <col min="8709" max="8709" width="33.125" style="5" bestFit="1" customWidth="1"/>
    <col min="8710" max="8710" width="14.125" style="5" customWidth="1"/>
    <col min="8711" max="8711" width="12" style="5" bestFit="1" customWidth="1"/>
    <col min="8712" max="8712" width="12.75" style="5" customWidth="1"/>
    <col min="8713" max="8713" width="17.375" style="5" bestFit="1" customWidth="1"/>
    <col min="8714" max="8714" width="12.25" style="5" customWidth="1"/>
    <col min="8715" max="8715" width="20.125" style="5" bestFit="1" customWidth="1"/>
    <col min="8716" max="8716" width="20.125" style="5" customWidth="1"/>
    <col min="8717" max="8717" width="19.375" style="5" bestFit="1" customWidth="1"/>
    <col min="8718" max="8718" width="8.625" style="5" customWidth="1"/>
    <col min="8719" max="8719" width="51.25" style="5" customWidth="1"/>
    <col min="8720" max="8720" width="13" style="5" customWidth="1"/>
    <col min="8721" max="8963" width="6.875" style="5"/>
    <col min="8964" max="8964" width="7.75" style="5" customWidth="1"/>
    <col min="8965" max="8965" width="33.125" style="5" bestFit="1" customWidth="1"/>
    <col min="8966" max="8966" width="14.125" style="5" customWidth="1"/>
    <col min="8967" max="8967" width="12" style="5" bestFit="1" customWidth="1"/>
    <col min="8968" max="8968" width="12.75" style="5" customWidth="1"/>
    <col min="8969" max="8969" width="17.375" style="5" bestFit="1" customWidth="1"/>
    <col min="8970" max="8970" width="12.25" style="5" customWidth="1"/>
    <col min="8971" max="8971" width="20.125" style="5" bestFit="1" customWidth="1"/>
    <col min="8972" max="8972" width="20.125" style="5" customWidth="1"/>
    <col min="8973" max="8973" width="19.375" style="5" bestFit="1" customWidth="1"/>
    <col min="8974" max="8974" width="8.625" style="5" customWidth="1"/>
    <col min="8975" max="8975" width="51.25" style="5" customWidth="1"/>
    <col min="8976" max="8976" width="13" style="5" customWidth="1"/>
    <col min="8977" max="9219" width="6.875" style="5"/>
    <col min="9220" max="9220" width="7.75" style="5" customWidth="1"/>
    <col min="9221" max="9221" width="33.125" style="5" bestFit="1" customWidth="1"/>
    <col min="9222" max="9222" width="14.125" style="5" customWidth="1"/>
    <col min="9223" max="9223" width="12" style="5" bestFit="1" customWidth="1"/>
    <col min="9224" max="9224" width="12.75" style="5" customWidth="1"/>
    <col min="9225" max="9225" width="17.375" style="5" bestFit="1" customWidth="1"/>
    <col min="9226" max="9226" width="12.25" style="5" customWidth="1"/>
    <col min="9227" max="9227" width="20.125" style="5" bestFit="1" customWidth="1"/>
    <col min="9228" max="9228" width="20.125" style="5" customWidth="1"/>
    <col min="9229" max="9229" width="19.375" style="5" bestFit="1" customWidth="1"/>
    <col min="9230" max="9230" width="8.625" style="5" customWidth="1"/>
    <col min="9231" max="9231" width="51.25" style="5" customWidth="1"/>
    <col min="9232" max="9232" width="13" style="5" customWidth="1"/>
    <col min="9233" max="9475" width="6.875" style="5"/>
    <col min="9476" max="9476" width="7.75" style="5" customWidth="1"/>
    <col min="9477" max="9477" width="33.125" style="5" bestFit="1" customWidth="1"/>
    <col min="9478" max="9478" width="14.125" style="5" customWidth="1"/>
    <col min="9479" max="9479" width="12" style="5" bestFit="1" customWidth="1"/>
    <col min="9480" max="9480" width="12.75" style="5" customWidth="1"/>
    <col min="9481" max="9481" width="17.375" style="5" bestFit="1" customWidth="1"/>
    <col min="9482" max="9482" width="12.25" style="5" customWidth="1"/>
    <col min="9483" max="9483" width="20.125" style="5" bestFit="1" customWidth="1"/>
    <col min="9484" max="9484" width="20.125" style="5" customWidth="1"/>
    <col min="9485" max="9485" width="19.375" style="5" bestFit="1" customWidth="1"/>
    <col min="9486" max="9486" width="8.625" style="5" customWidth="1"/>
    <col min="9487" max="9487" width="51.25" style="5" customWidth="1"/>
    <col min="9488" max="9488" width="13" style="5" customWidth="1"/>
    <col min="9489" max="9731" width="6.875" style="5"/>
    <col min="9732" max="9732" width="7.75" style="5" customWidth="1"/>
    <col min="9733" max="9733" width="33.125" style="5" bestFit="1" customWidth="1"/>
    <col min="9734" max="9734" width="14.125" style="5" customWidth="1"/>
    <col min="9735" max="9735" width="12" style="5" bestFit="1" customWidth="1"/>
    <col min="9736" max="9736" width="12.75" style="5" customWidth="1"/>
    <col min="9737" max="9737" width="17.375" style="5" bestFit="1" customWidth="1"/>
    <col min="9738" max="9738" width="12.25" style="5" customWidth="1"/>
    <col min="9739" max="9739" width="20.125" style="5" bestFit="1" customWidth="1"/>
    <col min="9740" max="9740" width="20.125" style="5" customWidth="1"/>
    <col min="9741" max="9741" width="19.375" style="5" bestFit="1" customWidth="1"/>
    <col min="9742" max="9742" width="8.625" style="5" customWidth="1"/>
    <col min="9743" max="9743" width="51.25" style="5" customWidth="1"/>
    <col min="9744" max="9744" width="13" style="5" customWidth="1"/>
    <col min="9745" max="9987" width="6.875" style="5"/>
    <col min="9988" max="9988" width="7.75" style="5" customWidth="1"/>
    <col min="9989" max="9989" width="33.125" style="5" bestFit="1" customWidth="1"/>
    <col min="9990" max="9990" width="14.125" style="5" customWidth="1"/>
    <col min="9991" max="9991" width="12" style="5" bestFit="1" customWidth="1"/>
    <col min="9992" max="9992" width="12.75" style="5" customWidth="1"/>
    <col min="9993" max="9993" width="17.375" style="5" bestFit="1" customWidth="1"/>
    <col min="9994" max="9994" width="12.25" style="5" customWidth="1"/>
    <col min="9995" max="9995" width="20.125" style="5" bestFit="1" customWidth="1"/>
    <col min="9996" max="9996" width="20.125" style="5" customWidth="1"/>
    <col min="9997" max="9997" width="19.375" style="5" bestFit="1" customWidth="1"/>
    <col min="9998" max="9998" width="8.625" style="5" customWidth="1"/>
    <col min="9999" max="9999" width="51.25" style="5" customWidth="1"/>
    <col min="10000" max="10000" width="13" style="5" customWidth="1"/>
    <col min="10001" max="10243" width="6.875" style="5"/>
    <col min="10244" max="10244" width="7.75" style="5" customWidth="1"/>
    <col min="10245" max="10245" width="33.125" style="5" bestFit="1" customWidth="1"/>
    <col min="10246" max="10246" width="14.125" style="5" customWidth="1"/>
    <col min="10247" max="10247" width="12" style="5" bestFit="1" customWidth="1"/>
    <col min="10248" max="10248" width="12.75" style="5" customWidth="1"/>
    <col min="10249" max="10249" width="17.375" style="5" bestFit="1" customWidth="1"/>
    <col min="10250" max="10250" width="12.25" style="5" customWidth="1"/>
    <col min="10251" max="10251" width="20.125" style="5" bestFit="1" customWidth="1"/>
    <col min="10252" max="10252" width="20.125" style="5" customWidth="1"/>
    <col min="10253" max="10253" width="19.375" style="5" bestFit="1" customWidth="1"/>
    <col min="10254" max="10254" width="8.625" style="5" customWidth="1"/>
    <col min="10255" max="10255" width="51.25" style="5" customWidth="1"/>
    <col min="10256" max="10256" width="13" style="5" customWidth="1"/>
    <col min="10257" max="10499" width="6.875" style="5"/>
    <col min="10500" max="10500" width="7.75" style="5" customWidth="1"/>
    <col min="10501" max="10501" width="33.125" style="5" bestFit="1" customWidth="1"/>
    <col min="10502" max="10502" width="14.125" style="5" customWidth="1"/>
    <col min="10503" max="10503" width="12" style="5" bestFit="1" customWidth="1"/>
    <col min="10504" max="10504" width="12.75" style="5" customWidth="1"/>
    <col min="10505" max="10505" width="17.375" style="5" bestFit="1" customWidth="1"/>
    <col min="10506" max="10506" width="12.25" style="5" customWidth="1"/>
    <col min="10507" max="10507" width="20.125" style="5" bestFit="1" customWidth="1"/>
    <col min="10508" max="10508" width="20.125" style="5" customWidth="1"/>
    <col min="10509" max="10509" width="19.375" style="5" bestFit="1" customWidth="1"/>
    <col min="10510" max="10510" width="8.625" style="5" customWidth="1"/>
    <col min="10511" max="10511" width="51.25" style="5" customWidth="1"/>
    <col min="10512" max="10512" width="13" style="5" customWidth="1"/>
    <col min="10513" max="10755" width="6.875" style="5"/>
    <col min="10756" max="10756" width="7.75" style="5" customWidth="1"/>
    <col min="10757" max="10757" width="33.125" style="5" bestFit="1" customWidth="1"/>
    <col min="10758" max="10758" width="14.125" style="5" customWidth="1"/>
    <col min="10759" max="10759" width="12" style="5" bestFit="1" customWidth="1"/>
    <col min="10760" max="10760" width="12.75" style="5" customWidth="1"/>
    <col min="10761" max="10761" width="17.375" style="5" bestFit="1" customWidth="1"/>
    <col min="10762" max="10762" width="12.25" style="5" customWidth="1"/>
    <col min="10763" max="10763" width="20.125" style="5" bestFit="1" customWidth="1"/>
    <col min="10764" max="10764" width="20.125" style="5" customWidth="1"/>
    <col min="10765" max="10765" width="19.375" style="5" bestFit="1" customWidth="1"/>
    <col min="10766" max="10766" width="8.625" style="5" customWidth="1"/>
    <col min="10767" max="10767" width="51.25" style="5" customWidth="1"/>
    <col min="10768" max="10768" width="13" style="5" customWidth="1"/>
    <col min="10769" max="11011" width="6.875" style="5"/>
    <col min="11012" max="11012" width="7.75" style="5" customWidth="1"/>
    <col min="11013" max="11013" width="33.125" style="5" bestFit="1" customWidth="1"/>
    <col min="11014" max="11014" width="14.125" style="5" customWidth="1"/>
    <col min="11015" max="11015" width="12" style="5" bestFit="1" customWidth="1"/>
    <col min="11016" max="11016" width="12.75" style="5" customWidth="1"/>
    <col min="11017" max="11017" width="17.375" style="5" bestFit="1" customWidth="1"/>
    <col min="11018" max="11018" width="12.25" style="5" customWidth="1"/>
    <col min="11019" max="11019" width="20.125" style="5" bestFit="1" customWidth="1"/>
    <col min="11020" max="11020" width="20.125" style="5" customWidth="1"/>
    <col min="11021" max="11021" width="19.375" style="5" bestFit="1" customWidth="1"/>
    <col min="11022" max="11022" width="8.625" style="5" customWidth="1"/>
    <col min="11023" max="11023" width="51.25" style="5" customWidth="1"/>
    <col min="11024" max="11024" width="13" style="5" customWidth="1"/>
    <col min="11025" max="11267" width="6.875" style="5"/>
    <col min="11268" max="11268" width="7.75" style="5" customWidth="1"/>
    <col min="11269" max="11269" width="33.125" style="5" bestFit="1" customWidth="1"/>
    <col min="11270" max="11270" width="14.125" style="5" customWidth="1"/>
    <col min="11271" max="11271" width="12" style="5" bestFit="1" customWidth="1"/>
    <col min="11272" max="11272" width="12.75" style="5" customWidth="1"/>
    <col min="11273" max="11273" width="17.375" style="5" bestFit="1" customWidth="1"/>
    <col min="11274" max="11274" width="12.25" style="5" customWidth="1"/>
    <col min="11275" max="11275" width="20.125" style="5" bestFit="1" customWidth="1"/>
    <col min="11276" max="11276" width="20.125" style="5" customWidth="1"/>
    <col min="11277" max="11277" width="19.375" style="5" bestFit="1" customWidth="1"/>
    <col min="11278" max="11278" width="8.625" style="5" customWidth="1"/>
    <col min="11279" max="11279" width="51.25" style="5" customWidth="1"/>
    <col min="11280" max="11280" width="13" style="5" customWidth="1"/>
    <col min="11281" max="11523" width="6.875" style="5"/>
    <col min="11524" max="11524" width="7.75" style="5" customWidth="1"/>
    <col min="11525" max="11525" width="33.125" style="5" bestFit="1" customWidth="1"/>
    <col min="11526" max="11526" width="14.125" style="5" customWidth="1"/>
    <col min="11527" max="11527" width="12" style="5" bestFit="1" customWidth="1"/>
    <col min="11528" max="11528" width="12.75" style="5" customWidth="1"/>
    <col min="11529" max="11529" width="17.375" style="5" bestFit="1" customWidth="1"/>
    <col min="11530" max="11530" width="12.25" style="5" customWidth="1"/>
    <col min="11531" max="11531" width="20.125" style="5" bestFit="1" customWidth="1"/>
    <col min="11532" max="11532" width="20.125" style="5" customWidth="1"/>
    <col min="11533" max="11533" width="19.375" style="5" bestFit="1" customWidth="1"/>
    <col min="11534" max="11534" width="8.625" style="5" customWidth="1"/>
    <col min="11535" max="11535" width="51.25" style="5" customWidth="1"/>
    <col min="11536" max="11536" width="13" style="5" customWidth="1"/>
    <col min="11537" max="11779" width="6.875" style="5"/>
    <col min="11780" max="11780" width="7.75" style="5" customWidth="1"/>
    <col min="11781" max="11781" width="33.125" style="5" bestFit="1" customWidth="1"/>
    <col min="11782" max="11782" width="14.125" style="5" customWidth="1"/>
    <col min="11783" max="11783" width="12" style="5" bestFit="1" customWidth="1"/>
    <col min="11784" max="11784" width="12.75" style="5" customWidth="1"/>
    <col min="11785" max="11785" width="17.375" style="5" bestFit="1" customWidth="1"/>
    <col min="11786" max="11786" width="12.25" style="5" customWidth="1"/>
    <col min="11787" max="11787" width="20.125" style="5" bestFit="1" customWidth="1"/>
    <col min="11788" max="11788" width="20.125" style="5" customWidth="1"/>
    <col min="11789" max="11789" width="19.375" style="5" bestFit="1" customWidth="1"/>
    <col min="11790" max="11790" width="8.625" style="5" customWidth="1"/>
    <col min="11791" max="11791" width="51.25" style="5" customWidth="1"/>
    <col min="11792" max="11792" width="13" style="5" customWidth="1"/>
    <col min="11793" max="12035" width="6.875" style="5"/>
    <col min="12036" max="12036" width="7.75" style="5" customWidth="1"/>
    <col min="12037" max="12037" width="33.125" style="5" bestFit="1" customWidth="1"/>
    <col min="12038" max="12038" width="14.125" style="5" customWidth="1"/>
    <col min="12039" max="12039" width="12" style="5" bestFit="1" customWidth="1"/>
    <col min="12040" max="12040" width="12.75" style="5" customWidth="1"/>
    <col min="12041" max="12041" width="17.375" style="5" bestFit="1" customWidth="1"/>
    <col min="12042" max="12042" width="12.25" style="5" customWidth="1"/>
    <col min="12043" max="12043" width="20.125" style="5" bestFit="1" customWidth="1"/>
    <col min="12044" max="12044" width="20.125" style="5" customWidth="1"/>
    <col min="12045" max="12045" width="19.375" style="5" bestFit="1" customWidth="1"/>
    <col min="12046" max="12046" width="8.625" style="5" customWidth="1"/>
    <col min="12047" max="12047" width="51.25" style="5" customWidth="1"/>
    <col min="12048" max="12048" width="13" style="5" customWidth="1"/>
    <col min="12049" max="12291" width="6.875" style="5"/>
    <col min="12292" max="12292" width="7.75" style="5" customWidth="1"/>
    <col min="12293" max="12293" width="33.125" style="5" bestFit="1" customWidth="1"/>
    <col min="12294" max="12294" width="14.125" style="5" customWidth="1"/>
    <col min="12295" max="12295" width="12" style="5" bestFit="1" customWidth="1"/>
    <col min="12296" max="12296" width="12.75" style="5" customWidth="1"/>
    <col min="12297" max="12297" width="17.375" style="5" bestFit="1" customWidth="1"/>
    <col min="12298" max="12298" width="12.25" style="5" customWidth="1"/>
    <col min="12299" max="12299" width="20.125" style="5" bestFit="1" customWidth="1"/>
    <col min="12300" max="12300" width="20.125" style="5" customWidth="1"/>
    <col min="12301" max="12301" width="19.375" style="5" bestFit="1" customWidth="1"/>
    <col min="12302" max="12302" width="8.625" style="5" customWidth="1"/>
    <col min="12303" max="12303" width="51.25" style="5" customWidth="1"/>
    <col min="12304" max="12304" width="13" style="5" customWidth="1"/>
    <col min="12305" max="12547" width="6.875" style="5"/>
    <col min="12548" max="12548" width="7.75" style="5" customWidth="1"/>
    <col min="12549" max="12549" width="33.125" style="5" bestFit="1" customWidth="1"/>
    <col min="12550" max="12550" width="14.125" style="5" customWidth="1"/>
    <col min="12551" max="12551" width="12" style="5" bestFit="1" customWidth="1"/>
    <col min="12552" max="12552" width="12.75" style="5" customWidth="1"/>
    <col min="12553" max="12553" width="17.375" style="5" bestFit="1" customWidth="1"/>
    <col min="12554" max="12554" width="12.25" style="5" customWidth="1"/>
    <col min="12555" max="12555" width="20.125" style="5" bestFit="1" customWidth="1"/>
    <col min="12556" max="12556" width="20.125" style="5" customWidth="1"/>
    <col min="12557" max="12557" width="19.375" style="5" bestFit="1" customWidth="1"/>
    <col min="12558" max="12558" width="8.625" style="5" customWidth="1"/>
    <col min="12559" max="12559" width="51.25" style="5" customWidth="1"/>
    <col min="12560" max="12560" width="13" style="5" customWidth="1"/>
    <col min="12561" max="12803" width="6.875" style="5"/>
    <col min="12804" max="12804" width="7.75" style="5" customWidth="1"/>
    <col min="12805" max="12805" width="33.125" style="5" bestFit="1" customWidth="1"/>
    <col min="12806" max="12806" width="14.125" style="5" customWidth="1"/>
    <col min="12807" max="12807" width="12" style="5" bestFit="1" customWidth="1"/>
    <col min="12808" max="12808" width="12.75" style="5" customWidth="1"/>
    <col min="12809" max="12809" width="17.375" style="5" bestFit="1" customWidth="1"/>
    <col min="12810" max="12810" width="12.25" style="5" customWidth="1"/>
    <col min="12811" max="12811" width="20.125" style="5" bestFit="1" customWidth="1"/>
    <col min="12812" max="12812" width="20.125" style="5" customWidth="1"/>
    <col min="12813" max="12813" width="19.375" style="5" bestFit="1" customWidth="1"/>
    <col min="12814" max="12814" width="8.625" style="5" customWidth="1"/>
    <col min="12815" max="12815" width="51.25" style="5" customWidth="1"/>
    <col min="12816" max="12816" width="13" style="5" customWidth="1"/>
    <col min="12817" max="13059" width="6.875" style="5"/>
    <col min="13060" max="13060" width="7.75" style="5" customWidth="1"/>
    <col min="13061" max="13061" width="33.125" style="5" bestFit="1" customWidth="1"/>
    <col min="13062" max="13062" width="14.125" style="5" customWidth="1"/>
    <col min="13063" max="13063" width="12" style="5" bestFit="1" customWidth="1"/>
    <col min="13064" max="13064" width="12.75" style="5" customWidth="1"/>
    <col min="13065" max="13065" width="17.375" style="5" bestFit="1" customWidth="1"/>
    <col min="13066" max="13066" width="12.25" style="5" customWidth="1"/>
    <col min="13067" max="13067" width="20.125" style="5" bestFit="1" customWidth="1"/>
    <col min="13068" max="13068" width="20.125" style="5" customWidth="1"/>
    <col min="13069" max="13069" width="19.375" style="5" bestFit="1" customWidth="1"/>
    <col min="13070" max="13070" width="8.625" style="5" customWidth="1"/>
    <col min="13071" max="13071" width="51.25" style="5" customWidth="1"/>
    <col min="13072" max="13072" width="13" style="5" customWidth="1"/>
    <col min="13073" max="13315" width="6.875" style="5"/>
    <col min="13316" max="13316" width="7.75" style="5" customWidth="1"/>
    <col min="13317" max="13317" width="33.125" style="5" bestFit="1" customWidth="1"/>
    <col min="13318" max="13318" width="14.125" style="5" customWidth="1"/>
    <col min="13319" max="13319" width="12" style="5" bestFit="1" customWidth="1"/>
    <col min="13320" max="13320" width="12.75" style="5" customWidth="1"/>
    <col min="13321" max="13321" width="17.375" style="5" bestFit="1" customWidth="1"/>
    <col min="13322" max="13322" width="12.25" style="5" customWidth="1"/>
    <col min="13323" max="13323" width="20.125" style="5" bestFit="1" customWidth="1"/>
    <col min="13324" max="13324" width="20.125" style="5" customWidth="1"/>
    <col min="13325" max="13325" width="19.375" style="5" bestFit="1" customWidth="1"/>
    <col min="13326" max="13326" width="8.625" style="5" customWidth="1"/>
    <col min="13327" max="13327" width="51.25" style="5" customWidth="1"/>
    <col min="13328" max="13328" width="13" style="5" customWidth="1"/>
    <col min="13329" max="13571" width="6.875" style="5"/>
    <col min="13572" max="13572" width="7.75" style="5" customWidth="1"/>
    <col min="13573" max="13573" width="33.125" style="5" bestFit="1" customWidth="1"/>
    <col min="13574" max="13574" width="14.125" style="5" customWidth="1"/>
    <col min="13575" max="13575" width="12" style="5" bestFit="1" customWidth="1"/>
    <col min="13576" max="13576" width="12.75" style="5" customWidth="1"/>
    <col min="13577" max="13577" width="17.375" style="5" bestFit="1" customWidth="1"/>
    <col min="13578" max="13578" width="12.25" style="5" customWidth="1"/>
    <col min="13579" max="13579" width="20.125" style="5" bestFit="1" customWidth="1"/>
    <col min="13580" max="13580" width="20.125" style="5" customWidth="1"/>
    <col min="13581" max="13581" width="19.375" style="5" bestFit="1" customWidth="1"/>
    <col min="13582" max="13582" width="8.625" style="5" customWidth="1"/>
    <col min="13583" max="13583" width="51.25" style="5" customWidth="1"/>
    <col min="13584" max="13584" width="13" style="5" customWidth="1"/>
    <col min="13585" max="13827" width="6.875" style="5"/>
    <col min="13828" max="13828" width="7.75" style="5" customWidth="1"/>
    <col min="13829" max="13829" width="33.125" style="5" bestFit="1" customWidth="1"/>
    <col min="13830" max="13830" width="14.125" style="5" customWidth="1"/>
    <col min="13831" max="13831" width="12" style="5" bestFit="1" customWidth="1"/>
    <col min="13832" max="13832" width="12.75" style="5" customWidth="1"/>
    <col min="13833" max="13833" width="17.375" style="5" bestFit="1" customWidth="1"/>
    <col min="13834" max="13834" width="12.25" style="5" customWidth="1"/>
    <col min="13835" max="13835" width="20.125" style="5" bestFit="1" customWidth="1"/>
    <col min="13836" max="13836" width="20.125" style="5" customWidth="1"/>
    <col min="13837" max="13837" width="19.375" style="5" bestFit="1" customWidth="1"/>
    <col min="13838" max="13838" width="8.625" style="5" customWidth="1"/>
    <col min="13839" max="13839" width="51.25" style="5" customWidth="1"/>
    <col min="13840" max="13840" width="13" style="5" customWidth="1"/>
    <col min="13841" max="14083" width="6.875" style="5"/>
    <col min="14084" max="14084" width="7.75" style="5" customWidth="1"/>
    <col min="14085" max="14085" width="33.125" style="5" bestFit="1" customWidth="1"/>
    <col min="14086" max="14086" width="14.125" style="5" customWidth="1"/>
    <col min="14087" max="14087" width="12" style="5" bestFit="1" customWidth="1"/>
    <col min="14088" max="14088" width="12.75" style="5" customWidth="1"/>
    <col min="14089" max="14089" width="17.375" style="5" bestFit="1" customWidth="1"/>
    <col min="14090" max="14090" width="12.25" style="5" customWidth="1"/>
    <col min="14091" max="14091" width="20.125" style="5" bestFit="1" customWidth="1"/>
    <col min="14092" max="14092" width="20.125" style="5" customWidth="1"/>
    <col min="14093" max="14093" width="19.375" style="5" bestFit="1" customWidth="1"/>
    <col min="14094" max="14094" width="8.625" style="5" customWidth="1"/>
    <col min="14095" max="14095" width="51.25" style="5" customWidth="1"/>
    <col min="14096" max="14096" width="13" style="5" customWidth="1"/>
    <col min="14097" max="14339" width="6.875" style="5"/>
    <col min="14340" max="14340" width="7.75" style="5" customWidth="1"/>
    <col min="14341" max="14341" width="33.125" style="5" bestFit="1" customWidth="1"/>
    <col min="14342" max="14342" width="14.125" style="5" customWidth="1"/>
    <col min="14343" max="14343" width="12" style="5" bestFit="1" customWidth="1"/>
    <col min="14344" max="14344" width="12.75" style="5" customWidth="1"/>
    <col min="14345" max="14345" width="17.375" style="5" bestFit="1" customWidth="1"/>
    <col min="14346" max="14346" width="12.25" style="5" customWidth="1"/>
    <col min="14347" max="14347" width="20.125" style="5" bestFit="1" customWidth="1"/>
    <col min="14348" max="14348" width="20.125" style="5" customWidth="1"/>
    <col min="14349" max="14349" width="19.375" style="5" bestFit="1" customWidth="1"/>
    <col min="14350" max="14350" width="8.625" style="5" customWidth="1"/>
    <col min="14351" max="14351" width="51.25" style="5" customWidth="1"/>
    <col min="14352" max="14352" width="13" style="5" customWidth="1"/>
    <col min="14353" max="14595" width="6.875" style="5"/>
    <col min="14596" max="14596" width="7.75" style="5" customWidth="1"/>
    <col min="14597" max="14597" width="33.125" style="5" bestFit="1" customWidth="1"/>
    <col min="14598" max="14598" width="14.125" style="5" customWidth="1"/>
    <col min="14599" max="14599" width="12" style="5" bestFit="1" customWidth="1"/>
    <col min="14600" max="14600" width="12.75" style="5" customWidth="1"/>
    <col min="14601" max="14601" width="17.375" style="5" bestFit="1" customWidth="1"/>
    <col min="14602" max="14602" width="12.25" style="5" customWidth="1"/>
    <col min="14603" max="14603" width="20.125" style="5" bestFit="1" customWidth="1"/>
    <col min="14604" max="14604" width="20.125" style="5" customWidth="1"/>
    <col min="14605" max="14605" width="19.375" style="5" bestFit="1" customWidth="1"/>
    <col min="14606" max="14606" width="8.625" style="5" customWidth="1"/>
    <col min="14607" max="14607" width="51.25" style="5" customWidth="1"/>
    <col min="14608" max="14608" width="13" style="5" customWidth="1"/>
    <col min="14609" max="14851" width="6.875" style="5"/>
    <col min="14852" max="14852" width="7.75" style="5" customWidth="1"/>
    <col min="14853" max="14853" width="33.125" style="5" bestFit="1" customWidth="1"/>
    <col min="14854" max="14854" width="14.125" style="5" customWidth="1"/>
    <col min="14855" max="14855" width="12" style="5" bestFit="1" customWidth="1"/>
    <col min="14856" max="14856" width="12.75" style="5" customWidth="1"/>
    <col min="14857" max="14857" width="17.375" style="5" bestFit="1" customWidth="1"/>
    <col min="14858" max="14858" width="12.25" style="5" customWidth="1"/>
    <col min="14859" max="14859" width="20.125" style="5" bestFit="1" customWidth="1"/>
    <col min="14860" max="14860" width="20.125" style="5" customWidth="1"/>
    <col min="14861" max="14861" width="19.375" style="5" bestFit="1" customWidth="1"/>
    <col min="14862" max="14862" width="8.625" style="5" customWidth="1"/>
    <col min="14863" max="14863" width="51.25" style="5" customWidth="1"/>
    <col min="14864" max="14864" width="13" style="5" customWidth="1"/>
    <col min="14865" max="15107" width="6.875" style="5"/>
    <col min="15108" max="15108" width="7.75" style="5" customWidth="1"/>
    <col min="15109" max="15109" width="33.125" style="5" bestFit="1" customWidth="1"/>
    <col min="15110" max="15110" width="14.125" style="5" customWidth="1"/>
    <col min="15111" max="15111" width="12" style="5" bestFit="1" customWidth="1"/>
    <col min="15112" max="15112" width="12.75" style="5" customWidth="1"/>
    <col min="15113" max="15113" width="17.375" style="5" bestFit="1" customWidth="1"/>
    <col min="15114" max="15114" width="12.25" style="5" customWidth="1"/>
    <col min="15115" max="15115" width="20.125" style="5" bestFit="1" customWidth="1"/>
    <col min="15116" max="15116" width="20.125" style="5" customWidth="1"/>
    <col min="15117" max="15117" width="19.375" style="5" bestFit="1" customWidth="1"/>
    <col min="15118" max="15118" width="8.625" style="5" customWidth="1"/>
    <col min="15119" max="15119" width="51.25" style="5" customWidth="1"/>
    <col min="15120" max="15120" width="13" style="5" customWidth="1"/>
    <col min="15121" max="15363" width="6.875" style="5"/>
    <col min="15364" max="15364" width="7.75" style="5" customWidth="1"/>
    <col min="15365" max="15365" width="33.125" style="5" bestFit="1" customWidth="1"/>
    <col min="15366" max="15366" width="14.125" style="5" customWidth="1"/>
    <col min="15367" max="15367" width="12" style="5" bestFit="1" customWidth="1"/>
    <col min="15368" max="15368" width="12.75" style="5" customWidth="1"/>
    <col min="15369" max="15369" width="17.375" style="5" bestFit="1" customWidth="1"/>
    <col min="15370" max="15370" width="12.25" style="5" customWidth="1"/>
    <col min="15371" max="15371" width="20.125" style="5" bestFit="1" customWidth="1"/>
    <col min="15372" max="15372" width="20.125" style="5" customWidth="1"/>
    <col min="15373" max="15373" width="19.375" style="5" bestFit="1" customWidth="1"/>
    <col min="15374" max="15374" width="8.625" style="5" customWidth="1"/>
    <col min="15375" max="15375" width="51.25" style="5" customWidth="1"/>
    <col min="15376" max="15376" width="13" style="5" customWidth="1"/>
    <col min="15377" max="15619" width="6.875" style="5"/>
    <col min="15620" max="15620" width="7.75" style="5" customWidth="1"/>
    <col min="15621" max="15621" width="33.125" style="5" bestFit="1" customWidth="1"/>
    <col min="15622" max="15622" width="14.125" style="5" customWidth="1"/>
    <col min="15623" max="15623" width="12" style="5" bestFit="1" customWidth="1"/>
    <col min="15624" max="15624" width="12.75" style="5" customWidth="1"/>
    <col min="15625" max="15625" width="17.375" style="5" bestFit="1" customWidth="1"/>
    <col min="15626" max="15626" width="12.25" style="5" customWidth="1"/>
    <col min="15627" max="15627" width="20.125" style="5" bestFit="1" customWidth="1"/>
    <col min="15628" max="15628" width="20.125" style="5" customWidth="1"/>
    <col min="15629" max="15629" width="19.375" style="5" bestFit="1" customWidth="1"/>
    <col min="15630" max="15630" width="8.625" style="5" customWidth="1"/>
    <col min="15631" max="15631" width="51.25" style="5" customWidth="1"/>
    <col min="15632" max="15632" width="13" style="5" customWidth="1"/>
    <col min="15633" max="15875" width="6.875" style="5"/>
    <col min="15876" max="15876" width="7.75" style="5" customWidth="1"/>
    <col min="15877" max="15877" width="33.125" style="5" bestFit="1" customWidth="1"/>
    <col min="15878" max="15878" width="14.125" style="5" customWidth="1"/>
    <col min="15879" max="15879" width="12" style="5" bestFit="1" customWidth="1"/>
    <col min="15880" max="15880" width="12.75" style="5" customWidth="1"/>
    <col min="15881" max="15881" width="17.375" style="5" bestFit="1" customWidth="1"/>
    <col min="15882" max="15882" width="12.25" style="5" customWidth="1"/>
    <col min="15883" max="15883" width="20.125" style="5" bestFit="1" customWidth="1"/>
    <col min="15884" max="15884" width="20.125" style="5" customWidth="1"/>
    <col min="15885" max="15885" width="19.375" style="5" bestFit="1" customWidth="1"/>
    <col min="15886" max="15886" width="8.625" style="5" customWidth="1"/>
    <col min="15887" max="15887" width="51.25" style="5" customWidth="1"/>
    <col min="15888" max="15888" width="13" style="5" customWidth="1"/>
    <col min="15889" max="16131" width="6.875" style="5"/>
    <col min="16132" max="16132" width="7.75" style="5" customWidth="1"/>
    <col min="16133" max="16133" width="33.125" style="5" bestFit="1" customWidth="1"/>
    <col min="16134" max="16134" width="14.125" style="5" customWidth="1"/>
    <col min="16135" max="16135" width="12" style="5" bestFit="1" customWidth="1"/>
    <col min="16136" max="16136" width="12.75" style="5" customWidth="1"/>
    <col min="16137" max="16137" width="17.375" style="5" bestFit="1" customWidth="1"/>
    <col min="16138" max="16138" width="12.25" style="5" customWidth="1"/>
    <col min="16139" max="16139" width="20.125" style="5" bestFit="1" customWidth="1"/>
    <col min="16140" max="16140" width="20.125" style="5" customWidth="1"/>
    <col min="16141" max="16141" width="19.375" style="5" bestFit="1" customWidth="1"/>
    <col min="16142" max="16142" width="8.625" style="5" customWidth="1"/>
    <col min="16143" max="16143" width="51.25" style="5" customWidth="1"/>
    <col min="16144" max="16144" width="13" style="5" customWidth="1"/>
    <col min="16145" max="16384" width="6.875" style="5"/>
  </cols>
  <sheetData>
    <row r="1" spans="1:16" x14ac:dyDescent="0.2">
      <c r="A1" s="758" t="s">
        <v>43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</row>
    <row r="2" spans="1:16" x14ac:dyDescent="0.2">
      <c r="A2" s="758" t="s">
        <v>298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</row>
    <row r="3" spans="1:16" x14ac:dyDescent="0.2">
      <c r="A3" s="759" t="s">
        <v>305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838"/>
    </row>
    <row r="4" spans="1:16" x14ac:dyDescent="0.2">
      <c r="A4" s="758" t="s">
        <v>1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</row>
    <row r="5" spans="1:16" x14ac:dyDescent="0.2">
      <c r="A5" s="839" t="s">
        <v>44</v>
      </c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</row>
    <row r="6" spans="1:16" x14ac:dyDescent="0.2">
      <c r="A6" s="761" t="s">
        <v>2</v>
      </c>
      <c r="B6" s="761" t="s">
        <v>3</v>
      </c>
      <c r="C6" s="764" t="s">
        <v>45</v>
      </c>
      <c r="D6" s="766" t="s">
        <v>70</v>
      </c>
      <c r="E6" s="764" t="s">
        <v>71</v>
      </c>
      <c r="F6" s="24" t="s">
        <v>4</v>
      </c>
      <c r="G6" s="766" t="s">
        <v>8</v>
      </c>
      <c r="H6" s="768" t="s">
        <v>9</v>
      </c>
      <c r="I6" s="769"/>
      <c r="J6" s="769"/>
      <c r="K6" s="770"/>
      <c r="L6" s="25" t="s">
        <v>10</v>
      </c>
      <c r="M6" s="25" t="s">
        <v>48</v>
      </c>
      <c r="N6" s="840" t="s">
        <v>11</v>
      </c>
      <c r="O6" s="774" t="s">
        <v>49</v>
      </c>
      <c r="P6" s="761" t="s">
        <v>42</v>
      </c>
    </row>
    <row r="7" spans="1:16" x14ac:dyDescent="0.2">
      <c r="A7" s="762"/>
      <c r="B7" s="762"/>
      <c r="C7" s="765"/>
      <c r="D7" s="767"/>
      <c r="E7" s="765"/>
      <c r="F7" s="26" t="s">
        <v>7</v>
      </c>
      <c r="G7" s="767"/>
      <c r="H7" s="67" t="s">
        <v>16</v>
      </c>
      <c r="I7" s="8" t="s">
        <v>17</v>
      </c>
      <c r="J7" s="8" t="s">
        <v>18</v>
      </c>
      <c r="K7" s="9" t="s">
        <v>19</v>
      </c>
      <c r="L7" s="27" t="s">
        <v>9</v>
      </c>
      <c r="M7" s="27" t="s">
        <v>51</v>
      </c>
      <c r="N7" s="841"/>
      <c r="O7" s="775"/>
      <c r="P7" s="762"/>
    </row>
    <row r="8" spans="1:16" x14ac:dyDescent="0.2">
      <c r="A8" s="762"/>
      <c r="B8" s="762"/>
      <c r="C8" s="765"/>
      <c r="D8" s="767"/>
      <c r="E8" s="765"/>
      <c r="F8" s="26" t="s">
        <v>15</v>
      </c>
      <c r="G8" s="767"/>
      <c r="H8" s="67" t="s">
        <v>22</v>
      </c>
      <c r="I8" s="8" t="s">
        <v>23</v>
      </c>
      <c r="J8" s="8" t="s">
        <v>24</v>
      </c>
      <c r="K8" s="9" t="s">
        <v>72</v>
      </c>
      <c r="L8" s="27" t="s">
        <v>26</v>
      </c>
      <c r="M8" s="27"/>
      <c r="N8" s="841"/>
      <c r="O8" s="775"/>
      <c r="P8" s="762"/>
    </row>
    <row r="9" spans="1:16" x14ac:dyDescent="0.2">
      <c r="A9" s="763"/>
      <c r="B9" s="763"/>
      <c r="C9" s="11" t="s">
        <v>28</v>
      </c>
      <c r="D9" s="11" t="s">
        <v>29</v>
      </c>
      <c r="E9" s="777"/>
      <c r="F9" s="28" t="s">
        <v>73</v>
      </c>
      <c r="G9" s="11" t="s">
        <v>53</v>
      </c>
      <c r="H9" s="98" t="s">
        <v>32</v>
      </c>
      <c r="I9" s="12" t="s">
        <v>33</v>
      </c>
      <c r="J9" s="12" t="s">
        <v>34</v>
      </c>
      <c r="K9" s="13" t="s">
        <v>36</v>
      </c>
      <c r="L9" s="29" t="s">
        <v>74</v>
      </c>
      <c r="M9" s="30" t="s">
        <v>75</v>
      </c>
      <c r="N9" s="842"/>
      <c r="O9" s="776"/>
      <c r="P9" s="763"/>
    </row>
    <row r="10" spans="1:16" ht="23.25" x14ac:dyDescent="0.3">
      <c r="A10" s="68"/>
      <c r="B10" s="328" t="s">
        <v>272</v>
      </c>
      <c r="C10" s="69"/>
      <c r="D10" s="69"/>
      <c r="E10" s="70"/>
      <c r="F10" s="85"/>
      <c r="G10" s="69"/>
      <c r="H10" s="71"/>
      <c r="I10" s="71"/>
      <c r="J10" s="71"/>
      <c r="K10" s="86"/>
      <c r="L10" s="87"/>
      <c r="M10" s="88"/>
      <c r="N10" s="89"/>
      <c r="O10" s="322"/>
      <c r="P10" s="15"/>
    </row>
    <row r="11" spans="1:16" ht="23.25" x14ac:dyDescent="0.35">
      <c r="A11" s="74"/>
      <c r="B11" s="329" t="s">
        <v>56</v>
      </c>
      <c r="C11" s="75"/>
      <c r="D11" s="75"/>
      <c r="E11" s="75"/>
      <c r="F11" s="78"/>
      <c r="G11" s="75"/>
      <c r="H11" s="76"/>
      <c r="I11" s="76"/>
      <c r="J11" s="76"/>
      <c r="K11" s="77"/>
      <c r="L11" s="77"/>
      <c r="M11" s="78"/>
      <c r="N11" s="90"/>
      <c r="O11" s="332"/>
      <c r="P11" s="36"/>
    </row>
    <row r="12" spans="1:16" ht="23.25" x14ac:dyDescent="0.35">
      <c r="A12" s="99"/>
      <c r="B12" s="329" t="s">
        <v>57</v>
      </c>
      <c r="C12" s="101"/>
      <c r="D12" s="101"/>
      <c r="E12" s="101"/>
      <c r="F12" s="120"/>
      <c r="G12" s="101"/>
      <c r="H12" s="102"/>
      <c r="I12" s="102"/>
      <c r="J12" s="102"/>
      <c r="K12" s="384"/>
      <c r="L12" s="384"/>
      <c r="M12" s="120"/>
      <c r="N12" s="121"/>
      <c r="O12" s="333"/>
      <c r="P12" s="35"/>
    </row>
    <row r="13" spans="1:16" ht="23.25" x14ac:dyDescent="0.35">
      <c r="A13" s="99"/>
      <c r="B13" s="331" t="s">
        <v>83</v>
      </c>
      <c r="C13" s="101"/>
      <c r="D13" s="101"/>
      <c r="E13" s="101"/>
      <c r="F13" s="120"/>
      <c r="G13" s="101"/>
      <c r="H13" s="101"/>
      <c r="I13" s="101"/>
      <c r="J13" s="101"/>
      <c r="K13" s="120"/>
      <c r="L13" s="120"/>
      <c r="M13" s="120"/>
      <c r="N13" s="121"/>
      <c r="O13" s="333"/>
      <c r="P13" s="82"/>
    </row>
    <row r="14" spans="1:16" ht="23.25" x14ac:dyDescent="0.35">
      <c r="A14" s="74"/>
      <c r="B14" s="329" t="s">
        <v>81</v>
      </c>
      <c r="C14" s="75"/>
      <c r="D14" s="75"/>
      <c r="E14" s="75"/>
      <c r="F14" s="78"/>
      <c r="G14" s="75"/>
      <c r="H14" s="75"/>
      <c r="I14" s="75"/>
      <c r="J14" s="75"/>
      <c r="K14" s="78"/>
      <c r="L14" s="78"/>
      <c r="M14" s="78"/>
      <c r="N14" s="90"/>
      <c r="O14" s="332"/>
      <c r="P14" s="36"/>
    </row>
    <row r="15" spans="1:16" ht="23.25" x14ac:dyDescent="0.35">
      <c r="A15" s="74">
        <v>1</v>
      </c>
      <c r="B15" s="330" t="s">
        <v>274</v>
      </c>
      <c r="C15" s="75">
        <v>1393000</v>
      </c>
      <c r="D15" s="75">
        <v>0</v>
      </c>
      <c r="E15" s="97">
        <v>24291</v>
      </c>
      <c r="F15" s="78">
        <f>C15-D15</f>
        <v>1393000</v>
      </c>
      <c r="G15" s="80">
        <v>0</v>
      </c>
      <c r="H15" s="80">
        <v>0</v>
      </c>
      <c r="I15" s="80">
        <v>0</v>
      </c>
      <c r="J15" s="75">
        <v>1393000</v>
      </c>
      <c r="K15" s="91">
        <f>H15+I15+J15</f>
        <v>1393000</v>
      </c>
      <c r="L15" s="91">
        <f t="shared" ref="L15" si="0">G15+K15</f>
        <v>1393000</v>
      </c>
      <c r="M15" s="92">
        <f>C15-L15</f>
        <v>0</v>
      </c>
      <c r="N15" s="97">
        <v>24229</v>
      </c>
      <c r="O15" s="327" t="s">
        <v>140</v>
      </c>
      <c r="P15" s="36"/>
    </row>
    <row r="16" spans="1:16" ht="23.25" x14ac:dyDescent="0.35">
      <c r="A16" s="74"/>
      <c r="B16" s="330" t="s">
        <v>275</v>
      </c>
      <c r="C16" s="75"/>
      <c r="D16" s="75"/>
      <c r="E16" s="81"/>
      <c r="F16" s="78"/>
      <c r="G16" s="80"/>
      <c r="H16" s="80"/>
      <c r="I16" s="80"/>
      <c r="J16" s="75"/>
      <c r="K16" s="91"/>
      <c r="L16" s="91"/>
      <c r="M16" s="92"/>
      <c r="N16" s="81">
        <v>24256</v>
      </c>
      <c r="O16" s="327" t="s">
        <v>302</v>
      </c>
      <c r="P16" s="36"/>
    </row>
    <row r="17" spans="1:16" ht="23.25" x14ac:dyDescent="0.35">
      <c r="A17" s="74"/>
      <c r="B17" s="334" t="s">
        <v>84</v>
      </c>
      <c r="C17" s="75"/>
      <c r="D17" s="75"/>
      <c r="E17" s="81"/>
      <c r="F17" s="78"/>
      <c r="G17" s="80"/>
      <c r="H17" s="80"/>
      <c r="I17" s="80"/>
      <c r="J17" s="75"/>
      <c r="K17" s="91"/>
      <c r="L17" s="91"/>
      <c r="M17" s="92"/>
      <c r="N17" s="81"/>
      <c r="O17" s="327" t="s">
        <v>300</v>
      </c>
      <c r="P17" s="36"/>
    </row>
    <row r="18" spans="1:16" ht="23.25" x14ac:dyDescent="0.35">
      <c r="A18" s="74"/>
      <c r="B18" s="330" t="s">
        <v>286</v>
      </c>
      <c r="C18" s="75"/>
      <c r="D18" s="75"/>
      <c r="E18" s="81"/>
      <c r="F18" s="78"/>
      <c r="G18" s="80"/>
      <c r="H18" s="80"/>
      <c r="I18" s="80"/>
      <c r="J18" s="75"/>
      <c r="K18" s="91"/>
      <c r="L18" s="91"/>
      <c r="M18" s="92"/>
      <c r="N18" s="81"/>
      <c r="O18" s="327" t="s">
        <v>301</v>
      </c>
      <c r="P18" s="36"/>
    </row>
    <row r="19" spans="1:16" ht="23.25" x14ac:dyDescent="0.35">
      <c r="A19" s="74"/>
      <c r="B19" s="330" t="s">
        <v>287</v>
      </c>
      <c r="C19" s="75"/>
      <c r="D19" s="75"/>
      <c r="E19" s="81"/>
      <c r="F19" s="78"/>
      <c r="G19" s="80"/>
      <c r="H19" s="80"/>
      <c r="I19" s="80"/>
      <c r="J19" s="75"/>
      <c r="K19" s="91"/>
      <c r="L19" s="91"/>
      <c r="M19" s="92"/>
      <c r="N19" s="81">
        <v>24259</v>
      </c>
      <c r="O19" s="327" t="s">
        <v>137</v>
      </c>
      <c r="P19" s="36"/>
    </row>
    <row r="20" spans="1:16" ht="23.25" x14ac:dyDescent="0.35">
      <c r="A20" s="74"/>
      <c r="B20" s="330" t="s">
        <v>288</v>
      </c>
      <c r="C20" s="75"/>
      <c r="D20" s="75"/>
      <c r="E20" s="81"/>
      <c r="F20" s="78"/>
      <c r="G20" s="80"/>
      <c r="H20" s="80"/>
      <c r="I20" s="80"/>
      <c r="J20" s="75"/>
      <c r="K20" s="91"/>
      <c r="L20" s="91"/>
      <c r="M20" s="92"/>
      <c r="N20" s="81">
        <v>24265</v>
      </c>
      <c r="O20" s="327" t="s">
        <v>110</v>
      </c>
      <c r="P20" s="36"/>
    </row>
    <row r="21" spans="1:16" ht="23.25" x14ac:dyDescent="0.35">
      <c r="A21" s="74"/>
      <c r="B21" s="330"/>
      <c r="C21" s="75"/>
      <c r="D21" s="75"/>
      <c r="E21" s="81"/>
      <c r="F21" s="78"/>
      <c r="G21" s="80"/>
      <c r="H21" s="80"/>
      <c r="I21" s="80"/>
      <c r="J21" s="75"/>
      <c r="K21" s="91"/>
      <c r="L21" s="91"/>
      <c r="M21" s="92"/>
      <c r="N21" s="81">
        <v>24266</v>
      </c>
      <c r="O21" s="327" t="s">
        <v>138</v>
      </c>
      <c r="P21" s="36"/>
    </row>
    <row r="22" spans="1:16" ht="23.25" x14ac:dyDescent="0.35">
      <c r="A22" s="74"/>
      <c r="B22" s="330"/>
      <c r="C22" s="75"/>
      <c r="D22" s="75"/>
      <c r="E22" s="81"/>
      <c r="F22" s="78"/>
      <c r="G22" s="80"/>
      <c r="H22" s="80"/>
      <c r="I22" s="80"/>
      <c r="J22" s="75"/>
      <c r="K22" s="91"/>
      <c r="L22" s="91"/>
      <c r="M22" s="92"/>
      <c r="N22" s="81">
        <v>24272</v>
      </c>
      <c r="O22" s="327" t="s">
        <v>85</v>
      </c>
      <c r="P22" s="36"/>
    </row>
    <row r="23" spans="1:16" ht="23.25" x14ac:dyDescent="0.35">
      <c r="A23" s="74"/>
      <c r="B23" s="330"/>
      <c r="C23" s="75"/>
      <c r="D23" s="75"/>
      <c r="E23" s="81"/>
      <c r="F23" s="78"/>
      <c r="G23" s="80"/>
      <c r="H23" s="80"/>
      <c r="I23" s="80"/>
      <c r="J23" s="75"/>
      <c r="K23" s="91"/>
      <c r="L23" s="91"/>
      <c r="M23" s="92"/>
      <c r="N23" s="81"/>
      <c r="O23" s="327"/>
      <c r="P23" s="36"/>
    </row>
    <row r="24" spans="1:16" ht="23.25" x14ac:dyDescent="0.35">
      <c r="A24" s="74"/>
      <c r="B24" s="330"/>
      <c r="C24" s="75"/>
      <c r="D24" s="75"/>
      <c r="E24" s="81"/>
      <c r="F24" s="78"/>
      <c r="G24" s="80"/>
      <c r="H24" s="80"/>
      <c r="I24" s="80"/>
      <c r="J24" s="75"/>
      <c r="K24" s="91"/>
      <c r="L24" s="91"/>
      <c r="M24" s="92"/>
      <c r="N24" s="81"/>
      <c r="O24" s="327"/>
      <c r="P24" s="36"/>
    </row>
    <row r="25" spans="1:16" ht="23.25" x14ac:dyDescent="0.35">
      <c r="A25" s="74">
        <v>2</v>
      </c>
      <c r="B25" s="330" t="s">
        <v>276</v>
      </c>
      <c r="C25" s="75">
        <v>698000</v>
      </c>
      <c r="D25" s="75">
        <v>0</v>
      </c>
      <c r="E25" s="97">
        <v>24291</v>
      </c>
      <c r="F25" s="78">
        <f>C25-D25</f>
        <v>698000</v>
      </c>
      <c r="G25" s="80">
        <v>0</v>
      </c>
      <c r="H25" s="80">
        <v>0</v>
      </c>
      <c r="I25" s="80">
        <v>0</v>
      </c>
      <c r="J25" s="75">
        <v>698000</v>
      </c>
      <c r="K25" s="91">
        <f>H25+I25+J25</f>
        <v>698000</v>
      </c>
      <c r="L25" s="91">
        <f t="shared" ref="L25" si="1">G25+K25</f>
        <v>698000</v>
      </c>
      <c r="M25" s="92">
        <f>C25-L25</f>
        <v>0</v>
      </c>
      <c r="N25" s="97">
        <v>24229</v>
      </c>
      <c r="O25" s="327" t="s">
        <v>140</v>
      </c>
      <c r="P25" s="36"/>
    </row>
    <row r="26" spans="1:16" ht="23.25" x14ac:dyDescent="0.35">
      <c r="A26" s="74"/>
      <c r="B26" s="330" t="s">
        <v>277</v>
      </c>
      <c r="C26" s="75"/>
      <c r="D26" s="75"/>
      <c r="E26" s="81"/>
      <c r="F26" s="78"/>
      <c r="G26" s="80"/>
      <c r="H26" s="80"/>
      <c r="I26" s="80"/>
      <c r="J26" s="75"/>
      <c r="K26" s="91"/>
      <c r="L26" s="91"/>
      <c r="M26" s="92"/>
      <c r="N26" s="81">
        <v>24256</v>
      </c>
      <c r="O26" s="327" t="s">
        <v>302</v>
      </c>
      <c r="P26" s="36"/>
    </row>
    <row r="27" spans="1:16" ht="23.25" x14ac:dyDescent="0.35">
      <c r="A27" s="74"/>
      <c r="B27" s="334" t="s">
        <v>88</v>
      </c>
      <c r="C27" s="75"/>
      <c r="D27" s="75"/>
      <c r="E27" s="81"/>
      <c r="F27" s="78"/>
      <c r="G27" s="80"/>
      <c r="H27" s="80"/>
      <c r="I27" s="80"/>
      <c r="J27" s="75"/>
      <c r="K27" s="91"/>
      <c r="L27" s="91"/>
      <c r="M27" s="92"/>
      <c r="N27" s="81"/>
      <c r="O27" s="327" t="s">
        <v>300</v>
      </c>
      <c r="P27" s="36"/>
    </row>
    <row r="28" spans="1:16" ht="23.25" x14ac:dyDescent="0.35">
      <c r="A28" s="74"/>
      <c r="B28" s="330" t="s">
        <v>286</v>
      </c>
      <c r="C28" s="75"/>
      <c r="D28" s="75"/>
      <c r="E28" s="81"/>
      <c r="F28" s="78"/>
      <c r="G28" s="80"/>
      <c r="H28" s="80"/>
      <c r="I28" s="80"/>
      <c r="J28" s="75"/>
      <c r="K28" s="91"/>
      <c r="L28" s="91"/>
      <c r="M28" s="92"/>
      <c r="N28" s="81"/>
      <c r="O28" s="327" t="s">
        <v>301</v>
      </c>
      <c r="P28" s="36"/>
    </row>
    <row r="29" spans="1:16" ht="23.25" x14ac:dyDescent="0.35">
      <c r="A29" s="74"/>
      <c r="B29" s="330" t="s">
        <v>287</v>
      </c>
      <c r="C29" s="75"/>
      <c r="D29" s="75"/>
      <c r="E29" s="81"/>
      <c r="F29" s="78"/>
      <c r="G29" s="80"/>
      <c r="H29" s="80"/>
      <c r="I29" s="80"/>
      <c r="J29" s="75"/>
      <c r="K29" s="91"/>
      <c r="L29" s="91"/>
      <c r="M29" s="92"/>
      <c r="N29" s="81">
        <v>24259</v>
      </c>
      <c r="O29" s="327" t="s">
        <v>137</v>
      </c>
      <c r="P29" s="36"/>
    </row>
    <row r="30" spans="1:16" ht="23.25" x14ac:dyDescent="0.35">
      <c r="A30" s="74"/>
      <c r="B30" s="330" t="s">
        <v>288</v>
      </c>
      <c r="C30" s="75"/>
      <c r="D30" s="75"/>
      <c r="E30" s="81"/>
      <c r="F30" s="78"/>
      <c r="G30" s="80"/>
      <c r="H30" s="80"/>
      <c r="I30" s="80"/>
      <c r="J30" s="75"/>
      <c r="K30" s="91"/>
      <c r="L30" s="91"/>
      <c r="M30" s="92"/>
      <c r="N30" s="81">
        <v>24265</v>
      </c>
      <c r="O30" s="327" t="s">
        <v>110</v>
      </c>
      <c r="P30" s="36"/>
    </row>
    <row r="31" spans="1:16" ht="23.25" x14ac:dyDescent="0.35">
      <c r="A31" s="74"/>
      <c r="B31" s="330"/>
      <c r="C31" s="75"/>
      <c r="D31" s="75"/>
      <c r="E31" s="81"/>
      <c r="F31" s="78"/>
      <c r="G31" s="80"/>
      <c r="H31" s="80"/>
      <c r="I31" s="80"/>
      <c r="J31" s="75"/>
      <c r="K31" s="91"/>
      <c r="L31" s="91"/>
      <c r="M31" s="92"/>
      <c r="N31" s="81">
        <v>24266</v>
      </c>
      <c r="O31" s="327" t="s">
        <v>138</v>
      </c>
      <c r="P31" s="36"/>
    </row>
    <row r="32" spans="1:16" ht="23.25" x14ac:dyDescent="0.35">
      <c r="A32" s="74"/>
      <c r="B32" s="330"/>
      <c r="C32" s="75"/>
      <c r="D32" s="75"/>
      <c r="E32" s="81"/>
      <c r="F32" s="78"/>
      <c r="G32" s="80"/>
      <c r="H32" s="80"/>
      <c r="I32" s="80"/>
      <c r="J32" s="75"/>
      <c r="K32" s="91"/>
      <c r="L32" s="91"/>
      <c r="M32" s="92"/>
      <c r="N32" s="81">
        <v>24272</v>
      </c>
      <c r="O32" s="327" t="s">
        <v>85</v>
      </c>
      <c r="P32" s="36"/>
    </row>
    <row r="33" spans="1:16" ht="23.25" x14ac:dyDescent="0.35">
      <c r="A33" s="74"/>
      <c r="B33" s="330"/>
      <c r="C33" s="75"/>
      <c r="D33" s="75"/>
      <c r="E33" s="81"/>
      <c r="F33" s="78"/>
      <c r="G33" s="80"/>
      <c r="H33" s="80"/>
      <c r="I33" s="80"/>
      <c r="J33" s="75"/>
      <c r="K33" s="91"/>
      <c r="L33" s="91"/>
      <c r="M33" s="92"/>
      <c r="N33" s="81"/>
      <c r="O33" s="327"/>
      <c r="P33" s="36"/>
    </row>
    <row r="34" spans="1:16" ht="23.25" x14ac:dyDescent="0.35">
      <c r="A34" s="74"/>
      <c r="B34" s="330"/>
      <c r="C34" s="75"/>
      <c r="D34" s="75"/>
      <c r="E34" s="81"/>
      <c r="F34" s="78"/>
      <c r="G34" s="80"/>
      <c r="H34" s="80"/>
      <c r="I34" s="80"/>
      <c r="J34" s="75"/>
      <c r="K34" s="91"/>
      <c r="L34" s="91"/>
      <c r="M34" s="92"/>
      <c r="N34" s="81"/>
      <c r="O34" s="327"/>
      <c r="P34" s="36"/>
    </row>
    <row r="35" spans="1:16" ht="23.25" x14ac:dyDescent="0.35">
      <c r="A35" s="74">
        <v>3</v>
      </c>
      <c r="B35" s="330" t="s">
        <v>278</v>
      </c>
      <c r="C35" s="75">
        <v>620000</v>
      </c>
      <c r="D35" s="75">
        <v>0</v>
      </c>
      <c r="E35" s="97">
        <v>24291</v>
      </c>
      <c r="F35" s="78">
        <f>C35-D35</f>
        <v>620000</v>
      </c>
      <c r="G35" s="80">
        <v>0</v>
      </c>
      <c r="H35" s="80">
        <v>0</v>
      </c>
      <c r="I35" s="80">
        <v>0</v>
      </c>
      <c r="J35" s="75">
        <v>620000</v>
      </c>
      <c r="K35" s="91">
        <f>H35+I35+J35</f>
        <v>620000</v>
      </c>
      <c r="L35" s="91">
        <f t="shared" ref="L35" si="2">G35+K35</f>
        <v>620000</v>
      </c>
      <c r="M35" s="92">
        <f>C35-L35</f>
        <v>0</v>
      </c>
      <c r="N35" s="97">
        <v>24229</v>
      </c>
      <c r="O35" s="327" t="s">
        <v>140</v>
      </c>
      <c r="P35" s="36"/>
    </row>
    <row r="36" spans="1:16" ht="23.25" x14ac:dyDescent="0.35">
      <c r="A36" s="74"/>
      <c r="B36" s="330" t="s">
        <v>279</v>
      </c>
      <c r="C36" s="75"/>
      <c r="D36" s="75"/>
      <c r="E36" s="81"/>
      <c r="F36" s="78"/>
      <c r="G36" s="80"/>
      <c r="H36" s="80"/>
      <c r="I36" s="80"/>
      <c r="J36" s="75"/>
      <c r="K36" s="91"/>
      <c r="L36" s="91"/>
      <c r="M36" s="92"/>
      <c r="N36" s="81">
        <v>24256</v>
      </c>
      <c r="O36" s="327" t="s">
        <v>302</v>
      </c>
      <c r="P36" s="36"/>
    </row>
    <row r="37" spans="1:16" ht="23.25" x14ac:dyDescent="0.35">
      <c r="A37" s="74"/>
      <c r="B37" s="334" t="s">
        <v>88</v>
      </c>
      <c r="C37" s="75"/>
      <c r="D37" s="75"/>
      <c r="E37" s="81"/>
      <c r="F37" s="78"/>
      <c r="G37" s="80"/>
      <c r="H37" s="80"/>
      <c r="I37" s="80"/>
      <c r="J37" s="75"/>
      <c r="K37" s="91"/>
      <c r="L37" s="91"/>
      <c r="M37" s="92"/>
      <c r="N37" s="81"/>
      <c r="O37" s="327" t="s">
        <v>300</v>
      </c>
      <c r="P37" s="36"/>
    </row>
    <row r="38" spans="1:16" ht="23.25" x14ac:dyDescent="0.35">
      <c r="A38" s="74"/>
      <c r="B38" s="330" t="s">
        <v>286</v>
      </c>
      <c r="C38" s="75"/>
      <c r="D38" s="75"/>
      <c r="E38" s="81"/>
      <c r="F38" s="78"/>
      <c r="G38" s="80"/>
      <c r="H38" s="80"/>
      <c r="I38" s="80"/>
      <c r="J38" s="75"/>
      <c r="K38" s="91"/>
      <c r="L38" s="91"/>
      <c r="M38" s="92"/>
      <c r="N38" s="81"/>
      <c r="O38" s="327" t="s">
        <v>301</v>
      </c>
      <c r="P38" s="36"/>
    </row>
    <row r="39" spans="1:16" ht="23.25" x14ac:dyDescent="0.35">
      <c r="A39" s="74"/>
      <c r="B39" s="330" t="s">
        <v>287</v>
      </c>
      <c r="C39" s="75"/>
      <c r="D39" s="75"/>
      <c r="E39" s="81"/>
      <c r="F39" s="78"/>
      <c r="G39" s="80"/>
      <c r="H39" s="80"/>
      <c r="I39" s="80"/>
      <c r="J39" s="75"/>
      <c r="K39" s="91"/>
      <c r="L39" s="91"/>
      <c r="M39" s="92"/>
      <c r="N39" s="81">
        <v>24259</v>
      </c>
      <c r="O39" s="327" t="s">
        <v>137</v>
      </c>
      <c r="P39" s="36"/>
    </row>
    <row r="40" spans="1:16" ht="23.25" x14ac:dyDescent="0.35">
      <c r="A40" s="74"/>
      <c r="B40" s="330" t="s">
        <v>288</v>
      </c>
      <c r="C40" s="75"/>
      <c r="D40" s="75"/>
      <c r="E40" s="81"/>
      <c r="F40" s="78"/>
      <c r="G40" s="80"/>
      <c r="H40" s="80"/>
      <c r="I40" s="80"/>
      <c r="J40" s="75"/>
      <c r="K40" s="91"/>
      <c r="L40" s="91"/>
      <c r="M40" s="92"/>
      <c r="N40" s="81">
        <v>24265</v>
      </c>
      <c r="O40" s="327" t="s">
        <v>110</v>
      </c>
      <c r="P40" s="36"/>
    </row>
    <row r="41" spans="1:16" ht="23.25" x14ac:dyDescent="0.35">
      <c r="A41" s="74"/>
      <c r="B41" s="330"/>
      <c r="C41" s="75"/>
      <c r="D41" s="75"/>
      <c r="E41" s="81"/>
      <c r="F41" s="78"/>
      <c r="G41" s="80"/>
      <c r="H41" s="80"/>
      <c r="I41" s="80"/>
      <c r="J41" s="75"/>
      <c r="K41" s="91"/>
      <c r="L41" s="91"/>
      <c r="M41" s="92"/>
      <c r="N41" s="81">
        <v>24266</v>
      </c>
      <c r="O41" s="327" t="s">
        <v>138</v>
      </c>
      <c r="P41" s="36"/>
    </row>
    <row r="42" spans="1:16" ht="23.25" x14ac:dyDescent="0.35">
      <c r="A42" s="74"/>
      <c r="B42" s="330"/>
      <c r="C42" s="75"/>
      <c r="D42" s="75"/>
      <c r="E42" s="81"/>
      <c r="F42" s="78"/>
      <c r="G42" s="80"/>
      <c r="H42" s="80"/>
      <c r="I42" s="80"/>
      <c r="J42" s="75"/>
      <c r="K42" s="91"/>
      <c r="L42" s="91"/>
      <c r="M42" s="92"/>
      <c r="N42" s="81">
        <v>24272</v>
      </c>
      <c r="O42" s="327" t="s">
        <v>85</v>
      </c>
      <c r="P42" s="36"/>
    </row>
    <row r="43" spans="1:16" ht="23.25" x14ac:dyDescent="0.35">
      <c r="A43" s="74"/>
      <c r="B43" s="330"/>
      <c r="C43" s="75"/>
      <c r="D43" s="75"/>
      <c r="E43" s="81"/>
      <c r="F43" s="78"/>
      <c r="G43" s="80"/>
      <c r="H43" s="80"/>
      <c r="I43" s="80"/>
      <c r="J43" s="75"/>
      <c r="K43" s="91"/>
      <c r="L43" s="91"/>
      <c r="M43" s="92"/>
      <c r="N43" s="81"/>
      <c r="O43" s="327"/>
      <c r="P43" s="36"/>
    </row>
    <row r="44" spans="1:16" ht="23.25" x14ac:dyDescent="0.35">
      <c r="A44" s="74"/>
      <c r="B44" s="330"/>
      <c r="C44" s="75"/>
      <c r="D44" s="75"/>
      <c r="E44" s="81"/>
      <c r="F44" s="78"/>
      <c r="G44" s="80"/>
      <c r="H44" s="80"/>
      <c r="I44" s="80"/>
      <c r="J44" s="75"/>
      <c r="K44" s="91"/>
      <c r="L44" s="91"/>
      <c r="M44" s="92"/>
      <c r="N44" s="81"/>
      <c r="O44" s="327"/>
      <c r="P44" s="36"/>
    </row>
    <row r="45" spans="1:16" ht="23.25" x14ac:dyDescent="0.35">
      <c r="A45" s="74">
        <v>4</v>
      </c>
      <c r="B45" s="330" t="s">
        <v>280</v>
      </c>
      <c r="C45" s="75">
        <v>1162000</v>
      </c>
      <c r="D45" s="75">
        <v>0</v>
      </c>
      <c r="E45" s="97">
        <v>24291</v>
      </c>
      <c r="F45" s="78">
        <f>C45-D45</f>
        <v>1162000</v>
      </c>
      <c r="G45" s="80">
        <v>0</v>
      </c>
      <c r="H45" s="80">
        <v>0</v>
      </c>
      <c r="I45" s="80">
        <v>0</v>
      </c>
      <c r="J45" s="75">
        <v>1162000</v>
      </c>
      <c r="K45" s="91">
        <f>H45+I45+J45</f>
        <v>1162000</v>
      </c>
      <c r="L45" s="91">
        <f t="shared" ref="L45" si="3">G45+K45</f>
        <v>1162000</v>
      </c>
      <c r="M45" s="92">
        <f>C45-L45</f>
        <v>0</v>
      </c>
      <c r="N45" s="97">
        <v>24229</v>
      </c>
      <c r="O45" s="327" t="s">
        <v>140</v>
      </c>
      <c r="P45" s="36"/>
    </row>
    <row r="46" spans="1:16" ht="23.25" x14ac:dyDescent="0.35">
      <c r="A46" s="74"/>
      <c r="B46" s="330" t="s">
        <v>281</v>
      </c>
      <c r="C46" s="75"/>
      <c r="D46" s="75"/>
      <c r="E46" s="81"/>
      <c r="F46" s="78"/>
      <c r="G46" s="80"/>
      <c r="H46" s="80"/>
      <c r="I46" s="80"/>
      <c r="J46" s="75"/>
      <c r="K46" s="91"/>
      <c r="L46" s="91"/>
      <c r="M46" s="92"/>
      <c r="N46" s="81">
        <v>24256</v>
      </c>
      <c r="O46" s="327" t="s">
        <v>302</v>
      </c>
      <c r="P46" s="36"/>
    </row>
    <row r="47" spans="1:16" ht="23.25" x14ac:dyDescent="0.35">
      <c r="A47" s="74"/>
      <c r="B47" s="330" t="s">
        <v>84</v>
      </c>
      <c r="C47" s="75"/>
      <c r="D47" s="75"/>
      <c r="E47" s="81"/>
      <c r="F47" s="78"/>
      <c r="G47" s="80"/>
      <c r="H47" s="80"/>
      <c r="I47" s="80"/>
      <c r="J47" s="75"/>
      <c r="K47" s="91"/>
      <c r="L47" s="91"/>
      <c r="M47" s="92"/>
      <c r="N47" s="81"/>
      <c r="O47" s="327" t="s">
        <v>300</v>
      </c>
      <c r="P47" s="36"/>
    </row>
    <row r="48" spans="1:16" ht="23.25" x14ac:dyDescent="0.35">
      <c r="A48" s="74"/>
      <c r="B48" s="330" t="s">
        <v>286</v>
      </c>
      <c r="C48" s="75"/>
      <c r="D48" s="75"/>
      <c r="E48" s="81"/>
      <c r="F48" s="78"/>
      <c r="G48" s="80"/>
      <c r="H48" s="80"/>
      <c r="I48" s="80"/>
      <c r="J48" s="75"/>
      <c r="K48" s="91"/>
      <c r="L48" s="91"/>
      <c r="M48" s="92"/>
      <c r="N48" s="81"/>
      <c r="O48" s="327" t="s">
        <v>301</v>
      </c>
      <c r="P48" s="36"/>
    </row>
    <row r="49" spans="1:16" ht="23.25" x14ac:dyDescent="0.35">
      <c r="A49" s="74"/>
      <c r="B49" s="330" t="s">
        <v>287</v>
      </c>
      <c r="C49" s="75"/>
      <c r="D49" s="75"/>
      <c r="E49" s="81"/>
      <c r="F49" s="78"/>
      <c r="G49" s="80"/>
      <c r="H49" s="80"/>
      <c r="I49" s="80"/>
      <c r="J49" s="75"/>
      <c r="K49" s="91"/>
      <c r="L49" s="91"/>
      <c r="M49" s="92"/>
      <c r="N49" s="81">
        <v>24259</v>
      </c>
      <c r="O49" s="327" t="s">
        <v>137</v>
      </c>
      <c r="P49" s="36"/>
    </row>
    <row r="50" spans="1:16" ht="23.25" x14ac:dyDescent="0.35">
      <c r="A50" s="74"/>
      <c r="B50" s="330" t="s">
        <v>288</v>
      </c>
      <c r="C50" s="75"/>
      <c r="D50" s="75"/>
      <c r="E50" s="81"/>
      <c r="F50" s="78"/>
      <c r="G50" s="80"/>
      <c r="H50" s="80"/>
      <c r="I50" s="80"/>
      <c r="J50" s="75"/>
      <c r="K50" s="91"/>
      <c r="L50" s="91"/>
      <c r="M50" s="92"/>
      <c r="N50" s="81">
        <v>24265</v>
      </c>
      <c r="O50" s="327" t="s">
        <v>110</v>
      </c>
      <c r="P50" s="36"/>
    </row>
    <row r="51" spans="1:16" ht="23.25" x14ac:dyDescent="0.35">
      <c r="A51" s="74"/>
      <c r="B51" s="330"/>
      <c r="C51" s="75"/>
      <c r="D51" s="75"/>
      <c r="E51" s="81"/>
      <c r="F51" s="78"/>
      <c r="G51" s="80"/>
      <c r="H51" s="80"/>
      <c r="I51" s="80"/>
      <c r="J51" s="75"/>
      <c r="K51" s="91"/>
      <c r="L51" s="91"/>
      <c r="M51" s="92"/>
      <c r="N51" s="81">
        <v>24266</v>
      </c>
      <c r="O51" s="327" t="s">
        <v>138</v>
      </c>
      <c r="P51" s="36"/>
    </row>
    <row r="52" spans="1:16" ht="23.25" x14ac:dyDescent="0.35">
      <c r="A52" s="74"/>
      <c r="B52" s="330"/>
      <c r="C52" s="75"/>
      <c r="D52" s="75"/>
      <c r="E52" s="81"/>
      <c r="F52" s="78"/>
      <c r="G52" s="80"/>
      <c r="H52" s="80"/>
      <c r="I52" s="80"/>
      <c r="J52" s="75"/>
      <c r="K52" s="91"/>
      <c r="L52" s="91"/>
      <c r="M52" s="92"/>
      <c r="N52" s="81">
        <v>24272</v>
      </c>
      <c r="O52" s="327" t="s">
        <v>85</v>
      </c>
      <c r="P52" s="36"/>
    </row>
    <row r="53" spans="1:16" ht="23.25" x14ac:dyDescent="0.35">
      <c r="A53" s="74"/>
      <c r="B53" s="330"/>
      <c r="C53" s="75"/>
      <c r="D53" s="75"/>
      <c r="E53" s="81"/>
      <c r="F53" s="78"/>
      <c r="G53" s="80"/>
      <c r="H53" s="80"/>
      <c r="I53" s="80"/>
      <c r="J53" s="75"/>
      <c r="K53" s="91"/>
      <c r="L53" s="91"/>
      <c r="M53" s="92"/>
      <c r="N53" s="81"/>
      <c r="O53" s="327"/>
      <c r="P53" s="36"/>
    </row>
    <row r="54" spans="1:16" ht="23.25" x14ac:dyDescent="0.35">
      <c r="A54" s="74"/>
      <c r="B54" s="330"/>
      <c r="C54" s="75"/>
      <c r="D54" s="75"/>
      <c r="E54" s="81"/>
      <c r="F54" s="78"/>
      <c r="G54" s="80"/>
      <c r="H54" s="80"/>
      <c r="I54" s="80"/>
      <c r="J54" s="75"/>
      <c r="K54" s="91"/>
      <c r="L54" s="91"/>
      <c r="M54" s="92"/>
      <c r="N54" s="81"/>
      <c r="O54" s="327"/>
      <c r="P54" s="36"/>
    </row>
    <row r="55" spans="1:16" ht="23.25" x14ac:dyDescent="0.35">
      <c r="A55" s="74">
        <v>5</v>
      </c>
      <c r="B55" s="330" t="s">
        <v>282</v>
      </c>
      <c r="C55" s="75">
        <v>818000</v>
      </c>
      <c r="D55" s="75">
        <v>0</v>
      </c>
      <c r="E55" s="97">
        <v>24291</v>
      </c>
      <c r="F55" s="78">
        <f>C55-D55</f>
        <v>818000</v>
      </c>
      <c r="G55" s="80">
        <v>0</v>
      </c>
      <c r="H55" s="80">
        <v>0</v>
      </c>
      <c r="I55" s="80">
        <v>0</v>
      </c>
      <c r="J55" s="75">
        <v>818000</v>
      </c>
      <c r="K55" s="91">
        <f>H55+I55+J55</f>
        <v>818000</v>
      </c>
      <c r="L55" s="91">
        <f t="shared" ref="L55" si="4">G55+K55</f>
        <v>818000</v>
      </c>
      <c r="M55" s="92">
        <f>C55-L55</f>
        <v>0</v>
      </c>
      <c r="N55" s="97">
        <v>24229</v>
      </c>
      <c r="O55" s="327" t="s">
        <v>140</v>
      </c>
      <c r="P55" s="36"/>
    </row>
    <row r="56" spans="1:16" ht="23.25" x14ac:dyDescent="0.35">
      <c r="A56" s="74"/>
      <c r="B56" s="330" t="s">
        <v>291</v>
      </c>
      <c r="C56" s="75"/>
      <c r="D56" s="75"/>
      <c r="E56" s="81"/>
      <c r="F56" s="78"/>
      <c r="G56" s="80"/>
      <c r="H56" s="80"/>
      <c r="I56" s="80"/>
      <c r="J56" s="75"/>
      <c r="K56" s="91"/>
      <c r="L56" s="91"/>
      <c r="M56" s="92"/>
      <c r="N56" s="81">
        <v>24256</v>
      </c>
      <c r="O56" s="327" t="s">
        <v>302</v>
      </c>
      <c r="P56" s="36"/>
    </row>
    <row r="57" spans="1:16" ht="23.25" x14ac:dyDescent="0.35">
      <c r="A57" s="74"/>
      <c r="B57" s="330" t="s">
        <v>292</v>
      </c>
      <c r="C57" s="75"/>
      <c r="D57" s="75"/>
      <c r="E57" s="81"/>
      <c r="F57" s="78"/>
      <c r="G57" s="80"/>
      <c r="H57" s="80"/>
      <c r="I57" s="80"/>
      <c r="J57" s="75"/>
      <c r="K57" s="91"/>
      <c r="L57" s="91"/>
      <c r="M57" s="92"/>
      <c r="N57" s="81"/>
      <c r="O57" s="327" t="s">
        <v>300</v>
      </c>
      <c r="P57" s="36"/>
    </row>
    <row r="58" spans="1:16" ht="23.25" x14ac:dyDescent="0.35">
      <c r="A58" s="74"/>
      <c r="B58" s="330" t="s">
        <v>88</v>
      </c>
      <c r="C58" s="75"/>
      <c r="D58" s="75"/>
      <c r="E58" s="81"/>
      <c r="F58" s="78"/>
      <c r="G58" s="80"/>
      <c r="H58" s="80"/>
      <c r="I58" s="80"/>
      <c r="J58" s="75"/>
      <c r="K58" s="91"/>
      <c r="L58" s="91"/>
      <c r="M58" s="92"/>
      <c r="N58" s="81"/>
      <c r="O58" s="327" t="s">
        <v>301</v>
      </c>
      <c r="P58" s="36"/>
    </row>
    <row r="59" spans="1:16" ht="23.25" x14ac:dyDescent="0.35">
      <c r="A59" s="74"/>
      <c r="B59" s="330" t="s">
        <v>286</v>
      </c>
      <c r="C59" s="75"/>
      <c r="D59" s="75"/>
      <c r="E59" s="81"/>
      <c r="F59" s="78"/>
      <c r="G59" s="80"/>
      <c r="H59" s="80"/>
      <c r="I59" s="80"/>
      <c r="J59" s="75"/>
      <c r="K59" s="91"/>
      <c r="L59" s="91"/>
      <c r="M59" s="92"/>
      <c r="N59" s="81">
        <v>24259</v>
      </c>
      <c r="O59" s="327" t="s">
        <v>137</v>
      </c>
      <c r="P59" s="36"/>
    </row>
    <row r="60" spans="1:16" ht="23.25" x14ac:dyDescent="0.35">
      <c r="A60" s="74"/>
      <c r="B60" s="330" t="s">
        <v>287</v>
      </c>
      <c r="C60" s="75"/>
      <c r="D60" s="75"/>
      <c r="E60" s="81"/>
      <c r="F60" s="78"/>
      <c r="G60" s="80"/>
      <c r="H60" s="80"/>
      <c r="I60" s="80"/>
      <c r="J60" s="75"/>
      <c r="K60" s="91"/>
      <c r="L60" s="91"/>
      <c r="M60" s="92"/>
      <c r="N60" s="81">
        <v>24265</v>
      </c>
      <c r="O60" s="327" t="s">
        <v>110</v>
      </c>
      <c r="P60" s="36"/>
    </row>
    <row r="61" spans="1:16" ht="23.25" x14ac:dyDescent="0.35">
      <c r="A61" s="74"/>
      <c r="B61" s="330" t="s">
        <v>288</v>
      </c>
      <c r="C61" s="75"/>
      <c r="D61" s="75"/>
      <c r="E61" s="81"/>
      <c r="F61" s="78"/>
      <c r="G61" s="80"/>
      <c r="H61" s="80"/>
      <c r="I61" s="80"/>
      <c r="J61" s="75"/>
      <c r="K61" s="91"/>
      <c r="L61" s="91"/>
      <c r="M61" s="92"/>
      <c r="N61" s="81">
        <v>24266</v>
      </c>
      <c r="O61" s="327" t="s">
        <v>138</v>
      </c>
      <c r="P61" s="36"/>
    </row>
    <row r="62" spans="1:16" ht="23.25" x14ac:dyDescent="0.35">
      <c r="A62" s="74"/>
      <c r="B62" s="330"/>
      <c r="C62" s="75"/>
      <c r="D62" s="75"/>
      <c r="E62" s="81"/>
      <c r="F62" s="78"/>
      <c r="G62" s="80"/>
      <c r="H62" s="80"/>
      <c r="I62" s="80"/>
      <c r="J62" s="75"/>
      <c r="K62" s="91"/>
      <c r="L62" s="91"/>
      <c r="M62" s="92"/>
      <c r="N62" s="81">
        <v>24272</v>
      </c>
      <c r="O62" s="327" t="s">
        <v>85</v>
      </c>
      <c r="P62" s="36"/>
    </row>
    <row r="63" spans="1:16" ht="23.25" x14ac:dyDescent="0.35">
      <c r="A63" s="74"/>
      <c r="B63" s="330"/>
      <c r="C63" s="75"/>
      <c r="D63" s="75"/>
      <c r="E63" s="81"/>
      <c r="F63" s="78"/>
      <c r="G63" s="80"/>
      <c r="H63" s="80"/>
      <c r="I63" s="80"/>
      <c r="J63" s="75"/>
      <c r="K63" s="91"/>
      <c r="L63" s="91"/>
      <c r="M63" s="92"/>
      <c r="N63" s="81"/>
      <c r="O63" s="327"/>
      <c r="P63" s="36"/>
    </row>
    <row r="64" spans="1:16" ht="23.25" x14ac:dyDescent="0.35">
      <c r="A64" s="74"/>
      <c r="B64" s="330"/>
      <c r="C64" s="75"/>
      <c r="D64" s="75"/>
      <c r="E64" s="81"/>
      <c r="F64" s="78"/>
      <c r="G64" s="80"/>
      <c r="H64" s="80"/>
      <c r="I64" s="80"/>
      <c r="J64" s="75"/>
      <c r="K64" s="91"/>
      <c r="L64" s="91"/>
      <c r="M64" s="92"/>
      <c r="N64" s="81"/>
      <c r="O64" s="327"/>
      <c r="P64" s="36"/>
    </row>
    <row r="65" spans="1:16" ht="23.25" x14ac:dyDescent="0.35">
      <c r="A65" s="74">
        <v>6</v>
      </c>
      <c r="B65" s="406" t="s">
        <v>283</v>
      </c>
      <c r="C65" s="75">
        <v>364000</v>
      </c>
      <c r="D65" s="75">
        <v>0</v>
      </c>
      <c r="E65" s="97">
        <v>24239</v>
      </c>
      <c r="F65" s="78">
        <f>C65-D65</f>
        <v>364000</v>
      </c>
      <c r="G65" s="80">
        <v>0</v>
      </c>
      <c r="H65" s="80">
        <v>0</v>
      </c>
      <c r="I65" s="80">
        <v>0</v>
      </c>
      <c r="J65" s="75">
        <v>364000</v>
      </c>
      <c r="K65" s="91">
        <f>H65+I65+J65</f>
        <v>364000</v>
      </c>
      <c r="L65" s="91">
        <f>G65+K65</f>
        <v>364000</v>
      </c>
      <c r="M65" s="92">
        <f>C65-L65</f>
        <v>0</v>
      </c>
      <c r="N65" s="81">
        <v>24259</v>
      </c>
      <c r="O65" s="327" t="s">
        <v>137</v>
      </c>
      <c r="P65" s="36"/>
    </row>
    <row r="66" spans="1:16" ht="23.25" x14ac:dyDescent="0.35">
      <c r="A66" s="74"/>
      <c r="B66" s="330" t="s">
        <v>293</v>
      </c>
      <c r="C66" s="75"/>
      <c r="D66" s="75"/>
      <c r="E66" s="81"/>
      <c r="F66" s="78"/>
      <c r="G66" s="80"/>
      <c r="H66" s="80"/>
      <c r="I66" s="80"/>
      <c r="J66" s="75"/>
      <c r="K66" s="91"/>
      <c r="L66" s="91"/>
      <c r="M66" s="92"/>
      <c r="N66" s="81">
        <v>24265</v>
      </c>
      <c r="O66" s="327" t="s">
        <v>110</v>
      </c>
      <c r="P66" s="36"/>
    </row>
    <row r="67" spans="1:16" ht="23.25" x14ac:dyDescent="0.35">
      <c r="A67" s="74"/>
      <c r="B67" s="330" t="s">
        <v>294</v>
      </c>
      <c r="C67" s="75"/>
      <c r="D67" s="75"/>
      <c r="E67" s="81"/>
      <c r="F67" s="78"/>
      <c r="G67" s="80"/>
      <c r="H67" s="80"/>
      <c r="I67" s="80"/>
      <c r="J67" s="75"/>
      <c r="K67" s="91"/>
      <c r="L67" s="91"/>
      <c r="M67" s="92"/>
      <c r="N67" s="81">
        <v>24266</v>
      </c>
      <c r="O67" s="327" t="s">
        <v>138</v>
      </c>
      <c r="P67" s="36"/>
    </row>
    <row r="68" spans="1:16" ht="23.25" x14ac:dyDescent="0.35">
      <c r="A68" s="74"/>
      <c r="B68" s="330" t="s">
        <v>289</v>
      </c>
      <c r="C68" s="75"/>
      <c r="D68" s="75"/>
      <c r="E68" s="81"/>
      <c r="F68" s="78"/>
      <c r="G68" s="80"/>
      <c r="H68" s="80"/>
      <c r="I68" s="80"/>
      <c r="J68" s="75"/>
      <c r="K68" s="91"/>
      <c r="L68" s="91"/>
      <c r="M68" s="92"/>
      <c r="N68" s="81">
        <v>24272</v>
      </c>
      <c r="O68" s="327" t="s">
        <v>85</v>
      </c>
      <c r="P68" s="36"/>
    </row>
    <row r="69" spans="1:16" ht="23.25" x14ac:dyDescent="0.35">
      <c r="A69" s="74"/>
      <c r="B69" s="330" t="s">
        <v>286</v>
      </c>
      <c r="C69" s="75"/>
      <c r="D69" s="75"/>
      <c r="E69" s="81"/>
      <c r="F69" s="78"/>
      <c r="G69" s="80"/>
      <c r="H69" s="80"/>
      <c r="I69" s="80"/>
      <c r="J69" s="75"/>
      <c r="K69" s="91"/>
      <c r="L69" s="91"/>
      <c r="M69" s="92"/>
      <c r="N69" s="81"/>
      <c r="O69" s="327"/>
      <c r="P69" s="36"/>
    </row>
    <row r="70" spans="1:16" ht="23.25" x14ac:dyDescent="0.35">
      <c r="A70" s="74"/>
      <c r="B70" s="330" t="s">
        <v>287</v>
      </c>
      <c r="C70" s="75"/>
      <c r="D70" s="75"/>
      <c r="E70" s="81"/>
      <c r="F70" s="78"/>
      <c r="G70" s="80"/>
      <c r="H70" s="80"/>
      <c r="I70" s="80"/>
      <c r="J70" s="75"/>
      <c r="K70" s="91"/>
      <c r="L70" s="91"/>
      <c r="M70" s="92"/>
      <c r="N70" s="81"/>
      <c r="O70" s="327"/>
      <c r="P70" s="36"/>
    </row>
    <row r="71" spans="1:16" ht="23.25" x14ac:dyDescent="0.35">
      <c r="A71" s="74"/>
      <c r="B71" s="330" t="s">
        <v>288</v>
      </c>
      <c r="C71" s="75"/>
      <c r="D71" s="75"/>
      <c r="E71" s="81"/>
      <c r="F71" s="78"/>
      <c r="G71" s="80"/>
      <c r="H71" s="80"/>
      <c r="I71" s="80"/>
      <c r="J71" s="75"/>
      <c r="K71" s="91"/>
      <c r="L71" s="91"/>
      <c r="M71" s="92"/>
      <c r="N71" s="81"/>
      <c r="O71" s="336"/>
      <c r="P71" s="36"/>
    </row>
    <row r="72" spans="1:16" ht="23.25" x14ac:dyDescent="0.35">
      <c r="A72" s="74"/>
      <c r="B72" s="330"/>
      <c r="C72" s="75"/>
      <c r="D72" s="75"/>
      <c r="E72" s="81"/>
      <c r="F72" s="78"/>
      <c r="G72" s="80"/>
      <c r="H72" s="80"/>
      <c r="I72" s="80"/>
      <c r="J72" s="75"/>
      <c r="K72" s="91"/>
      <c r="L72" s="91"/>
      <c r="M72" s="92"/>
      <c r="N72" s="81"/>
      <c r="O72" s="327"/>
      <c r="P72" s="36"/>
    </row>
    <row r="73" spans="1:16" ht="23.25" x14ac:dyDescent="0.35">
      <c r="A73" s="74">
        <v>7</v>
      </c>
      <c r="B73" s="407" t="s">
        <v>284</v>
      </c>
      <c r="C73" s="75">
        <v>210000</v>
      </c>
      <c r="D73" s="75">
        <v>0</v>
      </c>
      <c r="E73" s="97">
        <v>24239</v>
      </c>
      <c r="F73" s="78">
        <f>C73-D73</f>
        <v>210000</v>
      </c>
      <c r="G73" s="80">
        <v>0</v>
      </c>
      <c r="H73" s="80">
        <v>0</v>
      </c>
      <c r="I73" s="80">
        <v>0</v>
      </c>
      <c r="J73" s="75">
        <v>210000</v>
      </c>
      <c r="K73" s="91">
        <f>H73+I73+J73</f>
        <v>210000</v>
      </c>
      <c r="L73" s="91">
        <f t="shared" ref="L73" si="5">G73+K73</f>
        <v>210000</v>
      </c>
      <c r="M73" s="92">
        <f>C73-L73</f>
        <v>0</v>
      </c>
      <c r="N73" s="81">
        <v>24259</v>
      </c>
      <c r="O73" s="327" t="s">
        <v>137</v>
      </c>
      <c r="P73" s="36"/>
    </row>
    <row r="74" spans="1:16" ht="23.25" x14ac:dyDescent="0.35">
      <c r="A74" s="74"/>
      <c r="B74" s="330" t="s">
        <v>295</v>
      </c>
      <c r="C74" s="75"/>
      <c r="D74" s="75"/>
      <c r="E74" s="81"/>
      <c r="F74" s="78"/>
      <c r="G74" s="80"/>
      <c r="H74" s="80"/>
      <c r="I74" s="80"/>
      <c r="J74" s="75"/>
      <c r="K74" s="91"/>
      <c r="L74" s="91"/>
      <c r="M74" s="92"/>
      <c r="N74" s="81">
        <v>24265</v>
      </c>
      <c r="O74" s="327" t="s">
        <v>110</v>
      </c>
      <c r="P74" s="36"/>
    </row>
    <row r="75" spans="1:16" ht="23.25" x14ac:dyDescent="0.35">
      <c r="A75" s="74"/>
      <c r="B75" s="330" t="s">
        <v>294</v>
      </c>
      <c r="C75" s="75"/>
      <c r="D75" s="75"/>
      <c r="E75" s="81"/>
      <c r="F75" s="78"/>
      <c r="G75" s="80"/>
      <c r="H75" s="80"/>
      <c r="I75" s="80"/>
      <c r="J75" s="75"/>
      <c r="K75" s="91"/>
      <c r="L75" s="91"/>
      <c r="M75" s="92"/>
      <c r="N75" s="81">
        <v>24266</v>
      </c>
      <c r="O75" s="327" t="s">
        <v>138</v>
      </c>
      <c r="P75" s="36"/>
    </row>
    <row r="76" spans="1:16" ht="23.25" x14ac:dyDescent="0.35">
      <c r="A76" s="74"/>
      <c r="B76" s="330" t="s">
        <v>290</v>
      </c>
      <c r="C76" s="75"/>
      <c r="D76" s="75"/>
      <c r="E76" s="81"/>
      <c r="F76" s="78"/>
      <c r="G76" s="80"/>
      <c r="H76" s="80"/>
      <c r="I76" s="80"/>
      <c r="J76" s="75"/>
      <c r="K76" s="91"/>
      <c r="L76" s="91"/>
      <c r="M76" s="92"/>
      <c r="N76" s="81">
        <v>24272</v>
      </c>
      <c r="O76" s="327" t="s">
        <v>85</v>
      </c>
      <c r="P76" s="36"/>
    </row>
    <row r="77" spans="1:16" ht="23.25" x14ac:dyDescent="0.35">
      <c r="A77" s="74"/>
      <c r="B77" s="330" t="s">
        <v>286</v>
      </c>
      <c r="C77" s="75"/>
      <c r="D77" s="75"/>
      <c r="E77" s="81"/>
      <c r="F77" s="78"/>
      <c r="G77" s="80"/>
      <c r="H77" s="80"/>
      <c r="I77" s="80"/>
      <c r="J77" s="75"/>
      <c r="K77" s="91"/>
      <c r="L77" s="91"/>
      <c r="M77" s="92"/>
      <c r="N77" s="81"/>
      <c r="O77" s="327"/>
      <c r="P77" s="36"/>
    </row>
    <row r="78" spans="1:16" ht="23.25" x14ac:dyDescent="0.35">
      <c r="A78" s="74"/>
      <c r="B78" s="330" t="s">
        <v>287</v>
      </c>
      <c r="C78" s="75"/>
      <c r="D78" s="75"/>
      <c r="E78" s="81"/>
      <c r="F78" s="78"/>
      <c r="G78" s="80"/>
      <c r="H78" s="80"/>
      <c r="I78" s="80"/>
      <c r="J78" s="75"/>
      <c r="K78" s="91"/>
      <c r="L78" s="91"/>
      <c r="M78" s="92"/>
      <c r="N78" s="81"/>
      <c r="O78" s="327"/>
      <c r="P78" s="36"/>
    </row>
    <row r="79" spans="1:16" ht="23.25" x14ac:dyDescent="0.35">
      <c r="A79" s="74"/>
      <c r="B79" s="330" t="s">
        <v>288</v>
      </c>
      <c r="C79" s="75"/>
      <c r="D79" s="75"/>
      <c r="E79" s="81"/>
      <c r="F79" s="78"/>
      <c r="G79" s="80"/>
      <c r="H79" s="80"/>
      <c r="I79" s="80"/>
      <c r="J79" s="75"/>
      <c r="K79" s="91"/>
      <c r="L79" s="91"/>
      <c r="M79" s="92"/>
      <c r="N79" s="81"/>
      <c r="O79" s="336"/>
      <c r="P79" s="36"/>
    </row>
    <row r="80" spans="1:16" ht="23.25" x14ac:dyDescent="0.35">
      <c r="A80" s="74"/>
      <c r="B80" s="330"/>
      <c r="C80" s="75"/>
      <c r="D80" s="75"/>
      <c r="E80" s="81"/>
      <c r="F80" s="78"/>
      <c r="G80" s="80"/>
      <c r="H80" s="80"/>
      <c r="I80" s="80"/>
      <c r="J80" s="75"/>
      <c r="K80" s="91"/>
      <c r="L80" s="91"/>
      <c r="M80" s="92"/>
      <c r="N80" s="81"/>
      <c r="O80" s="327"/>
      <c r="P80" s="36"/>
    </row>
    <row r="81" spans="1:16" ht="23.25" x14ac:dyDescent="0.35">
      <c r="A81" s="74"/>
      <c r="B81" s="330"/>
      <c r="C81" s="75"/>
      <c r="D81" s="75"/>
      <c r="E81" s="81"/>
      <c r="F81" s="78"/>
      <c r="G81" s="80"/>
      <c r="H81" s="80"/>
      <c r="I81" s="80"/>
      <c r="J81" s="75"/>
      <c r="K81" s="91"/>
      <c r="L81" s="91"/>
      <c r="M81" s="92"/>
      <c r="N81" s="81"/>
      <c r="O81" s="327"/>
      <c r="P81" s="36"/>
    </row>
    <row r="82" spans="1:16" ht="23.25" x14ac:dyDescent="0.35">
      <c r="A82" s="74">
        <v>8</v>
      </c>
      <c r="B82" s="330" t="s">
        <v>296</v>
      </c>
      <c r="C82" s="75">
        <v>6497000</v>
      </c>
      <c r="D82" s="75">
        <v>0</v>
      </c>
      <c r="E82" s="97">
        <v>24313</v>
      </c>
      <c r="F82" s="78">
        <f>C82-D82</f>
        <v>6497000</v>
      </c>
      <c r="G82" s="80">
        <v>0</v>
      </c>
      <c r="H82" s="80">
        <v>0</v>
      </c>
      <c r="I82" s="80">
        <v>0</v>
      </c>
      <c r="J82" s="75">
        <v>6497000</v>
      </c>
      <c r="K82" s="91">
        <f>H82+I82+J82</f>
        <v>6497000</v>
      </c>
      <c r="L82" s="91">
        <f t="shared" ref="L82" si="6">G82+K82</f>
        <v>6497000</v>
      </c>
      <c r="M82" s="92">
        <f>C82-L82</f>
        <v>0</v>
      </c>
      <c r="N82" s="97">
        <v>24229</v>
      </c>
      <c r="O82" s="327" t="s">
        <v>140</v>
      </c>
      <c r="P82" s="36"/>
    </row>
    <row r="83" spans="1:16" ht="23.25" x14ac:dyDescent="0.35">
      <c r="A83" s="74"/>
      <c r="B83" s="334" t="s">
        <v>297</v>
      </c>
      <c r="C83" s="75"/>
      <c r="D83" s="75"/>
      <c r="E83" s="81"/>
      <c r="F83" s="78"/>
      <c r="G83" s="80"/>
      <c r="H83" s="80"/>
      <c r="I83" s="80"/>
      <c r="J83" s="96" t="s">
        <v>190</v>
      </c>
      <c r="K83" s="91"/>
      <c r="L83" s="91"/>
      <c r="M83" s="92"/>
      <c r="N83" s="97">
        <v>24265</v>
      </c>
      <c r="O83" s="327" t="s">
        <v>137</v>
      </c>
      <c r="P83" s="36"/>
    </row>
    <row r="84" spans="1:16" ht="23.25" x14ac:dyDescent="0.35">
      <c r="A84" s="74"/>
      <c r="B84" s="334" t="s">
        <v>285</v>
      </c>
      <c r="C84" s="75"/>
      <c r="D84" s="75"/>
      <c r="E84" s="81"/>
      <c r="F84" s="78"/>
      <c r="G84" s="80"/>
      <c r="H84" s="80"/>
      <c r="I84" s="80"/>
      <c r="J84" s="96"/>
      <c r="K84" s="91"/>
      <c r="L84" s="91"/>
      <c r="M84" s="92"/>
      <c r="N84" s="81">
        <v>24273</v>
      </c>
      <c r="O84" s="327" t="s">
        <v>304</v>
      </c>
      <c r="P84" s="36"/>
    </row>
    <row r="85" spans="1:16" ht="23.25" x14ac:dyDescent="0.35">
      <c r="A85" s="74"/>
      <c r="B85" s="330" t="s">
        <v>286</v>
      </c>
      <c r="C85" s="75"/>
      <c r="D85" s="75"/>
      <c r="E85" s="81"/>
      <c r="F85" s="78"/>
      <c r="G85" s="80"/>
      <c r="H85" s="80"/>
      <c r="I85" s="80"/>
      <c r="J85" s="96"/>
      <c r="K85" s="91"/>
      <c r="L85" s="91"/>
      <c r="M85" s="92"/>
      <c r="N85" s="97"/>
      <c r="O85" s="327"/>
      <c r="P85" s="36"/>
    </row>
    <row r="86" spans="1:16" ht="23.25" x14ac:dyDescent="0.35">
      <c r="A86" s="74"/>
      <c r="B86" s="330" t="s">
        <v>287</v>
      </c>
      <c r="C86" s="75"/>
      <c r="D86" s="75"/>
      <c r="E86" s="81"/>
      <c r="F86" s="78"/>
      <c r="G86" s="80"/>
      <c r="H86" s="80"/>
      <c r="I86" s="80"/>
      <c r="J86" s="96"/>
      <c r="K86" s="91"/>
      <c r="L86" s="91"/>
      <c r="M86" s="92"/>
      <c r="N86" s="97"/>
      <c r="O86" s="327"/>
      <c r="P86" s="36"/>
    </row>
    <row r="87" spans="1:16" ht="23.25" x14ac:dyDescent="0.35">
      <c r="A87" s="74"/>
      <c r="B87" s="330" t="s">
        <v>288</v>
      </c>
      <c r="C87" s="75"/>
      <c r="D87" s="75"/>
      <c r="E87" s="81"/>
      <c r="F87" s="78"/>
      <c r="G87" s="80"/>
      <c r="H87" s="80"/>
      <c r="I87" s="80"/>
      <c r="J87" s="96"/>
      <c r="K87" s="91"/>
      <c r="L87" s="91"/>
      <c r="M87" s="92"/>
      <c r="N87" s="97"/>
      <c r="O87" s="327"/>
      <c r="P87" s="36"/>
    </row>
    <row r="88" spans="1:16" ht="23.25" x14ac:dyDescent="0.35">
      <c r="A88" s="74"/>
      <c r="B88" s="330"/>
      <c r="C88" s="75"/>
      <c r="D88" s="75"/>
      <c r="E88" s="81"/>
      <c r="F88" s="78"/>
      <c r="G88" s="80"/>
      <c r="H88" s="80"/>
      <c r="I88" s="80"/>
      <c r="J88" s="96"/>
      <c r="K88" s="91"/>
      <c r="L88" s="91"/>
      <c r="M88" s="92"/>
      <c r="N88" s="81"/>
      <c r="O88" s="326"/>
      <c r="P88" s="36"/>
    </row>
    <row r="89" spans="1:16" ht="23.25" x14ac:dyDescent="0.35">
      <c r="A89" s="17"/>
      <c r="B89" s="321" t="s">
        <v>273</v>
      </c>
      <c r="C89" s="31">
        <f>SUM(C13:C88)</f>
        <v>11762000</v>
      </c>
      <c r="D89" s="31">
        <f>SUM(D13:D88)</f>
        <v>0</v>
      </c>
      <c r="E89" s="185"/>
      <c r="F89" s="32">
        <f t="shared" ref="F89:M89" si="7">SUM(F13:F88)</f>
        <v>11762000</v>
      </c>
      <c r="G89" s="31">
        <f t="shared" si="7"/>
        <v>0</v>
      </c>
      <c r="H89" s="31">
        <f t="shared" si="7"/>
        <v>0</v>
      </c>
      <c r="I89" s="31">
        <f t="shared" si="7"/>
        <v>0</v>
      </c>
      <c r="J89" s="31">
        <f t="shared" si="7"/>
        <v>11762000</v>
      </c>
      <c r="K89" s="32">
        <f t="shared" si="7"/>
        <v>11762000</v>
      </c>
      <c r="L89" s="32">
        <f t="shared" si="7"/>
        <v>11762000</v>
      </c>
      <c r="M89" s="32">
        <f t="shared" si="7"/>
        <v>0</v>
      </c>
      <c r="N89" s="33"/>
      <c r="O89" s="34"/>
      <c r="P89" s="21"/>
    </row>
    <row r="90" spans="1:16" x14ac:dyDescent="0.35">
      <c r="E90" s="83"/>
    </row>
  </sheetData>
  <mergeCells count="15">
    <mergeCell ref="G6:G8"/>
    <mergeCell ref="H6:K6"/>
    <mergeCell ref="N6:N9"/>
    <mergeCell ref="O6:O9"/>
    <mergeCell ref="P6:P9"/>
    <mergeCell ref="A1:P1"/>
    <mergeCell ref="A2:P2"/>
    <mergeCell ref="A3:P3"/>
    <mergeCell ref="A4:P4"/>
    <mergeCell ref="A5:P5"/>
    <mergeCell ref="A6:A9"/>
    <mergeCell ref="B6:B9"/>
    <mergeCell ref="C6:C8"/>
    <mergeCell ref="D6:D8"/>
    <mergeCell ref="E6:E9"/>
  </mergeCells>
  <printOptions horizontalCentered="1"/>
  <pageMargins left="0" right="0" top="0.35433070866141736" bottom="0.35433070866141736" header="0.31496062992125984" footer="0.11811023622047245"/>
  <pageSetup paperSize="9" scale="54" firstPageNumber="11" fitToHeight="0" orientation="landscape" useFirstPageNumber="1" r:id="rId1"/>
  <headerFooter>
    <oddHeader>&amp;R&amp;"TH SarabunPSK,ตัวหนา"&amp;14&amp;P
งบเพิ่มเติม</oddHeader>
  </headerFooter>
  <rowBreaks count="2" manualBreakCount="2">
    <brk id="43" max="14" man="1"/>
    <brk id="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F3D3B-4256-4D03-93E3-1A709DF06483}">
  <sheetPr>
    <tabColor rgb="FF3399FF"/>
  </sheetPr>
  <dimension ref="A1:P31"/>
  <sheetViews>
    <sheetView view="pageBreakPreview" topLeftCell="A25" zoomScaleNormal="100" zoomScaleSheetLayoutView="100" workbookViewId="0">
      <selection activeCell="C17" sqref="C17:K17"/>
    </sheetView>
  </sheetViews>
  <sheetFormatPr defaultColWidth="9" defaultRowHeight="15" x14ac:dyDescent="0.25"/>
  <cols>
    <col min="1" max="1" width="8.875" style="186" customWidth="1"/>
    <col min="2" max="2" width="14.25" style="186" customWidth="1"/>
    <col min="3" max="3" width="12.625" style="186" customWidth="1"/>
    <col min="4" max="4" width="14.375" style="186" customWidth="1"/>
    <col min="5" max="5" width="12.375" style="186" customWidth="1"/>
    <col min="6" max="6" width="10" style="186" customWidth="1"/>
    <col min="7" max="7" width="13.375" style="229" customWidth="1"/>
    <col min="8" max="8" width="8.625" style="186" customWidth="1"/>
    <col min="9" max="9" width="12.875" style="186" customWidth="1"/>
    <col min="10" max="10" width="11.125" style="186" customWidth="1"/>
    <col min="11" max="11" width="8.625" style="186" customWidth="1"/>
    <col min="12" max="12" width="12.625" style="186" customWidth="1"/>
    <col min="13" max="13" width="12.125" style="186" customWidth="1"/>
    <col min="14" max="14" width="20.875" style="186" customWidth="1"/>
    <col min="15" max="16" width="17.125" style="186" customWidth="1"/>
    <col min="17" max="16384" width="9" style="186"/>
  </cols>
  <sheetData>
    <row r="1" spans="1:15" ht="21" x14ac:dyDescent="0.25">
      <c r="A1" s="742" t="s">
        <v>1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</row>
    <row r="2" spans="1:15" ht="21" x14ac:dyDescent="0.25">
      <c r="A2" s="743">
        <v>45199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</row>
    <row r="3" spans="1:15" s="187" customFormat="1" ht="21" x14ac:dyDescent="0.35">
      <c r="A3" s="742" t="s">
        <v>210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</row>
    <row r="4" spans="1:15" ht="21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5" ht="21" x14ac:dyDescent="0.25">
      <c r="A5" s="744" t="s">
        <v>211</v>
      </c>
      <c r="B5" s="745"/>
      <c r="C5" s="745"/>
      <c r="D5" s="745"/>
      <c r="E5" s="746"/>
      <c r="F5" s="739" t="s">
        <v>212</v>
      </c>
      <c r="G5" s="741"/>
      <c r="H5" s="741"/>
      <c r="I5" s="741"/>
      <c r="J5" s="741"/>
      <c r="K5" s="741"/>
      <c r="L5" s="741"/>
      <c r="M5" s="740"/>
    </row>
    <row r="6" spans="1:15" s="189" customFormat="1" ht="21" x14ac:dyDescent="0.2">
      <c r="A6" s="739" t="s">
        <v>213</v>
      </c>
      <c r="B6" s="740"/>
      <c r="C6" s="739" t="s">
        <v>214</v>
      </c>
      <c r="D6" s="741"/>
      <c r="E6" s="740"/>
      <c r="F6" s="739" t="s">
        <v>213</v>
      </c>
      <c r="G6" s="740"/>
      <c r="H6" s="739" t="s">
        <v>14</v>
      </c>
      <c r="I6" s="741"/>
      <c r="J6" s="740"/>
      <c r="K6" s="739" t="s">
        <v>214</v>
      </c>
      <c r="L6" s="741"/>
      <c r="M6" s="740"/>
    </row>
    <row r="7" spans="1:15" s="193" customFormat="1" ht="18.75" customHeight="1" x14ac:dyDescent="0.2">
      <c r="A7" s="190" t="s">
        <v>215</v>
      </c>
      <c r="B7" s="190" t="s">
        <v>216</v>
      </c>
      <c r="C7" s="190" t="s">
        <v>215</v>
      </c>
      <c r="D7" s="191" t="s">
        <v>216</v>
      </c>
      <c r="E7" s="192" t="s">
        <v>217</v>
      </c>
      <c r="F7" s="190" t="s">
        <v>215</v>
      </c>
      <c r="G7" s="190" t="s">
        <v>216</v>
      </c>
      <c r="H7" s="190" t="s">
        <v>215</v>
      </c>
      <c r="I7" s="191" t="s">
        <v>216</v>
      </c>
      <c r="J7" s="191" t="s">
        <v>217</v>
      </c>
      <c r="K7" s="191" t="s">
        <v>215</v>
      </c>
      <c r="L7" s="191" t="s">
        <v>216</v>
      </c>
      <c r="M7" s="191" t="s">
        <v>217</v>
      </c>
    </row>
    <row r="8" spans="1:15" s="193" customFormat="1" ht="21" x14ac:dyDescent="0.35">
      <c r="A8" s="194">
        <v>41</v>
      </c>
      <c r="B8" s="195">
        <v>1640429</v>
      </c>
      <c r="C8" s="194">
        <v>41</v>
      </c>
      <c r="D8" s="196">
        <v>1629910</v>
      </c>
      <c r="E8" s="195">
        <v>100</v>
      </c>
      <c r="F8" s="197" t="s">
        <v>218</v>
      </c>
      <c r="G8" s="198">
        <v>0</v>
      </c>
      <c r="H8" s="197" t="s">
        <v>218</v>
      </c>
      <c r="I8" s="199" t="s">
        <v>218</v>
      </c>
      <c r="J8" s="200" t="s">
        <v>218</v>
      </c>
      <c r="K8" s="197" t="s">
        <v>218</v>
      </c>
      <c r="L8" s="199" t="s">
        <v>218</v>
      </c>
      <c r="M8" s="200" t="s">
        <v>218</v>
      </c>
    </row>
    <row r="9" spans="1:15" s="193" customFormat="1" ht="21" x14ac:dyDescent="0.2">
      <c r="A9" s="201"/>
      <c r="B9" s="202"/>
      <c r="C9" s="201"/>
      <c r="D9" s="202"/>
      <c r="E9" s="202"/>
      <c r="F9" s="203"/>
      <c r="G9" s="202"/>
      <c r="H9" s="203"/>
      <c r="I9" s="202"/>
      <c r="J9" s="202"/>
      <c r="K9" s="202"/>
      <c r="L9" s="202"/>
      <c r="M9" s="202"/>
    </row>
    <row r="10" spans="1:15" s="193" customFormat="1" ht="21" x14ac:dyDescent="0.35">
      <c r="A10" s="204"/>
      <c r="B10" s="204"/>
      <c r="C10" s="747" t="s">
        <v>219</v>
      </c>
      <c r="D10" s="747"/>
      <c r="E10" s="747"/>
      <c r="F10" s="747"/>
      <c r="G10" s="747"/>
      <c r="H10" s="747"/>
      <c r="I10" s="747"/>
      <c r="J10" s="747"/>
      <c r="K10" s="747"/>
      <c r="L10" s="205"/>
      <c r="M10" s="205"/>
    </row>
    <row r="11" spans="1:15" ht="21" x14ac:dyDescent="0.25">
      <c r="A11" s="206"/>
      <c r="B11" s="206"/>
      <c r="C11" s="748" t="s">
        <v>220</v>
      </c>
      <c r="D11" s="748"/>
      <c r="E11" s="748"/>
      <c r="F11" s="748"/>
      <c r="G11" s="748"/>
      <c r="H11" s="748"/>
      <c r="I11" s="748"/>
      <c r="J11" s="748"/>
      <c r="K11" s="748"/>
      <c r="L11" s="207"/>
      <c r="M11" s="207"/>
      <c r="O11" s="208"/>
    </row>
    <row r="12" spans="1:15" ht="21" customHeight="1" x14ac:dyDescent="0.25">
      <c r="A12" s="206"/>
      <c r="B12" s="206"/>
      <c r="C12" s="739" t="s">
        <v>221</v>
      </c>
      <c r="D12" s="741"/>
      <c r="E12" s="741"/>
      <c r="F12" s="741"/>
      <c r="G12" s="741"/>
      <c r="H12" s="741"/>
      <c r="I12" s="741"/>
      <c r="J12" s="741"/>
      <c r="K12" s="740"/>
      <c r="L12" s="204"/>
      <c r="M12" s="204"/>
      <c r="O12" s="208"/>
    </row>
    <row r="13" spans="1:15" s="210" customFormat="1" ht="21" x14ac:dyDescent="0.2">
      <c r="A13" s="209"/>
      <c r="B13" s="209"/>
      <c r="C13" s="739" t="s">
        <v>55</v>
      </c>
      <c r="D13" s="741"/>
      <c r="E13" s="740"/>
      <c r="F13" s="739" t="s">
        <v>222</v>
      </c>
      <c r="G13" s="741"/>
      <c r="H13" s="740"/>
      <c r="I13" s="739" t="s">
        <v>223</v>
      </c>
      <c r="J13" s="741"/>
      <c r="K13" s="740"/>
      <c r="L13" s="204"/>
      <c r="M13" s="204"/>
      <c r="O13" s="208"/>
    </row>
    <row r="14" spans="1:15" s="213" customFormat="1" ht="18.75" customHeight="1" x14ac:dyDescent="0.2">
      <c r="A14" s="211"/>
      <c r="B14" s="211"/>
      <c r="C14" s="191" t="s">
        <v>4</v>
      </c>
      <c r="D14" s="191" t="s">
        <v>214</v>
      </c>
      <c r="E14" s="191" t="s">
        <v>224</v>
      </c>
      <c r="F14" s="191" t="s">
        <v>4</v>
      </c>
      <c r="G14" s="191" t="s">
        <v>214</v>
      </c>
      <c r="H14" s="191" t="s">
        <v>224</v>
      </c>
      <c r="I14" s="212" t="s">
        <v>4</v>
      </c>
      <c r="J14" s="191" t="s">
        <v>214</v>
      </c>
      <c r="K14" s="191" t="s">
        <v>224</v>
      </c>
      <c r="L14" s="204"/>
      <c r="M14" s="204"/>
    </row>
    <row r="15" spans="1:15" s="213" customFormat="1" ht="19.5" x14ac:dyDescent="0.2">
      <c r="A15" s="211"/>
      <c r="B15" s="211"/>
      <c r="C15" s="214">
        <v>307115547</v>
      </c>
      <c r="D15" s="214">
        <v>292851295.44</v>
      </c>
      <c r="E15" s="215">
        <f>(D15/C15)*100</f>
        <v>95.355412091853495</v>
      </c>
      <c r="F15" s="214">
        <v>31620738</v>
      </c>
      <c r="G15" s="214">
        <v>31200223</v>
      </c>
      <c r="H15" s="215">
        <f>G15*100/F15</f>
        <v>98.670129077948786</v>
      </c>
      <c r="I15" s="214">
        <f>C15+F15</f>
        <v>338736285</v>
      </c>
      <c r="J15" s="214">
        <f>D15+G15</f>
        <v>324051518.44</v>
      </c>
      <c r="K15" s="215">
        <f>J15*100/I15</f>
        <v>95.664838043553559</v>
      </c>
      <c r="L15" s="216"/>
      <c r="M15" s="216"/>
    </row>
    <row r="16" spans="1:15" s="210" customFormat="1" ht="23.25" x14ac:dyDescent="0.5">
      <c r="A16" s="217"/>
      <c r="B16" s="217"/>
      <c r="C16" s="218"/>
      <c r="D16" s="217"/>
      <c r="E16" s="217"/>
      <c r="F16" s="218"/>
      <c r="G16" s="219"/>
      <c r="H16" s="218"/>
      <c r="I16" s="218"/>
      <c r="J16" s="186"/>
      <c r="K16" s="186"/>
      <c r="L16" s="206"/>
      <c r="M16" s="220"/>
    </row>
    <row r="17" spans="1:16" s="213" customFormat="1" ht="18.75" customHeight="1" x14ac:dyDescent="0.5">
      <c r="C17" s="748" t="s">
        <v>225</v>
      </c>
      <c r="D17" s="748"/>
      <c r="E17" s="748"/>
      <c r="F17" s="748"/>
      <c r="G17" s="748"/>
      <c r="H17" s="748"/>
      <c r="I17" s="748"/>
      <c r="J17" s="748"/>
      <c r="K17" s="748"/>
      <c r="L17" s="210"/>
      <c r="M17" s="220"/>
    </row>
    <row r="18" spans="1:16" s="213" customFormat="1" ht="18.75" customHeight="1" x14ac:dyDescent="0.2">
      <c r="C18" s="749" t="s">
        <v>221</v>
      </c>
      <c r="D18" s="750"/>
      <c r="E18" s="750"/>
      <c r="F18" s="750"/>
      <c r="G18" s="750"/>
      <c r="H18" s="750"/>
      <c r="I18" s="750"/>
      <c r="J18" s="750"/>
      <c r="K18" s="751"/>
      <c r="L18" s="208"/>
      <c r="M18" s="221"/>
    </row>
    <row r="19" spans="1:16" s="213" customFormat="1" ht="18.75" x14ac:dyDescent="0.2">
      <c r="C19" s="749" t="s">
        <v>55</v>
      </c>
      <c r="D19" s="750"/>
      <c r="E19" s="751"/>
      <c r="F19" s="749" t="s">
        <v>222</v>
      </c>
      <c r="G19" s="750"/>
      <c r="H19" s="751"/>
      <c r="I19" s="749" t="s">
        <v>223</v>
      </c>
      <c r="J19" s="750"/>
      <c r="K19" s="751"/>
      <c r="L19" s="234"/>
    </row>
    <row r="20" spans="1:16" s="222" customFormat="1" ht="19.5" x14ac:dyDescent="0.2">
      <c r="C20" s="223" t="s">
        <v>4</v>
      </c>
      <c r="D20" s="223" t="s">
        <v>14</v>
      </c>
      <c r="E20" s="223" t="s">
        <v>224</v>
      </c>
      <c r="F20" s="223" t="s">
        <v>4</v>
      </c>
      <c r="G20" s="223" t="s">
        <v>14</v>
      </c>
      <c r="H20" s="223" t="s">
        <v>224</v>
      </c>
      <c r="I20" s="224" t="s">
        <v>4</v>
      </c>
      <c r="J20" s="223" t="s">
        <v>14</v>
      </c>
      <c r="K20" s="223" t="s">
        <v>224</v>
      </c>
      <c r="L20" s="238"/>
      <c r="M20" s="245"/>
      <c r="N20" s="246"/>
      <c r="O20" s="232"/>
      <c r="P20" s="232">
        <v>21389167.27</v>
      </c>
    </row>
    <row r="21" spans="1:16" ht="19.5" x14ac:dyDescent="0.3">
      <c r="A21" s="206"/>
      <c r="B21" s="206"/>
      <c r="C21" s="214">
        <v>43375996</v>
      </c>
      <c r="D21" s="214">
        <v>43374257.210000001</v>
      </c>
      <c r="E21" s="215">
        <f>D21*100/C21</f>
        <v>99.995991354296507</v>
      </c>
      <c r="F21" s="214">
        <v>0</v>
      </c>
      <c r="G21" s="214">
        <v>0</v>
      </c>
      <c r="H21" s="215">
        <v>0</v>
      </c>
      <c r="I21" s="214">
        <f>C21+F21</f>
        <v>43375996</v>
      </c>
      <c r="J21" s="214">
        <f>D21+G21</f>
        <v>43374257.210000001</v>
      </c>
      <c r="K21" s="215">
        <f>J21*100/I21</f>
        <v>99.995991354296507</v>
      </c>
      <c r="L21" s="235"/>
      <c r="M21" s="247"/>
      <c r="N21" s="235"/>
      <c r="O21" s="233"/>
      <c r="P21" s="233">
        <v>5396315.0899999999</v>
      </c>
    </row>
    <row r="22" spans="1:16" ht="18.75" x14ac:dyDescent="0.3">
      <c r="A22" s="225"/>
      <c r="B22" s="225"/>
      <c r="C22" s="226"/>
      <c r="D22" s="230"/>
      <c r="E22" s="226"/>
      <c r="F22" s="226"/>
      <c r="G22" s="227"/>
      <c r="H22" s="226"/>
      <c r="I22" s="226"/>
      <c r="J22" s="226"/>
      <c r="K22" s="226"/>
      <c r="L22" s="236"/>
      <c r="M22" s="247"/>
      <c r="N22" s="236"/>
      <c r="O22" s="233"/>
      <c r="P22" s="233">
        <v>20200000</v>
      </c>
    </row>
    <row r="23" spans="1:16" ht="18.75" x14ac:dyDescent="0.3">
      <c r="A23" s="206"/>
      <c r="B23" s="206"/>
      <c r="C23" s="226"/>
      <c r="D23" s="231"/>
      <c r="E23" s="206"/>
      <c r="F23" s="206"/>
      <c r="G23" s="228"/>
      <c r="H23" s="206"/>
      <c r="I23" s="206"/>
      <c r="J23" s="206"/>
      <c r="K23" s="206"/>
      <c r="L23" s="237"/>
      <c r="M23" s="239"/>
      <c r="N23" s="237"/>
      <c r="O23" s="239"/>
    </row>
    <row r="24" spans="1:16" ht="21" x14ac:dyDescent="0.25">
      <c r="C24" s="748" t="s">
        <v>226</v>
      </c>
      <c r="D24" s="748"/>
      <c r="E24" s="748"/>
      <c r="F24" s="748"/>
      <c r="G24" s="748"/>
      <c r="H24" s="748"/>
      <c r="I24" s="748"/>
      <c r="J24" s="748"/>
      <c r="K24" s="748"/>
      <c r="L24" s="242"/>
      <c r="M24" s="248"/>
      <c r="N24" s="242"/>
      <c r="O24" s="240"/>
    </row>
    <row r="25" spans="1:16" ht="18.75" customHeight="1" x14ac:dyDescent="0.25">
      <c r="C25" s="749" t="s">
        <v>221</v>
      </c>
      <c r="D25" s="750"/>
      <c r="E25" s="750"/>
      <c r="F25" s="750"/>
      <c r="G25" s="750"/>
      <c r="H25" s="750"/>
      <c r="I25" s="750"/>
      <c r="J25" s="750"/>
      <c r="K25" s="751"/>
      <c r="L25" s="241"/>
      <c r="M25" s="245"/>
      <c r="N25" s="241"/>
      <c r="O25" s="232"/>
    </row>
    <row r="26" spans="1:16" ht="18.75" x14ac:dyDescent="0.25">
      <c r="C26" s="749" t="s">
        <v>55</v>
      </c>
      <c r="D26" s="750"/>
      <c r="E26" s="751"/>
      <c r="F26" s="749" t="s">
        <v>222</v>
      </c>
      <c r="G26" s="750"/>
      <c r="H26" s="751"/>
      <c r="I26" s="749" t="s">
        <v>223</v>
      </c>
      <c r="J26" s="750"/>
      <c r="K26" s="751"/>
      <c r="L26" s="236"/>
      <c r="M26" s="245"/>
      <c r="N26" s="236"/>
      <c r="O26" s="232"/>
    </row>
    <row r="27" spans="1:16" ht="18.75" x14ac:dyDescent="0.25">
      <c r="C27" s="223" t="s">
        <v>4</v>
      </c>
      <c r="D27" s="223" t="s">
        <v>214</v>
      </c>
      <c r="E27" s="223" t="s">
        <v>224</v>
      </c>
      <c r="F27" s="223" t="s">
        <v>4</v>
      </c>
      <c r="G27" s="223" t="s">
        <v>214</v>
      </c>
      <c r="H27" s="223" t="s">
        <v>224</v>
      </c>
      <c r="I27" s="224" t="s">
        <v>4</v>
      </c>
      <c r="J27" s="223" t="s">
        <v>214</v>
      </c>
      <c r="K27" s="223" t="s">
        <v>224</v>
      </c>
      <c r="L27" s="213"/>
      <c r="M27" s="213"/>
      <c r="N27" s="213"/>
      <c r="O27" s="213"/>
    </row>
    <row r="28" spans="1:16" ht="19.5" x14ac:dyDescent="0.25">
      <c r="A28" s="206"/>
      <c r="B28" s="206"/>
      <c r="C28" s="214">
        <v>43375996</v>
      </c>
      <c r="D28" s="214">
        <v>34618873.560000002</v>
      </c>
      <c r="E28" s="215">
        <f>(D28/C28)*100</f>
        <v>79.811132313826292</v>
      </c>
      <c r="F28" s="214">
        <v>0</v>
      </c>
      <c r="G28" s="214">
        <v>0</v>
      </c>
      <c r="H28" s="215">
        <v>0</v>
      </c>
      <c r="I28" s="214">
        <f>C28+F28</f>
        <v>43375996</v>
      </c>
      <c r="J28" s="214">
        <f>D28+G28</f>
        <v>34618873.560000002</v>
      </c>
      <c r="K28" s="215">
        <f>J28*100/I28</f>
        <v>79.811132313826292</v>
      </c>
      <c r="L28" s="216"/>
      <c r="M28" s="243"/>
      <c r="N28" s="216"/>
      <c r="O28" s="243"/>
    </row>
    <row r="29" spans="1:16" ht="18.75" x14ac:dyDescent="0.25">
      <c r="A29" s="206"/>
      <c r="B29" s="206"/>
      <c r="C29" s="226"/>
      <c r="L29" s="206"/>
      <c r="M29" s="206"/>
    </row>
    <row r="30" spans="1:16" ht="18.75" x14ac:dyDescent="0.25">
      <c r="A30" s="206"/>
      <c r="B30" s="206"/>
      <c r="C30" s="226" t="s">
        <v>227</v>
      </c>
      <c r="L30" s="206"/>
      <c r="M30" s="206"/>
    </row>
    <row r="31" spans="1:16" x14ac:dyDescent="0.25">
      <c r="A31" s="206"/>
      <c r="B31" s="206"/>
      <c r="F31" s="206"/>
      <c r="G31" s="228"/>
      <c r="H31" s="206"/>
      <c r="I31" s="206"/>
      <c r="J31" s="206"/>
      <c r="K31" s="206"/>
      <c r="L31" s="206"/>
      <c r="M31" s="206"/>
    </row>
  </sheetData>
  <mergeCells count="26"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  <mergeCell ref="C10:K10"/>
    <mergeCell ref="C11:K11"/>
    <mergeCell ref="C12:K12"/>
    <mergeCell ref="C13:E13"/>
    <mergeCell ref="F13:H13"/>
    <mergeCell ref="I13:K13"/>
    <mergeCell ref="A1:M1"/>
    <mergeCell ref="A2:M2"/>
    <mergeCell ref="A3:M3"/>
    <mergeCell ref="A5:E5"/>
    <mergeCell ref="F5:M5"/>
    <mergeCell ref="A6:B6"/>
    <mergeCell ref="C6:E6"/>
    <mergeCell ref="F6:G6"/>
    <mergeCell ref="H6:J6"/>
    <mergeCell ref="K6:M6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P31"/>
  <sheetViews>
    <sheetView tabSelected="1" view="pageBreakPreview" zoomScaleNormal="100" zoomScaleSheetLayoutView="100" workbookViewId="0">
      <selection activeCell="N13" sqref="N13"/>
    </sheetView>
  </sheetViews>
  <sheetFormatPr defaultColWidth="9" defaultRowHeight="15" x14ac:dyDescent="0.25"/>
  <cols>
    <col min="1" max="1" width="8.875" style="186" customWidth="1"/>
    <col min="2" max="2" width="14.25" style="186" customWidth="1"/>
    <col min="3" max="3" width="12.625" style="186" customWidth="1"/>
    <col min="4" max="4" width="14.375" style="186" customWidth="1"/>
    <col min="5" max="5" width="12.375" style="186" customWidth="1"/>
    <col min="6" max="6" width="10" style="186" customWidth="1"/>
    <col min="7" max="7" width="13.375" style="229" customWidth="1"/>
    <col min="8" max="8" width="8.625" style="186" customWidth="1"/>
    <col min="9" max="9" width="12.875" style="186" customWidth="1"/>
    <col min="10" max="10" width="11.125" style="186" customWidth="1"/>
    <col min="11" max="11" width="8.625" style="186" customWidth="1"/>
    <col min="12" max="12" width="12.625" style="186" customWidth="1"/>
    <col min="13" max="13" width="12.125" style="186" customWidth="1"/>
    <col min="14" max="14" width="20.875" style="186" customWidth="1"/>
    <col min="15" max="16" width="17.125" style="186" customWidth="1"/>
    <col min="17" max="16384" width="9" style="186"/>
  </cols>
  <sheetData>
    <row r="1" spans="1:15" ht="21" x14ac:dyDescent="0.25">
      <c r="A1" s="742" t="s">
        <v>1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</row>
    <row r="2" spans="1:15" ht="21" x14ac:dyDescent="0.25">
      <c r="A2" s="743">
        <v>45230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</row>
    <row r="3" spans="1:15" s="187" customFormat="1" ht="21" x14ac:dyDescent="0.35">
      <c r="A3" s="742" t="s">
        <v>965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</row>
    <row r="4" spans="1:15" ht="21" x14ac:dyDescent="0.2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5" ht="21" x14ac:dyDescent="0.25">
      <c r="A5" s="744" t="s">
        <v>211</v>
      </c>
      <c r="B5" s="745"/>
      <c r="C5" s="745"/>
      <c r="D5" s="745"/>
      <c r="E5" s="746"/>
      <c r="F5" s="739" t="s">
        <v>212</v>
      </c>
      <c r="G5" s="741"/>
      <c r="H5" s="741"/>
      <c r="I5" s="741"/>
      <c r="J5" s="741"/>
      <c r="K5" s="741"/>
      <c r="L5" s="741"/>
      <c r="M5" s="740"/>
    </row>
    <row r="6" spans="1:15" s="189" customFormat="1" ht="21" x14ac:dyDescent="0.2">
      <c r="A6" s="739" t="s">
        <v>213</v>
      </c>
      <c r="B6" s="740"/>
      <c r="C6" s="739" t="s">
        <v>214</v>
      </c>
      <c r="D6" s="741"/>
      <c r="E6" s="740"/>
      <c r="F6" s="739" t="s">
        <v>213</v>
      </c>
      <c r="G6" s="740"/>
      <c r="H6" s="739" t="s">
        <v>14</v>
      </c>
      <c r="I6" s="741"/>
      <c r="J6" s="740"/>
      <c r="K6" s="739" t="s">
        <v>214</v>
      </c>
      <c r="L6" s="741"/>
      <c r="M6" s="740"/>
    </row>
    <row r="7" spans="1:15" s="193" customFormat="1" ht="18.75" customHeight="1" x14ac:dyDescent="0.2">
      <c r="A7" s="190" t="s">
        <v>215</v>
      </c>
      <c r="B7" s="190" t="s">
        <v>216</v>
      </c>
      <c r="C7" s="190" t="s">
        <v>215</v>
      </c>
      <c r="D7" s="191" t="s">
        <v>216</v>
      </c>
      <c r="E7" s="192" t="s">
        <v>217</v>
      </c>
      <c r="F7" s="190" t="s">
        <v>215</v>
      </c>
      <c r="G7" s="190" t="s">
        <v>216</v>
      </c>
      <c r="H7" s="190" t="s">
        <v>215</v>
      </c>
      <c r="I7" s="191" t="s">
        <v>216</v>
      </c>
      <c r="J7" s="191" t="s">
        <v>217</v>
      </c>
      <c r="K7" s="191" t="s">
        <v>215</v>
      </c>
      <c r="L7" s="191" t="s">
        <v>216</v>
      </c>
      <c r="M7" s="191" t="s">
        <v>217</v>
      </c>
    </row>
    <row r="8" spans="1:15" s="193" customFormat="1" ht="21" x14ac:dyDescent="0.35">
      <c r="A8" s="194">
        <v>60</v>
      </c>
      <c r="B8" s="195">
        <v>13798367.270000001</v>
      </c>
      <c r="C8" s="194">
        <v>48</v>
      </c>
      <c r="D8" s="196">
        <v>1636724</v>
      </c>
      <c r="E8" s="198">
        <f>D8*100/B8</f>
        <v>11.861722245634935</v>
      </c>
      <c r="F8" s="197">
        <v>3</v>
      </c>
      <c r="G8" s="198">
        <v>9148450</v>
      </c>
      <c r="H8" s="197">
        <v>1</v>
      </c>
      <c r="I8" s="476">
        <v>1093271.2</v>
      </c>
      <c r="J8" s="200">
        <f>I8*100/G8</f>
        <v>11.950343500811613</v>
      </c>
      <c r="K8" s="197" t="s">
        <v>218</v>
      </c>
      <c r="L8" s="199" t="s">
        <v>218</v>
      </c>
      <c r="M8" s="200" t="s">
        <v>218</v>
      </c>
    </row>
    <row r="9" spans="1:15" s="193" customFormat="1" ht="21" x14ac:dyDescent="0.2">
      <c r="A9" s="201"/>
      <c r="B9" s="202"/>
      <c r="C9" s="201"/>
      <c r="D9" s="202"/>
      <c r="E9" s="202"/>
      <c r="F9" s="203"/>
      <c r="G9" s="202"/>
      <c r="H9" s="203"/>
      <c r="I9" s="202"/>
      <c r="J9" s="202"/>
      <c r="K9" s="202"/>
      <c r="L9" s="202"/>
      <c r="M9" s="202"/>
    </row>
    <row r="10" spans="1:15" s="193" customFormat="1" ht="21" x14ac:dyDescent="0.35">
      <c r="A10" s="204"/>
      <c r="B10" s="204"/>
      <c r="C10" s="747" t="s">
        <v>219</v>
      </c>
      <c r="D10" s="747"/>
      <c r="E10" s="747"/>
      <c r="F10" s="747"/>
      <c r="G10" s="747"/>
      <c r="H10" s="747"/>
      <c r="I10" s="747"/>
      <c r="J10" s="747"/>
      <c r="K10" s="747"/>
      <c r="L10" s="205"/>
      <c r="M10" s="205"/>
    </row>
    <row r="11" spans="1:15" ht="21" x14ac:dyDescent="0.25">
      <c r="A11" s="206"/>
      <c r="B11" s="206"/>
      <c r="C11" s="748" t="s">
        <v>220</v>
      </c>
      <c r="D11" s="748"/>
      <c r="E11" s="748"/>
      <c r="F11" s="748"/>
      <c r="G11" s="748"/>
      <c r="H11" s="748"/>
      <c r="I11" s="748"/>
      <c r="J11" s="748"/>
      <c r="K11" s="748"/>
      <c r="L11" s="207"/>
      <c r="M11" s="207"/>
      <c r="O11" s="208"/>
    </row>
    <row r="12" spans="1:15" ht="21" customHeight="1" x14ac:dyDescent="0.25">
      <c r="A12" s="206"/>
      <c r="B12" s="206"/>
      <c r="C12" s="739" t="s">
        <v>221</v>
      </c>
      <c r="D12" s="741"/>
      <c r="E12" s="741"/>
      <c r="F12" s="741"/>
      <c r="G12" s="741"/>
      <c r="H12" s="741"/>
      <c r="I12" s="741"/>
      <c r="J12" s="741"/>
      <c r="K12" s="740"/>
      <c r="L12" s="204"/>
      <c r="M12" s="204"/>
      <c r="O12" s="208"/>
    </row>
    <row r="13" spans="1:15" s="210" customFormat="1" ht="21" x14ac:dyDescent="0.2">
      <c r="A13" s="209"/>
      <c r="B13" s="209"/>
      <c r="C13" s="739" t="s">
        <v>55</v>
      </c>
      <c r="D13" s="741"/>
      <c r="E13" s="740"/>
      <c r="F13" s="739" t="s">
        <v>222</v>
      </c>
      <c r="G13" s="741"/>
      <c r="H13" s="740"/>
      <c r="I13" s="739" t="s">
        <v>223</v>
      </c>
      <c r="J13" s="741"/>
      <c r="K13" s="740"/>
      <c r="L13" s="204"/>
      <c r="M13" s="204"/>
      <c r="O13" s="208"/>
    </row>
    <row r="14" spans="1:15" s="213" customFormat="1" ht="18.75" customHeight="1" x14ac:dyDescent="0.2">
      <c r="A14" s="211"/>
      <c r="B14" s="211"/>
      <c r="C14" s="191" t="s">
        <v>4</v>
      </c>
      <c r="D14" s="191" t="s">
        <v>214</v>
      </c>
      <c r="E14" s="191" t="s">
        <v>224</v>
      </c>
      <c r="F14" s="191" t="s">
        <v>4</v>
      </c>
      <c r="G14" s="191" t="s">
        <v>214</v>
      </c>
      <c r="H14" s="191" t="s">
        <v>224</v>
      </c>
      <c r="I14" s="212" t="s">
        <v>4</v>
      </c>
      <c r="J14" s="191" t="s">
        <v>214</v>
      </c>
      <c r="K14" s="191" t="s">
        <v>224</v>
      </c>
      <c r="L14" s="204"/>
      <c r="M14" s="204"/>
    </row>
    <row r="15" spans="1:15" s="213" customFormat="1" ht="19.5" x14ac:dyDescent="0.2">
      <c r="A15" s="211"/>
      <c r="B15" s="211"/>
      <c r="C15" s="214">
        <v>339800022</v>
      </c>
      <c r="D15" s="214">
        <v>12930067.76</v>
      </c>
      <c r="E15" s="215">
        <f>(D15/C15)*100</f>
        <v>3.8051992121413107</v>
      </c>
      <c r="F15" s="214">
        <v>6808893</v>
      </c>
      <c r="G15" s="214">
        <v>6808893</v>
      </c>
      <c r="H15" s="215">
        <v>0</v>
      </c>
      <c r="I15" s="214">
        <f>C15+F15</f>
        <v>346608915</v>
      </c>
      <c r="J15" s="214">
        <f>D15+G15</f>
        <v>19738960.759999998</v>
      </c>
      <c r="K15" s="215">
        <f>J15*100/I15</f>
        <v>5.6948797061379679</v>
      </c>
      <c r="L15" s="216"/>
      <c r="M15" s="216"/>
    </row>
    <row r="16" spans="1:15" s="210" customFormat="1" ht="23.25" x14ac:dyDescent="0.5">
      <c r="A16" s="217"/>
      <c r="B16" s="217"/>
      <c r="C16" s="218"/>
      <c r="D16" s="217"/>
      <c r="E16" s="217"/>
      <c r="F16" s="218"/>
      <c r="G16" s="219"/>
      <c r="H16" s="218"/>
      <c r="I16" s="218"/>
      <c r="J16" s="186"/>
      <c r="K16" s="186"/>
      <c r="L16" s="206"/>
      <c r="M16" s="220"/>
    </row>
    <row r="17" spans="1:16" s="213" customFormat="1" ht="18.75" customHeight="1" x14ac:dyDescent="0.5">
      <c r="C17" s="748" t="s">
        <v>225</v>
      </c>
      <c r="D17" s="748"/>
      <c r="E17" s="748"/>
      <c r="F17" s="748"/>
      <c r="G17" s="748"/>
      <c r="H17" s="748"/>
      <c r="I17" s="748"/>
      <c r="J17" s="748"/>
      <c r="K17" s="748"/>
      <c r="L17" s="210"/>
      <c r="M17" s="220"/>
    </row>
    <row r="18" spans="1:16" s="213" customFormat="1" ht="18.75" customHeight="1" x14ac:dyDescent="0.2">
      <c r="C18" s="749" t="s">
        <v>221</v>
      </c>
      <c r="D18" s="750"/>
      <c r="E18" s="750"/>
      <c r="F18" s="750"/>
      <c r="G18" s="750"/>
      <c r="H18" s="750"/>
      <c r="I18" s="750"/>
      <c r="J18" s="750"/>
      <c r="K18" s="751"/>
      <c r="L18" s="208"/>
      <c r="M18" s="221"/>
    </row>
    <row r="19" spans="1:16" s="213" customFormat="1" ht="18.75" x14ac:dyDescent="0.2">
      <c r="C19" s="749" t="s">
        <v>55</v>
      </c>
      <c r="D19" s="750"/>
      <c r="E19" s="751"/>
      <c r="F19" s="749" t="s">
        <v>222</v>
      </c>
      <c r="G19" s="750"/>
      <c r="H19" s="751"/>
      <c r="I19" s="749" t="s">
        <v>223</v>
      </c>
      <c r="J19" s="750"/>
      <c r="K19" s="751"/>
      <c r="L19" s="234"/>
    </row>
    <row r="20" spans="1:16" s="222" customFormat="1" ht="19.5" x14ac:dyDescent="0.2">
      <c r="C20" s="223" t="s">
        <v>4</v>
      </c>
      <c r="D20" s="223" t="s">
        <v>14</v>
      </c>
      <c r="E20" s="223" t="s">
        <v>224</v>
      </c>
      <c r="F20" s="223" t="s">
        <v>4</v>
      </c>
      <c r="G20" s="223" t="s">
        <v>14</v>
      </c>
      <c r="H20" s="223" t="s">
        <v>224</v>
      </c>
      <c r="I20" s="224" t="s">
        <v>4</v>
      </c>
      <c r="J20" s="223" t="s">
        <v>14</v>
      </c>
      <c r="K20" s="223" t="s">
        <v>224</v>
      </c>
      <c r="L20" s="238"/>
      <c r="M20" s="245"/>
      <c r="N20" s="246"/>
      <c r="O20" s="232"/>
      <c r="P20" s="232">
        <v>21389167.27</v>
      </c>
    </row>
    <row r="21" spans="1:16" ht="19.5" x14ac:dyDescent="0.3">
      <c r="A21" s="206"/>
      <c r="B21" s="206"/>
      <c r="C21" s="214">
        <v>46058600</v>
      </c>
      <c r="D21" s="214">
        <v>117000</v>
      </c>
      <c r="E21" s="215">
        <f>D21*100/C21</f>
        <v>0.25402422131806002</v>
      </c>
      <c r="F21" s="214">
        <v>0</v>
      </c>
      <c r="G21" s="214">
        <v>0</v>
      </c>
      <c r="H21" s="215">
        <v>0</v>
      </c>
      <c r="I21" s="214">
        <f>C21+F21</f>
        <v>46058600</v>
      </c>
      <c r="J21" s="214">
        <f>D21+G21</f>
        <v>117000</v>
      </c>
      <c r="K21" s="215">
        <f>J21*100/I21</f>
        <v>0.25402422131806002</v>
      </c>
      <c r="L21" s="235"/>
      <c r="M21" s="247"/>
      <c r="N21" s="235"/>
      <c r="O21" s="233"/>
      <c r="P21" s="233">
        <v>5396315.0899999999</v>
      </c>
    </row>
    <row r="22" spans="1:16" ht="18.75" x14ac:dyDescent="0.3">
      <c r="A22" s="225"/>
      <c r="B22" s="225"/>
      <c r="C22" s="226"/>
      <c r="D22" s="230"/>
      <c r="E22" s="226"/>
      <c r="F22" s="226"/>
      <c r="G22" s="227"/>
      <c r="H22" s="226"/>
      <c r="I22" s="226"/>
      <c r="J22" s="226"/>
      <c r="K22" s="226"/>
      <c r="L22" s="236"/>
      <c r="M22" s="247"/>
      <c r="N22" s="236"/>
      <c r="O22" s="233"/>
      <c r="P22" s="233">
        <v>20200000</v>
      </c>
    </row>
    <row r="23" spans="1:16" ht="18.75" x14ac:dyDescent="0.3">
      <c r="A23" s="206"/>
      <c r="B23" s="206"/>
      <c r="C23" s="226"/>
      <c r="D23" s="231"/>
      <c r="E23" s="206"/>
      <c r="F23" s="206"/>
      <c r="G23" s="228"/>
      <c r="H23" s="206"/>
      <c r="I23" s="206"/>
      <c r="J23" s="206"/>
      <c r="K23" s="206"/>
      <c r="L23" s="237"/>
      <c r="M23" s="239"/>
      <c r="N23" s="237"/>
      <c r="O23" s="239"/>
    </row>
    <row r="24" spans="1:16" ht="21" x14ac:dyDescent="0.25">
      <c r="C24" s="748" t="s">
        <v>226</v>
      </c>
      <c r="D24" s="748"/>
      <c r="E24" s="748"/>
      <c r="F24" s="748"/>
      <c r="G24" s="748"/>
      <c r="H24" s="748"/>
      <c r="I24" s="748"/>
      <c r="J24" s="748"/>
      <c r="K24" s="748"/>
      <c r="L24" s="242"/>
      <c r="M24" s="248"/>
      <c r="N24" s="242"/>
      <c r="O24" s="240"/>
    </row>
    <row r="25" spans="1:16" ht="18.75" customHeight="1" x14ac:dyDescent="0.25">
      <c r="C25" s="749" t="s">
        <v>221</v>
      </c>
      <c r="D25" s="750"/>
      <c r="E25" s="750"/>
      <c r="F25" s="750"/>
      <c r="G25" s="750"/>
      <c r="H25" s="750"/>
      <c r="I25" s="750"/>
      <c r="J25" s="750"/>
      <c r="K25" s="751"/>
      <c r="L25" s="241"/>
      <c r="M25" s="245"/>
      <c r="N25" s="241"/>
      <c r="O25" s="232"/>
    </row>
    <row r="26" spans="1:16" ht="18.75" x14ac:dyDescent="0.25">
      <c r="C26" s="749" t="s">
        <v>55</v>
      </c>
      <c r="D26" s="750"/>
      <c r="E26" s="751"/>
      <c r="F26" s="749" t="s">
        <v>222</v>
      </c>
      <c r="G26" s="750"/>
      <c r="H26" s="751"/>
      <c r="I26" s="749" t="s">
        <v>223</v>
      </c>
      <c r="J26" s="750"/>
      <c r="K26" s="751"/>
      <c r="L26" s="236"/>
      <c r="M26" s="245"/>
      <c r="N26" s="236"/>
      <c r="O26" s="232"/>
    </row>
    <row r="27" spans="1:16" ht="18.75" x14ac:dyDescent="0.25">
      <c r="C27" s="223" t="s">
        <v>4</v>
      </c>
      <c r="D27" s="223" t="s">
        <v>214</v>
      </c>
      <c r="E27" s="223" t="s">
        <v>224</v>
      </c>
      <c r="F27" s="223" t="s">
        <v>4</v>
      </c>
      <c r="G27" s="223" t="s">
        <v>214</v>
      </c>
      <c r="H27" s="223" t="s">
        <v>224</v>
      </c>
      <c r="I27" s="224" t="s">
        <v>4</v>
      </c>
      <c r="J27" s="223" t="s">
        <v>214</v>
      </c>
      <c r="K27" s="223" t="s">
        <v>224</v>
      </c>
      <c r="L27" s="213"/>
      <c r="M27" s="213"/>
      <c r="N27" s="213"/>
      <c r="O27" s="213"/>
    </row>
    <row r="28" spans="1:16" ht="19.5" x14ac:dyDescent="0.25">
      <c r="A28" s="206"/>
      <c r="B28" s="206"/>
      <c r="C28" s="214">
        <v>46058600</v>
      </c>
      <c r="D28" s="214">
        <v>0</v>
      </c>
      <c r="E28" s="215">
        <f>(D28/C28)*100</f>
        <v>0</v>
      </c>
      <c r="F28" s="214">
        <v>0</v>
      </c>
      <c r="G28" s="214">
        <v>0</v>
      </c>
      <c r="H28" s="215">
        <v>0</v>
      </c>
      <c r="I28" s="214">
        <f>C28+F28</f>
        <v>46058600</v>
      </c>
      <c r="J28" s="214">
        <f>D28+G28</f>
        <v>0</v>
      </c>
      <c r="K28" s="215">
        <f>J28*100/I28</f>
        <v>0</v>
      </c>
      <c r="L28" s="216"/>
      <c r="M28" s="243"/>
      <c r="N28" s="216"/>
      <c r="O28" s="243"/>
    </row>
    <row r="29" spans="1:16" ht="18.75" x14ac:dyDescent="0.25">
      <c r="A29" s="206"/>
      <c r="B29" s="206"/>
      <c r="C29" s="226"/>
      <c r="L29" s="206"/>
      <c r="M29" s="206"/>
    </row>
    <row r="30" spans="1:16" ht="18.75" x14ac:dyDescent="0.25">
      <c r="A30" s="206"/>
      <c r="B30" s="206"/>
      <c r="C30" s="226" t="s">
        <v>227</v>
      </c>
      <c r="L30" s="206"/>
      <c r="M30" s="206"/>
    </row>
    <row r="31" spans="1:16" x14ac:dyDescent="0.25">
      <c r="A31" s="206"/>
      <c r="B31" s="206"/>
      <c r="F31" s="206"/>
      <c r="G31" s="228"/>
      <c r="H31" s="206"/>
      <c r="I31" s="206"/>
      <c r="J31" s="206"/>
      <c r="K31" s="206"/>
      <c r="L31" s="206"/>
      <c r="M31" s="206"/>
    </row>
  </sheetData>
  <mergeCells count="26"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  <mergeCell ref="C10:K10"/>
    <mergeCell ref="C11:K11"/>
    <mergeCell ref="C12:K12"/>
    <mergeCell ref="C13:E13"/>
    <mergeCell ref="F13:H13"/>
    <mergeCell ref="I13:K13"/>
    <mergeCell ref="A1:M1"/>
    <mergeCell ref="A2:M2"/>
    <mergeCell ref="A3:M3"/>
    <mergeCell ref="A5:E5"/>
    <mergeCell ref="F5:M5"/>
    <mergeCell ref="A6:B6"/>
    <mergeCell ref="C6:E6"/>
    <mergeCell ref="F6:G6"/>
    <mergeCell ref="H6:J6"/>
    <mergeCell ref="K6:M6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421B-5347-46EA-B6A4-558A1A1F8B65}">
  <sheetPr>
    <tabColor theme="4" tint="0.59999389629810485"/>
    <pageSetUpPr fitToPage="1"/>
  </sheetPr>
  <dimension ref="A1:O214"/>
  <sheetViews>
    <sheetView tabSelected="1" view="pageBreakPreview" zoomScale="70" zoomScaleNormal="80" zoomScaleSheetLayoutView="70" workbookViewId="0">
      <pane xSplit="2" ySplit="9" topLeftCell="C91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6.875" defaultRowHeight="19.5" x14ac:dyDescent="0.3"/>
  <cols>
    <col min="1" max="1" width="6.25" style="554" customWidth="1"/>
    <col min="2" max="2" width="39.125" style="477" customWidth="1"/>
    <col min="3" max="3" width="12.375" style="552" bestFit="1" customWidth="1"/>
    <col min="4" max="4" width="11" style="552" customWidth="1"/>
    <col min="5" max="5" width="12.75" style="552" customWidth="1"/>
    <col min="6" max="6" width="9.75" style="552" customWidth="1"/>
    <col min="7" max="7" width="12.125" style="552" customWidth="1"/>
    <col min="8" max="8" width="12" style="552" customWidth="1"/>
    <col min="9" max="9" width="11.375" style="552" customWidth="1"/>
    <col min="10" max="10" width="11.25" style="552" customWidth="1"/>
    <col min="11" max="11" width="14.375" style="552" customWidth="1"/>
    <col min="12" max="12" width="20.375" style="552" customWidth="1"/>
    <col min="13" max="13" width="14" style="552" customWidth="1"/>
    <col min="14" max="14" width="6.375" style="552" customWidth="1"/>
    <col min="15" max="15" width="44.625" style="477" bestFit="1" customWidth="1"/>
    <col min="16" max="258" width="6.875" style="477"/>
    <col min="259" max="259" width="7.75" style="477" customWidth="1"/>
    <col min="260" max="260" width="33.125" style="477" bestFit="1" customWidth="1"/>
    <col min="261" max="261" width="14.125" style="477" customWidth="1"/>
    <col min="262" max="262" width="12" style="477" bestFit="1" customWidth="1"/>
    <col min="263" max="263" width="12.75" style="477" customWidth="1"/>
    <col min="264" max="264" width="17.375" style="477" bestFit="1" customWidth="1"/>
    <col min="265" max="265" width="12.25" style="477" customWidth="1"/>
    <col min="266" max="266" width="20.125" style="477" bestFit="1" customWidth="1"/>
    <col min="267" max="267" width="20.125" style="477" customWidth="1"/>
    <col min="268" max="268" width="19.375" style="477" bestFit="1" customWidth="1"/>
    <col min="269" max="269" width="8.625" style="477" customWidth="1"/>
    <col min="270" max="270" width="51.25" style="477" customWidth="1"/>
    <col min="271" max="271" width="13" style="477" customWidth="1"/>
    <col min="272" max="514" width="6.875" style="477"/>
    <col min="515" max="515" width="7.75" style="477" customWidth="1"/>
    <col min="516" max="516" width="33.125" style="477" bestFit="1" customWidth="1"/>
    <col min="517" max="517" width="14.125" style="477" customWidth="1"/>
    <col min="518" max="518" width="12" style="477" bestFit="1" customWidth="1"/>
    <col min="519" max="519" width="12.75" style="477" customWidth="1"/>
    <col min="520" max="520" width="17.375" style="477" bestFit="1" customWidth="1"/>
    <col min="521" max="521" width="12.25" style="477" customWidth="1"/>
    <col min="522" max="522" width="20.125" style="477" bestFit="1" customWidth="1"/>
    <col min="523" max="523" width="20.125" style="477" customWidth="1"/>
    <col min="524" max="524" width="19.375" style="477" bestFit="1" customWidth="1"/>
    <col min="525" max="525" width="8.625" style="477" customWidth="1"/>
    <col min="526" max="526" width="51.25" style="477" customWidth="1"/>
    <col min="527" max="527" width="13" style="477" customWidth="1"/>
    <col min="528" max="770" width="6.875" style="477"/>
    <col min="771" max="771" width="7.75" style="477" customWidth="1"/>
    <col min="772" max="772" width="33.125" style="477" bestFit="1" customWidth="1"/>
    <col min="773" max="773" width="14.125" style="477" customWidth="1"/>
    <col min="774" max="774" width="12" style="477" bestFit="1" customWidth="1"/>
    <col min="775" max="775" width="12.75" style="477" customWidth="1"/>
    <col min="776" max="776" width="17.375" style="477" bestFit="1" customWidth="1"/>
    <col min="777" max="777" width="12.25" style="477" customWidth="1"/>
    <col min="778" max="778" width="20.125" style="477" bestFit="1" customWidth="1"/>
    <col min="779" max="779" width="20.125" style="477" customWidth="1"/>
    <col min="780" max="780" width="19.375" style="477" bestFit="1" customWidth="1"/>
    <col min="781" max="781" width="8.625" style="477" customWidth="1"/>
    <col min="782" max="782" width="51.25" style="477" customWidth="1"/>
    <col min="783" max="783" width="13" style="477" customWidth="1"/>
    <col min="784" max="1026" width="6.875" style="477"/>
    <col min="1027" max="1027" width="7.75" style="477" customWidth="1"/>
    <col min="1028" max="1028" width="33.125" style="477" bestFit="1" customWidth="1"/>
    <col min="1029" max="1029" width="14.125" style="477" customWidth="1"/>
    <col min="1030" max="1030" width="12" style="477" bestFit="1" customWidth="1"/>
    <col min="1031" max="1031" width="12.75" style="477" customWidth="1"/>
    <col min="1032" max="1032" width="17.375" style="477" bestFit="1" customWidth="1"/>
    <col min="1033" max="1033" width="12.25" style="477" customWidth="1"/>
    <col min="1034" max="1034" width="20.125" style="477" bestFit="1" customWidth="1"/>
    <col min="1035" max="1035" width="20.125" style="477" customWidth="1"/>
    <col min="1036" max="1036" width="19.375" style="477" bestFit="1" customWidth="1"/>
    <col min="1037" max="1037" width="8.625" style="477" customWidth="1"/>
    <col min="1038" max="1038" width="51.25" style="477" customWidth="1"/>
    <col min="1039" max="1039" width="13" style="477" customWidth="1"/>
    <col min="1040" max="1282" width="6.875" style="477"/>
    <col min="1283" max="1283" width="7.75" style="477" customWidth="1"/>
    <col min="1284" max="1284" width="33.125" style="477" bestFit="1" customWidth="1"/>
    <col min="1285" max="1285" width="14.125" style="477" customWidth="1"/>
    <col min="1286" max="1286" width="12" style="477" bestFit="1" customWidth="1"/>
    <col min="1287" max="1287" width="12.75" style="477" customWidth="1"/>
    <col min="1288" max="1288" width="17.375" style="477" bestFit="1" customWidth="1"/>
    <col min="1289" max="1289" width="12.25" style="477" customWidth="1"/>
    <col min="1290" max="1290" width="20.125" style="477" bestFit="1" customWidth="1"/>
    <col min="1291" max="1291" width="20.125" style="477" customWidth="1"/>
    <col min="1292" max="1292" width="19.375" style="477" bestFit="1" customWidth="1"/>
    <col min="1293" max="1293" width="8.625" style="477" customWidth="1"/>
    <col min="1294" max="1294" width="51.25" style="477" customWidth="1"/>
    <col min="1295" max="1295" width="13" style="477" customWidth="1"/>
    <col min="1296" max="1538" width="6.875" style="477"/>
    <col min="1539" max="1539" width="7.75" style="477" customWidth="1"/>
    <col min="1540" max="1540" width="33.125" style="477" bestFit="1" customWidth="1"/>
    <col min="1541" max="1541" width="14.125" style="477" customWidth="1"/>
    <col min="1542" max="1542" width="12" style="477" bestFit="1" customWidth="1"/>
    <col min="1543" max="1543" width="12.75" style="477" customWidth="1"/>
    <col min="1544" max="1544" width="17.375" style="477" bestFit="1" customWidth="1"/>
    <col min="1545" max="1545" width="12.25" style="477" customWidth="1"/>
    <col min="1546" max="1546" width="20.125" style="477" bestFit="1" customWidth="1"/>
    <col min="1547" max="1547" width="20.125" style="477" customWidth="1"/>
    <col min="1548" max="1548" width="19.375" style="477" bestFit="1" customWidth="1"/>
    <col min="1549" max="1549" width="8.625" style="477" customWidth="1"/>
    <col min="1550" max="1550" width="51.25" style="477" customWidth="1"/>
    <col min="1551" max="1551" width="13" style="477" customWidth="1"/>
    <col min="1552" max="1794" width="6.875" style="477"/>
    <col min="1795" max="1795" width="7.75" style="477" customWidth="1"/>
    <col min="1796" max="1796" width="33.125" style="477" bestFit="1" customWidth="1"/>
    <col min="1797" max="1797" width="14.125" style="477" customWidth="1"/>
    <col min="1798" max="1798" width="12" style="477" bestFit="1" customWidth="1"/>
    <col min="1799" max="1799" width="12.75" style="477" customWidth="1"/>
    <col min="1800" max="1800" width="17.375" style="477" bestFit="1" customWidth="1"/>
    <col min="1801" max="1801" width="12.25" style="477" customWidth="1"/>
    <col min="1802" max="1802" width="20.125" style="477" bestFit="1" customWidth="1"/>
    <col min="1803" max="1803" width="20.125" style="477" customWidth="1"/>
    <col min="1804" max="1804" width="19.375" style="477" bestFit="1" customWidth="1"/>
    <col min="1805" max="1805" width="8.625" style="477" customWidth="1"/>
    <col min="1806" max="1806" width="51.25" style="477" customWidth="1"/>
    <col min="1807" max="1807" width="13" style="477" customWidth="1"/>
    <col min="1808" max="2050" width="6.875" style="477"/>
    <col min="2051" max="2051" width="7.75" style="477" customWidth="1"/>
    <col min="2052" max="2052" width="33.125" style="477" bestFit="1" customWidth="1"/>
    <col min="2053" max="2053" width="14.125" style="477" customWidth="1"/>
    <col min="2054" max="2054" width="12" style="477" bestFit="1" customWidth="1"/>
    <col min="2055" max="2055" width="12.75" style="477" customWidth="1"/>
    <col min="2056" max="2056" width="17.375" style="477" bestFit="1" customWidth="1"/>
    <col min="2057" max="2057" width="12.25" style="477" customWidth="1"/>
    <col min="2058" max="2058" width="20.125" style="477" bestFit="1" customWidth="1"/>
    <col min="2059" max="2059" width="20.125" style="477" customWidth="1"/>
    <col min="2060" max="2060" width="19.375" style="477" bestFit="1" customWidth="1"/>
    <col min="2061" max="2061" width="8.625" style="477" customWidth="1"/>
    <col min="2062" max="2062" width="51.25" style="477" customWidth="1"/>
    <col min="2063" max="2063" width="13" style="477" customWidth="1"/>
    <col min="2064" max="2306" width="6.875" style="477"/>
    <col min="2307" max="2307" width="7.75" style="477" customWidth="1"/>
    <col min="2308" max="2308" width="33.125" style="477" bestFit="1" customWidth="1"/>
    <col min="2309" max="2309" width="14.125" style="477" customWidth="1"/>
    <col min="2310" max="2310" width="12" style="477" bestFit="1" customWidth="1"/>
    <col min="2311" max="2311" width="12.75" style="477" customWidth="1"/>
    <col min="2312" max="2312" width="17.375" style="477" bestFit="1" customWidth="1"/>
    <col min="2313" max="2313" width="12.25" style="477" customWidth="1"/>
    <col min="2314" max="2314" width="20.125" style="477" bestFit="1" customWidth="1"/>
    <col min="2315" max="2315" width="20.125" style="477" customWidth="1"/>
    <col min="2316" max="2316" width="19.375" style="477" bestFit="1" customWidth="1"/>
    <col min="2317" max="2317" width="8.625" style="477" customWidth="1"/>
    <col min="2318" max="2318" width="51.25" style="477" customWidth="1"/>
    <col min="2319" max="2319" width="13" style="477" customWidth="1"/>
    <col min="2320" max="2562" width="6.875" style="477"/>
    <col min="2563" max="2563" width="7.75" style="477" customWidth="1"/>
    <col min="2564" max="2564" width="33.125" style="477" bestFit="1" customWidth="1"/>
    <col min="2565" max="2565" width="14.125" style="477" customWidth="1"/>
    <col min="2566" max="2566" width="12" style="477" bestFit="1" customWidth="1"/>
    <col min="2567" max="2567" width="12.75" style="477" customWidth="1"/>
    <col min="2568" max="2568" width="17.375" style="477" bestFit="1" customWidth="1"/>
    <col min="2569" max="2569" width="12.25" style="477" customWidth="1"/>
    <col min="2570" max="2570" width="20.125" style="477" bestFit="1" customWidth="1"/>
    <col min="2571" max="2571" width="20.125" style="477" customWidth="1"/>
    <col min="2572" max="2572" width="19.375" style="477" bestFit="1" customWidth="1"/>
    <col min="2573" max="2573" width="8.625" style="477" customWidth="1"/>
    <col min="2574" max="2574" width="51.25" style="477" customWidth="1"/>
    <col min="2575" max="2575" width="13" style="477" customWidth="1"/>
    <col min="2576" max="2818" width="6.875" style="477"/>
    <col min="2819" max="2819" width="7.75" style="477" customWidth="1"/>
    <col min="2820" max="2820" width="33.125" style="477" bestFit="1" customWidth="1"/>
    <col min="2821" max="2821" width="14.125" style="477" customWidth="1"/>
    <col min="2822" max="2822" width="12" style="477" bestFit="1" customWidth="1"/>
    <col min="2823" max="2823" width="12.75" style="477" customWidth="1"/>
    <col min="2824" max="2824" width="17.375" style="477" bestFit="1" customWidth="1"/>
    <col min="2825" max="2825" width="12.25" style="477" customWidth="1"/>
    <col min="2826" max="2826" width="20.125" style="477" bestFit="1" customWidth="1"/>
    <col min="2827" max="2827" width="20.125" style="477" customWidth="1"/>
    <col min="2828" max="2828" width="19.375" style="477" bestFit="1" customWidth="1"/>
    <col min="2829" max="2829" width="8.625" style="477" customWidth="1"/>
    <col min="2830" max="2830" width="51.25" style="477" customWidth="1"/>
    <col min="2831" max="2831" width="13" style="477" customWidth="1"/>
    <col min="2832" max="3074" width="6.875" style="477"/>
    <col min="3075" max="3075" width="7.75" style="477" customWidth="1"/>
    <col min="3076" max="3076" width="33.125" style="477" bestFit="1" customWidth="1"/>
    <col min="3077" max="3077" width="14.125" style="477" customWidth="1"/>
    <col min="3078" max="3078" width="12" style="477" bestFit="1" customWidth="1"/>
    <col min="3079" max="3079" width="12.75" style="477" customWidth="1"/>
    <col min="3080" max="3080" width="17.375" style="477" bestFit="1" customWidth="1"/>
    <col min="3081" max="3081" width="12.25" style="477" customWidth="1"/>
    <col min="3082" max="3082" width="20.125" style="477" bestFit="1" customWidth="1"/>
    <col min="3083" max="3083" width="20.125" style="477" customWidth="1"/>
    <col min="3084" max="3084" width="19.375" style="477" bestFit="1" customWidth="1"/>
    <col min="3085" max="3085" width="8.625" style="477" customWidth="1"/>
    <col min="3086" max="3086" width="51.25" style="477" customWidth="1"/>
    <col min="3087" max="3087" width="13" style="477" customWidth="1"/>
    <col min="3088" max="3330" width="6.875" style="477"/>
    <col min="3331" max="3331" width="7.75" style="477" customWidth="1"/>
    <col min="3332" max="3332" width="33.125" style="477" bestFit="1" customWidth="1"/>
    <col min="3333" max="3333" width="14.125" style="477" customWidth="1"/>
    <col min="3334" max="3334" width="12" style="477" bestFit="1" customWidth="1"/>
    <col min="3335" max="3335" width="12.75" style="477" customWidth="1"/>
    <col min="3336" max="3336" width="17.375" style="477" bestFit="1" customWidth="1"/>
    <col min="3337" max="3337" width="12.25" style="477" customWidth="1"/>
    <col min="3338" max="3338" width="20.125" style="477" bestFit="1" customWidth="1"/>
    <col min="3339" max="3339" width="20.125" style="477" customWidth="1"/>
    <col min="3340" max="3340" width="19.375" style="477" bestFit="1" customWidth="1"/>
    <col min="3341" max="3341" width="8.625" style="477" customWidth="1"/>
    <col min="3342" max="3342" width="51.25" style="477" customWidth="1"/>
    <col min="3343" max="3343" width="13" style="477" customWidth="1"/>
    <col min="3344" max="3586" width="6.875" style="477"/>
    <col min="3587" max="3587" width="7.75" style="477" customWidth="1"/>
    <col min="3588" max="3588" width="33.125" style="477" bestFit="1" customWidth="1"/>
    <col min="3589" max="3589" width="14.125" style="477" customWidth="1"/>
    <col min="3590" max="3590" width="12" style="477" bestFit="1" customWidth="1"/>
    <col min="3591" max="3591" width="12.75" style="477" customWidth="1"/>
    <col min="3592" max="3592" width="17.375" style="477" bestFit="1" customWidth="1"/>
    <col min="3593" max="3593" width="12.25" style="477" customWidth="1"/>
    <col min="3594" max="3594" width="20.125" style="477" bestFit="1" customWidth="1"/>
    <col min="3595" max="3595" width="20.125" style="477" customWidth="1"/>
    <col min="3596" max="3596" width="19.375" style="477" bestFit="1" customWidth="1"/>
    <col min="3597" max="3597" width="8.625" style="477" customWidth="1"/>
    <col min="3598" max="3598" width="51.25" style="477" customWidth="1"/>
    <col min="3599" max="3599" width="13" style="477" customWidth="1"/>
    <col min="3600" max="3842" width="6.875" style="477"/>
    <col min="3843" max="3843" width="7.75" style="477" customWidth="1"/>
    <col min="3844" max="3844" width="33.125" style="477" bestFit="1" customWidth="1"/>
    <col min="3845" max="3845" width="14.125" style="477" customWidth="1"/>
    <col min="3846" max="3846" width="12" style="477" bestFit="1" customWidth="1"/>
    <col min="3847" max="3847" width="12.75" style="477" customWidth="1"/>
    <col min="3848" max="3848" width="17.375" style="477" bestFit="1" customWidth="1"/>
    <col min="3849" max="3849" width="12.25" style="477" customWidth="1"/>
    <col min="3850" max="3850" width="20.125" style="477" bestFit="1" customWidth="1"/>
    <col min="3851" max="3851" width="20.125" style="477" customWidth="1"/>
    <col min="3852" max="3852" width="19.375" style="477" bestFit="1" customWidth="1"/>
    <col min="3853" max="3853" width="8.625" style="477" customWidth="1"/>
    <col min="3854" max="3854" width="51.25" style="477" customWidth="1"/>
    <col min="3855" max="3855" width="13" style="477" customWidth="1"/>
    <col min="3856" max="4098" width="6.875" style="477"/>
    <col min="4099" max="4099" width="7.75" style="477" customWidth="1"/>
    <col min="4100" max="4100" width="33.125" style="477" bestFit="1" customWidth="1"/>
    <col min="4101" max="4101" width="14.125" style="477" customWidth="1"/>
    <col min="4102" max="4102" width="12" style="477" bestFit="1" customWidth="1"/>
    <col min="4103" max="4103" width="12.75" style="477" customWidth="1"/>
    <col min="4104" max="4104" width="17.375" style="477" bestFit="1" customWidth="1"/>
    <col min="4105" max="4105" width="12.25" style="477" customWidth="1"/>
    <col min="4106" max="4106" width="20.125" style="477" bestFit="1" customWidth="1"/>
    <col min="4107" max="4107" width="20.125" style="477" customWidth="1"/>
    <col min="4108" max="4108" width="19.375" style="477" bestFit="1" customWidth="1"/>
    <col min="4109" max="4109" width="8.625" style="477" customWidth="1"/>
    <col min="4110" max="4110" width="51.25" style="477" customWidth="1"/>
    <col min="4111" max="4111" width="13" style="477" customWidth="1"/>
    <col min="4112" max="4354" width="6.875" style="477"/>
    <col min="4355" max="4355" width="7.75" style="477" customWidth="1"/>
    <col min="4356" max="4356" width="33.125" style="477" bestFit="1" customWidth="1"/>
    <col min="4357" max="4357" width="14.125" style="477" customWidth="1"/>
    <col min="4358" max="4358" width="12" style="477" bestFit="1" customWidth="1"/>
    <col min="4359" max="4359" width="12.75" style="477" customWidth="1"/>
    <col min="4360" max="4360" width="17.375" style="477" bestFit="1" customWidth="1"/>
    <col min="4361" max="4361" width="12.25" style="477" customWidth="1"/>
    <col min="4362" max="4362" width="20.125" style="477" bestFit="1" customWidth="1"/>
    <col min="4363" max="4363" width="20.125" style="477" customWidth="1"/>
    <col min="4364" max="4364" width="19.375" style="477" bestFit="1" customWidth="1"/>
    <col min="4365" max="4365" width="8.625" style="477" customWidth="1"/>
    <col min="4366" max="4366" width="51.25" style="477" customWidth="1"/>
    <col min="4367" max="4367" width="13" style="477" customWidth="1"/>
    <col min="4368" max="4610" width="6.875" style="477"/>
    <col min="4611" max="4611" width="7.75" style="477" customWidth="1"/>
    <col min="4612" max="4612" width="33.125" style="477" bestFit="1" customWidth="1"/>
    <col min="4613" max="4613" width="14.125" style="477" customWidth="1"/>
    <col min="4614" max="4614" width="12" style="477" bestFit="1" customWidth="1"/>
    <col min="4615" max="4615" width="12.75" style="477" customWidth="1"/>
    <col min="4616" max="4616" width="17.375" style="477" bestFit="1" customWidth="1"/>
    <col min="4617" max="4617" width="12.25" style="477" customWidth="1"/>
    <col min="4618" max="4618" width="20.125" style="477" bestFit="1" customWidth="1"/>
    <col min="4619" max="4619" width="20.125" style="477" customWidth="1"/>
    <col min="4620" max="4620" width="19.375" style="477" bestFit="1" customWidth="1"/>
    <col min="4621" max="4621" width="8.625" style="477" customWidth="1"/>
    <col min="4622" max="4622" width="51.25" style="477" customWidth="1"/>
    <col min="4623" max="4623" width="13" style="477" customWidth="1"/>
    <col min="4624" max="4866" width="6.875" style="477"/>
    <col min="4867" max="4867" width="7.75" style="477" customWidth="1"/>
    <col min="4868" max="4868" width="33.125" style="477" bestFit="1" customWidth="1"/>
    <col min="4869" max="4869" width="14.125" style="477" customWidth="1"/>
    <col min="4870" max="4870" width="12" style="477" bestFit="1" customWidth="1"/>
    <col min="4871" max="4871" width="12.75" style="477" customWidth="1"/>
    <col min="4872" max="4872" width="17.375" style="477" bestFit="1" customWidth="1"/>
    <col min="4873" max="4873" width="12.25" style="477" customWidth="1"/>
    <col min="4874" max="4874" width="20.125" style="477" bestFit="1" customWidth="1"/>
    <col min="4875" max="4875" width="20.125" style="477" customWidth="1"/>
    <col min="4876" max="4876" width="19.375" style="477" bestFit="1" customWidth="1"/>
    <col min="4877" max="4877" width="8.625" style="477" customWidth="1"/>
    <col min="4878" max="4878" width="51.25" style="477" customWidth="1"/>
    <col min="4879" max="4879" width="13" style="477" customWidth="1"/>
    <col min="4880" max="5122" width="6.875" style="477"/>
    <col min="5123" max="5123" width="7.75" style="477" customWidth="1"/>
    <col min="5124" max="5124" width="33.125" style="477" bestFit="1" customWidth="1"/>
    <col min="5125" max="5125" width="14.125" style="477" customWidth="1"/>
    <col min="5126" max="5126" width="12" style="477" bestFit="1" customWidth="1"/>
    <col min="5127" max="5127" width="12.75" style="477" customWidth="1"/>
    <col min="5128" max="5128" width="17.375" style="477" bestFit="1" customWidth="1"/>
    <col min="5129" max="5129" width="12.25" style="477" customWidth="1"/>
    <col min="5130" max="5130" width="20.125" style="477" bestFit="1" customWidth="1"/>
    <col min="5131" max="5131" width="20.125" style="477" customWidth="1"/>
    <col min="5132" max="5132" width="19.375" style="477" bestFit="1" customWidth="1"/>
    <col min="5133" max="5133" width="8.625" style="477" customWidth="1"/>
    <col min="5134" max="5134" width="51.25" style="477" customWidth="1"/>
    <col min="5135" max="5135" width="13" style="477" customWidth="1"/>
    <col min="5136" max="5378" width="6.875" style="477"/>
    <col min="5379" max="5379" width="7.75" style="477" customWidth="1"/>
    <col min="5380" max="5380" width="33.125" style="477" bestFit="1" customWidth="1"/>
    <col min="5381" max="5381" width="14.125" style="477" customWidth="1"/>
    <col min="5382" max="5382" width="12" style="477" bestFit="1" customWidth="1"/>
    <col min="5383" max="5383" width="12.75" style="477" customWidth="1"/>
    <col min="5384" max="5384" width="17.375" style="477" bestFit="1" customWidth="1"/>
    <col min="5385" max="5385" width="12.25" style="477" customWidth="1"/>
    <col min="5386" max="5386" width="20.125" style="477" bestFit="1" customWidth="1"/>
    <col min="5387" max="5387" width="20.125" style="477" customWidth="1"/>
    <col min="5388" max="5388" width="19.375" style="477" bestFit="1" customWidth="1"/>
    <col min="5389" max="5389" width="8.625" style="477" customWidth="1"/>
    <col min="5390" max="5390" width="51.25" style="477" customWidth="1"/>
    <col min="5391" max="5391" width="13" style="477" customWidth="1"/>
    <col min="5392" max="5634" width="6.875" style="477"/>
    <col min="5635" max="5635" width="7.75" style="477" customWidth="1"/>
    <col min="5636" max="5636" width="33.125" style="477" bestFit="1" customWidth="1"/>
    <col min="5637" max="5637" width="14.125" style="477" customWidth="1"/>
    <col min="5638" max="5638" width="12" style="477" bestFit="1" customWidth="1"/>
    <col min="5639" max="5639" width="12.75" style="477" customWidth="1"/>
    <col min="5640" max="5640" width="17.375" style="477" bestFit="1" customWidth="1"/>
    <col min="5641" max="5641" width="12.25" style="477" customWidth="1"/>
    <col min="5642" max="5642" width="20.125" style="477" bestFit="1" customWidth="1"/>
    <col min="5643" max="5643" width="20.125" style="477" customWidth="1"/>
    <col min="5644" max="5644" width="19.375" style="477" bestFit="1" customWidth="1"/>
    <col min="5645" max="5645" width="8.625" style="477" customWidth="1"/>
    <col min="5646" max="5646" width="51.25" style="477" customWidth="1"/>
    <col min="5647" max="5647" width="13" style="477" customWidth="1"/>
    <col min="5648" max="5890" width="6.875" style="477"/>
    <col min="5891" max="5891" width="7.75" style="477" customWidth="1"/>
    <col min="5892" max="5892" width="33.125" style="477" bestFit="1" customWidth="1"/>
    <col min="5893" max="5893" width="14.125" style="477" customWidth="1"/>
    <col min="5894" max="5894" width="12" style="477" bestFit="1" customWidth="1"/>
    <col min="5895" max="5895" width="12.75" style="477" customWidth="1"/>
    <col min="5896" max="5896" width="17.375" style="477" bestFit="1" customWidth="1"/>
    <col min="5897" max="5897" width="12.25" style="477" customWidth="1"/>
    <col min="5898" max="5898" width="20.125" style="477" bestFit="1" customWidth="1"/>
    <col min="5899" max="5899" width="20.125" style="477" customWidth="1"/>
    <col min="5900" max="5900" width="19.375" style="477" bestFit="1" customWidth="1"/>
    <col min="5901" max="5901" width="8.625" style="477" customWidth="1"/>
    <col min="5902" max="5902" width="51.25" style="477" customWidth="1"/>
    <col min="5903" max="5903" width="13" style="477" customWidth="1"/>
    <col min="5904" max="6146" width="6.875" style="477"/>
    <col min="6147" max="6147" width="7.75" style="477" customWidth="1"/>
    <col min="6148" max="6148" width="33.125" style="477" bestFit="1" customWidth="1"/>
    <col min="6149" max="6149" width="14.125" style="477" customWidth="1"/>
    <col min="6150" max="6150" width="12" style="477" bestFit="1" customWidth="1"/>
    <col min="6151" max="6151" width="12.75" style="477" customWidth="1"/>
    <col min="6152" max="6152" width="17.375" style="477" bestFit="1" customWidth="1"/>
    <col min="6153" max="6153" width="12.25" style="477" customWidth="1"/>
    <col min="6154" max="6154" width="20.125" style="477" bestFit="1" customWidth="1"/>
    <col min="6155" max="6155" width="20.125" style="477" customWidth="1"/>
    <col min="6156" max="6156" width="19.375" style="477" bestFit="1" customWidth="1"/>
    <col min="6157" max="6157" width="8.625" style="477" customWidth="1"/>
    <col min="6158" max="6158" width="51.25" style="477" customWidth="1"/>
    <col min="6159" max="6159" width="13" style="477" customWidth="1"/>
    <col min="6160" max="6402" width="6.875" style="477"/>
    <col min="6403" max="6403" width="7.75" style="477" customWidth="1"/>
    <col min="6404" max="6404" width="33.125" style="477" bestFit="1" customWidth="1"/>
    <col min="6405" max="6405" width="14.125" style="477" customWidth="1"/>
    <col min="6406" max="6406" width="12" style="477" bestFit="1" customWidth="1"/>
    <col min="6407" max="6407" width="12.75" style="477" customWidth="1"/>
    <col min="6408" max="6408" width="17.375" style="477" bestFit="1" customWidth="1"/>
    <col min="6409" max="6409" width="12.25" style="477" customWidth="1"/>
    <col min="6410" max="6410" width="20.125" style="477" bestFit="1" customWidth="1"/>
    <col min="6411" max="6411" width="20.125" style="477" customWidth="1"/>
    <col min="6412" max="6412" width="19.375" style="477" bestFit="1" customWidth="1"/>
    <col min="6413" max="6413" width="8.625" style="477" customWidth="1"/>
    <col min="6414" max="6414" width="51.25" style="477" customWidth="1"/>
    <col min="6415" max="6415" width="13" style="477" customWidth="1"/>
    <col min="6416" max="6658" width="6.875" style="477"/>
    <col min="6659" max="6659" width="7.75" style="477" customWidth="1"/>
    <col min="6660" max="6660" width="33.125" style="477" bestFit="1" customWidth="1"/>
    <col min="6661" max="6661" width="14.125" style="477" customWidth="1"/>
    <col min="6662" max="6662" width="12" style="477" bestFit="1" customWidth="1"/>
    <col min="6663" max="6663" width="12.75" style="477" customWidth="1"/>
    <col min="6664" max="6664" width="17.375" style="477" bestFit="1" customWidth="1"/>
    <col min="6665" max="6665" width="12.25" style="477" customWidth="1"/>
    <col min="6666" max="6666" width="20.125" style="477" bestFit="1" customWidth="1"/>
    <col min="6667" max="6667" width="20.125" style="477" customWidth="1"/>
    <col min="6668" max="6668" width="19.375" style="477" bestFit="1" customWidth="1"/>
    <col min="6669" max="6669" width="8.625" style="477" customWidth="1"/>
    <col min="6670" max="6670" width="51.25" style="477" customWidth="1"/>
    <col min="6671" max="6671" width="13" style="477" customWidth="1"/>
    <col min="6672" max="6914" width="6.875" style="477"/>
    <col min="6915" max="6915" width="7.75" style="477" customWidth="1"/>
    <col min="6916" max="6916" width="33.125" style="477" bestFit="1" customWidth="1"/>
    <col min="6917" max="6917" width="14.125" style="477" customWidth="1"/>
    <col min="6918" max="6918" width="12" style="477" bestFit="1" customWidth="1"/>
    <col min="6919" max="6919" width="12.75" style="477" customWidth="1"/>
    <col min="6920" max="6920" width="17.375" style="477" bestFit="1" customWidth="1"/>
    <col min="6921" max="6921" width="12.25" style="477" customWidth="1"/>
    <col min="6922" max="6922" width="20.125" style="477" bestFit="1" customWidth="1"/>
    <col min="6923" max="6923" width="20.125" style="477" customWidth="1"/>
    <col min="6924" max="6924" width="19.375" style="477" bestFit="1" customWidth="1"/>
    <col min="6925" max="6925" width="8.625" style="477" customWidth="1"/>
    <col min="6926" max="6926" width="51.25" style="477" customWidth="1"/>
    <col min="6927" max="6927" width="13" style="477" customWidth="1"/>
    <col min="6928" max="7170" width="6.875" style="477"/>
    <col min="7171" max="7171" width="7.75" style="477" customWidth="1"/>
    <col min="7172" max="7172" width="33.125" style="477" bestFit="1" customWidth="1"/>
    <col min="7173" max="7173" width="14.125" style="477" customWidth="1"/>
    <col min="7174" max="7174" width="12" style="477" bestFit="1" customWidth="1"/>
    <col min="7175" max="7175" width="12.75" style="477" customWidth="1"/>
    <col min="7176" max="7176" width="17.375" style="477" bestFit="1" customWidth="1"/>
    <col min="7177" max="7177" width="12.25" style="477" customWidth="1"/>
    <col min="7178" max="7178" width="20.125" style="477" bestFit="1" customWidth="1"/>
    <col min="7179" max="7179" width="20.125" style="477" customWidth="1"/>
    <col min="7180" max="7180" width="19.375" style="477" bestFit="1" customWidth="1"/>
    <col min="7181" max="7181" width="8.625" style="477" customWidth="1"/>
    <col min="7182" max="7182" width="51.25" style="477" customWidth="1"/>
    <col min="7183" max="7183" width="13" style="477" customWidth="1"/>
    <col min="7184" max="7426" width="6.875" style="477"/>
    <col min="7427" max="7427" width="7.75" style="477" customWidth="1"/>
    <col min="7428" max="7428" width="33.125" style="477" bestFit="1" customWidth="1"/>
    <col min="7429" max="7429" width="14.125" style="477" customWidth="1"/>
    <col min="7430" max="7430" width="12" style="477" bestFit="1" customWidth="1"/>
    <col min="7431" max="7431" width="12.75" style="477" customWidth="1"/>
    <col min="7432" max="7432" width="17.375" style="477" bestFit="1" customWidth="1"/>
    <col min="7433" max="7433" width="12.25" style="477" customWidth="1"/>
    <col min="7434" max="7434" width="20.125" style="477" bestFit="1" customWidth="1"/>
    <col min="7435" max="7435" width="20.125" style="477" customWidth="1"/>
    <col min="7436" max="7436" width="19.375" style="477" bestFit="1" customWidth="1"/>
    <col min="7437" max="7437" width="8.625" style="477" customWidth="1"/>
    <col min="7438" max="7438" width="51.25" style="477" customWidth="1"/>
    <col min="7439" max="7439" width="13" style="477" customWidth="1"/>
    <col min="7440" max="7682" width="6.875" style="477"/>
    <col min="7683" max="7683" width="7.75" style="477" customWidth="1"/>
    <col min="7684" max="7684" width="33.125" style="477" bestFit="1" customWidth="1"/>
    <col min="7685" max="7685" width="14.125" style="477" customWidth="1"/>
    <col min="7686" max="7686" width="12" style="477" bestFit="1" customWidth="1"/>
    <col min="7687" max="7687" width="12.75" style="477" customWidth="1"/>
    <col min="7688" max="7688" width="17.375" style="477" bestFit="1" customWidth="1"/>
    <col min="7689" max="7689" width="12.25" style="477" customWidth="1"/>
    <col min="7690" max="7690" width="20.125" style="477" bestFit="1" customWidth="1"/>
    <col min="7691" max="7691" width="20.125" style="477" customWidth="1"/>
    <col min="7692" max="7692" width="19.375" style="477" bestFit="1" customWidth="1"/>
    <col min="7693" max="7693" width="8.625" style="477" customWidth="1"/>
    <col min="7694" max="7694" width="51.25" style="477" customWidth="1"/>
    <col min="7695" max="7695" width="13" style="477" customWidth="1"/>
    <col min="7696" max="7938" width="6.875" style="477"/>
    <col min="7939" max="7939" width="7.75" style="477" customWidth="1"/>
    <col min="7940" max="7940" width="33.125" style="477" bestFit="1" customWidth="1"/>
    <col min="7941" max="7941" width="14.125" style="477" customWidth="1"/>
    <col min="7942" max="7942" width="12" style="477" bestFit="1" customWidth="1"/>
    <col min="7943" max="7943" width="12.75" style="477" customWidth="1"/>
    <col min="7944" max="7944" width="17.375" style="477" bestFit="1" customWidth="1"/>
    <col min="7945" max="7945" width="12.25" style="477" customWidth="1"/>
    <col min="7946" max="7946" width="20.125" style="477" bestFit="1" customWidth="1"/>
    <col min="7947" max="7947" width="20.125" style="477" customWidth="1"/>
    <col min="7948" max="7948" width="19.375" style="477" bestFit="1" customWidth="1"/>
    <col min="7949" max="7949" width="8.625" style="477" customWidth="1"/>
    <col min="7950" max="7950" width="51.25" style="477" customWidth="1"/>
    <col min="7951" max="7951" width="13" style="477" customWidth="1"/>
    <col min="7952" max="8194" width="6.875" style="477"/>
    <col min="8195" max="8195" width="7.75" style="477" customWidth="1"/>
    <col min="8196" max="8196" width="33.125" style="477" bestFit="1" customWidth="1"/>
    <col min="8197" max="8197" width="14.125" style="477" customWidth="1"/>
    <col min="8198" max="8198" width="12" style="477" bestFit="1" customWidth="1"/>
    <col min="8199" max="8199" width="12.75" style="477" customWidth="1"/>
    <col min="8200" max="8200" width="17.375" style="477" bestFit="1" customWidth="1"/>
    <col min="8201" max="8201" width="12.25" style="477" customWidth="1"/>
    <col min="8202" max="8202" width="20.125" style="477" bestFit="1" customWidth="1"/>
    <col min="8203" max="8203" width="20.125" style="477" customWidth="1"/>
    <col min="8204" max="8204" width="19.375" style="477" bestFit="1" customWidth="1"/>
    <col min="8205" max="8205" width="8.625" style="477" customWidth="1"/>
    <col min="8206" max="8206" width="51.25" style="477" customWidth="1"/>
    <col min="8207" max="8207" width="13" style="477" customWidth="1"/>
    <col min="8208" max="8450" width="6.875" style="477"/>
    <col min="8451" max="8451" width="7.75" style="477" customWidth="1"/>
    <col min="8452" max="8452" width="33.125" style="477" bestFit="1" customWidth="1"/>
    <col min="8453" max="8453" width="14.125" style="477" customWidth="1"/>
    <col min="8454" max="8454" width="12" style="477" bestFit="1" customWidth="1"/>
    <col min="8455" max="8455" width="12.75" style="477" customWidth="1"/>
    <col min="8456" max="8456" width="17.375" style="477" bestFit="1" customWidth="1"/>
    <col min="8457" max="8457" width="12.25" style="477" customWidth="1"/>
    <col min="8458" max="8458" width="20.125" style="477" bestFit="1" customWidth="1"/>
    <col min="8459" max="8459" width="20.125" style="477" customWidth="1"/>
    <col min="8460" max="8460" width="19.375" style="477" bestFit="1" customWidth="1"/>
    <col min="8461" max="8461" width="8.625" style="477" customWidth="1"/>
    <col min="8462" max="8462" width="51.25" style="477" customWidth="1"/>
    <col min="8463" max="8463" width="13" style="477" customWidth="1"/>
    <col min="8464" max="8706" width="6.875" style="477"/>
    <col min="8707" max="8707" width="7.75" style="477" customWidth="1"/>
    <col min="8708" max="8708" width="33.125" style="477" bestFit="1" customWidth="1"/>
    <col min="8709" max="8709" width="14.125" style="477" customWidth="1"/>
    <col min="8710" max="8710" width="12" style="477" bestFit="1" customWidth="1"/>
    <col min="8711" max="8711" width="12.75" style="477" customWidth="1"/>
    <col min="8712" max="8712" width="17.375" style="477" bestFit="1" customWidth="1"/>
    <col min="8713" max="8713" width="12.25" style="477" customWidth="1"/>
    <col min="8714" max="8714" width="20.125" style="477" bestFit="1" customWidth="1"/>
    <col min="8715" max="8715" width="20.125" style="477" customWidth="1"/>
    <col min="8716" max="8716" width="19.375" style="477" bestFit="1" customWidth="1"/>
    <col min="8717" max="8717" width="8.625" style="477" customWidth="1"/>
    <col min="8718" max="8718" width="51.25" style="477" customWidth="1"/>
    <col min="8719" max="8719" width="13" style="477" customWidth="1"/>
    <col min="8720" max="8962" width="6.875" style="477"/>
    <col min="8963" max="8963" width="7.75" style="477" customWidth="1"/>
    <col min="8964" max="8964" width="33.125" style="477" bestFit="1" customWidth="1"/>
    <col min="8965" max="8965" width="14.125" style="477" customWidth="1"/>
    <col min="8966" max="8966" width="12" style="477" bestFit="1" customWidth="1"/>
    <col min="8967" max="8967" width="12.75" style="477" customWidth="1"/>
    <col min="8968" max="8968" width="17.375" style="477" bestFit="1" customWidth="1"/>
    <col min="8969" max="8969" width="12.25" style="477" customWidth="1"/>
    <col min="8970" max="8970" width="20.125" style="477" bestFit="1" customWidth="1"/>
    <col min="8971" max="8971" width="20.125" style="477" customWidth="1"/>
    <col min="8972" max="8972" width="19.375" style="477" bestFit="1" customWidth="1"/>
    <col min="8973" max="8973" width="8.625" style="477" customWidth="1"/>
    <col min="8974" max="8974" width="51.25" style="477" customWidth="1"/>
    <col min="8975" max="8975" width="13" style="477" customWidth="1"/>
    <col min="8976" max="9218" width="6.875" style="477"/>
    <col min="9219" max="9219" width="7.75" style="477" customWidth="1"/>
    <col min="9220" max="9220" width="33.125" style="477" bestFit="1" customWidth="1"/>
    <col min="9221" max="9221" width="14.125" style="477" customWidth="1"/>
    <col min="9222" max="9222" width="12" style="477" bestFit="1" customWidth="1"/>
    <col min="9223" max="9223" width="12.75" style="477" customWidth="1"/>
    <col min="9224" max="9224" width="17.375" style="477" bestFit="1" customWidth="1"/>
    <col min="9225" max="9225" width="12.25" style="477" customWidth="1"/>
    <col min="9226" max="9226" width="20.125" style="477" bestFit="1" customWidth="1"/>
    <col min="9227" max="9227" width="20.125" style="477" customWidth="1"/>
    <col min="9228" max="9228" width="19.375" style="477" bestFit="1" customWidth="1"/>
    <col min="9229" max="9229" width="8.625" style="477" customWidth="1"/>
    <col min="9230" max="9230" width="51.25" style="477" customWidth="1"/>
    <col min="9231" max="9231" width="13" style="477" customWidth="1"/>
    <col min="9232" max="9474" width="6.875" style="477"/>
    <col min="9475" max="9475" width="7.75" style="477" customWidth="1"/>
    <col min="9476" max="9476" width="33.125" style="477" bestFit="1" customWidth="1"/>
    <col min="9477" max="9477" width="14.125" style="477" customWidth="1"/>
    <col min="9478" max="9478" width="12" style="477" bestFit="1" customWidth="1"/>
    <col min="9479" max="9479" width="12.75" style="477" customWidth="1"/>
    <col min="9480" max="9480" width="17.375" style="477" bestFit="1" customWidth="1"/>
    <col min="9481" max="9481" width="12.25" style="477" customWidth="1"/>
    <col min="9482" max="9482" width="20.125" style="477" bestFit="1" customWidth="1"/>
    <col min="9483" max="9483" width="20.125" style="477" customWidth="1"/>
    <col min="9484" max="9484" width="19.375" style="477" bestFit="1" customWidth="1"/>
    <col min="9485" max="9485" width="8.625" style="477" customWidth="1"/>
    <col min="9486" max="9486" width="51.25" style="477" customWidth="1"/>
    <col min="9487" max="9487" width="13" style="477" customWidth="1"/>
    <col min="9488" max="9730" width="6.875" style="477"/>
    <col min="9731" max="9731" width="7.75" style="477" customWidth="1"/>
    <col min="9732" max="9732" width="33.125" style="477" bestFit="1" customWidth="1"/>
    <col min="9733" max="9733" width="14.125" style="477" customWidth="1"/>
    <col min="9734" max="9734" width="12" style="477" bestFit="1" customWidth="1"/>
    <col min="9735" max="9735" width="12.75" style="477" customWidth="1"/>
    <col min="9736" max="9736" width="17.375" style="477" bestFit="1" customWidth="1"/>
    <col min="9737" max="9737" width="12.25" style="477" customWidth="1"/>
    <col min="9738" max="9738" width="20.125" style="477" bestFit="1" customWidth="1"/>
    <col min="9739" max="9739" width="20.125" style="477" customWidth="1"/>
    <col min="9740" max="9740" width="19.375" style="477" bestFit="1" customWidth="1"/>
    <col min="9741" max="9741" width="8.625" style="477" customWidth="1"/>
    <col min="9742" max="9742" width="51.25" style="477" customWidth="1"/>
    <col min="9743" max="9743" width="13" style="477" customWidth="1"/>
    <col min="9744" max="9986" width="6.875" style="477"/>
    <col min="9987" max="9987" width="7.75" style="477" customWidth="1"/>
    <col min="9988" max="9988" width="33.125" style="477" bestFit="1" customWidth="1"/>
    <col min="9989" max="9989" width="14.125" style="477" customWidth="1"/>
    <col min="9990" max="9990" width="12" style="477" bestFit="1" customWidth="1"/>
    <col min="9991" max="9991" width="12.75" style="477" customWidth="1"/>
    <col min="9992" max="9992" width="17.375" style="477" bestFit="1" customWidth="1"/>
    <col min="9993" max="9993" width="12.25" style="477" customWidth="1"/>
    <col min="9994" max="9994" width="20.125" style="477" bestFit="1" customWidth="1"/>
    <col min="9995" max="9995" width="20.125" style="477" customWidth="1"/>
    <col min="9996" max="9996" width="19.375" style="477" bestFit="1" customWidth="1"/>
    <col min="9997" max="9997" width="8.625" style="477" customWidth="1"/>
    <col min="9998" max="9998" width="51.25" style="477" customWidth="1"/>
    <col min="9999" max="9999" width="13" style="477" customWidth="1"/>
    <col min="10000" max="10242" width="6.875" style="477"/>
    <col min="10243" max="10243" width="7.75" style="477" customWidth="1"/>
    <col min="10244" max="10244" width="33.125" style="477" bestFit="1" customWidth="1"/>
    <col min="10245" max="10245" width="14.125" style="477" customWidth="1"/>
    <col min="10246" max="10246" width="12" style="477" bestFit="1" customWidth="1"/>
    <col min="10247" max="10247" width="12.75" style="477" customWidth="1"/>
    <col min="10248" max="10248" width="17.375" style="477" bestFit="1" customWidth="1"/>
    <col min="10249" max="10249" width="12.25" style="477" customWidth="1"/>
    <col min="10250" max="10250" width="20.125" style="477" bestFit="1" customWidth="1"/>
    <col min="10251" max="10251" width="20.125" style="477" customWidth="1"/>
    <col min="10252" max="10252" width="19.375" style="477" bestFit="1" customWidth="1"/>
    <col min="10253" max="10253" width="8.625" style="477" customWidth="1"/>
    <col min="10254" max="10254" width="51.25" style="477" customWidth="1"/>
    <col min="10255" max="10255" width="13" style="477" customWidth="1"/>
    <col min="10256" max="10498" width="6.875" style="477"/>
    <col min="10499" max="10499" width="7.75" style="477" customWidth="1"/>
    <col min="10500" max="10500" width="33.125" style="477" bestFit="1" customWidth="1"/>
    <col min="10501" max="10501" width="14.125" style="477" customWidth="1"/>
    <col min="10502" max="10502" width="12" style="477" bestFit="1" customWidth="1"/>
    <col min="10503" max="10503" width="12.75" style="477" customWidth="1"/>
    <col min="10504" max="10504" width="17.375" style="477" bestFit="1" customWidth="1"/>
    <col min="10505" max="10505" width="12.25" style="477" customWidth="1"/>
    <col min="10506" max="10506" width="20.125" style="477" bestFit="1" customWidth="1"/>
    <col min="10507" max="10507" width="20.125" style="477" customWidth="1"/>
    <col min="10508" max="10508" width="19.375" style="477" bestFit="1" customWidth="1"/>
    <col min="10509" max="10509" width="8.625" style="477" customWidth="1"/>
    <col min="10510" max="10510" width="51.25" style="477" customWidth="1"/>
    <col min="10511" max="10511" width="13" style="477" customWidth="1"/>
    <col min="10512" max="10754" width="6.875" style="477"/>
    <col min="10755" max="10755" width="7.75" style="477" customWidth="1"/>
    <col min="10756" max="10756" width="33.125" style="477" bestFit="1" customWidth="1"/>
    <col min="10757" max="10757" width="14.125" style="477" customWidth="1"/>
    <col min="10758" max="10758" width="12" style="477" bestFit="1" customWidth="1"/>
    <col min="10759" max="10759" width="12.75" style="477" customWidth="1"/>
    <col min="10760" max="10760" width="17.375" style="477" bestFit="1" customWidth="1"/>
    <col min="10761" max="10761" width="12.25" style="477" customWidth="1"/>
    <col min="10762" max="10762" width="20.125" style="477" bestFit="1" customWidth="1"/>
    <col min="10763" max="10763" width="20.125" style="477" customWidth="1"/>
    <col min="10764" max="10764" width="19.375" style="477" bestFit="1" customWidth="1"/>
    <col min="10765" max="10765" width="8.625" style="477" customWidth="1"/>
    <col min="10766" max="10766" width="51.25" style="477" customWidth="1"/>
    <col min="10767" max="10767" width="13" style="477" customWidth="1"/>
    <col min="10768" max="11010" width="6.875" style="477"/>
    <col min="11011" max="11011" width="7.75" style="477" customWidth="1"/>
    <col min="11012" max="11012" width="33.125" style="477" bestFit="1" customWidth="1"/>
    <col min="11013" max="11013" width="14.125" style="477" customWidth="1"/>
    <col min="11014" max="11014" width="12" style="477" bestFit="1" customWidth="1"/>
    <col min="11015" max="11015" width="12.75" style="477" customWidth="1"/>
    <col min="11016" max="11016" width="17.375" style="477" bestFit="1" customWidth="1"/>
    <col min="11017" max="11017" width="12.25" style="477" customWidth="1"/>
    <col min="11018" max="11018" width="20.125" style="477" bestFit="1" customWidth="1"/>
    <col min="11019" max="11019" width="20.125" style="477" customWidth="1"/>
    <col min="11020" max="11020" width="19.375" style="477" bestFit="1" customWidth="1"/>
    <col min="11021" max="11021" width="8.625" style="477" customWidth="1"/>
    <col min="11022" max="11022" width="51.25" style="477" customWidth="1"/>
    <col min="11023" max="11023" width="13" style="477" customWidth="1"/>
    <col min="11024" max="11266" width="6.875" style="477"/>
    <col min="11267" max="11267" width="7.75" style="477" customWidth="1"/>
    <col min="11268" max="11268" width="33.125" style="477" bestFit="1" customWidth="1"/>
    <col min="11269" max="11269" width="14.125" style="477" customWidth="1"/>
    <col min="11270" max="11270" width="12" style="477" bestFit="1" customWidth="1"/>
    <col min="11271" max="11271" width="12.75" style="477" customWidth="1"/>
    <col min="11272" max="11272" width="17.375" style="477" bestFit="1" customWidth="1"/>
    <col min="11273" max="11273" width="12.25" style="477" customWidth="1"/>
    <col min="11274" max="11274" width="20.125" style="477" bestFit="1" customWidth="1"/>
    <col min="11275" max="11275" width="20.125" style="477" customWidth="1"/>
    <col min="11276" max="11276" width="19.375" style="477" bestFit="1" customWidth="1"/>
    <col min="11277" max="11277" width="8.625" style="477" customWidth="1"/>
    <col min="11278" max="11278" width="51.25" style="477" customWidth="1"/>
    <col min="11279" max="11279" width="13" style="477" customWidth="1"/>
    <col min="11280" max="11522" width="6.875" style="477"/>
    <col min="11523" max="11523" width="7.75" style="477" customWidth="1"/>
    <col min="11524" max="11524" width="33.125" style="477" bestFit="1" customWidth="1"/>
    <col min="11525" max="11525" width="14.125" style="477" customWidth="1"/>
    <col min="11526" max="11526" width="12" style="477" bestFit="1" customWidth="1"/>
    <col min="11527" max="11527" width="12.75" style="477" customWidth="1"/>
    <col min="11528" max="11528" width="17.375" style="477" bestFit="1" customWidth="1"/>
    <col min="11529" max="11529" width="12.25" style="477" customWidth="1"/>
    <col min="11530" max="11530" width="20.125" style="477" bestFit="1" customWidth="1"/>
    <col min="11531" max="11531" width="20.125" style="477" customWidth="1"/>
    <col min="11532" max="11532" width="19.375" style="477" bestFit="1" customWidth="1"/>
    <col min="11533" max="11533" width="8.625" style="477" customWidth="1"/>
    <col min="11534" max="11534" width="51.25" style="477" customWidth="1"/>
    <col min="11535" max="11535" width="13" style="477" customWidth="1"/>
    <col min="11536" max="11778" width="6.875" style="477"/>
    <col min="11779" max="11779" width="7.75" style="477" customWidth="1"/>
    <col min="11780" max="11780" width="33.125" style="477" bestFit="1" customWidth="1"/>
    <col min="11781" max="11781" width="14.125" style="477" customWidth="1"/>
    <col min="11782" max="11782" width="12" style="477" bestFit="1" customWidth="1"/>
    <col min="11783" max="11783" width="12.75" style="477" customWidth="1"/>
    <col min="11784" max="11784" width="17.375" style="477" bestFit="1" customWidth="1"/>
    <col min="11785" max="11785" width="12.25" style="477" customWidth="1"/>
    <col min="11786" max="11786" width="20.125" style="477" bestFit="1" customWidth="1"/>
    <col min="11787" max="11787" width="20.125" style="477" customWidth="1"/>
    <col min="11788" max="11788" width="19.375" style="477" bestFit="1" customWidth="1"/>
    <col min="11789" max="11789" width="8.625" style="477" customWidth="1"/>
    <col min="11790" max="11790" width="51.25" style="477" customWidth="1"/>
    <col min="11791" max="11791" width="13" style="477" customWidth="1"/>
    <col min="11792" max="12034" width="6.875" style="477"/>
    <col min="12035" max="12035" width="7.75" style="477" customWidth="1"/>
    <col min="12036" max="12036" width="33.125" style="477" bestFit="1" customWidth="1"/>
    <col min="12037" max="12037" width="14.125" style="477" customWidth="1"/>
    <col min="12038" max="12038" width="12" style="477" bestFit="1" customWidth="1"/>
    <col min="12039" max="12039" width="12.75" style="477" customWidth="1"/>
    <col min="12040" max="12040" width="17.375" style="477" bestFit="1" customWidth="1"/>
    <col min="12041" max="12041" width="12.25" style="477" customWidth="1"/>
    <col min="12042" max="12042" width="20.125" style="477" bestFit="1" customWidth="1"/>
    <col min="12043" max="12043" width="20.125" style="477" customWidth="1"/>
    <col min="12044" max="12044" width="19.375" style="477" bestFit="1" customWidth="1"/>
    <col min="12045" max="12045" width="8.625" style="477" customWidth="1"/>
    <col min="12046" max="12046" width="51.25" style="477" customWidth="1"/>
    <col min="12047" max="12047" width="13" style="477" customWidth="1"/>
    <col min="12048" max="12290" width="6.875" style="477"/>
    <col min="12291" max="12291" width="7.75" style="477" customWidth="1"/>
    <col min="12292" max="12292" width="33.125" style="477" bestFit="1" customWidth="1"/>
    <col min="12293" max="12293" width="14.125" style="477" customWidth="1"/>
    <col min="12294" max="12294" width="12" style="477" bestFit="1" customWidth="1"/>
    <col min="12295" max="12295" width="12.75" style="477" customWidth="1"/>
    <col min="12296" max="12296" width="17.375" style="477" bestFit="1" customWidth="1"/>
    <col min="12297" max="12297" width="12.25" style="477" customWidth="1"/>
    <col min="12298" max="12298" width="20.125" style="477" bestFit="1" customWidth="1"/>
    <col min="12299" max="12299" width="20.125" style="477" customWidth="1"/>
    <col min="12300" max="12300" width="19.375" style="477" bestFit="1" customWidth="1"/>
    <col min="12301" max="12301" width="8.625" style="477" customWidth="1"/>
    <col min="12302" max="12302" width="51.25" style="477" customWidth="1"/>
    <col min="12303" max="12303" width="13" style="477" customWidth="1"/>
    <col min="12304" max="12546" width="6.875" style="477"/>
    <col min="12547" max="12547" width="7.75" style="477" customWidth="1"/>
    <col min="12548" max="12548" width="33.125" style="477" bestFit="1" customWidth="1"/>
    <col min="12549" max="12549" width="14.125" style="477" customWidth="1"/>
    <col min="12550" max="12550" width="12" style="477" bestFit="1" customWidth="1"/>
    <col min="12551" max="12551" width="12.75" style="477" customWidth="1"/>
    <col min="12552" max="12552" width="17.375" style="477" bestFit="1" customWidth="1"/>
    <col min="12553" max="12553" width="12.25" style="477" customWidth="1"/>
    <col min="12554" max="12554" width="20.125" style="477" bestFit="1" customWidth="1"/>
    <col min="12555" max="12555" width="20.125" style="477" customWidth="1"/>
    <col min="12556" max="12556" width="19.375" style="477" bestFit="1" customWidth="1"/>
    <col min="12557" max="12557" width="8.625" style="477" customWidth="1"/>
    <col min="12558" max="12558" width="51.25" style="477" customWidth="1"/>
    <col min="12559" max="12559" width="13" style="477" customWidth="1"/>
    <col min="12560" max="12802" width="6.875" style="477"/>
    <col min="12803" max="12803" width="7.75" style="477" customWidth="1"/>
    <col min="12804" max="12804" width="33.125" style="477" bestFit="1" customWidth="1"/>
    <col min="12805" max="12805" width="14.125" style="477" customWidth="1"/>
    <col min="12806" max="12806" width="12" style="477" bestFit="1" customWidth="1"/>
    <col min="12807" max="12807" width="12.75" style="477" customWidth="1"/>
    <col min="12808" max="12808" width="17.375" style="477" bestFit="1" customWidth="1"/>
    <col min="12809" max="12809" width="12.25" style="477" customWidth="1"/>
    <col min="12810" max="12810" width="20.125" style="477" bestFit="1" customWidth="1"/>
    <col min="12811" max="12811" width="20.125" style="477" customWidth="1"/>
    <col min="12812" max="12812" width="19.375" style="477" bestFit="1" customWidth="1"/>
    <col min="12813" max="12813" width="8.625" style="477" customWidth="1"/>
    <col min="12814" max="12814" width="51.25" style="477" customWidth="1"/>
    <col min="12815" max="12815" width="13" style="477" customWidth="1"/>
    <col min="12816" max="13058" width="6.875" style="477"/>
    <col min="13059" max="13059" width="7.75" style="477" customWidth="1"/>
    <col min="13060" max="13060" width="33.125" style="477" bestFit="1" customWidth="1"/>
    <col min="13061" max="13061" width="14.125" style="477" customWidth="1"/>
    <col min="13062" max="13062" width="12" style="477" bestFit="1" customWidth="1"/>
    <col min="13063" max="13063" width="12.75" style="477" customWidth="1"/>
    <col min="13064" max="13064" width="17.375" style="477" bestFit="1" customWidth="1"/>
    <col min="13065" max="13065" width="12.25" style="477" customWidth="1"/>
    <col min="13066" max="13066" width="20.125" style="477" bestFit="1" customWidth="1"/>
    <col min="13067" max="13067" width="20.125" style="477" customWidth="1"/>
    <col min="13068" max="13068" width="19.375" style="477" bestFit="1" customWidth="1"/>
    <col min="13069" max="13069" width="8.625" style="477" customWidth="1"/>
    <col min="13070" max="13070" width="51.25" style="477" customWidth="1"/>
    <col min="13071" max="13071" width="13" style="477" customWidth="1"/>
    <col min="13072" max="13314" width="6.875" style="477"/>
    <col min="13315" max="13315" width="7.75" style="477" customWidth="1"/>
    <col min="13316" max="13316" width="33.125" style="477" bestFit="1" customWidth="1"/>
    <col min="13317" max="13317" width="14.125" style="477" customWidth="1"/>
    <col min="13318" max="13318" width="12" style="477" bestFit="1" customWidth="1"/>
    <col min="13319" max="13319" width="12.75" style="477" customWidth="1"/>
    <col min="13320" max="13320" width="17.375" style="477" bestFit="1" customWidth="1"/>
    <col min="13321" max="13321" width="12.25" style="477" customWidth="1"/>
    <col min="13322" max="13322" width="20.125" style="477" bestFit="1" customWidth="1"/>
    <col min="13323" max="13323" width="20.125" style="477" customWidth="1"/>
    <col min="13324" max="13324" width="19.375" style="477" bestFit="1" customWidth="1"/>
    <col min="13325" max="13325" width="8.625" style="477" customWidth="1"/>
    <col min="13326" max="13326" width="51.25" style="477" customWidth="1"/>
    <col min="13327" max="13327" width="13" style="477" customWidth="1"/>
    <col min="13328" max="13570" width="6.875" style="477"/>
    <col min="13571" max="13571" width="7.75" style="477" customWidth="1"/>
    <col min="13572" max="13572" width="33.125" style="477" bestFit="1" customWidth="1"/>
    <col min="13573" max="13573" width="14.125" style="477" customWidth="1"/>
    <col min="13574" max="13574" width="12" style="477" bestFit="1" customWidth="1"/>
    <col min="13575" max="13575" width="12.75" style="477" customWidth="1"/>
    <col min="13576" max="13576" width="17.375" style="477" bestFit="1" customWidth="1"/>
    <col min="13577" max="13577" width="12.25" style="477" customWidth="1"/>
    <col min="13578" max="13578" width="20.125" style="477" bestFit="1" customWidth="1"/>
    <col min="13579" max="13579" width="20.125" style="477" customWidth="1"/>
    <col min="13580" max="13580" width="19.375" style="477" bestFit="1" customWidth="1"/>
    <col min="13581" max="13581" width="8.625" style="477" customWidth="1"/>
    <col min="13582" max="13582" width="51.25" style="477" customWidth="1"/>
    <col min="13583" max="13583" width="13" style="477" customWidth="1"/>
    <col min="13584" max="13826" width="6.875" style="477"/>
    <col min="13827" max="13827" width="7.75" style="477" customWidth="1"/>
    <col min="13828" max="13828" width="33.125" style="477" bestFit="1" customWidth="1"/>
    <col min="13829" max="13829" width="14.125" style="477" customWidth="1"/>
    <col min="13830" max="13830" width="12" style="477" bestFit="1" customWidth="1"/>
    <col min="13831" max="13831" width="12.75" style="477" customWidth="1"/>
    <col min="13832" max="13832" width="17.375" style="477" bestFit="1" customWidth="1"/>
    <col min="13833" max="13833" width="12.25" style="477" customWidth="1"/>
    <col min="13834" max="13834" width="20.125" style="477" bestFit="1" customWidth="1"/>
    <col min="13835" max="13835" width="20.125" style="477" customWidth="1"/>
    <col min="13836" max="13836" width="19.375" style="477" bestFit="1" customWidth="1"/>
    <col min="13837" max="13837" width="8.625" style="477" customWidth="1"/>
    <col min="13838" max="13838" width="51.25" style="477" customWidth="1"/>
    <col min="13839" max="13839" width="13" style="477" customWidth="1"/>
    <col min="13840" max="14082" width="6.875" style="477"/>
    <col min="14083" max="14083" width="7.75" style="477" customWidth="1"/>
    <col min="14084" max="14084" width="33.125" style="477" bestFit="1" customWidth="1"/>
    <col min="14085" max="14085" width="14.125" style="477" customWidth="1"/>
    <col min="14086" max="14086" width="12" style="477" bestFit="1" customWidth="1"/>
    <col min="14087" max="14087" width="12.75" style="477" customWidth="1"/>
    <col min="14088" max="14088" width="17.375" style="477" bestFit="1" customWidth="1"/>
    <col min="14089" max="14089" width="12.25" style="477" customWidth="1"/>
    <col min="14090" max="14090" width="20.125" style="477" bestFit="1" customWidth="1"/>
    <col min="14091" max="14091" width="20.125" style="477" customWidth="1"/>
    <col min="14092" max="14092" width="19.375" style="477" bestFit="1" customWidth="1"/>
    <col min="14093" max="14093" width="8.625" style="477" customWidth="1"/>
    <col min="14094" max="14094" width="51.25" style="477" customWidth="1"/>
    <col min="14095" max="14095" width="13" style="477" customWidth="1"/>
    <col min="14096" max="14338" width="6.875" style="477"/>
    <col min="14339" max="14339" width="7.75" style="477" customWidth="1"/>
    <col min="14340" max="14340" width="33.125" style="477" bestFit="1" customWidth="1"/>
    <col min="14341" max="14341" width="14.125" style="477" customWidth="1"/>
    <col min="14342" max="14342" width="12" style="477" bestFit="1" customWidth="1"/>
    <col min="14343" max="14343" width="12.75" style="477" customWidth="1"/>
    <col min="14344" max="14344" width="17.375" style="477" bestFit="1" customWidth="1"/>
    <col min="14345" max="14345" width="12.25" style="477" customWidth="1"/>
    <col min="14346" max="14346" width="20.125" style="477" bestFit="1" customWidth="1"/>
    <col min="14347" max="14347" width="20.125" style="477" customWidth="1"/>
    <col min="14348" max="14348" width="19.375" style="477" bestFit="1" customWidth="1"/>
    <col min="14349" max="14349" width="8.625" style="477" customWidth="1"/>
    <col min="14350" max="14350" width="51.25" style="477" customWidth="1"/>
    <col min="14351" max="14351" width="13" style="477" customWidth="1"/>
    <col min="14352" max="14594" width="6.875" style="477"/>
    <col min="14595" max="14595" width="7.75" style="477" customWidth="1"/>
    <col min="14596" max="14596" width="33.125" style="477" bestFit="1" customWidth="1"/>
    <col min="14597" max="14597" width="14.125" style="477" customWidth="1"/>
    <col min="14598" max="14598" width="12" style="477" bestFit="1" customWidth="1"/>
    <col min="14599" max="14599" width="12.75" style="477" customWidth="1"/>
    <col min="14600" max="14600" width="17.375" style="477" bestFit="1" customWidth="1"/>
    <col min="14601" max="14601" width="12.25" style="477" customWidth="1"/>
    <col min="14602" max="14602" width="20.125" style="477" bestFit="1" customWidth="1"/>
    <col min="14603" max="14603" width="20.125" style="477" customWidth="1"/>
    <col min="14604" max="14604" width="19.375" style="477" bestFit="1" customWidth="1"/>
    <col min="14605" max="14605" width="8.625" style="477" customWidth="1"/>
    <col min="14606" max="14606" width="51.25" style="477" customWidth="1"/>
    <col min="14607" max="14607" width="13" style="477" customWidth="1"/>
    <col min="14608" max="14850" width="6.875" style="477"/>
    <col min="14851" max="14851" width="7.75" style="477" customWidth="1"/>
    <col min="14852" max="14852" width="33.125" style="477" bestFit="1" customWidth="1"/>
    <col min="14853" max="14853" width="14.125" style="477" customWidth="1"/>
    <col min="14854" max="14854" width="12" style="477" bestFit="1" customWidth="1"/>
    <col min="14855" max="14855" width="12.75" style="477" customWidth="1"/>
    <col min="14856" max="14856" width="17.375" style="477" bestFit="1" customWidth="1"/>
    <col min="14857" max="14857" width="12.25" style="477" customWidth="1"/>
    <col min="14858" max="14858" width="20.125" style="477" bestFit="1" customWidth="1"/>
    <col min="14859" max="14859" width="20.125" style="477" customWidth="1"/>
    <col min="14860" max="14860" width="19.375" style="477" bestFit="1" customWidth="1"/>
    <col min="14861" max="14861" width="8.625" style="477" customWidth="1"/>
    <col min="14862" max="14862" width="51.25" style="477" customWidth="1"/>
    <col min="14863" max="14863" width="13" style="477" customWidth="1"/>
    <col min="14864" max="15106" width="6.875" style="477"/>
    <col min="15107" max="15107" width="7.75" style="477" customWidth="1"/>
    <col min="15108" max="15108" width="33.125" style="477" bestFit="1" customWidth="1"/>
    <col min="15109" max="15109" width="14.125" style="477" customWidth="1"/>
    <col min="15110" max="15110" width="12" style="477" bestFit="1" customWidth="1"/>
    <col min="15111" max="15111" width="12.75" style="477" customWidth="1"/>
    <col min="15112" max="15112" width="17.375" style="477" bestFit="1" customWidth="1"/>
    <col min="15113" max="15113" width="12.25" style="477" customWidth="1"/>
    <col min="15114" max="15114" width="20.125" style="477" bestFit="1" customWidth="1"/>
    <col min="15115" max="15115" width="20.125" style="477" customWidth="1"/>
    <col min="15116" max="15116" width="19.375" style="477" bestFit="1" customWidth="1"/>
    <col min="15117" max="15117" width="8.625" style="477" customWidth="1"/>
    <col min="15118" max="15118" width="51.25" style="477" customWidth="1"/>
    <col min="15119" max="15119" width="13" style="477" customWidth="1"/>
    <col min="15120" max="15362" width="6.875" style="477"/>
    <col min="15363" max="15363" width="7.75" style="477" customWidth="1"/>
    <col min="15364" max="15364" width="33.125" style="477" bestFit="1" customWidth="1"/>
    <col min="15365" max="15365" width="14.125" style="477" customWidth="1"/>
    <col min="15366" max="15366" width="12" style="477" bestFit="1" customWidth="1"/>
    <col min="15367" max="15367" width="12.75" style="477" customWidth="1"/>
    <col min="15368" max="15368" width="17.375" style="477" bestFit="1" customWidth="1"/>
    <col min="15369" max="15369" width="12.25" style="477" customWidth="1"/>
    <col min="15370" max="15370" width="20.125" style="477" bestFit="1" customWidth="1"/>
    <col min="15371" max="15371" width="20.125" style="477" customWidth="1"/>
    <col min="15372" max="15372" width="19.375" style="477" bestFit="1" customWidth="1"/>
    <col min="15373" max="15373" width="8.625" style="477" customWidth="1"/>
    <col min="15374" max="15374" width="51.25" style="477" customWidth="1"/>
    <col min="15375" max="15375" width="13" style="477" customWidth="1"/>
    <col min="15376" max="15618" width="6.875" style="477"/>
    <col min="15619" max="15619" width="7.75" style="477" customWidth="1"/>
    <col min="15620" max="15620" width="33.125" style="477" bestFit="1" customWidth="1"/>
    <col min="15621" max="15621" width="14.125" style="477" customWidth="1"/>
    <col min="15622" max="15622" width="12" style="477" bestFit="1" customWidth="1"/>
    <col min="15623" max="15623" width="12.75" style="477" customWidth="1"/>
    <col min="15624" max="15624" width="17.375" style="477" bestFit="1" customWidth="1"/>
    <col min="15625" max="15625" width="12.25" style="477" customWidth="1"/>
    <col min="15626" max="15626" width="20.125" style="477" bestFit="1" customWidth="1"/>
    <col min="15627" max="15627" width="20.125" style="477" customWidth="1"/>
    <col min="15628" max="15628" width="19.375" style="477" bestFit="1" customWidth="1"/>
    <col min="15629" max="15629" width="8.625" style="477" customWidth="1"/>
    <col min="15630" max="15630" width="51.25" style="477" customWidth="1"/>
    <col min="15631" max="15631" width="13" style="477" customWidth="1"/>
    <col min="15632" max="15874" width="6.875" style="477"/>
    <col min="15875" max="15875" width="7.75" style="477" customWidth="1"/>
    <col min="15876" max="15876" width="33.125" style="477" bestFit="1" customWidth="1"/>
    <col min="15877" max="15877" width="14.125" style="477" customWidth="1"/>
    <col min="15878" max="15878" width="12" style="477" bestFit="1" customWidth="1"/>
    <col min="15879" max="15879" width="12.75" style="477" customWidth="1"/>
    <col min="15880" max="15880" width="17.375" style="477" bestFit="1" customWidth="1"/>
    <col min="15881" max="15881" width="12.25" style="477" customWidth="1"/>
    <col min="15882" max="15882" width="20.125" style="477" bestFit="1" customWidth="1"/>
    <col min="15883" max="15883" width="20.125" style="477" customWidth="1"/>
    <col min="15884" max="15884" width="19.375" style="477" bestFit="1" customWidth="1"/>
    <col min="15885" max="15885" width="8.625" style="477" customWidth="1"/>
    <col min="15886" max="15886" width="51.25" style="477" customWidth="1"/>
    <col min="15887" max="15887" width="13" style="477" customWidth="1"/>
    <col min="15888" max="16130" width="6.875" style="477"/>
    <col min="16131" max="16131" width="7.75" style="477" customWidth="1"/>
    <col min="16132" max="16132" width="33.125" style="477" bestFit="1" customWidth="1"/>
    <col min="16133" max="16133" width="14.125" style="477" customWidth="1"/>
    <col min="16134" max="16134" width="12" style="477" bestFit="1" customWidth="1"/>
    <col min="16135" max="16135" width="12.75" style="477" customWidth="1"/>
    <col min="16136" max="16136" width="17.375" style="477" bestFit="1" customWidth="1"/>
    <col min="16137" max="16137" width="12.25" style="477" customWidth="1"/>
    <col min="16138" max="16138" width="20.125" style="477" bestFit="1" customWidth="1"/>
    <col min="16139" max="16139" width="20.125" style="477" customWidth="1"/>
    <col min="16140" max="16140" width="19.375" style="477" bestFit="1" customWidth="1"/>
    <col min="16141" max="16141" width="8.625" style="477" customWidth="1"/>
    <col min="16142" max="16142" width="51.25" style="477" customWidth="1"/>
    <col min="16143" max="16143" width="13" style="477" customWidth="1"/>
    <col min="16144" max="16384" width="6.875" style="477"/>
  </cols>
  <sheetData>
    <row r="1" spans="1:15" x14ac:dyDescent="0.2">
      <c r="A1" s="727" t="s">
        <v>0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</row>
    <row r="2" spans="1:15" x14ac:dyDescent="0.2">
      <c r="A2" s="727" t="s">
        <v>513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</row>
    <row r="3" spans="1:15" x14ac:dyDescent="0.2">
      <c r="A3" s="727" t="s">
        <v>971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</row>
    <row r="4" spans="1:15" x14ac:dyDescent="0.2">
      <c r="A4" s="727" t="s">
        <v>1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</row>
    <row r="5" spans="1:15" x14ac:dyDescent="0.2">
      <c r="A5" s="728"/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</row>
    <row r="6" spans="1:15" s="480" customFormat="1" ht="21.75" customHeight="1" x14ac:dyDescent="0.2">
      <c r="A6" s="729" t="s">
        <v>2</v>
      </c>
      <c r="B6" s="729" t="s">
        <v>3</v>
      </c>
      <c r="C6" s="732" t="s">
        <v>4</v>
      </c>
      <c r="D6" s="478" t="s">
        <v>5</v>
      </c>
      <c r="E6" s="478" t="s">
        <v>6</v>
      </c>
      <c r="F6" s="478" t="s">
        <v>7</v>
      </c>
      <c r="G6" s="734" t="s">
        <v>8</v>
      </c>
      <c r="H6" s="736" t="s">
        <v>9</v>
      </c>
      <c r="I6" s="737"/>
      <c r="J6" s="737"/>
      <c r="K6" s="738"/>
      <c r="L6" s="479" t="s">
        <v>10</v>
      </c>
      <c r="M6" s="479" t="s">
        <v>4</v>
      </c>
      <c r="N6" s="721" t="s">
        <v>11</v>
      </c>
      <c r="O6" s="724" t="s">
        <v>12</v>
      </c>
    </row>
    <row r="7" spans="1:15" s="480" customFormat="1" ht="21" x14ac:dyDescent="0.2">
      <c r="A7" s="730"/>
      <c r="B7" s="730"/>
      <c r="C7" s="733"/>
      <c r="D7" s="481" t="s">
        <v>13</v>
      </c>
      <c r="E7" s="481" t="s">
        <v>14</v>
      </c>
      <c r="F7" s="481" t="s">
        <v>15</v>
      </c>
      <c r="G7" s="735"/>
      <c r="H7" s="452">
        <v>24381</v>
      </c>
      <c r="I7" s="453">
        <v>24504</v>
      </c>
      <c r="J7" s="453">
        <v>24624</v>
      </c>
      <c r="K7" s="484" t="s">
        <v>19</v>
      </c>
      <c r="L7" s="484" t="s">
        <v>20</v>
      </c>
      <c r="M7" s="484" t="s">
        <v>21</v>
      </c>
      <c r="N7" s="722"/>
      <c r="O7" s="725"/>
    </row>
    <row r="8" spans="1:15" s="480" customFormat="1" ht="21" x14ac:dyDescent="0.2">
      <c r="A8" s="730"/>
      <c r="B8" s="730"/>
      <c r="C8" s="733"/>
      <c r="D8" s="481" t="s">
        <v>14</v>
      </c>
      <c r="E8" s="481"/>
      <c r="F8" s="481"/>
      <c r="G8" s="735"/>
      <c r="H8" s="7" t="s">
        <v>446</v>
      </c>
      <c r="I8" s="8" t="s">
        <v>447</v>
      </c>
      <c r="J8" s="8" t="s">
        <v>448</v>
      </c>
      <c r="K8" s="484" t="s">
        <v>25</v>
      </c>
      <c r="L8" s="484" t="s">
        <v>449</v>
      </c>
      <c r="M8" s="484" t="s">
        <v>27</v>
      </c>
      <c r="N8" s="722"/>
      <c r="O8" s="725"/>
    </row>
    <row r="9" spans="1:15" s="480" customFormat="1" x14ac:dyDescent="0.2">
      <c r="A9" s="731"/>
      <c r="B9" s="731"/>
      <c r="C9" s="485" t="s">
        <v>28</v>
      </c>
      <c r="D9" s="485" t="s">
        <v>29</v>
      </c>
      <c r="E9" s="485" t="s">
        <v>30</v>
      </c>
      <c r="F9" s="486" t="s">
        <v>31</v>
      </c>
      <c r="G9" s="485" t="s">
        <v>32</v>
      </c>
      <c r="H9" s="487" t="s">
        <v>33</v>
      </c>
      <c r="I9" s="487" t="s">
        <v>34</v>
      </c>
      <c r="J9" s="487" t="s">
        <v>35</v>
      </c>
      <c r="K9" s="488" t="s">
        <v>36</v>
      </c>
      <c r="L9" s="488" t="s">
        <v>37</v>
      </c>
      <c r="M9" s="489" t="s">
        <v>38</v>
      </c>
      <c r="N9" s="723"/>
      <c r="O9" s="726"/>
    </row>
    <row r="10" spans="1:15" x14ac:dyDescent="0.3">
      <c r="A10" s="557"/>
      <c r="B10" s="558" t="s">
        <v>41</v>
      </c>
      <c r="C10" s="559"/>
      <c r="D10" s="559"/>
      <c r="E10" s="559"/>
      <c r="F10" s="559"/>
      <c r="G10" s="559"/>
      <c r="H10" s="559"/>
      <c r="I10" s="559"/>
      <c r="J10" s="559"/>
      <c r="K10" s="560"/>
      <c r="L10" s="560"/>
      <c r="M10" s="560"/>
      <c r="N10" s="561"/>
      <c r="O10" s="562"/>
    </row>
    <row r="11" spans="1:15" x14ac:dyDescent="0.3">
      <c r="A11" s="597"/>
      <c r="B11" s="575" t="s">
        <v>583</v>
      </c>
      <c r="C11" s="598"/>
      <c r="D11" s="598"/>
      <c r="E11" s="598"/>
      <c r="F11" s="598"/>
      <c r="G11" s="598"/>
      <c r="H11" s="598"/>
      <c r="I11" s="599"/>
      <c r="J11" s="599"/>
      <c r="K11" s="600"/>
      <c r="L11" s="600"/>
      <c r="M11" s="600"/>
      <c r="N11" s="601"/>
      <c r="O11" s="602"/>
    </row>
    <row r="12" spans="1:15" x14ac:dyDescent="0.3">
      <c r="A12" s="563">
        <v>1</v>
      </c>
      <c r="B12" s="564" t="s">
        <v>457</v>
      </c>
      <c r="C12" s="565">
        <v>18000</v>
      </c>
      <c r="D12" s="566">
        <v>0</v>
      </c>
      <c r="E12" s="565">
        <v>18000</v>
      </c>
      <c r="F12" s="566">
        <f>C12-E12</f>
        <v>0</v>
      </c>
      <c r="G12" s="565">
        <v>18000</v>
      </c>
      <c r="H12" s="565"/>
      <c r="I12" s="567">
        <v>0</v>
      </c>
      <c r="J12" s="567">
        <v>0</v>
      </c>
      <c r="K12" s="568">
        <f t="shared" ref="K12:K97" si="0">H12+I12+J12</f>
        <v>0</v>
      </c>
      <c r="L12" s="568">
        <f>G12+K12</f>
        <v>18000</v>
      </c>
      <c r="M12" s="568">
        <f>E12-L12</f>
        <v>0</v>
      </c>
      <c r="N12" s="569"/>
      <c r="O12" s="570" t="s">
        <v>972</v>
      </c>
    </row>
    <row r="13" spans="1:15" x14ac:dyDescent="0.3">
      <c r="A13" s="563"/>
      <c r="B13" s="571" t="s">
        <v>514</v>
      </c>
      <c r="C13" s="565"/>
      <c r="D13" s="566"/>
      <c r="E13" s="565"/>
      <c r="F13" s="566"/>
      <c r="G13" s="565"/>
      <c r="H13" s="565"/>
      <c r="I13" s="567"/>
      <c r="J13" s="567"/>
      <c r="K13" s="568"/>
      <c r="L13" s="568"/>
      <c r="M13" s="568"/>
      <c r="N13" s="569"/>
      <c r="O13" s="570"/>
    </row>
    <row r="14" spans="1:15" x14ac:dyDescent="0.3">
      <c r="A14" s="563"/>
      <c r="B14" s="572"/>
      <c r="C14" s="565"/>
      <c r="D14" s="566"/>
      <c r="E14" s="565"/>
      <c r="F14" s="566"/>
      <c r="G14" s="565"/>
      <c r="H14" s="565"/>
      <c r="I14" s="567"/>
      <c r="J14" s="567"/>
      <c r="K14" s="568"/>
      <c r="L14" s="568"/>
      <c r="M14" s="568"/>
      <c r="N14" s="569"/>
      <c r="O14" s="570"/>
    </row>
    <row r="15" spans="1:15" x14ac:dyDescent="0.3">
      <c r="A15" s="563">
        <v>2</v>
      </c>
      <c r="B15" s="573" t="s">
        <v>457</v>
      </c>
      <c r="C15" s="565">
        <v>13200</v>
      </c>
      <c r="D15" s="566">
        <v>0</v>
      </c>
      <c r="E15" s="565">
        <v>13200</v>
      </c>
      <c r="F15" s="566">
        <f t="shared" ref="F15:F97" si="1">C15-E15</f>
        <v>0</v>
      </c>
      <c r="G15" s="565">
        <v>13200</v>
      </c>
      <c r="H15" s="565"/>
      <c r="I15" s="567">
        <v>0</v>
      </c>
      <c r="J15" s="567">
        <v>0</v>
      </c>
      <c r="K15" s="568">
        <f t="shared" si="0"/>
        <v>0</v>
      </c>
      <c r="L15" s="568">
        <f t="shared" ref="L15:L97" si="2">G15+K15</f>
        <v>13200</v>
      </c>
      <c r="M15" s="568">
        <f t="shared" ref="M15:M97" si="3">E15-L15</f>
        <v>0</v>
      </c>
      <c r="N15" s="569"/>
      <c r="O15" s="570" t="s">
        <v>972</v>
      </c>
    </row>
    <row r="16" spans="1:15" x14ac:dyDescent="0.3">
      <c r="A16" s="563"/>
      <c r="B16" s="571" t="s">
        <v>515</v>
      </c>
      <c r="C16" s="565"/>
      <c r="D16" s="566"/>
      <c r="E16" s="565"/>
      <c r="F16" s="566"/>
      <c r="G16" s="565"/>
      <c r="H16" s="565"/>
      <c r="I16" s="567"/>
      <c r="J16" s="567"/>
      <c r="K16" s="568"/>
      <c r="L16" s="568"/>
      <c r="M16" s="568"/>
      <c r="N16" s="569"/>
      <c r="O16" s="570"/>
    </row>
    <row r="17" spans="1:15" x14ac:dyDescent="0.3">
      <c r="A17" s="563"/>
      <c r="B17" s="571"/>
      <c r="C17" s="565"/>
      <c r="D17" s="566"/>
      <c r="E17" s="565"/>
      <c r="F17" s="566"/>
      <c r="G17" s="565"/>
      <c r="H17" s="565"/>
      <c r="I17" s="567"/>
      <c r="J17" s="567"/>
      <c r="K17" s="568"/>
      <c r="L17" s="568"/>
      <c r="M17" s="568"/>
      <c r="N17" s="569"/>
      <c r="O17" s="570"/>
    </row>
    <row r="18" spans="1:15" x14ac:dyDescent="0.3">
      <c r="A18" s="563">
        <v>3</v>
      </c>
      <c r="B18" s="573" t="s">
        <v>457</v>
      </c>
      <c r="C18" s="565">
        <v>18000</v>
      </c>
      <c r="D18" s="566">
        <v>0</v>
      </c>
      <c r="E18" s="565">
        <v>18000</v>
      </c>
      <c r="F18" s="566">
        <f t="shared" si="1"/>
        <v>0</v>
      </c>
      <c r="G18" s="565">
        <v>18000</v>
      </c>
      <c r="H18" s="565"/>
      <c r="I18" s="567">
        <v>0</v>
      </c>
      <c r="J18" s="567">
        <v>0</v>
      </c>
      <c r="K18" s="568">
        <f t="shared" si="0"/>
        <v>0</v>
      </c>
      <c r="L18" s="568">
        <f t="shared" si="2"/>
        <v>18000</v>
      </c>
      <c r="M18" s="568">
        <f t="shared" si="3"/>
        <v>0</v>
      </c>
      <c r="N18" s="569"/>
      <c r="O18" s="570" t="s">
        <v>972</v>
      </c>
    </row>
    <row r="19" spans="1:15" x14ac:dyDescent="0.3">
      <c r="A19" s="563"/>
      <c r="B19" s="571" t="s">
        <v>516</v>
      </c>
      <c r="C19" s="574"/>
      <c r="D19" s="566"/>
      <c r="E19" s="574"/>
      <c r="F19" s="566"/>
      <c r="G19" s="574"/>
      <c r="H19" s="574"/>
      <c r="I19" s="567"/>
      <c r="J19" s="567"/>
      <c r="K19" s="568"/>
      <c r="L19" s="568"/>
      <c r="M19" s="568"/>
      <c r="N19" s="569"/>
      <c r="O19" s="570"/>
    </row>
    <row r="20" spans="1:15" x14ac:dyDescent="0.3">
      <c r="A20" s="563"/>
      <c r="B20" s="575"/>
      <c r="C20" s="565"/>
      <c r="D20" s="566"/>
      <c r="E20" s="565"/>
      <c r="F20" s="566"/>
      <c r="G20" s="565"/>
      <c r="H20" s="565"/>
      <c r="I20" s="567"/>
      <c r="J20" s="567"/>
      <c r="K20" s="568"/>
      <c r="L20" s="568"/>
      <c r="M20" s="568"/>
      <c r="N20" s="569"/>
      <c r="O20" s="570"/>
    </row>
    <row r="21" spans="1:15" x14ac:dyDescent="0.3">
      <c r="A21" s="563">
        <v>4</v>
      </c>
      <c r="B21" s="573" t="s">
        <v>457</v>
      </c>
      <c r="C21" s="565">
        <v>13200</v>
      </c>
      <c r="D21" s="566">
        <v>0</v>
      </c>
      <c r="E21" s="565">
        <v>13200</v>
      </c>
      <c r="F21" s="566">
        <f t="shared" si="1"/>
        <v>0</v>
      </c>
      <c r="G21" s="565">
        <v>13200</v>
      </c>
      <c r="H21" s="565"/>
      <c r="I21" s="567">
        <v>0</v>
      </c>
      <c r="J21" s="567">
        <v>0</v>
      </c>
      <c r="K21" s="568">
        <f t="shared" si="0"/>
        <v>0</v>
      </c>
      <c r="L21" s="568">
        <f t="shared" si="2"/>
        <v>13200</v>
      </c>
      <c r="M21" s="568">
        <f t="shared" si="3"/>
        <v>0</v>
      </c>
      <c r="N21" s="569"/>
      <c r="O21" s="570" t="s">
        <v>972</v>
      </c>
    </row>
    <row r="22" spans="1:15" x14ac:dyDescent="0.3">
      <c r="A22" s="563"/>
      <c r="B22" s="571" t="s">
        <v>517</v>
      </c>
      <c r="C22" s="565"/>
      <c r="D22" s="566"/>
      <c r="E22" s="565"/>
      <c r="F22" s="566"/>
      <c r="G22" s="565"/>
      <c r="H22" s="565"/>
      <c r="I22" s="567"/>
      <c r="J22" s="567"/>
      <c r="K22" s="568"/>
      <c r="L22" s="568"/>
      <c r="M22" s="568"/>
      <c r="N22" s="569"/>
      <c r="O22" s="570"/>
    </row>
    <row r="23" spans="1:15" x14ac:dyDescent="0.3">
      <c r="A23" s="563"/>
      <c r="B23" s="575"/>
      <c r="C23" s="565"/>
      <c r="D23" s="566"/>
      <c r="E23" s="565"/>
      <c r="F23" s="566"/>
      <c r="G23" s="565"/>
      <c r="H23" s="565"/>
      <c r="I23" s="567"/>
      <c r="J23" s="567"/>
      <c r="K23" s="568"/>
      <c r="L23" s="568"/>
      <c r="M23" s="568"/>
      <c r="N23" s="569"/>
      <c r="O23" s="570"/>
    </row>
    <row r="24" spans="1:15" x14ac:dyDescent="0.3">
      <c r="A24" s="563">
        <v>5</v>
      </c>
      <c r="B24" s="573" t="s">
        <v>457</v>
      </c>
      <c r="C24" s="565">
        <v>13200</v>
      </c>
      <c r="D24" s="566">
        <v>0</v>
      </c>
      <c r="E24" s="565">
        <v>13200</v>
      </c>
      <c r="F24" s="566">
        <f t="shared" si="1"/>
        <v>0</v>
      </c>
      <c r="G24" s="565">
        <v>13200</v>
      </c>
      <c r="H24" s="565"/>
      <c r="I24" s="567">
        <v>0</v>
      </c>
      <c r="J24" s="567">
        <v>0</v>
      </c>
      <c r="K24" s="568">
        <f t="shared" si="0"/>
        <v>0</v>
      </c>
      <c r="L24" s="568">
        <f t="shared" si="2"/>
        <v>13200</v>
      </c>
      <c r="M24" s="568">
        <f t="shared" si="3"/>
        <v>0</v>
      </c>
      <c r="N24" s="569"/>
      <c r="O24" s="570" t="s">
        <v>972</v>
      </c>
    </row>
    <row r="25" spans="1:15" x14ac:dyDescent="0.3">
      <c r="A25" s="563"/>
      <c r="B25" s="571" t="s">
        <v>518</v>
      </c>
      <c r="C25" s="565"/>
      <c r="D25" s="566"/>
      <c r="E25" s="565"/>
      <c r="F25" s="566"/>
      <c r="G25" s="565"/>
      <c r="H25" s="565"/>
      <c r="I25" s="567"/>
      <c r="J25" s="567"/>
      <c r="K25" s="568"/>
      <c r="L25" s="568"/>
      <c r="M25" s="568"/>
      <c r="N25" s="569"/>
      <c r="O25" s="570"/>
    </row>
    <row r="26" spans="1:15" x14ac:dyDescent="0.3">
      <c r="A26" s="563"/>
      <c r="B26" s="571"/>
      <c r="C26" s="565"/>
      <c r="D26" s="566"/>
      <c r="E26" s="565"/>
      <c r="F26" s="566"/>
      <c r="G26" s="565"/>
      <c r="H26" s="565"/>
      <c r="I26" s="567"/>
      <c r="J26" s="567"/>
      <c r="K26" s="568"/>
      <c r="L26" s="568"/>
      <c r="M26" s="568"/>
      <c r="N26" s="569"/>
      <c r="O26" s="570"/>
    </row>
    <row r="27" spans="1:15" x14ac:dyDescent="0.3">
      <c r="A27" s="563"/>
      <c r="B27" s="575" t="s">
        <v>128</v>
      </c>
      <c r="C27" s="565"/>
      <c r="D27" s="566"/>
      <c r="E27" s="565"/>
      <c r="F27" s="566"/>
      <c r="G27" s="565"/>
      <c r="H27" s="565"/>
      <c r="I27" s="567"/>
      <c r="J27" s="567"/>
      <c r="K27" s="568"/>
      <c r="L27" s="568"/>
      <c r="M27" s="568"/>
      <c r="N27" s="569"/>
      <c r="O27" s="570"/>
    </row>
    <row r="28" spans="1:15" x14ac:dyDescent="0.3">
      <c r="A28" s="563">
        <v>6</v>
      </c>
      <c r="B28" s="573" t="s">
        <v>520</v>
      </c>
      <c r="C28" s="565">
        <v>16500</v>
      </c>
      <c r="D28" s="566">
        <v>0</v>
      </c>
      <c r="E28" s="565">
        <v>16500</v>
      </c>
      <c r="F28" s="566">
        <f t="shared" si="1"/>
        <v>0</v>
      </c>
      <c r="G28" s="565">
        <v>16500</v>
      </c>
      <c r="H28" s="565"/>
      <c r="I28" s="567">
        <v>0</v>
      </c>
      <c r="J28" s="567">
        <v>0</v>
      </c>
      <c r="K28" s="568">
        <f t="shared" si="0"/>
        <v>0</v>
      </c>
      <c r="L28" s="568">
        <f t="shared" si="2"/>
        <v>16500</v>
      </c>
      <c r="M28" s="568">
        <f t="shared" si="3"/>
        <v>0</v>
      </c>
      <c r="N28" s="569"/>
      <c r="O28" s="570" t="s">
        <v>972</v>
      </c>
    </row>
    <row r="29" spans="1:15" x14ac:dyDescent="0.3">
      <c r="A29" s="563"/>
      <c r="B29" s="572" t="s">
        <v>521</v>
      </c>
      <c r="C29" s="565"/>
      <c r="D29" s="566"/>
      <c r="E29" s="565"/>
      <c r="F29" s="566"/>
      <c r="G29" s="565"/>
      <c r="H29" s="565"/>
      <c r="I29" s="567"/>
      <c r="J29" s="567"/>
      <c r="K29" s="568"/>
      <c r="L29" s="568"/>
      <c r="M29" s="568"/>
      <c r="N29" s="569"/>
      <c r="O29" s="570"/>
    </row>
    <row r="30" spans="1:15" x14ac:dyDescent="0.3">
      <c r="A30" s="563"/>
      <c r="B30" s="571" t="s">
        <v>519</v>
      </c>
      <c r="C30" s="565"/>
      <c r="D30" s="566"/>
      <c r="E30" s="565"/>
      <c r="F30" s="566"/>
      <c r="G30" s="565"/>
      <c r="H30" s="565"/>
      <c r="I30" s="567"/>
      <c r="J30" s="567"/>
      <c r="K30" s="568"/>
      <c r="L30" s="568"/>
      <c r="M30" s="568"/>
      <c r="N30" s="569"/>
      <c r="O30" s="570"/>
    </row>
    <row r="31" spans="1:15" x14ac:dyDescent="0.3">
      <c r="A31" s="563"/>
      <c r="B31" s="571"/>
      <c r="C31" s="565"/>
      <c r="D31" s="566"/>
      <c r="E31" s="565"/>
      <c r="F31" s="566"/>
      <c r="G31" s="565"/>
      <c r="H31" s="565"/>
      <c r="I31" s="567"/>
      <c r="J31" s="567"/>
      <c r="K31" s="568"/>
      <c r="L31" s="568"/>
      <c r="M31" s="568"/>
      <c r="N31" s="569"/>
      <c r="O31" s="570"/>
    </row>
    <row r="32" spans="1:15" x14ac:dyDescent="0.3">
      <c r="A32" s="563">
        <v>7</v>
      </c>
      <c r="B32" s="573" t="s">
        <v>520</v>
      </c>
      <c r="C32" s="565">
        <v>16500</v>
      </c>
      <c r="D32" s="566">
        <v>0</v>
      </c>
      <c r="E32" s="565">
        <v>16500</v>
      </c>
      <c r="F32" s="566">
        <f t="shared" si="1"/>
        <v>0</v>
      </c>
      <c r="G32" s="565">
        <v>16500</v>
      </c>
      <c r="H32" s="565"/>
      <c r="I32" s="567">
        <v>0</v>
      </c>
      <c r="J32" s="567">
        <v>0</v>
      </c>
      <c r="K32" s="568">
        <f t="shared" si="0"/>
        <v>0</v>
      </c>
      <c r="L32" s="568">
        <f t="shared" si="2"/>
        <v>16500</v>
      </c>
      <c r="M32" s="568">
        <f t="shared" si="3"/>
        <v>0</v>
      </c>
      <c r="N32" s="569"/>
      <c r="O32" s="570" t="s">
        <v>972</v>
      </c>
    </row>
    <row r="33" spans="1:15" x14ac:dyDescent="0.3">
      <c r="A33" s="563"/>
      <c r="B33" s="572" t="s">
        <v>521</v>
      </c>
      <c r="C33" s="565"/>
      <c r="D33" s="566"/>
      <c r="E33" s="565"/>
      <c r="F33" s="566"/>
      <c r="G33" s="565"/>
      <c r="H33" s="565"/>
      <c r="I33" s="567"/>
      <c r="J33" s="567"/>
      <c r="K33" s="568"/>
      <c r="L33" s="568"/>
      <c r="M33" s="568"/>
      <c r="N33" s="569"/>
      <c r="O33" s="570"/>
    </row>
    <row r="34" spans="1:15" x14ac:dyDescent="0.3">
      <c r="A34" s="563"/>
      <c r="B34" s="571" t="s">
        <v>522</v>
      </c>
      <c r="C34" s="565"/>
      <c r="D34" s="566"/>
      <c r="E34" s="565"/>
      <c r="F34" s="566"/>
      <c r="G34" s="565"/>
      <c r="H34" s="565"/>
      <c r="I34" s="567"/>
      <c r="J34" s="567"/>
      <c r="K34" s="568"/>
      <c r="L34" s="568"/>
      <c r="M34" s="568"/>
      <c r="N34" s="569"/>
      <c r="O34" s="570"/>
    </row>
    <row r="35" spans="1:15" x14ac:dyDescent="0.3">
      <c r="A35" s="563"/>
      <c r="B35" s="572"/>
      <c r="C35" s="565"/>
      <c r="D35" s="566"/>
      <c r="E35" s="565"/>
      <c r="F35" s="566"/>
      <c r="G35" s="565"/>
      <c r="H35" s="565"/>
      <c r="I35" s="567"/>
      <c r="J35" s="567"/>
      <c r="K35" s="568"/>
      <c r="L35" s="568"/>
      <c r="M35" s="568"/>
      <c r="N35" s="569"/>
      <c r="O35" s="570"/>
    </row>
    <row r="36" spans="1:15" x14ac:dyDescent="0.3">
      <c r="A36" s="563"/>
      <c r="B36" s="575" t="s">
        <v>583</v>
      </c>
      <c r="C36" s="565"/>
      <c r="D36" s="566"/>
      <c r="E36" s="565"/>
      <c r="F36" s="566"/>
      <c r="G36" s="565"/>
      <c r="H36" s="565"/>
      <c r="I36" s="567"/>
      <c r="J36" s="567"/>
      <c r="K36" s="568"/>
      <c r="L36" s="568"/>
      <c r="M36" s="568"/>
      <c r="N36" s="569"/>
      <c r="O36" s="570"/>
    </row>
    <row r="37" spans="1:15" x14ac:dyDescent="0.3">
      <c r="A37" s="563">
        <v>8</v>
      </c>
      <c r="B37" s="573" t="s">
        <v>457</v>
      </c>
      <c r="C37" s="565">
        <v>13200</v>
      </c>
      <c r="D37" s="566">
        <v>0</v>
      </c>
      <c r="E37" s="565">
        <v>13200</v>
      </c>
      <c r="F37" s="566">
        <f t="shared" si="1"/>
        <v>0</v>
      </c>
      <c r="G37" s="565">
        <v>11000</v>
      </c>
      <c r="H37" s="565"/>
      <c r="I37" s="567">
        <v>0</v>
      </c>
      <c r="J37" s="567">
        <v>0</v>
      </c>
      <c r="K37" s="568">
        <f t="shared" si="0"/>
        <v>0</v>
      </c>
      <c r="L37" s="568">
        <f t="shared" si="2"/>
        <v>11000</v>
      </c>
      <c r="M37" s="568">
        <f t="shared" si="3"/>
        <v>2200</v>
      </c>
      <c r="N37" s="569"/>
      <c r="O37" s="570" t="s">
        <v>972</v>
      </c>
    </row>
    <row r="38" spans="1:15" x14ac:dyDescent="0.3">
      <c r="A38" s="563"/>
      <c r="B38" s="571" t="s">
        <v>523</v>
      </c>
      <c r="C38" s="565"/>
      <c r="D38" s="566"/>
      <c r="E38" s="565"/>
      <c r="F38" s="566"/>
      <c r="G38" s="565"/>
      <c r="H38" s="565"/>
      <c r="I38" s="567"/>
      <c r="J38" s="567"/>
      <c r="K38" s="568"/>
      <c r="L38" s="568"/>
      <c r="M38" s="568"/>
      <c r="N38" s="569"/>
      <c r="O38" s="570"/>
    </row>
    <row r="39" spans="1:15" x14ac:dyDescent="0.3">
      <c r="A39" s="563"/>
      <c r="B39" s="571"/>
      <c r="C39" s="565"/>
      <c r="D39" s="566"/>
      <c r="E39" s="565"/>
      <c r="F39" s="566"/>
      <c r="G39" s="565"/>
      <c r="H39" s="565"/>
      <c r="I39" s="567"/>
      <c r="J39" s="567"/>
      <c r="K39" s="568"/>
      <c r="L39" s="568"/>
      <c r="M39" s="568"/>
      <c r="N39" s="569"/>
      <c r="O39" s="570"/>
    </row>
    <row r="40" spans="1:15" x14ac:dyDescent="0.3">
      <c r="A40" s="563">
        <v>9</v>
      </c>
      <c r="B40" s="573" t="s">
        <v>457</v>
      </c>
      <c r="C40" s="565">
        <v>16500</v>
      </c>
      <c r="D40" s="566">
        <v>0</v>
      </c>
      <c r="E40" s="565">
        <v>16500</v>
      </c>
      <c r="F40" s="566">
        <f t="shared" si="1"/>
        <v>0</v>
      </c>
      <c r="G40" s="565">
        <v>16500</v>
      </c>
      <c r="H40" s="565"/>
      <c r="I40" s="567">
        <v>0</v>
      </c>
      <c r="J40" s="567">
        <v>0</v>
      </c>
      <c r="K40" s="568">
        <f t="shared" si="0"/>
        <v>0</v>
      </c>
      <c r="L40" s="568">
        <f t="shared" si="2"/>
        <v>16500</v>
      </c>
      <c r="M40" s="568">
        <f t="shared" si="3"/>
        <v>0</v>
      </c>
      <c r="N40" s="569"/>
      <c r="O40" s="570" t="s">
        <v>972</v>
      </c>
    </row>
    <row r="41" spans="1:15" x14ac:dyDescent="0.3">
      <c r="A41" s="563"/>
      <c r="B41" s="571" t="s">
        <v>524</v>
      </c>
      <c r="C41" s="574"/>
      <c r="D41" s="566"/>
      <c r="E41" s="574"/>
      <c r="F41" s="566"/>
      <c r="G41" s="574"/>
      <c r="H41" s="574"/>
      <c r="I41" s="567"/>
      <c r="J41" s="567"/>
      <c r="K41" s="568"/>
      <c r="L41" s="568"/>
      <c r="M41" s="568"/>
      <c r="N41" s="569"/>
      <c r="O41" s="570"/>
    </row>
    <row r="42" spans="1:15" x14ac:dyDescent="0.3">
      <c r="A42" s="563"/>
      <c r="B42" s="575"/>
      <c r="C42" s="565"/>
      <c r="D42" s="566"/>
      <c r="E42" s="565"/>
      <c r="F42" s="566"/>
      <c r="G42" s="565"/>
      <c r="H42" s="565"/>
      <c r="I42" s="567"/>
      <c r="J42" s="567"/>
      <c r="K42" s="568"/>
      <c r="L42" s="568"/>
      <c r="M42" s="568"/>
      <c r="N42" s="569"/>
      <c r="O42" s="570"/>
    </row>
    <row r="43" spans="1:15" x14ac:dyDescent="0.3">
      <c r="A43" s="563">
        <v>10</v>
      </c>
      <c r="B43" s="564" t="s">
        <v>457</v>
      </c>
      <c r="C43" s="565">
        <v>18000</v>
      </c>
      <c r="D43" s="566">
        <v>0</v>
      </c>
      <c r="E43" s="565">
        <v>18000</v>
      </c>
      <c r="F43" s="566">
        <f t="shared" ref="F43" si="4">C43-E43</f>
        <v>0</v>
      </c>
      <c r="G43" s="565">
        <v>18000</v>
      </c>
      <c r="H43" s="565"/>
      <c r="I43" s="567">
        <v>0</v>
      </c>
      <c r="J43" s="567">
        <v>0</v>
      </c>
      <c r="K43" s="568">
        <f t="shared" ref="K43" si="5">H43+I43+J43</f>
        <v>0</v>
      </c>
      <c r="L43" s="568">
        <f t="shared" ref="L43" si="6">G43+K43</f>
        <v>18000</v>
      </c>
      <c r="M43" s="568">
        <f t="shared" ref="M43" si="7">E43-L43</f>
        <v>0</v>
      </c>
      <c r="N43" s="569"/>
      <c r="O43" s="570" t="s">
        <v>972</v>
      </c>
    </row>
    <row r="44" spans="1:15" x14ac:dyDescent="0.3">
      <c r="A44" s="563"/>
      <c r="B44" s="571" t="s">
        <v>525</v>
      </c>
      <c r="C44" s="565"/>
      <c r="D44" s="566"/>
      <c r="E44" s="565"/>
      <c r="F44" s="566"/>
      <c r="G44" s="565"/>
      <c r="H44" s="565"/>
      <c r="I44" s="567"/>
      <c r="J44" s="567"/>
      <c r="K44" s="568"/>
      <c r="L44" s="568"/>
      <c r="M44" s="568"/>
      <c r="N44" s="569"/>
      <c r="O44" s="570"/>
    </row>
    <row r="45" spans="1:15" x14ac:dyDescent="0.3">
      <c r="A45" s="563"/>
      <c r="B45" s="572"/>
      <c r="C45" s="565"/>
      <c r="D45" s="566"/>
      <c r="E45" s="565"/>
      <c r="F45" s="566"/>
      <c r="G45" s="565"/>
      <c r="H45" s="565"/>
      <c r="I45" s="567"/>
      <c r="J45" s="567"/>
      <c r="K45" s="568"/>
      <c r="L45" s="568"/>
      <c r="M45" s="568"/>
      <c r="N45" s="569"/>
      <c r="O45" s="570"/>
    </row>
    <row r="46" spans="1:15" x14ac:dyDescent="0.3">
      <c r="A46" s="563">
        <v>11</v>
      </c>
      <c r="B46" s="573" t="s">
        <v>457</v>
      </c>
      <c r="C46" s="565">
        <v>13200</v>
      </c>
      <c r="D46" s="566">
        <v>0</v>
      </c>
      <c r="E46" s="565">
        <v>13200</v>
      </c>
      <c r="F46" s="566">
        <f t="shared" ref="F46" si="8">C46-E46</f>
        <v>0</v>
      </c>
      <c r="G46" s="565">
        <v>13200</v>
      </c>
      <c r="H46" s="565"/>
      <c r="I46" s="567">
        <v>0</v>
      </c>
      <c r="J46" s="567">
        <v>0</v>
      </c>
      <c r="K46" s="568">
        <f t="shared" ref="K46" si="9">H46+I46+J46</f>
        <v>0</v>
      </c>
      <c r="L46" s="568">
        <f t="shared" ref="L46" si="10">G46+K46</f>
        <v>13200</v>
      </c>
      <c r="M46" s="568">
        <f t="shared" ref="M46" si="11">E46-L46</f>
        <v>0</v>
      </c>
      <c r="N46" s="569"/>
      <c r="O46" s="570" t="s">
        <v>972</v>
      </c>
    </row>
    <row r="47" spans="1:15" x14ac:dyDescent="0.3">
      <c r="A47" s="563"/>
      <c r="B47" s="571" t="s">
        <v>526</v>
      </c>
      <c r="C47" s="565"/>
      <c r="D47" s="566"/>
      <c r="E47" s="565"/>
      <c r="F47" s="566"/>
      <c r="G47" s="565"/>
      <c r="H47" s="565"/>
      <c r="I47" s="567"/>
      <c r="J47" s="567"/>
      <c r="K47" s="568"/>
      <c r="L47" s="568"/>
      <c r="M47" s="568"/>
      <c r="N47" s="569"/>
      <c r="O47" s="570"/>
    </row>
    <row r="48" spans="1:15" x14ac:dyDescent="0.3">
      <c r="A48" s="563"/>
      <c r="B48" s="571"/>
      <c r="C48" s="565"/>
      <c r="D48" s="566"/>
      <c r="E48" s="565"/>
      <c r="F48" s="566"/>
      <c r="G48" s="565"/>
      <c r="H48" s="565"/>
      <c r="I48" s="567"/>
      <c r="J48" s="567"/>
      <c r="K48" s="568"/>
      <c r="L48" s="568"/>
      <c r="M48" s="568"/>
      <c r="N48" s="569"/>
      <c r="O48" s="570"/>
    </row>
    <row r="49" spans="1:15" x14ac:dyDescent="0.3">
      <c r="A49" s="563">
        <v>12</v>
      </c>
      <c r="B49" s="573" t="s">
        <v>457</v>
      </c>
      <c r="C49" s="565">
        <v>18000</v>
      </c>
      <c r="D49" s="566">
        <v>0</v>
      </c>
      <c r="E49" s="565">
        <v>18000</v>
      </c>
      <c r="F49" s="566">
        <f t="shared" ref="F49" si="12">C49-E49</f>
        <v>0</v>
      </c>
      <c r="G49" s="565">
        <v>18000</v>
      </c>
      <c r="H49" s="565"/>
      <c r="I49" s="567">
        <v>0</v>
      </c>
      <c r="J49" s="567">
        <v>0</v>
      </c>
      <c r="K49" s="568">
        <f t="shared" ref="K49" si="13">H49+I49+J49</f>
        <v>0</v>
      </c>
      <c r="L49" s="568">
        <f t="shared" ref="L49" si="14">G49+K49</f>
        <v>18000</v>
      </c>
      <c r="M49" s="568">
        <f t="shared" ref="M49" si="15">E49-L49</f>
        <v>0</v>
      </c>
      <c r="N49" s="569"/>
      <c r="O49" s="570" t="s">
        <v>972</v>
      </c>
    </row>
    <row r="50" spans="1:15" x14ac:dyDescent="0.3">
      <c r="A50" s="563"/>
      <c r="B50" s="571" t="s">
        <v>527</v>
      </c>
      <c r="C50" s="574"/>
      <c r="D50" s="566"/>
      <c r="E50" s="574"/>
      <c r="F50" s="566"/>
      <c r="G50" s="574"/>
      <c r="H50" s="574"/>
      <c r="I50" s="567"/>
      <c r="J50" s="567"/>
      <c r="K50" s="568"/>
      <c r="L50" s="568"/>
      <c r="M50" s="568"/>
      <c r="N50" s="569"/>
      <c r="O50" s="570"/>
    </row>
    <row r="51" spans="1:15" x14ac:dyDescent="0.3">
      <c r="A51" s="563"/>
      <c r="B51" s="575"/>
      <c r="C51" s="565"/>
      <c r="D51" s="566"/>
      <c r="E51" s="565"/>
      <c r="F51" s="566"/>
      <c r="G51" s="565"/>
      <c r="H51" s="565"/>
      <c r="I51" s="567"/>
      <c r="J51" s="567"/>
      <c r="K51" s="568"/>
      <c r="L51" s="568"/>
      <c r="M51" s="568"/>
      <c r="N51" s="569"/>
      <c r="O51" s="570"/>
    </row>
    <row r="52" spans="1:15" x14ac:dyDescent="0.3">
      <c r="A52" s="563">
        <v>13</v>
      </c>
      <c r="B52" s="573" t="s">
        <v>457</v>
      </c>
      <c r="C52" s="565">
        <v>18000</v>
      </c>
      <c r="D52" s="566">
        <v>0</v>
      </c>
      <c r="E52" s="565">
        <v>18000</v>
      </c>
      <c r="F52" s="566">
        <f t="shared" ref="F52" si="16">C52-E52</f>
        <v>0</v>
      </c>
      <c r="G52" s="565">
        <v>18000</v>
      </c>
      <c r="H52" s="565"/>
      <c r="I52" s="567">
        <v>0</v>
      </c>
      <c r="J52" s="567">
        <v>0</v>
      </c>
      <c r="K52" s="568">
        <f t="shared" ref="K52" si="17">H52+I52+J52</f>
        <v>0</v>
      </c>
      <c r="L52" s="568">
        <f t="shared" ref="L52" si="18">G52+K52</f>
        <v>18000</v>
      </c>
      <c r="M52" s="568">
        <f t="shared" ref="M52" si="19">E52-L52</f>
        <v>0</v>
      </c>
      <c r="N52" s="569"/>
      <c r="O52" s="570" t="s">
        <v>972</v>
      </c>
    </row>
    <row r="53" spans="1:15" x14ac:dyDescent="0.3">
      <c r="A53" s="563"/>
      <c r="B53" s="571" t="s">
        <v>528</v>
      </c>
      <c r="C53" s="565"/>
      <c r="D53" s="566"/>
      <c r="E53" s="565"/>
      <c r="F53" s="566"/>
      <c r="G53" s="565"/>
      <c r="H53" s="565"/>
      <c r="I53" s="567"/>
      <c r="J53" s="567"/>
      <c r="K53" s="568"/>
      <c r="L53" s="568"/>
      <c r="M53" s="568"/>
      <c r="N53" s="569"/>
      <c r="O53" s="570"/>
    </row>
    <row r="54" spans="1:15" x14ac:dyDescent="0.3">
      <c r="A54" s="563"/>
      <c r="B54" s="575"/>
      <c r="C54" s="565"/>
      <c r="D54" s="566"/>
      <c r="E54" s="565"/>
      <c r="F54" s="566"/>
      <c r="G54" s="565"/>
      <c r="H54" s="565"/>
      <c r="I54" s="567"/>
      <c r="J54" s="567"/>
      <c r="K54" s="568"/>
      <c r="L54" s="568"/>
      <c r="M54" s="568"/>
      <c r="N54" s="569"/>
      <c r="O54" s="570"/>
    </row>
    <row r="55" spans="1:15" x14ac:dyDescent="0.3">
      <c r="A55" s="563"/>
      <c r="B55" s="575" t="s">
        <v>586</v>
      </c>
      <c r="C55" s="565"/>
      <c r="D55" s="566"/>
      <c r="E55" s="565"/>
      <c r="F55" s="566"/>
      <c r="G55" s="565"/>
      <c r="H55" s="565"/>
      <c r="I55" s="567"/>
      <c r="J55" s="567"/>
      <c r="K55" s="568"/>
      <c r="L55" s="568"/>
      <c r="M55" s="568"/>
      <c r="N55" s="569"/>
      <c r="O55" s="570"/>
    </row>
    <row r="56" spans="1:15" x14ac:dyDescent="0.3">
      <c r="A56" s="563">
        <v>14</v>
      </c>
      <c r="B56" s="573" t="s">
        <v>457</v>
      </c>
      <c r="C56" s="565">
        <v>14850</v>
      </c>
      <c r="D56" s="566">
        <v>0</v>
      </c>
      <c r="E56" s="565">
        <v>14850</v>
      </c>
      <c r="F56" s="566">
        <f t="shared" ref="F56" si="20">C56-E56</f>
        <v>0</v>
      </c>
      <c r="G56" s="565">
        <v>14850</v>
      </c>
      <c r="H56" s="565"/>
      <c r="I56" s="567">
        <v>0</v>
      </c>
      <c r="J56" s="567">
        <v>0</v>
      </c>
      <c r="K56" s="568">
        <f t="shared" ref="K56" si="21">H56+I56+J56</f>
        <v>0</v>
      </c>
      <c r="L56" s="568">
        <f t="shared" ref="L56" si="22">G56+K56</f>
        <v>14850</v>
      </c>
      <c r="M56" s="568">
        <f t="shared" ref="M56" si="23">E56-L56</f>
        <v>0</v>
      </c>
      <c r="N56" s="569"/>
      <c r="O56" s="570" t="s">
        <v>972</v>
      </c>
    </row>
    <row r="57" spans="1:15" x14ac:dyDescent="0.3">
      <c r="A57" s="563"/>
      <c r="B57" s="571" t="s">
        <v>529</v>
      </c>
      <c r="C57" s="565"/>
      <c r="D57" s="566"/>
      <c r="E57" s="565"/>
      <c r="F57" s="566"/>
      <c r="G57" s="565"/>
      <c r="H57" s="565"/>
      <c r="I57" s="567"/>
      <c r="J57" s="567"/>
      <c r="K57" s="568"/>
      <c r="L57" s="568"/>
      <c r="M57" s="568"/>
      <c r="N57" s="569"/>
      <c r="O57" s="570"/>
    </row>
    <row r="58" spans="1:15" x14ac:dyDescent="0.3">
      <c r="A58" s="563"/>
      <c r="B58" s="571"/>
      <c r="C58" s="565"/>
      <c r="D58" s="566"/>
      <c r="E58" s="565"/>
      <c r="F58" s="566"/>
      <c r="G58" s="565"/>
      <c r="H58" s="565"/>
      <c r="I58" s="567"/>
      <c r="J58" s="567"/>
      <c r="K58" s="568"/>
      <c r="L58" s="568"/>
      <c r="M58" s="568"/>
      <c r="N58" s="569"/>
      <c r="O58" s="570"/>
    </row>
    <row r="59" spans="1:15" x14ac:dyDescent="0.3">
      <c r="A59" s="563">
        <v>15</v>
      </c>
      <c r="B59" s="573" t="s">
        <v>457</v>
      </c>
      <c r="C59" s="565">
        <v>14850</v>
      </c>
      <c r="D59" s="566">
        <v>0</v>
      </c>
      <c r="E59" s="565">
        <v>14850</v>
      </c>
      <c r="F59" s="566">
        <f t="shared" ref="F59" si="24">C59-E59</f>
        <v>0</v>
      </c>
      <c r="G59" s="565">
        <v>14850</v>
      </c>
      <c r="H59" s="565"/>
      <c r="I59" s="567">
        <v>0</v>
      </c>
      <c r="J59" s="567">
        <v>0</v>
      </c>
      <c r="K59" s="568">
        <f t="shared" ref="K59" si="25">H59+I59+J59</f>
        <v>0</v>
      </c>
      <c r="L59" s="568">
        <f t="shared" ref="L59" si="26">G59+K59</f>
        <v>14850</v>
      </c>
      <c r="M59" s="568">
        <f t="shared" ref="M59" si="27">E59-L59</f>
        <v>0</v>
      </c>
      <c r="N59" s="569"/>
      <c r="O59" s="570" t="s">
        <v>972</v>
      </c>
    </row>
    <row r="60" spans="1:15" x14ac:dyDescent="0.3">
      <c r="A60" s="563"/>
      <c r="B60" s="571" t="s">
        <v>530</v>
      </c>
      <c r="C60" s="565"/>
      <c r="D60" s="566"/>
      <c r="E60" s="565"/>
      <c r="F60" s="566"/>
      <c r="G60" s="565"/>
      <c r="H60" s="565"/>
      <c r="I60" s="567"/>
      <c r="J60" s="567"/>
      <c r="K60" s="568"/>
      <c r="L60" s="568"/>
      <c r="M60" s="568"/>
      <c r="N60" s="569"/>
      <c r="O60" s="570"/>
    </row>
    <row r="61" spans="1:15" x14ac:dyDescent="0.3">
      <c r="A61" s="563"/>
      <c r="B61" s="571"/>
      <c r="C61" s="565"/>
      <c r="D61" s="566"/>
      <c r="E61" s="565"/>
      <c r="F61" s="566"/>
      <c r="G61" s="565"/>
      <c r="H61" s="565"/>
      <c r="I61" s="567"/>
      <c r="J61" s="567"/>
      <c r="K61" s="568"/>
      <c r="L61" s="568"/>
      <c r="M61" s="568"/>
      <c r="N61" s="569"/>
      <c r="O61" s="570"/>
    </row>
    <row r="62" spans="1:15" x14ac:dyDescent="0.3">
      <c r="A62" s="563">
        <v>16</v>
      </c>
      <c r="B62" s="573" t="s">
        <v>457</v>
      </c>
      <c r="C62" s="565">
        <v>14850</v>
      </c>
      <c r="D62" s="566">
        <v>0</v>
      </c>
      <c r="E62" s="565">
        <v>14850</v>
      </c>
      <c r="F62" s="566">
        <f t="shared" ref="F62" si="28">C62-E62</f>
        <v>0</v>
      </c>
      <c r="G62" s="565">
        <v>14850</v>
      </c>
      <c r="H62" s="565"/>
      <c r="I62" s="567">
        <v>0</v>
      </c>
      <c r="J62" s="567">
        <v>0</v>
      </c>
      <c r="K62" s="568">
        <f t="shared" ref="K62" si="29">H62+I62+J62</f>
        <v>0</v>
      </c>
      <c r="L62" s="568">
        <f t="shared" ref="L62" si="30">G62+K62</f>
        <v>14850</v>
      </c>
      <c r="M62" s="568">
        <f t="shared" ref="M62" si="31">E62-L62</f>
        <v>0</v>
      </c>
      <c r="N62" s="569"/>
      <c r="O62" s="570" t="s">
        <v>972</v>
      </c>
    </row>
    <row r="63" spans="1:15" x14ac:dyDescent="0.3">
      <c r="A63" s="563"/>
      <c r="B63" s="571" t="s">
        <v>531</v>
      </c>
      <c r="C63" s="574"/>
      <c r="D63" s="566"/>
      <c r="E63" s="574"/>
      <c r="F63" s="566"/>
      <c r="G63" s="574"/>
      <c r="H63" s="574"/>
      <c r="I63" s="567"/>
      <c r="J63" s="567"/>
      <c r="K63" s="568"/>
      <c r="L63" s="568"/>
      <c r="M63" s="568"/>
      <c r="N63" s="569"/>
      <c r="O63" s="570"/>
    </row>
    <row r="64" spans="1:15" x14ac:dyDescent="0.3">
      <c r="A64" s="563"/>
      <c r="B64" s="575"/>
      <c r="C64" s="565"/>
      <c r="D64" s="566"/>
      <c r="E64" s="565"/>
      <c r="F64" s="566"/>
      <c r="G64" s="565"/>
      <c r="H64" s="565"/>
      <c r="I64" s="567"/>
      <c r="J64" s="567"/>
      <c r="K64" s="568"/>
      <c r="L64" s="568"/>
      <c r="M64" s="568"/>
      <c r="N64" s="569"/>
      <c r="O64" s="570"/>
    </row>
    <row r="65" spans="1:15" x14ac:dyDescent="0.3">
      <c r="A65" s="563">
        <v>17</v>
      </c>
      <c r="B65" s="564" t="s">
        <v>457</v>
      </c>
      <c r="C65" s="565">
        <v>13200</v>
      </c>
      <c r="D65" s="566">
        <v>0</v>
      </c>
      <c r="E65" s="565">
        <v>13200</v>
      </c>
      <c r="F65" s="566">
        <f t="shared" ref="F65" si="32">C65-E65</f>
        <v>0</v>
      </c>
      <c r="G65" s="565">
        <v>13200</v>
      </c>
      <c r="H65" s="565"/>
      <c r="I65" s="567">
        <v>0</v>
      </c>
      <c r="J65" s="567">
        <v>0</v>
      </c>
      <c r="K65" s="568">
        <f t="shared" ref="K65" si="33">H65+I65+J65</f>
        <v>0</v>
      </c>
      <c r="L65" s="568">
        <f t="shared" ref="L65" si="34">G65+K65</f>
        <v>13200</v>
      </c>
      <c r="M65" s="568">
        <f t="shared" ref="M65" si="35">E65-L65</f>
        <v>0</v>
      </c>
      <c r="N65" s="569"/>
      <c r="O65" s="570" t="s">
        <v>972</v>
      </c>
    </row>
    <row r="66" spans="1:15" x14ac:dyDescent="0.3">
      <c r="A66" s="563"/>
      <c r="B66" s="571" t="s">
        <v>532</v>
      </c>
      <c r="C66" s="565"/>
      <c r="D66" s="566"/>
      <c r="E66" s="565"/>
      <c r="F66" s="566"/>
      <c r="G66" s="565"/>
      <c r="H66" s="565"/>
      <c r="I66" s="567"/>
      <c r="J66" s="567"/>
      <c r="K66" s="568"/>
      <c r="L66" s="568"/>
      <c r="M66" s="568"/>
      <c r="N66" s="569"/>
      <c r="O66" s="570"/>
    </row>
    <row r="67" spans="1:15" x14ac:dyDescent="0.3">
      <c r="A67" s="563"/>
      <c r="B67" s="572"/>
      <c r="C67" s="565"/>
      <c r="D67" s="566"/>
      <c r="E67" s="565"/>
      <c r="F67" s="566"/>
      <c r="G67" s="565"/>
      <c r="H67" s="565"/>
      <c r="I67" s="567"/>
      <c r="J67" s="567"/>
      <c r="K67" s="568"/>
      <c r="L67" s="568"/>
      <c r="M67" s="568"/>
      <c r="N67" s="569"/>
      <c r="O67" s="570"/>
    </row>
    <row r="68" spans="1:15" x14ac:dyDescent="0.3">
      <c r="A68" s="563">
        <v>18</v>
      </c>
      <c r="B68" s="573" t="s">
        <v>457</v>
      </c>
      <c r="C68" s="565">
        <v>13200</v>
      </c>
      <c r="D68" s="566">
        <v>0</v>
      </c>
      <c r="E68" s="565">
        <v>13200</v>
      </c>
      <c r="F68" s="566">
        <f t="shared" ref="F68" si="36">C68-E68</f>
        <v>0</v>
      </c>
      <c r="G68" s="565">
        <v>13200</v>
      </c>
      <c r="H68" s="565"/>
      <c r="I68" s="567">
        <v>0</v>
      </c>
      <c r="J68" s="567">
        <v>0</v>
      </c>
      <c r="K68" s="568">
        <f t="shared" ref="K68" si="37">H68+I68+J68</f>
        <v>0</v>
      </c>
      <c r="L68" s="568">
        <f t="shared" ref="L68" si="38">G68+K68</f>
        <v>13200</v>
      </c>
      <c r="M68" s="568">
        <f t="shared" ref="M68" si="39">E68-L68</f>
        <v>0</v>
      </c>
      <c r="N68" s="569"/>
      <c r="O68" s="570" t="s">
        <v>972</v>
      </c>
    </row>
    <row r="69" spans="1:15" x14ac:dyDescent="0.3">
      <c r="A69" s="563"/>
      <c r="B69" s="571" t="s">
        <v>533</v>
      </c>
      <c r="C69" s="565"/>
      <c r="D69" s="566"/>
      <c r="E69" s="565"/>
      <c r="F69" s="566"/>
      <c r="G69" s="565"/>
      <c r="H69" s="565"/>
      <c r="I69" s="567"/>
      <c r="J69" s="567"/>
      <c r="K69" s="568"/>
      <c r="L69" s="568"/>
      <c r="M69" s="568"/>
      <c r="N69" s="569"/>
      <c r="O69" s="570"/>
    </row>
    <row r="70" spans="1:15" x14ac:dyDescent="0.3">
      <c r="A70" s="563"/>
      <c r="B70" s="571"/>
      <c r="C70" s="565"/>
      <c r="D70" s="566"/>
      <c r="E70" s="565"/>
      <c r="F70" s="566"/>
      <c r="G70" s="565"/>
      <c r="H70" s="565"/>
      <c r="I70" s="567"/>
      <c r="J70" s="567"/>
      <c r="K70" s="568"/>
      <c r="L70" s="568"/>
      <c r="M70" s="568"/>
      <c r="N70" s="569"/>
      <c r="O70" s="570"/>
    </row>
    <row r="71" spans="1:15" x14ac:dyDescent="0.3">
      <c r="A71" s="563">
        <v>19</v>
      </c>
      <c r="B71" s="573" t="s">
        <v>457</v>
      </c>
      <c r="C71" s="565">
        <v>14850</v>
      </c>
      <c r="D71" s="566">
        <v>0</v>
      </c>
      <c r="E71" s="565">
        <v>14850</v>
      </c>
      <c r="F71" s="566">
        <f t="shared" ref="F71" si="40">C71-E71</f>
        <v>0</v>
      </c>
      <c r="G71" s="565">
        <v>14850</v>
      </c>
      <c r="H71" s="565"/>
      <c r="I71" s="567">
        <v>0</v>
      </c>
      <c r="J71" s="567">
        <v>0</v>
      </c>
      <c r="K71" s="568">
        <f t="shared" ref="K71" si="41">H71+I71+J71</f>
        <v>0</v>
      </c>
      <c r="L71" s="568">
        <f t="shared" ref="L71" si="42">G71+K71</f>
        <v>14850</v>
      </c>
      <c r="M71" s="568">
        <f t="shared" ref="M71" si="43">E71-L71</f>
        <v>0</v>
      </c>
      <c r="N71" s="569"/>
      <c r="O71" s="570" t="s">
        <v>972</v>
      </c>
    </row>
    <row r="72" spans="1:15" x14ac:dyDescent="0.3">
      <c r="A72" s="563"/>
      <c r="B72" s="571" t="s">
        <v>534</v>
      </c>
      <c r="C72" s="574"/>
      <c r="D72" s="566"/>
      <c r="E72" s="574"/>
      <c r="F72" s="566"/>
      <c r="G72" s="574"/>
      <c r="H72" s="574"/>
      <c r="I72" s="567"/>
      <c r="J72" s="567"/>
      <c r="K72" s="568"/>
      <c r="L72" s="568"/>
      <c r="M72" s="568"/>
      <c r="N72" s="569"/>
      <c r="O72" s="570"/>
    </row>
    <row r="73" spans="1:15" x14ac:dyDescent="0.3">
      <c r="A73" s="563"/>
      <c r="B73" s="575"/>
      <c r="C73" s="565"/>
      <c r="D73" s="566"/>
      <c r="E73" s="565"/>
      <c r="F73" s="566"/>
      <c r="G73" s="565"/>
      <c r="H73" s="565"/>
      <c r="I73" s="567"/>
      <c r="J73" s="567"/>
      <c r="K73" s="568"/>
      <c r="L73" s="568"/>
      <c r="M73" s="568"/>
      <c r="N73" s="569"/>
      <c r="O73" s="570"/>
    </row>
    <row r="74" spans="1:15" x14ac:dyDescent="0.3">
      <c r="A74" s="563"/>
      <c r="B74" s="575" t="s">
        <v>583</v>
      </c>
      <c r="C74" s="565"/>
      <c r="D74" s="566"/>
      <c r="E74" s="565"/>
      <c r="F74" s="566"/>
      <c r="G74" s="565"/>
      <c r="H74" s="565"/>
      <c r="I74" s="567"/>
      <c r="J74" s="567"/>
      <c r="K74" s="568"/>
      <c r="L74" s="568"/>
      <c r="M74" s="568"/>
      <c r="N74" s="569"/>
      <c r="O74" s="570"/>
    </row>
    <row r="75" spans="1:15" x14ac:dyDescent="0.3">
      <c r="A75" s="563">
        <v>20</v>
      </c>
      <c r="B75" s="573" t="s">
        <v>469</v>
      </c>
      <c r="C75" s="565">
        <v>99456</v>
      </c>
      <c r="D75" s="566">
        <v>0</v>
      </c>
      <c r="E75" s="565">
        <v>99456</v>
      </c>
      <c r="F75" s="566">
        <f t="shared" si="1"/>
        <v>0</v>
      </c>
      <c r="G75" s="565">
        <v>0</v>
      </c>
      <c r="H75" s="565">
        <v>99456</v>
      </c>
      <c r="I75" s="567">
        <v>0</v>
      </c>
      <c r="J75" s="567">
        <v>0</v>
      </c>
      <c r="K75" s="568">
        <f t="shared" si="0"/>
        <v>99456</v>
      </c>
      <c r="L75" s="568">
        <f t="shared" si="2"/>
        <v>99456</v>
      </c>
      <c r="M75" s="568">
        <f t="shared" si="3"/>
        <v>0</v>
      </c>
      <c r="N75" s="569"/>
      <c r="O75" s="570" t="s">
        <v>90</v>
      </c>
    </row>
    <row r="76" spans="1:15" x14ac:dyDescent="0.3">
      <c r="A76" s="563"/>
      <c r="B76" s="571" t="s">
        <v>536</v>
      </c>
      <c r="C76" s="565"/>
      <c r="D76" s="566"/>
      <c r="E76" s="565"/>
      <c r="F76" s="566"/>
      <c r="G76" s="565"/>
      <c r="H76" s="565"/>
      <c r="I76" s="567"/>
      <c r="J76" s="567"/>
      <c r="K76" s="568"/>
      <c r="L76" s="568"/>
      <c r="M76" s="568"/>
      <c r="N76" s="569"/>
      <c r="O76" s="570"/>
    </row>
    <row r="77" spans="1:15" x14ac:dyDescent="0.3">
      <c r="A77" s="563"/>
      <c r="B77" s="571"/>
      <c r="C77" s="565"/>
      <c r="D77" s="566"/>
      <c r="E77" s="565"/>
      <c r="F77" s="566"/>
      <c r="G77" s="565"/>
      <c r="H77" s="565"/>
      <c r="I77" s="567"/>
      <c r="J77" s="567"/>
      <c r="K77" s="568"/>
      <c r="L77" s="568"/>
      <c r="M77" s="568"/>
      <c r="N77" s="569"/>
      <c r="O77" s="570"/>
    </row>
    <row r="78" spans="1:15" x14ac:dyDescent="0.3">
      <c r="A78" s="563">
        <v>21</v>
      </c>
      <c r="B78" s="573" t="s">
        <v>471</v>
      </c>
      <c r="C78" s="565">
        <v>246000</v>
      </c>
      <c r="D78" s="566">
        <v>0</v>
      </c>
      <c r="E78" s="565">
        <v>246000</v>
      </c>
      <c r="F78" s="566">
        <f t="shared" si="1"/>
        <v>0</v>
      </c>
      <c r="G78" s="565">
        <v>246000</v>
      </c>
      <c r="H78" s="565"/>
      <c r="I78" s="567">
        <v>0</v>
      </c>
      <c r="J78" s="567">
        <v>0</v>
      </c>
      <c r="K78" s="568">
        <f t="shared" si="0"/>
        <v>0</v>
      </c>
      <c r="L78" s="568">
        <f t="shared" si="2"/>
        <v>246000</v>
      </c>
      <c r="M78" s="568">
        <f t="shared" si="3"/>
        <v>0</v>
      </c>
      <c r="N78" s="569"/>
      <c r="O78" s="570" t="s">
        <v>972</v>
      </c>
    </row>
    <row r="79" spans="1:15" x14ac:dyDescent="0.3">
      <c r="A79" s="563"/>
      <c r="B79" s="571" t="s">
        <v>537</v>
      </c>
      <c r="C79" s="565"/>
      <c r="D79" s="566"/>
      <c r="E79" s="565"/>
      <c r="F79" s="566"/>
      <c r="G79" s="565"/>
      <c r="H79" s="565"/>
      <c r="I79" s="567"/>
      <c r="J79" s="567"/>
      <c r="K79" s="568"/>
      <c r="L79" s="568"/>
      <c r="M79" s="568"/>
      <c r="N79" s="569"/>
      <c r="O79" s="570"/>
    </row>
    <row r="80" spans="1:15" x14ac:dyDescent="0.3">
      <c r="A80" s="563"/>
      <c r="B80" s="575"/>
      <c r="C80" s="565"/>
      <c r="D80" s="566"/>
      <c r="E80" s="565"/>
      <c r="F80" s="566"/>
      <c r="G80" s="565"/>
      <c r="H80" s="565"/>
      <c r="I80" s="567"/>
      <c r="J80" s="567"/>
      <c r="K80" s="568"/>
      <c r="L80" s="568"/>
      <c r="M80" s="568"/>
      <c r="N80" s="569"/>
      <c r="O80" s="570"/>
    </row>
    <row r="81" spans="1:15" x14ac:dyDescent="0.3">
      <c r="A81" s="563"/>
      <c r="B81" s="575" t="s">
        <v>584</v>
      </c>
      <c r="C81" s="565"/>
      <c r="D81" s="566"/>
      <c r="E81" s="565"/>
      <c r="F81" s="566"/>
      <c r="G81" s="565"/>
      <c r="H81" s="565"/>
      <c r="I81" s="567"/>
      <c r="J81" s="567"/>
      <c r="K81" s="568"/>
      <c r="L81" s="568"/>
      <c r="M81" s="568"/>
      <c r="N81" s="569"/>
      <c r="O81" s="570"/>
    </row>
    <row r="82" spans="1:15" x14ac:dyDescent="0.3">
      <c r="A82" s="563">
        <v>22</v>
      </c>
      <c r="B82" s="573" t="s">
        <v>535</v>
      </c>
      <c r="C82" s="565">
        <v>3181400</v>
      </c>
      <c r="D82" s="566">
        <v>0</v>
      </c>
      <c r="E82" s="565">
        <v>3181400</v>
      </c>
      <c r="F82" s="566">
        <f t="shared" ref="F82" si="44">C82-E82</f>
        <v>0</v>
      </c>
      <c r="G82" s="565">
        <v>0</v>
      </c>
      <c r="H82" s="565">
        <v>3181400</v>
      </c>
      <c r="I82" s="567">
        <v>0</v>
      </c>
      <c r="J82" s="567">
        <v>0</v>
      </c>
      <c r="K82" s="568">
        <f t="shared" ref="K82" si="45">H82+I82+J82</f>
        <v>3181400</v>
      </c>
      <c r="L82" s="568">
        <f t="shared" ref="L82" si="46">G82+K82</f>
        <v>3181400</v>
      </c>
      <c r="M82" s="568">
        <f t="shared" ref="M82" si="47">E82-L82</f>
        <v>0</v>
      </c>
      <c r="N82" s="569"/>
      <c r="O82" s="570" t="s">
        <v>979</v>
      </c>
    </row>
    <row r="83" spans="1:15" x14ac:dyDescent="0.3">
      <c r="A83" s="563"/>
      <c r="B83" s="573" t="s">
        <v>115</v>
      </c>
      <c r="C83" s="565"/>
      <c r="D83" s="566"/>
      <c r="E83" s="565"/>
      <c r="F83" s="566"/>
      <c r="G83" s="565"/>
      <c r="H83" s="565"/>
      <c r="I83" s="567"/>
      <c r="J83" s="567"/>
      <c r="K83" s="568"/>
      <c r="L83" s="568"/>
      <c r="M83" s="568"/>
      <c r="N83" s="569"/>
      <c r="O83" s="570"/>
    </row>
    <row r="84" spans="1:15" x14ac:dyDescent="0.3">
      <c r="A84" s="563"/>
      <c r="B84" s="571" t="s">
        <v>538</v>
      </c>
      <c r="C84" s="565"/>
      <c r="D84" s="566"/>
      <c r="E84" s="565"/>
      <c r="F84" s="566"/>
      <c r="G84" s="565"/>
      <c r="H84" s="565"/>
      <c r="I84" s="567"/>
      <c r="J84" s="567"/>
      <c r="K84" s="568"/>
      <c r="L84" s="568"/>
      <c r="M84" s="568"/>
      <c r="N84" s="569"/>
      <c r="O84" s="570"/>
    </row>
    <row r="85" spans="1:15" x14ac:dyDescent="0.3">
      <c r="A85" s="563"/>
      <c r="B85" s="573"/>
      <c r="C85" s="565"/>
      <c r="D85" s="566"/>
      <c r="E85" s="565"/>
      <c r="F85" s="566"/>
      <c r="G85" s="565"/>
      <c r="H85" s="565"/>
      <c r="I85" s="567"/>
      <c r="J85" s="567"/>
      <c r="K85" s="568"/>
      <c r="L85" s="568"/>
      <c r="M85" s="568"/>
      <c r="N85" s="569"/>
      <c r="O85" s="570"/>
    </row>
    <row r="86" spans="1:15" x14ac:dyDescent="0.3">
      <c r="A86" s="563">
        <v>23</v>
      </c>
      <c r="B86" s="573" t="s">
        <v>539</v>
      </c>
      <c r="C86" s="565">
        <v>5573983.6500000004</v>
      </c>
      <c r="D86" s="566">
        <v>0</v>
      </c>
      <c r="E86" s="565">
        <v>5573983.6500000004</v>
      </c>
      <c r="F86" s="566">
        <f t="shared" ref="F86" si="48">C86-E86</f>
        <v>0</v>
      </c>
      <c r="G86" s="565">
        <v>0</v>
      </c>
      <c r="H86" s="565">
        <v>5573983.6500000004</v>
      </c>
      <c r="I86" s="567">
        <v>0</v>
      </c>
      <c r="J86" s="567">
        <v>0</v>
      </c>
      <c r="K86" s="568">
        <f t="shared" ref="K86" si="49">H86+I86+J86</f>
        <v>5573983.6500000004</v>
      </c>
      <c r="L86" s="568">
        <f t="shared" ref="L86" si="50">G86+K86</f>
        <v>5573983.6500000004</v>
      </c>
      <c r="M86" s="568">
        <f t="shared" ref="M86" si="51">E86-L86</f>
        <v>0</v>
      </c>
      <c r="N86" s="569"/>
      <c r="O86" s="570" t="s">
        <v>980</v>
      </c>
    </row>
    <row r="87" spans="1:15" x14ac:dyDescent="0.3">
      <c r="A87" s="563"/>
      <c r="B87" s="573" t="s">
        <v>106</v>
      </c>
      <c r="C87" s="574"/>
      <c r="D87" s="566"/>
      <c r="E87" s="574"/>
      <c r="F87" s="566"/>
      <c r="G87" s="574"/>
      <c r="H87" s="574"/>
      <c r="I87" s="567"/>
      <c r="J87" s="567"/>
      <c r="K87" s="568"/>
      <c r="L87" s="568"/>
      <c r="M87" s="568"/>
      <c r="N87" s="569"/>
      <c r="O87" s="570" t="s">
        <v>981</v>
      </c>
    </row>
    <row r="88" spans="1:15" x14ac:dyDescent="0.3">
      <c r="A88" s="563"/>
      <c r="B88" s="571" t="s">
        <v>540</v>
      </c>
      <c r="C88" s="574"/>
      <c r="D88" s="566"/>
      <c r="E88" s="574"/>
      <c r="F88" s="566"/>
      <c r="G88" s="574"/>
      <c r="H88" s="574"/>
      <c r="I88" s="567"/>
      <c r="J88" s="567"/>
      <c r="K88" s="568"/>
      <c r="L88" s="568"/>
      <c r="M88" s="568"/>
      <c r="N88" s="569"/>
      <c r="O88" s="570" t="s">
        <v>982</v>
      </c>
    </row>
    <row r="89" spans="1:15" x14ac:dyDescent="0.3">
      <c r="A89" s="563"/>
      <c r="B89" s="575"/>
      <c r="C89" s="565"/>
      <c r="D89" s="566"/>
      <c r="E89" s="565"/>
      <c r="F89" s="566"/>
      <c r="G89" s="565"/>
      <c r="H89" s="565"/>
      <c r="I89" s="567"/>
      <c r="J89" s="567"/>
      <c r="K89" s="568"/>
      <c r="L89" s="568"/>
      <c r="M89" s="568"/>
      <c r="N89" s="569"/>
      <c r="O89" s="570"/>
    </row>
    <row r="90" spans="1:15" x14ac:dyDescent="0.3">
      <c r="A90" s="563"/>
      <c r="B90" s="575" t="s">
        <v>234</v>
      </c>
      <c r="C90" s="565"/>
      <c r="D90" s="566"/>
      <c r="E90" s="565"/>
      <c r="F90" s="566"/>
      <c r="G90" s="565"/>
      <c r="H90" s="565"/>
      <c r="I90" s="567"/>
      <c r="J90" s="567"/>
      <c r="K90" s="568"/>
      <c r="L90" s="568"/>
      <c r="M90" s="568"/>
      <c r="N90" s="569"/>
      <c r="O90" s="570"/>
    </row>
    <row r="91" spans="1:15" x14ac:dyDescent="0.3">
      <c r="A91" s="563">
        <v>24</v>
      </c>
      <c r="B91" s="573" t="s">
        <v>796</v>
      </c>
      <c r="C91" s="565">
        <v>165375</v>
      </c>
      <c r="D91" s="566">
        <v>0</v>
      </c>
      <c r="E91" s="565">
        <v>165375</v>
      </c>
      <c r="F91" s="566">
        <f t="shared" si="1"/>
        <v>0</v>
      </c>
      <c r="G91" s="565">
        <v>165375</v>
      </c>
      <c r="H91" s="565"/>
      <c r="I91" s="567">
        <v>0</v>
      </c>
      <c r="J91" s="567">
        <v>0</v>
      </c>
      <c r="K91" s="568">
        <f t="shared" si="0"/>
        <v>0</v>
      </c>
      <c r="L91" s="568">
        <f t="shared" si="2"/>
        <v>165375</v>
      </c>
      <c r="M91" s="568">
        <f t="shared" si="3"/>
        <v>0</v>
      </c>
      <c r="N91" s="569"/>
      <c r="O91" s="570" t="s">
        <v>972</v>
      </c>
    </row>
    <row r="92" spans="1:15" x14ac:dyDescent="0.3">
      <c r="A92" s="563"/>
      <c r="B92" s="571" t="s">
        <v>541</v>
      </c>
      <c r="C92" s="565"/>
      <c r="D92" s="566"/>
      <c r="E92" s="565"/>
      <c r="F92" s="566"/>
      <c r="G92" s="565"/>
      <c r="H92" s="565"/>
      <c r="I92" s="567"/>
      <c r="J92" s="567"/>
      <c r="K92" s="568"/>
      <c r="L92" s="568"/>
      <c r="M92" s="568"/>
      <c r="N92" s="569"/>
      <c r="O92" s="570"/>
    </row>
    <row r="93" spans="1:15" x14ac:dyDescent="0.3">
      <c r="A93" s="563"/>
      <c r="B93" s="571"/>
      <c r="C93" s="565"/>
      <c r="D93" s="566"/>
      <c r="E93" s="565"/>
      <c r="F93" s="566"/>
      <c r="G93" s="565"/>
      <c r="H93" s="565"/>
      <c r="I93" s="567"/>
      <c r="J93" s="567"/>
      <c r="K93" s="568"/>
      <c r="L93" s="568"/>
      <c r="M93" s="568"/>
      <c r="N93" s="569"/>
      <c r="O93" s="570"/>
    </row>
    <row r="94" spans="1:15" x14ac:dyDescent="0.3">
      <c r="A94" s="563">
        <v>25</v>
      </c>
      <c r="B94" s="573" t="s">
        <v>796</v>
      </c>
      <c r="C94" s="565">
        <v>140490</v>
      </c>
      <c r="D94" s="566">
        <v>0</v>
      </c>
      <c r="E94" s="565">
        <v>140490</v>
      </c>
      <c r="F94" s="566">
        <f t="shared" si="1"/>
        <v>0</v>
      </c>
      <c r="G94" s="565">
        <v>140490</v>
      </c>
      <c r="H94" s="565"/>
      <c r="I94" s="567">
        <v>0</v>
      </c>
      <c r="J94" s="567">
        <v>0</v>
      </c>
      <c r="K94" s="568">
        <f t="shared" si="0"/>
        <v>0</v>
      </c>
      <c r="L94" s="568">
        <f t="shared" si="2"/>
        <v>140490</v>
      </c>
      <c r="M94" s="568">
        <f t="shared" si="3"/>
        <v>0</v>
      </c>
      <c r="N94" s="569"/>
      <c r="O94" s="570" t="s">
        <v>972</v>
      </c>
    </row>
    <row r="95" spans="1:15" x14ac:dyDescent="0.3">
      <c r="A95" s="563"/>
      <c r="B95" s="571" t="s">
        <v>542</v>
      </c>
      <c r="C95" s="565"/>
      <c r="D95" s="566"/>
      <c r="E95" s="565"/>
      <c r="F95" s="566"/>
      <c r="G95" s="565"/>
      <c r="H95" s="565"/>
      <c r="I95" s="567"/>
      <c r="J95" s="567"/>
      <c r="K95" s="568"/>
      <c r="L95" s="568"/>
      <c r="M95" s="568"/>
      <c r="N95" s="569"/>
      <c r="O95" s="570"/>
    </row>
    <row r="96" spans="1:15" x14ac:dyDescent="0.3">
      <c r="A96" s="563"/>
      <c r="B96" s="572"/>
      <c r="C96" s="565"/>
      <c r="D96" s="566"/>
      <c r="E96" s="565"/>
      <c r="F96" s="566"/>
      <c r="G96" s="565"/>
      <c r="H96" s="565"/>
      <c r="I96" s="567"/>
      <c r="J96" s="567"/>
      <c r="K96" s="568"/>
      <c r="L96" s="568"/>
      <c r="M96" s="568"/>
      <c r="N96" s="569"/>
      <c r="O96" s="570"/>
    </row>
    <row r="97" spans="1:15" x14ac:dyDescent="0.3">
      <c r="A97" s="563">
        <v>26</v>
      </c>
      <c r="B97" s="573" t="s">
        <v>796</v>
      </c>
      <c r="C97" s="565">
        <v>208530</v>
      </c>
      <c r="D97" s="566">
        <v>0</v>
      </c>
      <c r="E97" s="565">
        <v>208530</v>
      </c>
      <c r="F97" s="566">
        <f t="shared" si="1"/>
        <v>0</v>
      </c>
      <c r="G97" s="565">
        <v>208530</v>
      </c>
      <c r="H97" s="565"/>
      <c r="I97" s="567">
        <v>0</v>
      </c>
      <c r="J97" s="567">
        <v>0</v>
      </c>
      <c r="K97" s="568">
        <f t="shared" si="0"/>
        <v>0</v>
      </c>
      <c r="L97" s="568">
        <f t="shared" si="2"/>
        <v>208530</v>
      </c>
      <c r="M97" s="568">
        <f t="shared" si="3"/>
        <v>0</v>
      </c>
      <c r="N97" s="569"/>
      <c r="O97" s="570" t="s">
        <v>972</v>
      </c>
    </row>
    <row r="98" spans="1:15" x14ac:dyDescent="0.3">
      <c r="A98" s="563"/>
      <c r="B98" s="571" t="s">
        <v>543</v>
      </c>
      <c r="C98" s="565"/>
      <c r="D98" s="566"/>
      <c r="E98" s="565"/>
      <c r="F98" s="566"/>
      <c r="G98" s="565"/>
      <c r="H98" s="565"/>
      <c r="I98" s="567"/>
      <c r="J98" s="567"/>
      <c r="K98" s="568"/>
      <c r="L98" s="568"/>
      <c r="M98" s="568"/>
      <c r="N98" s="569"/>
      <c r="O98" s="570"/>
    </row>
    <row r="99" spans="1:15" x14ac:dyDescent="0.3">
      <c r="A99" s="563"/>
      <c r="B99" s="571"/>
      <c r="C99" s="565"/>
      <c r="D99" s="566"/>
      <c r="E99" s="565"/>
      <c r="F99" s="566"/>
      <c r="G99" s="565"/>
      <c r="H99" s="565"/>
      <c r="I99" s="567"/>
      <c r="J99" s="567"/>
      <c r="K99" s="568"/>
      <c r="L99" s="568"/>
      <c r="M99" s="568"/>
      <c r="N99" s="569"/>
      <c r="O99" s="570"/>
    </row>
    <row r="100" spans="1:15" x14ac:dyDescent="0.3">
      <c r="A100" s="563">
        <v>27</v>
      </c>
      <c r="B100" s="573" t="s">
        <v>796</v>
      </c>
      <c r="C100" s="565">
        <v>44730</v>
      </c>
      <c r="D100" s="566">
        <v>0</v>
      </c>
      <c r="E100" s="565">
        <v>44730</v>
      </c>
      <c r="F100" s="566">
        <f t="shared" ref="F100:F206" si="52">C100-E100</f>
        <v>0</v>
      </c>
      <c r="G100" s="565">
        <v>44730</v>
      </c>
      <c r="H100" s="565"/>
      <c r="I100" s="567">
        <v>0</v>
      </c>
      <c r="J100" s="567">
        <v>0</v>
      </c>
      <c r="K100" s="568">
        <f t="shared" ref="K100:K206" si="53">H100+I100+J100</f>
        <v>0</v>
      </c>
      <c r="L100" s="568">
        <f t="shared" ref="L100:L206" si="54">G100+K100</f>
        <v>44730</v>
      </c>
      <c r="M100" s="568">
        <f t="shared" ref="M100:M206" si="55">E100-L100</f>
        <v>0</v>
      </c>
      <c r="N100" s="569"/>
      <c r="O100" s="570" t="s">
        <v>972</v>
      </c>
    </row>
    <row r="101" spans="1:15" x14ac:dyDescent="0.3">
      <c r="A101" s="563"/>
      <c r="B101" s="571" t="s">
        <v>544</v>
      </c>
      <c r="C101" s="565"/>
      <c r="D101" s="566"/>
      <c r="E101" s="565"/>
      <c r="F101" s="566"/>
      <c r="G101" s="565"/>
      <c r="H101" s="565"/>
      <c r="I101" s="567"/>
      <c r="J101" s="567"/>
      <c r="K101" s="568"/>
      <c r="L101" s="568"/>
      <c r="M101" s="568"/>
      <c r="N101" s="569"/>
      <c r="O101" s="570"/>
    </row>
    <row r="102" spans="1:15" x14ac:dyDescent="0.3">
      <c r="A102" s="563"/>
      <c r="B102" s="571"/>
      <c r="C102" s="565"/>
      <c r="D102" s="566"/>
      <c r="E102" s="565"/>
      <c r="F102" s="566"/>
      <c r="G102" s="565"/>
      <c r="H102" s="565"/>
      <c r="I102" s="567"/>
      <c r="J102" s="567"/>
      <c r="K102" s="568"/>
      <c r="L102" s="568"/>
      <c r="M102" s="568"/>
      <c r="N102" s="569"/>
      <c r="O102" s="570"/>
    </row>
    <row r="103" spans="1:15" x14ac:dyDescent="0.3">
      <c r="A103" s="563">
        <v>28</v>
      </c>
      <c r="B103" s="573" t="s">
        <v>796</v>
      </c>
      <c r="C103" s="565">
        <v>43470</v>
      </c>
      <c r="D103" s="566">
        <v>0</v>
      </c>
      <c r="E103" s="565">
        <v>43470</v>
      </c>
      <c r="F103" s="566">
        <f t="shared" si="52"/>
        <v>0</v>
      </c>
      <c r="G103" s="565">
        <v>43470</v>
      </c>
      <c r="H103" s="565"/>
      <c r="I103" s="567">
        <v>0</v>
      </c>
      <c r="J103" s="567">
        <v>0</v>
      </c>
      <c r="K103" s="568">
        <f t="shared" si="53"/>
        <v>0</v>
      </c>
      <c r="L103" s="568">
        <f t="shared" si="54"/>
        <v>43470</v>
      </c>
      <c r="M103" s="568">
        <f t="shared" si="55"/>
        <v>0</v>
      </c>
      <c r="N103" s="569"/>
      <c r="O103" s="570" t="s">
        <v>972</v>
      </c>
    </row>
    <row r="104" spans="1:15" x14ac:dyDescent="0.3">
      <c r="A104" s="563"/>
      <c r="B104" s="571" t="s">
        <v>545</v>
      </c>
      <c r="C104" s="565"/>
      <c r="D104" s="566"/>
      <c r="E104" s="565"/>
      <c r="F104" s="566"/>
      <c r="G104" s="565"/>
      <c r="H104" s="565"/>
      <c r="I104" s="567"/>
      <c r="J104" s="567"/>
      <c r="K104" s="568"/>
      <c r="L104" s="568"/>
      <c r="M104" s="568"/>
      <c r="N104" s="569"/>
      <c r="O104" s="570"/>
    </row>
    <row r="105" spans="1:15" x14ac:dyDescent="0.3">
      <c r="A105" s="563"/>
      <c r="B105" s="571"/>
      <c r="C105" s="565"/>
      <c r="D105" s="566"/>
      <c r="E105" s="565"/>
      <c r="F105" s="566"/>
      <c r="G105" s="565"/>
      <c r="H105" s="565"/>
      <c r="I105" s="567"/>
      <c r="J105" s="567"/>
      <c r="K105" s="568"/>
      <c r="L105" s="568"/>
      <c r="M105" s="568"/>
      <c r="N105" s="569"/>
      <c r="O105" s="570"/>
    </row>
    <row r="106" spans="1:15" x14ac:dyDescent="0.3">
      <c r="A106" s="563">
        <v>29</v>
      </c>
      <c r="B106" s="573" t="s">
        <v>796</v>
      </c>
      <c r="C106" s="565">
        <v>39375</v>
      </c>
      <c r="D106" s="566">
        <v>0</v>
      </c>
      <c r="E106" s="565">
        <v>39375</v>
      </c>
      <c r="F106" s="566">
        <f t="shared" si="52"/>
        <v>0</v>
      </c>
      <c r="G106" s="565">
        <v>39375</v>
      </c>
      <c r="H106" s="565"/>
      <c r="I106" s="567">
        <v>0</v>
      </c>
      <c r="J106" s="567">
        <v>0</v>
      </c>
      <c r="K106" s="568">
        <f t="shared" si="53"/>
        <v>0</v>
      </c>
      <c r="L106" s="568">
        <f t="shared" si="54"/>
        <v>39375</v>
      </c>
      <c r="M106" s="568">
        <f t="shared" si="55"/>
        <v>0</v>
      </c>
      <c r="N106" s="569"/>
      <c r="O106" s="570" t="s">
        <v>972</v>
      </c>
    </row>
    <row r="107" spans="1:15" x14ac:dyDescent="0.3">
      <c r="A107" s="563"/>
      <c r="B107" s="571" t="s">
        <v>546</v>
      </c>
      <c r="C107" s="565"/>
      <c r="D107" s="566"/>
      <c r="E107" s="565"/>
      <c r="F107" s="566"/>
      <c r="G107" s="565"/>
      <c r="H107" s="565"/>
      <c r="I107" s="567"/>
      <c r="J107" s="567"/>
      <c r="K107" s="568"/>
      <c r="L107" s="568"/>
      <c r="M107" s="568"/>
      <c r="N107" s="569"/>
      <c r="O107" s="570"/>
    </row>
    <row r="108" spans="1:15" x14ac:dyDescent="0.3">
      <c r="A108" s="563"/>
      <c r="B108" s="571"/>
      <c r="C108" s="565"/>
      <c r="D108" s="566"/>
      <c r="E108" s="565"/>
      <c r="F108" s="566"/>
      <c r="G108" s="565"/>
      <c r="H108" s="565"/>
      <c r="I108" s="567"/>
      <c r="J108" s="567"/>
      <c r="K108" s="568"/>
      <c r="L108" s="568"/>
      <c r="M108" s="568"/>
      <c r="N108" s="569"/>
      <c r="O108" s="570"/>
    </row>
    <row r="109" spans="1:15" x14ac:dyDescent="0.3">
      <c r="A109" s="563">
        <v>30</v>
      </c>
      <c r="B109" s="573" t="s">
        <v>797</v>
      </c>
      <c r="C109" s="565">
        <v>55125</v>
      </c>
      <c r="D109" s="566">
        <v>0</v>
      </c>
      <c r="E109" s="565">
        <v>55125</v>
      </c>
      <c r="F109" s="566">
        <f t="shared" ref="F109" si="56">C109-E109</f>
        <v>0</v>
      </c>
      <c r="G109" s="565">
        <v>55125</v>
      </c>
      <c r="H109" s="565"/>
      <c r="I109" s="567">
        <v>0</v>
      </c>
      <c r="J109" s="567">
        <v>0</v>
      </c>
      <c r="K109" s="568">
        <f t="shared" ref="K109" si="57">H109+I109+J109</f>
        <v>0</v>
      </c>
      <c r="L109" s="568">
        <f t="shared" ref="L109" si="58">G109+K109</f>
        <v>55125</v>
      </c>
      <c r="M109" s="568">
        <f t="shared" ref="M109" si="59">E109-L109</f>
        <v>0</v>
      </c>
      <c r="N109" s="569"/>
      <c r="O109" s="570" t="s">
        <v>972</v>
      </c>
    </row>
    <row r="110" spans="1:15" x14ac:dyDescent="0.3">
      <c r="A110" s="563"/>
      <c r="B110" s="571" t="s">
        <v>547</v>
      </c>
      <c r="C110" s="565"/>
      <c r="D110" s="566"/>
      <c r="E110" s="565"/>
      <c r="F110" s="566"/>
      <c r="G110" s="565"/>
      <c r="H110" s="565"/>
      <c r="I110" s="567"/>
      <c r="J110" s="567"/>
      <c r="K110" s="568"/>
      <c r="L110" s="568"/>
      <c r="M110" s="568"/>
      <c r="N110" s="569"/>
      <c r="O110" s="570"/>
    </row>
    <row r="111" spans="1:15" x14ac:dyDescent="0.3">
      <c r="A111" s="563"/>
      <c r="B111" s="571"/>
      <c r="C111" s="565"/>
      <c r="D111" s="566"/>
      <c r="E111" s="565"/>
      <c r="F111" s="566"/>
      <c r="G111" s="565"/>
      <c r="H111" s="565"/>
      <c r="I111" s="567"/>
      <c r="J111" s="567"/>
      <c r="K111" s="568"/>
      <c r="L111" s="568"/>
      <c r="M111" s="568"/>
      <c r="N111" s="569"/>
      <c r="O111" s="570"/>
    </row>
    <row r="112" spans="1:15" x14ac:dyDescent="0.3">
      <c r="A112" s="563">
        <v>31</v>
      </c>
      <c r="B112" s="573" t="s">
        <v>797</v>
      </c>
      <c r="C112" s="565">
        <v>46830</v>
      </c>
      <c r="D112" s="566">
        <v>0</v>
      </c>
      <c r="E112" s="565">
        <v>46830</v>
      </c>
      <c r="F112" s="566">
        <f t="shared" ref="F112" si="60">C112-E112</f>
        <v>0</v>
      </c>
      <c r="G112" s="565">
        <v>33450</v>
      </c>
      <c r="H112" s="565"/>
      <c r="I112" s="567">
        <v>0</v>
      </c>
      <c r="J112" s="567">
        <v>0</v>
      </c>
      <c r="K112" s="568">
        <f t="shared" ref="K112" si="61">H112+I112+J112</f>
        <v>0</v>
      </c>
      <c r="L112" s="568">
        <f t="shared" ref="L112" si="62">G112+K112</f>
        <v>33450</v>
      </c>
      <c r="M112" s="568">
        <f t="shared" ref="M112" si="63">E112-L112</f>
        <v>13380</v>
      </c>
      <c r="N112" s="569"/>
      <c r="O112" s="570" t="s">
        <v>972</v>
      </c>
    </row>
    <row r="113" spans="1:15" x14ac:dyDescent="0.3">
      <c r="A113" s="563"/>
      <c r="B113" s="571" t="s">
        <v>548</v>
      </c>
      <c r="C113" s="565"/>
      <c r="D113" s="566"/>
      <c r="E113" s="565"/>
      <c r="F113" s="566"/>
      <c r="G113" s="565"/>
      <c r="H113" s="565"/>
      <c r="I113" s="567"/>
      <c r="J113" s="567"/>
      <c r="K113" s="568"/>
      <c r="L113" s="568"/>
      <c r="M113" s="568"/>
      <c r="N113" s="569"/>
      <c r="O113" s="570"/>
    </row>
    <row r="114" spans="1:15" x14ac:dyDescent="0.3">
      <c r="A114" s="563"/>
      <c r="B114" s="572"/>
      <c r="C114" s="565"/>
      <c r="D114" s="566"/>
      <c r="E114" s="565"/>
      <c r="F114" s="566"/>
      <c r="G114" s="565"/>
      <c r="H114" s="565"/>
      <c r="I114" s="567"/>
      <c r="J114" s="567"/>
      <c r="K114" s="568"/>
      <c r="L114" s="568"/>
      <c r="M114" s="568"/>
      <c r="N114" s="569"/>
      <c r="O114" s="570"/>
    </row>
    <row r="115" spans="1:15" x14ac:dyDescent="0.3">
      <c r="A115" s="563">
        <v>32</v>
      </c>
      <c r="B115" s="573" t="s">
        <v>797</v>
      </c>
      <c r="C115" s="565">
        <v>69510</v>
      </c>
      <c r="D115" s="566">
        <v>0</v>
      </c>
      <c r="E115" s="565">
        <v>69510</v>
      </c>
      <c r="F115" s="566">
        <f t="shared" ref="F115" si="64">C115-E115</f>
        <v>0</v>
      </c>
      <c r="G115" s="565">
        <v>69510</v>
      </c>
      <c r="H115" s="565"/>
      <c r="I115" s="567">
        <v>0</v>
      </c>
      <c r="J115" s="567">
        <v>0</v>
      </c>
      <c r="K115" s="568">
        <f t="shared" ref="K115" si="65">H115+I115+J115</f>
        <v>0</v>
      </c>
      <c r="L115" s="568">
        <f t="shared" ref="L115" si="66">G115+K115</f>
        <v>69510</v>
      </c>
      <c r="M115" s="568">
        <f t="shared" ref="M115" si="67">E115-L115</f>
        <v>0</v>
      </c>
      <c r="N115" s="569"/>
      <c r="O115" s="570" t="s">
        <v>972</v>
      </c>
    </row>
    <row r="116" spans="1:15" x14ac:dyDescent="0.3">
      <c r="A116" s="563"/>
      <c r="B116" s="571" t="s">
        <v>549</v>
      </c>
      <c r="C116" s="565"/>
      <c r="D116" s="566"/>
      <c r="E116" s="565"/>
      <c r="F116" s="566"/>
      <c r="G116" s="565"/>
      <c r="H116" s="565"/>
      <c r="I116" s="567"/>
      <c r="J116" s="567"/>
      <c r="K116" s="568"/>
      <c r="L116" s="568"/>
      <c r="M116" s="568"/>
      <c r="N116" s="569"/>
      <c r="O116" s="570"/>
    </row>
    <row r="117" spans="1:15" x14ac:dyDescent="0.3">
      <c r="A117" s="563"/>
      <c r="B117" s="571"/>
      <c r="C117" s="565"/>
      <c r="D117" s="566"/>
      <c r="E117" s="565"/>
      <c r="F117" s="566"/>
      <c r="G117" s="565"/>
      <c r="H117" s="565"/>
      <c r="I117" s="567"/>
      <c r="J117" s="567"/>
      <c r="K117" s="568"/>
      <c r="L117" s="568"/>
      <c r="M117" s="568"/>
      <c r="N117" s="569"/>
      <c r="O117" s="570"/>
    </row>
    <row r="118" spans="1:15" x14ac:dyDescent="0.3">
      <c r="A118" s="563">
        <v>33</v>
      </c>
      <c r="B118" s="573" t="s">
        <v>797</v>
      </c>
      <c r="C118" s="565">
        <v>10650</v>
      </c>
      <c r="D118" s="566">
        <v>0</v>
      </c>
      <c r="E118" s="565">
        <v>10650</v>
      </c>
      <c r="F118" s="566">
        <f t="shared" ref="F118" si="68">C118-E118</f>
        <v>0</v>
      </c>
      <c r="G118" s="565">
        <v>10650</v>
      </c>
      <c r="H118" s="565"/>
      <c r="I118" s="567">
        <v>0</v>
      </c>
      <c r="J118" s="567">
        <v>0</v>
      </c>
      <c r="K118" s="568">
        <f t="shared" ref="K118" si="69">H118+I118+J118</f>
        <v>0</v>
      </c>
      <c r="L118" s="568">
        <f t="shared" ref="L118" si="70">G118+K118</f>
        <v>10650</v>
      </c>
      <c r="M118" s="568">
        <f t="shared" ref="M118" si="71">E118-L118</f>
        <v>0</v>
      </c>
      <c r="N118" s="569"/>
      <c r="O118" s="570" t="s">
        <v>972</v>
      </c>
    </row>
    <row r="119" spans="1:15" x14ac:dyDescent="0.3">
      <c r="A119" s="563"/>
      <c r="B119" s="571" t="s">
        <v>550</v>
      </c>
      <c r="C119" s="565"/>
      <c r="D119" s="566"/>
      <c r="E119" s="565"/>
      <c r="F119" s="566"/>
      <c r="G119" s="565"/>
      <c r="H119" s="565"/>
      <c r="I119" s="567"/>
      <c r="J119" s="567"/>
      <c r="K119" s="568"/>
      <c r="L119" s="568"/>
      <c r="M119" s="568"/>
      <c r="N119" s="569"/>
      <c r="O119" s="570"/>
    </row>
    <row r="120" spans="1:15" x14ac:dyDescent="0.3">
      <c r="A120" s="563"/>
      <c r="B120" s="571"/>
      <c r="C120" s="565"/>
      <c r="D120" s="566"/>
      <c r="E120" s="565"/>
      <c r="F120" s="566"/>
      <c r="G120" s="565"/>
      <c r="H120" s="565"/>
      <c r="I120" s="567"/>
      <c r="J120" s="567"/>
      <c r="K120" s="568"/>
      <c r="L120" s="568"/>
      <c r="M120" s="568"/>
      <c r="N120" s="569"/>
      <c r="O120" s="570"/>
    </row>
    <row r="121" spans="1:15" x14ac:dyDescent="0.3">
      <c r="A121" s="563">
        <v>34</v>
      </c>
      <c r="B121" s="573" t="s">
        <v>797</v>
      </c>
      <c r="C121" s="565">
        <v>12420</v>
      </c>
      <c r="D121" s="566">
        <v>0</v>
      </c>
      <c r="E121" s="565">
        <v>12420</v>
      </c>
      <c r="F121" s="566">
        <f t="shared" ref="F121" si="72">C121-E121</f>
        <v>0</v>
      </c>
      <c r="G121" s="565">
        <v>12420</v>
      </c>
      <c r="H121" s="565"/>
      <c r="I121" s="567">
        <v>0</v>
      </c>
      <c r="J121" s="567">
        <v>0</v>
      </c>
      <c r="K121" s="568">
        <f t="shared" ref="K121" si="73">H121+I121+J121</f>
        <v>0</v>
      </c>
      <c r="L121" s="568">
        <f t="shared" ref="L121" si="74">G121+K121</f>
        <v>12420</v>
      </c>
      <c r="M121" s="568">
        <f t="shared" ref="M121" si="75">E121-L121</f>
        <v>0</v>
      </c>
      <c r="N121" s="569"/>
      <c r="O121" s="570" t="s">
        <v>972</v>
      </c>
    </row>
    <row r="122" spans="1:15" x14ac:dyDescent="0.3">
      <c r="A122" s="563"/>
      <c r="B122" s="571" t="s">
        <v>551</v>
      </c>
      <c r="C122" s="565"/>
      <c r="D122" s="566"/>
      <c r="E122" s="565"/>
      <c r="F122" s="566"/>
      <c r="G122" s="565"/>
      <c r="H122" s="565"/>
      <c r="I122" s="567"/>
      <c r="J122" s="567"/>
      <c r="K122" s="568"/>
      <c r="L122" s="568"/>
      <c r="M122" s="568"/>
      <c r="N122" s="569"/>
      <c r="O122" s="570"/>
    </row>
    <row r="123" spans="1:15" x14ac:dyDescent="0.3">
      <c r="A123" s="563"/>
      <c r="B123" s="571"/>
      <c r="C123" s="565"/>
      <c r="D123" s="566"/>
      <c r="E123" s="565"/>
      <c r="F123" s="566"/>
      <c r="G123" s="565"/>
      <c r="H123" s="565"/>
      <c r="I123" s="567"/>
      <c r="J123" s="567"/>
      <c r="K123" s="568"/>
      <c r="L123" s="568"/>
      <c r="M123" s="568"/>
      <c r="N123" s="569"/>
      <c r="O123" s="570"/>
    </row>
    <row r="124" spans="1:15" x14ac:dyDescent="0.3">
      <c r="A124" s="563">
        <v>35</v>
      </c>
      <c r="B124" s="573" t="s">
        <v>797</v>
      </c>
      <c r="C124" s="565">
        <v>9375</v>
      </c>
      <c r="D124" s="566">
        <v>0</v>
      </c>
      <c r="E124" s="565">
        <v>9375</v>
      </c>
      <c r="F124" s="566">
        <f t="shared" ref="F124" si="76">C124-E124</f>
        <v>0</v>
      </c>
      <c r="G124" s="565">
        <v>9375</v>
      </c>
      <c r="H124" s="565"/>
      <c r="I124" s="567">
        <v>0</v>
      </c>
      <c r="J124" s="567">
        <v>0</v>
      </c>
      <c r="K124" s="568">
        <f t="shared" ref="K124" si="77">H124+I124+J124</f>
        <v>0</v>
      </c>
      <c r="L124" s="568">
        <f t="shared" ref="L124" si="78">G124+K124</f>
        <v>9375</v>
      </c>
      <c r="M124" s="568">
        <f t="shared" ref="M124" si="79">E124-L124</f>
        <v>0</v>
      </c>
      <c r="N124" s="569"/>
      <c r="O124" s="570" t="s">
        <v>972</v>
      </c>
    </row>
    <row r="125" spans="1:15" x14ac:dyDescent="0.3">
      <c r="A125" s="563"/>
      <c r="B125" s="571" t="s">
        <v>552</v>
      </c>
      <c r="C125" s="565"/>
      <c r="D125" s="566"/>
      <c r="E125" s="565"/>
      <c r="F125" s="566"/>
      <c r="G125" s="565"/>
      <c r="H125" s="565"/>
      <c r="I125" s="567"/>
      <c r="J125" s="567"/>
      <c r="K125" s="568"/>
      <c r="L125" s="568"/>
      <c r="M125" s="568"/>
      <c r="N125" s="569"/>
      <c r="O125" s="570"/>
    </row>
    <row r="126" spans="1:15" x14ac:dyDescent="0.3">
      <c r="A126" s="563"/>
      <c r="B126" s="571"/>
      <c r="C126" s="565"/>
      <c r="D126" s="566"/>
      <c r="E126" s="565"/>
      <c r="F126" s="566"/>
      <c r="G126" s="565"/>
      <c r="H126" s="565"/>
      <c r="I126" s="567"/>
      <c r="J126" s="567"/>
      <c r="K126" s="568"/>
      <c r="L126" s="568"/>
      <c r="M126" s="568"/>
      <c r="N126" s="569"/>
      <c r="O126" s="570"/>
    </row>
    <row r="127" spans="1:15" x14ac:dyDescent="0.3">
      <c r="A127" s="563">
        <v>36</v>
      </c>
      <c r="B127" s="573" t="s">
        <v>798</v>
      </c>
      <c r="C127" s="565">
        <v>36729</v>
      </c>
      <c r="D127" s="566">
        <v>0</v>
      </c>
      <c r="E127" s="565">
        <v>36729</v>
      </c>
      <c r="F127" s="566">
        <f t="shared" si="52"/>
        <v>0</v>
      </c>
      <c r="G127" s="565">
        <v>36729</v>
      </c>
      <c r="H127" s="565"/>
      <c r="I127" s="567">
        <v>0</v>
      </c>
      <c r="J127" s="567">
        <v>0</v>
      </c>
      <c r="K127" s="568">
        <f t="shared" si="53"/>
        <v>0</v>
      </c>
      <c r="L127" s="568">
        <f t="shared" si="54"/>
        <v>36729</v>
      </c>
      <c r="M127" s="568">
        <f t="shared" si="55"/>
        <v>0</v>
      </c>
      <c r="N127" s="569"/>
      <c r="O127" s="570" t="s">
        <v>972</v>
      </c>
    </row>
    <row r="128" spans="1:15" x14ac:dyDescent="0.3">
      <c r="A128" s="563"/>
      <c r="B128" s="571" t="s">
        <v>553</v>
      </c>
      <c r="C128" s="565"/>
      <c r="D128" s="566"/>
      <c r="E128" s="565"/>
      <c r="F128" s="566"/>
      <c r="G128" s="565"/>
      <c r="H128" s="565"/>
      <c r="I128" s="567"/>
      <c r="J128" s="567"/>
      <c r="K128" s="568"/>
      <c r="L128" s="568"/>
      <c r="M128" s="568"/>
      <c r="N128" s="569"/>
      <c r="O128" s="570"/>
    </row>
    <row r="129" spans="1:15" x14ac:dyDescent="0.3">
      <c r="A129" s="563"/>
      <c r="B129" s="571"/>
      <c r="C129" s="565"/>
      <c r="D129" s="566"/>
      <c r="E129" s="565"/>
      <c r="F129" s="566"/>
      <c r="G129" s="565"/>
      <c r="H129" s="565"/>
      <c r="I129" s="567"/>
      <c r="J129" s="567"/>
      <c r="K129" s="568"/>
      <c r="L129" s="568"/>
      <c r="M129" s="568"/>
      <c r="N129" s="569"/>
      <c r="O129" s="570"/>
    </row>
    <row r="130" spans="1:15" x14ac:dyDescent="0.3">
      <c r="A130" s="563">
        <v>37</v>
      </c>
      <c r="B130" s="573" t="s">
        <v>798</v>
      </c>
      <c r="C130" s="565">
        <v>31185</v>
      </c>
      <c r="D130" s="566">
        <v>0</v>
      </c>
      <c r="E130" s="565">
        <v>31185</v>
      </c>
      <c r="F130" s="566">
        <f t="shared" si="52"/>
        <v>0</v>
      </c>
      <c r="G130" s="565">
        <v>31185</v>
      </c>
      <c r="H130" s="565"/>
      <c r="I130" s="567">
        <v>0</v>
      </c>
      <c r="J130" s="567">
        <v>0</v>
      </c>
      <c r="K130" s="568">
        <f t="shared" si="53"/>
        <v>0</v>
      </c>
      <c r="L130" s="568">
        <f t="shared" si="54"/>
        <v>31185</v>
      </c>
      <c r="M130" s="568">
        <f t="shared" si="55"/>
        <v>0</v>
      </c>
      <c r="N130" s="569"/>
      <c r="O130" s="570" t="s">
        <v>972</v>
      </c>
    </row>
    <row r="131" spans="1:15" x14ac:dyDescent="0.3">
      <c r="A131" s="563"/>
      <c r="B131" s="571" t="s">
        <v>554</v>
      </c>
      <c r="C131" s="574"/>
      <c r="D131" s="566"/>
      <c r="E131" s="574"/>
      <c r="F131" s="566"/>
      <c r="G131" s="574"/>
      <c r="H131" s="574"/>
      <c r="I131" s="567"/>
      <c r="J131" s="567"/>
      <c r="K131" s="568"/>
      <c r="L131" s="568"/>
      <c r="M131" s="568"/>
      <c r="N131" s="569"/>
      <c r="O131" s="570"/>
    </row>
    <row r="132" spans="1:15" x14ac:dyDescent="0.3">
      <c r="A132" s="563"/>
      <c r="B132" s="575"/>
      <c r="C132" s="565"/>
      <c r="D132" s="566"/>
      <c r="E132" s="565"/>
      <c r="F132" s="566"/>
      <c r="G132" s="565"/>
      <c r="H132" s="565"/>
      <c r="I132" s="567"/>
      <c r="J132" s="567"/>
      <c r="K132" s="568"/>
      <c r="L132" s="568"/>
      <c r="M132" s="568"/>
      <c r="N132" s="569"/>
      <c r="O132" s="570"/>
    </row>
    <row r="133" spans="1:15" x14ac:dyDescent="0.3">
      <c r="A133" s="563">
        <v>38</v>
      </c>
      <c r="B133" s="573" t="s">
        <v>798</v>
      </c>
      <c r="C133" s="565">
        <v>41706</v>
      </c>
      <c r="D133" s="566">
        <v>0</v>
      </c>
      <c r="E133" s="565">
        <v>41706</v>
      </c>
      <c r="F133" s="566">
        <f t="shared" si="52"/>
        <v>0</v>
      </c>
      <c r="G133" s="565">
        <v>41706</v>
      </c>
      <c r="H133" s="565"/>
      <c r="I133" s="567">
        <v>0</v>
      </c>
      <c r="J133" s="567">
        <v>0</v>
      </c>
      <c r="K133" s="568">
        <f t="shared" si="53"/>
        <v>0</v>
      </c>
      <c r="L133" s="568">
        <f t="shared" si="54"/>
        <v>41706</v>
      </c>
      <c r="M133" s="568">
        <f t="shared" si="55"/>
        <v>0</v>
      </c>
      <c r="N133" s="569"/>
      <c r="O133" s="570" t="s">
        <v>972</v>
      </c>
    </row>
    <row r="134" spans="1:15" x14ac:dyDescent="0.3">
      <c r="A134" s="563"/>
      <c r="B134" s="571" t="s">
        <v>555</v>
      </c>
      <c r="C134" s="565"/>
      <c r="D134" s="566"/>
      <c r="E134" s="565"/>
      <c r="F134" s="566"/>
      <c r="G134" s="565"/>
      <c r="H134" s="565"/>
      <c r="I134" s="567"/>
      <c r="J134" s="567"/>
      <c r="K134" s="568"/>
      <c r="L134" s="568"/>
      <c r="M134" s="568"/>
      <c r="N134" s="569"/>
      <c r="O134" s="570"/>
    </row>
    <row r="135" spans="1:15" x14ac:dyDescent="0.3">
      <c r="A135" s="563"/>
      <c r="B135" s="571"/>
      <c r="C135" s="565"/>
      <c r="D135" s="566"/>
      <c r="E135" s="565"/>
      <c r="F135" s="566"/>
      <c r="G135" s="565"/>
      <c r="H135" s="565"/>
      <c r="I135" s="567"/>
      <c r="J135" s="567"/>
      <c r="K135" s="568"/>
      <c r="L135" s="568"/>
      <c r="M135" s="568"/>
      <c r="N135" s="569"/>
      <c r="O135" s="570"/>
    </row>
    <row r="136" spans="1:15" x14ac:dyDescent="0.3">
      <c r="A136" s="563">
        <v>39</v>
      </c>
      <c r="B136" s="573" t="s">
        <v>798</v>
      </c>
      <c r="C136" s="565">
        <v>8946</v>
      </c>
      <c r="D136" s="566">
        <v>0</v>
      </c>
      <c r="E136" s="565">
        <v>8946</v>
      </c>
      <c r="F136" s="566">
        <f t="shared" si="52"/>
        <v>0</v>
      </c>
      <c r="G136" s="565">
        <v>8946</v>
      </c>
      <c r="H136" s="565"/>
      <c r="I136" s="567">
        <v>0</v>
      </c>
      <c r="J136" s="567">
        <v>0</v>
      </c>
      <c r="K136" s="568">
        <f t="shared" si="53"/>
        <v>0</v>
      </c>
      <c r="L136" s="568">
        <f t="shared" si="54"/>
        <v>8946</v>
      </c>
      <c r="M136" s="568">
        <f t="shared" si="55"/>
        <v>0</v>
      </c>
      <c r="N136" s="569"/>
      <c r="O136" s="570" t="s">
        <v>972</v>
      </c>
    </row>
    <row r="137" spans="1:15" x14ac:dyDescent="0.3">
      <c r="A137" s="563"/>
      <c r="B137" s="571" t="s">
        <v>556</v>
      </c>
      <c r="C137" s="565"/>
      <c r="D137" s="566"/>
      <c r="E137" s="565"/>
      <c r="F137" s="566"/>
      <c r="G137" s="565"/>
      <c r="H137" s="565"/>
      <c r="I137" s="567"/>
      <c r="J137" s="567"/>
      <c r="K137" s="568"/>
      <c r="L137" s="568"/>
      <c r="M137" s="568"/>
      <c r="N137" s="569"/>
      <c r="O137" s="570"/>
    </row>
    <row r="138" spans="1:15" x14ac:dyDescent="0.3">
      <c r="A138" s="563"/>
      <c r="B138" s="572"/>
      <c r="C138" s="565"/>
      <c r="D138" s="566"/>
      <c r="E138" s="565"/>
      <c r="F138" s="566"/>
      <c r="G138" s="565"/>
      <c r="H138" s="565"/>
      <c r="I138" s="567"/>
      <c r="J138" s="567"/>
      <c r="K138" s="568"/>
      <c r="L138" s="568"/>
      <c r="M138" s="568"/>
      <c r="N138" s="569"/>
      <c r="O138" s="570"/>
    </row>
    <row r="139" spans="1:15" x14ac:dyDescent="0.3">
      <c r="A139" s="563">
        <v>40</v>
      </c>
      <c r="B139" s="573" t="s">
        <v>798</v>
      </c>
      <c r="C139" s="565">
        <v>8694</v>
      </c>
      <c r="D139" s="566">
        <v>0</v>
      </c>
      <c r="E139" s="565">
        <v>8694</v>
      </c>
      <c r="F139" s="566">
        <f t="shared" si="52"/>
        <v>0</v>
      </c>
      <c r="G139" s="565">
        <v>8694</v>
      </c>
      <c r="H139" s="565"/>
      <c r="I139" s="567">
        <v>0</v>
      </c>
      <c r="J139" s="567">
        <v>0</v>
      </c>
      <c r="K139" s="568">
        <f t="shared" si="53"/>
        <v>0</v>
      </c>
      <c r="L139" s="568">
        <f t="shared" si="54"/>
        <v>8694</v>
      </c>
      <c r="M139" s="568">
        <f t="shared" si="55"/>
        <v>0</v>
      </c>
      <c r="N139" s="569"/>
      <c r="O139" s="570" t="s">
        <v>972</v>
      </c>
    </row>
    <row r="140" spans="1:15" x14ac:dyDescent="0.3">
      <c r="A140" s="563"/>
      <c r="B140" s="571" t="s">
        <v>557</v>
      </c>
      <c r="C140" s="565"/>
      <c r="D140" s="566"/>
      <c r="E140" s="565"/>
      <c r="F140" s="566"/>
      <c r="G140" s="565"/>
      <c r="H140" s="565"/>
      <c r="I140" s="567"/>
      <c r="J140" s="567"/>
      <c r="K140" s="568"/>
      <c r="L140" s="568"/>
      <c r="M140" s="568"/>
      <c r="N140" s="569"/>
      <c r="O140" s="570"/>
    </row>
    <row r="141" spans="1:15" x14ac:dyDescent="0.3">
      <c r="A141" s="563"/>
      <c r="B141" s="571"/>
      <c r="C141" s="565"/>
      <c r="D141" s="566"/>
      <c r="E141" s="565"/>
      <c r="F141" s="566"/>
      <c r="G141" s="565"/>
      <c r="H141" s="565"/>
      <c r="I141" s="567"/>
      <c r="J141" s="567"/>
      <c r="K141" s="568"/>
      <c r="L141" s="568"/>
      <c r="M141" s="568"/>
      <c r="N141" s="569"/>
      <c r="O141" s="570"/>
    </row>
    <row r="142" spans="1:15" x14ac:dyDescent="0.3">
      <c r="A142" s="563">
        <v>41</v>
      </c>
      <c r="B142" s="573" t="s">
        <v>798</v>
      </c>
      <c r="C142" s="565">
        <v>7875</v>
      </c>
      <c r="D142" s="566">
        <v>0</v>
      </c>
      <c r="E142" s="565">
        <v>7875</v>
      </c>
      <c r="F142" s="566">
        <f t="shared" ref="F142" si="80">C142-E142</f>
        <v>0</v>
      </c>
      <c r="G142" s="565">
        <v>7875</v>
      </c>
      <c r="H142" s="565"/>
      <c r="I142" s="567">
        <v>0</v>
      </c>
      <c r="J142" s="567">
        <v>0</v>
      </c>
      <c r="K142" s="568">
        <f t="shared" ref="K142" si="81">H142+I142+J142</f>
        <v>0</v>
      </c>
      <c r="L142" s="568">
        <f t="shared" ref="L142" si="82">G142+K142</f>
        <v>7875</v>
      </c>
      <c r="M142" s="568">
        <f t="shared" ref="M142" si="83">E142-L142</f>
        <v>0</v>
      </c>
      <c r="N142" s="569"/>
      <c r="O142" s="570" t="s">
        <v>972</v>
      </c>
    </row>
    <row r="143" spans="1:15" x14ac:dyDescent="0.3">
      <c r="A143" s="563"/>
      <c r="B143" s="571" t="s">
        <v>558</v>
      </c>
      <c r="C143" s="565"/>
      <c r="D143" s="566"/>
      <c r="E143" s="565"/>
      <c r="F143" s="566"/>
      <c r="G143" s="565"/>
      <c r="H143" s="565"/>
      <c r="I143" s="567"/>
      <c r="J143" s="567"/>
      <c r="K143" s="568"/>
      <c r="L143" s="568"/>
      <c r="M143" s="568"/>
      <c r="N143" s="569"/>
      <c r="O143" s="570"/>
    </row>
    <row r="144" spans="1:15" x14ac:dyDescent="0.3">
      <c r="A144" s="563"/>
      <c r="B144" s="571"/>
      <c r="C144" s="565"/>
      <c r="D144" s="566"/>
      <c r="E144" s="565"/>
      <c r="F144" s="566"/>
      <c r="G144" s="565"/>
      <c r="H144" s="565"/>
      <c r="I144" s="567"/>
      <c r="J144" s="567"/>
      <c r="K144" s="568"/>
      <c r="L144" s="568"/>
      <c r="M144" s="568"/>
      <c r="N144" s="569"/>
      <c r="O144" s="570"/>
    </row>
    <row r="145" spans="1:15" x14ac:dyDescent="0.3">
      <c r="A145" s="563">
        <v>42</v>
      </c>
      <c r="B145" s="573" t="s">
        <v>799</v>
      </c>
      <c r="C145" s="565">
        <v>12243</v>
      </c>
      <c r="D145" s="566">
        <v>0</v>
      </c>
      <c r="E145" s="565">
        <v>12243</v>
      </c>
      <c r="F145" s="566">
        <f t="shared" ref="F145" si="84">C145-E145</f>
        <v>0</v>
      </c>
      <c r="G145" s="565">
        <v>12243</v>
      </c>
      <c r="H145" s="565"/>
      <c r="I145" s="567">
        <v>0</v>
      </c>
      <c r="J145" s="567">
        <v>0</v>
      </c>
      <c r="K145" s="568">
        <f t="shared" ref="K145" si="85">H145+I145+J145</f>
        <v>0</v>
      </c>
      <c r="L145" s="568">
        <f t="shared" ref="L145" si="86">G145+K145</f>
        <v>12243</v>
      </c>
      <c r="M145" s="568">
        <f t="shared" ref="M145" si="87">E145-L145</f>
        <v>0</v>
      </c>
      <c r="N145" s="569"/>
      <c r="O145" s="570" t="s">
        <v>972</v>
      </c>
    </row>
    <row r="146" spans="1:15" x14ac:dyDescent="0.3">
      <c r="A146" s="563"/>
      <c r="B146" s="571" t="s">
        <v>559</v>
      </c>
      <c r="C146" s="565"/>
      <c r="D146" s="566"/>
      <c r="E146" s="565"/>
      <c r="F146" s="566"/>
      <c r="G146" s="565"/>
      <c r="H146" s="565"/>
      <c r="I146" s="567"/>
      <c r="J146" s="567"/>
      <c r="K146" s="568"/>
      <c r="L146" s="568"/>
      <c r="M146" s="568"/>
      <c r="N146" s="569"/>
      <c r="O146" s="570"/>
    </row>
    <row r="147" spans="1:15" x14ac:dyDescent="0.3">
      <c r="A147" s="563"/>
      <c r="B147" s="571"/>
      <c r="C147" s="565"/>
      <c r="D147" s="566"/>
      <c r="E147" s="565"/>
      <c r="F147" s="566"/>
      <c r="G147" s="565"/>
      <c r="H147" s="565"/>
      <c r="I147" s="567"/>
      <c r="J147" s="567"/>
      <c r="K147" s="568"/>
      <c r="L147" s="568"/>
      <c r="M147" s="568"/>
      <c r="N147" s="569"/>
      <c r="O147" s="570"/>
    </row>
    <row r="148" spans="1:15" x14ac:dyDescent="0.3">
      <c r="A148" s="563">
        <v>43</v>
      </c>
      <c r="B148" s="573" t="s">
        <v>799</v>
      </c>
      <c r="C148" s="565">
        <v>10395</v>
      </c>
      <c r="D148" s="566">
        <v>0</v>
      </c>
      <c r="E148" s="565">
        <v>10395</v>
      </c>
      <c r="F148" s="566">
        <f t="shared" ref="F148" si="88">C148-E148</f>
        <v>0</v>
      </c>
      <c r="G148" s="565">
        <v>7425</v>
      </c>
      <c r="H148" s="565"/>
      <c r="I148" s="567">
        <v>0</v>
      </c>
      <c r="J148" s="567">
        <v>0</v>
      </c>
      <c r="K148" s="568">
        <f t="shared" ref="K148" si="89">H148+I148+J148</f>
        <v>0</v>
      </c>
      <c r="L148" s="568">
        <f t="shared" ref="L148" si="90">G148+K148</f>
        <v>7425</v>
      </c>
      <c r="M148" s="568">
        <f t="shared" ref="M148" si="91">E148-L148</f>
        <v>2970</v>
      </c>
      <c r="N148" s="569"/>
      <c r="O148" s="570" t="s">
        <v>972</v>
      </c>
    </row>
    <row r="149" spans="1:15" x14ac:dyDescent="0.3">
      <c r="A149" s="563"/>
      <c r="B149" s="571" t="s">
        <v>560</v>
      </c>
      <c r="C149" s="574"/>
      <c r="D149" s="566"/>
      <c r="E149" s="574"/>
      <c r="F149" s="566"/>
      <c r="G149" s="574"/>
      <c r="H149" s="574"/>
      <c r="I149" s="567"/>
      <c r="J149" s="567"/>
      <c r="K149" s="568"/>
      <c r="L149" s="568"/>
      <c r="M149" s="568"/>
      <c r="N149" s="569"/>
      <c r="O149" s="570"/>
    </row>
    <row r="150" spans="1:15" x14ac:dyDescent="0.3">
      <c r="A150" s="563"/>
      <c r="B150" s="575"/>
      <c r="C150" s="565"/>
      <c r="D150" s="566"/>
      <c r="E150" s="565"/>
      <c r="F150" s="566"/>
      <c r="G150" s="565"/>
      <c r="H150" s="565"/>
      <c r="I150" s="567"/>
      <c r="J150" s="567"/>
      <c r="K150" s="568"/>
      <c r="L150" s="568"/>
      <c r="M150" s="568"/>
      <c r="N150" s="569"/>
      <c r="O150" s="570"/>
    </row>
    <row r="151" spans="1:15" x14ac:dyDescent="0.3">
      <c r="A151" s="563">
        <v>44</v>
      </c>
      <c r="B151" s="573" t="s">
        <v>799</v>
      </c>
      <c r="C151" s="565">
        <v>13902</v>
      </c>
      <c r="D151" s="566">
        <v>0</v>
      </c>
      <c r="E151" s="565">
        <v>13902</v>
      </c>
      <c r="F151" s="566">
        <f t="shared" ref="F151" si="92">C151-E151</f>
        <v>0</v>
      </c>
      <c r="G151" s="565">
        <v>13902</v>
      </c>
      <c r="H151" s="565"/>
      <c r="I151" s="567">
        <v>0</v>
      </c>
      <c r="J151" s="567">
        <v>0</v>
      </c>
      <c r="K151" s="568">
        <f t="shared" ref="K151" si="93">H151+I151+J151</f>
        <v>0</v>
      </c>
      <c r="L151" s="568">
        <f t="shared" ref="L151" si="94">G151+K151</f>
        <v>13902</v>
      </c>
      <c r="M151" s="568">
        <f t="shared" ref="M151" si="95">E151-L151</f>
        <v>0</v>
      </c>
      <c r="N151" s="569"/>
      <c r="O151" s="570" t="s">
        <v>972</v>
      </c>
    </row>
    <row r="152" spans="1:15" x14ac:dyDescent="0.3">
      <c r="A152" s="563"/>
      <c r="B152" s="571" t="s">
        <v>561</v>
      </c>
      <c r="C152" s="565"/>
      <c r="D152" s="566"/>
      <c r="E152" s="565"/>
      <c r="F152" s="566"/>
      <c r="G152" s="565"/>
      <c r="H152" s="565"/>
      <c r="I152" s="567"/>
      <c r="J152" s="567"/>
      <c r="K152" s="568"/>
      <c r="L152" s="568"/>
      <c r="M152" s="568"/>
      <c r="N152" s="569"/>
      <c r="O152" s="570"/>
    </row>
    <row r="153" spans="1:15" x14ac:dyDescent="0.3">
      <c r="A153" s="563"/>
      <c r="B153" s="571"/>
      <c r="C153" s="565"/>
      <c r="D153" s="566"/>
      <c r="E153" s="565"/>
      <c r="F153" s="566"/>
      <c r="G153" s="565"/>
      <c r="H153" s="565"/>
      <c r="I153" s="567"/>
      <c r="J153" s="567"/>
      <c r="K153" s="568"/>
      <c r="L153" s="568"/>
      <c r="M153" s="568"/>
      <c r="N153" s="569"/>
      <c r="O153" s="570"/>
    </row>
    <row r="154" spans="1:15" x14ac:dyDescent="0.3">
      <c r="A154" s="563">
        <v>45</v>
      </c>
      <c r="B154" s="573" t="s">
        <v>799</v>
      </c>
      <c r="C154" s="565">
        <v>2130</v>
      </c>
      <c r="D154" s="566">
        <v>0</v>
      </c>
      <c r="E154" s="565">
        <v>2130</v>
      </c>
      <c r="F154" s="566">
        <f t="shared" ref="F154" si="96">C154-E154</f>
        <v>0</v>
      </c>
      <c r="G154" s="565">
        <v>2130</v>
      </c>
      <c r="H154" s="565"/>
      <c r="I154" s="567">
        <v>0</v>
      </c>
      <c r="J154" s="567">
        <v>0</v>
      </c>
      <c r="K154" s="568">
        <f t="shared" ref="K154" si="97">H154+I154+J154</f>
        <v>0</v>
      </c>
      <c r="L154" s="568">
        <f t="shared" ref="L154" si="98">G154+K154</f>
        <v>2130</v>
      </c>
      <c r="M154" s="568">
        <f t="shared" ref="M154" si="99">E154-L154</f>
        <v>0</v>
      </c>
      <c r="N154" s="569"/>
      <c r="O154" s="570" t="s">
        <v>972</v>
      </c>
    </row>
    <row r="155" spans="1:15" x14ac:dyDescent="0.3">
      <c r="A155" s="563"/>
      <c r="B155" s="571" t="s">
        <v>562</v>
      </c>
      <c r="C155" s="565"/>
      <c r="D155" s="566"/>
      <c r="E155" s="565"/>
      <c r="F155" s="566"/>
      <c r="G155" s="565"/>
      <c r="H155" s="565"/>
      <c r="I155" s="567"/>
      <c r="J155" s="567"/>
      <c r="K155" s="568"/>
      <c r="L155" s="568"/>
      <c r="M155" s="568"/>
      <c r="N155" s="569"/>
      <c r="O155" s="570"/>
    </row>
    <row r="156" spans="1:15" x14ac:dyDescent="0.3">
      <c r="A156" s="563"/>
      <c r="B156" s="572"/>
      <c r="C156" s="565"/>
      <c r="D156" s="566"/>
      <c r="E156" s="565"/>
      <c r="F156" s="566"/>
      <c r="G156" s="565"/>
      <c r="H156" s="565"/>
      <c r="I156" s="567"/>
      <c r="J156" s="567"/>
      <c r="K156" s="568"/>
      <c r="L156" s="568"/>
      <c r="M156" s="568"/>
      <c r="N156" s="569"/>
      <c r="O156" s="570"/>
    </row>
    <row r="157" spans="1:15" x14ac:dyDescent="0.3">
      <c r="A157" s="563">
        <v>46</v>
      </c>
      <c r="B157" s="573" t="s">
        <v>799</v>
      </c>
      <c r="C157" s="565">
        <v>2484</v>
      </c>
      <c r="D157" s="566">
        <v>0</v>
      </c>
      <c r="E157" s="565">
        <v>2484</v>
      </c>
      <c r="F157" s="566">
        <f t="shared" ref="F157" si="100">C157-E157</f>
        <v>0</v>
      </c>
      <c r="G157" s="565">
        <v>2484</v>
      </c>
      <c r="H157" s="565"/>
      <c r="I157" s="567">
        <v>0</v>
      </c>
      <c r="J157" s="567">
        <v>0</v>
      </c>
      <c r="K157" s="568">
        <f t="shared" ref="K157" si="101">H157+I157+J157</f>
        <v>0</v>
      </c>
      <c r="L157" s="568">
        <f t="shared" ref="L157" si="102">G157+K157</f>
        <v>2484</v>
      </c>
      <c r="M157" s="568">
        <f t="shared" ref="M157" si="103">E157-L157</f>
        <v>0</v>
      </c>
      <c r="N157" s="569"/>
      <c r="O157" s="570" t="s">
        <v>972</v>
      </c>
    </row>
    <row r="158" spans="1:15" x14ac:dyDescent="0.3">
      <c r="A158" s="563"/>
      <c r="B158" s="571" t="s">
        <v>563</v>
      </c>
      <c r="C158" s="565"/>
      <c r="D158" s="566"/>
      <c r="E158" s="565"/>
      <c r="F158" s="566"/>
      <c r="G158" s="565"/>
      <c r="H158" s="565"/>
      <c r="I158" s="567"/>
      <c r="J158" s="567"/>
      <c r="K158" s="568"/>
      <c r="L158" s="568"/>
      <c r="M158" s="568"/>
      <c r="N158" s="569"/>
      <c r="O158" s="570"/>
    </row>
    <row r="159" spans="1:15" x14ac:dyDescent="0.3">
      <c r="A159" s="563"/>
      <c r="B159" s="571"/>
      <c r="C159" s="565"/>
      <c r="D159" s="566"/>
      <c r="E159" s="565"/>
      <c r="F159" s="566"/>
      <c r="G159" s="565"/>
      <c r="H159" s="565"/>
      <c r="I159" s="567"/>
      <c r="J159" s="567"/>
      <c r="K159" s="568"/>
      <c r="L159" s="568"/>
      <c r="M159" s="568"/>
      <c r="N159" s="569"/>
      <c r="O159" s="570"/>
    </row>
    <row r="160" spans="1:15" x14ac:dyDescent="0.3">
      <c r="A160" s="563">
        <v>47</v>
      </c>
      <c r="B160" s="573" t="s">
        <v>799</v>
      </c>
      <c r="C160" s="565">
        <v>1875</v>
      </c>
      <c r="D160" s="566">
        <v>0</v>
      </c>
      <c r="E160" s="565">
        <v>1875</v>
      </c>
      <c r="F160" s="566">
        <f t="shared" ref="F160" si="104">C160-E160</f>
        <v>0</v>
      </c>
      <c r="G160" s="565">
        <v>1875</v>
      </c>
      <c r="H160" s="565"/>
      <c r="I160" s="567">
        <v>0</v>
      </c>
      <c r="J160" s="567">
        <v>0</v>
      </c>
      <c r="K160" s="568">
        <f t="shared" ref="K160" si="105">H160+I160+J160</f>
        <v>0</v>
      </c>
      <c r="L160" s="568">
        <f t="shared" ref="L160" si="106">G160+K160</f>
        <v>1875</v>
      </c>
      <c r="M160" s="568">
        <f t="shared" ref="M160" si="107">E160-L160</f>
        <v>0</v>
      </c>
      <c r="N160" s="569"/>
      <c r="O160" s="570" t="s">
        <v>972</v>
      </c>
    </row>
    <row r="161" spans="1:15" x14ac:dyDescent="0.3">
      <c r="A161" s="563"/>
      <c r="B161" s="571" t="s">
        <v>564</v>
      </c>
      <c r="C161" s="565"/>
      <c r="D161" s="566"/>
      <c r="E161" s="565"/>
      <c r="F161" s="566"/>
      <c r="G161" s="565"/>
      <c r="H161" s="565"/>
      <c r="I161" s="567"/>
      <c r="J161" s="567"/>
      <c r="K161" s="568"/>
      <c r="L161" s="568"/>
      <c r="M161" s="568"/>
      <c r="N161" s="569"/>
      <c r="O161" s="570"/>
    </row>
    <row r="162" spans="1:15" x14ac:dyDescent="0.3">
      <c r="A162" s="563"/>
      <c r="B162" s="571"/>
      <c r="C162" s="565"/>
      <c r="D162" s="566"/>
      <c r="E162" s="565"/>
      <c r="F162" s="566"/>
      <c r="G162" s="565"/>
      <c r="H162" s="565"/>
      <c r="I162" s="567"/>
      <c r="J162" s="567"/>
      <c r="K162" s="568"/>
      <c r="L162" s="568"/>
      <c r="M162" s="568"/>
      <c r="N162" s="569"/>
      <c r="O162" s="570"/>
    </row>
    <row r="163" spans="1:15" x14ac:dyDescent="0.3">
      <c r="A163" s="563"/>
      <c r="B163" s="575" t="s">
        <v>583</v>
      </c>
      <c r="C163" s="565"/>
      <c r="D163" s="566"/>
      <c r="E163" s="565"/>
      <c r="F163" s="566"/>
      <c r="G163" s="565"/>
      <c r="H163" s="565"/>
      <c r="I163" s="567"/>
      <c r="J163" s="567"/>
      <c r="K163" s="568"/>
      <c r="L163" s="568"/>
      <c r="M163" s="568"/>
      <c r="N163" s="569"/>
      <c r="O163" s="570"/>
    </row>
    <row r="164" spans="1:15" s="555" customFormat="1" x14ac:dyDescent="0.3">
      <c r="A164" s="563">
        <v>48</v>
      </c>
      <c r="B164" s="573" t="s">
        <v>565</v>
      </c>
      <c r="C164" s="565">
        <v>38990</v>
      </c>
      <c r="D164" s="576">
        <v>0</v>
      </c>
      <c r="E164" s="565">
        <v>38990</v>
      </c>
      <c r="F164" s="576">
        <f t="shared" si="52"/>
        <v>0</v>
      </c>
      <c r="G164" s="565">
        <v>38990</v>
      </c>
      <c r="H164" s="565"/>
      <c r="I164" s="577">
        <v>0</v>
      </c>
      <c r="J164" s="577">
        <v>0</v>
      </c>
      <c r="K164" s="578">
        <f t="shared" si="53"/>
        <v>0</v>
      </c>
      <c r="L164" s="578">
        <f t="shared" si="54"/>
        <v>38990</v>
      </c>
      <c r="M164" s="578">
        <f t="shared" si="55"/>
        <v>0</v>
      </c>
      <c r="N164" s="579"/>
      <c r="O164" s="570" t="s">
        <v>972</v>
      </c>
    </row>
    <row r="165" spans="1:15" s="555" customFormat="1" x14ac:dyDescent="0.3">
      <c r="A165" s="563"/>
      <c r="B165" s="571" t="s">
        <v>566</v>
      </c>
      <c r="C165" s="565"/>
      <c r="D165" s="576"/>
      <c r="E165" s="565"/>
      <c r="F165" s="576"/>
      <c r="G165" s="565"/>
      <c r="H165" s="565"/>
      <c r="I165" s="577"/>
      <c r="J165" s="577"/>
      <c r="K165" s="578"/>
      <c r="L165" s="578"/>
      <c r="M165" s="578"/>
      <c r="N165" s="579"/>
      <c r="O165" s="580"/>
    </row>
    <row r="166" spans="1:15" s="555" customFormat="1" x14ac:dyDescent="0.3">
      <c r="A166" s="563"/>
      <c r="B166" s="571"/>
      <c r="C166" s="565"/>
      <c r="D166" s="576"/>
      <c r="E166" s="565"/>
      <c r="F166" s="576"/>
      <c r="G166" s="565"/>
      <c r="H166" s="565"/>
      <c r="I166" s="577"/>
      <c r="J166" s="577"/>
      <c r="K166" s="578"/>
      <c r="L166" s="578"/>
      <c r="M166" s="578"/>
      <c r="N166" s="579"/>
      <c r="O166" s="580"/>
    </row>
    <row r="167" spans="1:15" s="555" customFormat="1" x14ac:dyDescent="0.3">
      <c r="A167" s="563">
        <v>49</v>
      </c>
      <c r="B167" s="573" t="s">
        <v>565</v>
      </c>
      <c r="C167" s="565">
        <v>11460</v>
      </c>
      <c r="D167" s="576">
        <v>0</v>
      </c>
      <c r="E167" s="565">
        <v>11460</v>
      </c>
      <c r="F167" s="576">
        <f t="shared" si="52"/>
        <v>0</v>
      </c>
      <c r="G167" s="565">
        <v>11460</v>
      </c>
      <c r="H167" s="565"/>
      <c r="I167" s="577">
        <v>0</v>
      </c>
      <c r="J167" s="577">
        <v>0</v>
      </c>
      <c r="K167" s="578">
        <f t="shared" si="53"/>
        <v>0</v>
      </c>
      <c r="L167" s="578">
        <f t="shared" si="54"/>
        <v>11460</v>
      </c>
      <c r="M167" s="578">
        <f t="shared" si="55"/>
        <v>0</v>
      </c>
      <c r="N167" s="579"/>
      <c r="O167" s="570" t="s">
        <v>972</v>
      </c>
    </row>
    <row r="168" spans="1:15" s="555" customFormat="1" x14ac:dyDescent="0.3">
      <c r="A168" s="563"/>
      <c r="B168" s="571" t="s">
        <v>567</v>
      </c>
      <c r="C168" s="565"/>
      <c r="D168" s="576"/>
      <c r="E168" s="565"/>
      <c r="F168" s="576"/>
      <c r="G168" s="565"/>
      <c r="H168" s="565"/>
      <c r="I168" s="577"/>
      <c r="J168" s="577"/>
      <c r="K168" s="578"/>
      <c r="L168" s="578"/>
      <c r="M168" s="578"/>
      <c r="N168" s="579"/>
      <c r="O168" s="580"/>
    </row>
    <row r="169" spans="1:15" s="555" customFormat="1" x14ac:dyDescent="0.3">
      <c r="A169" s="563"/>
      <c r="B169" s="571"/>
      <c r="C169" s="565"/>
      <c r="D169" s="576"/>
      <c r="E169" s="565"/>
      <c r="F169" s="576"/>
      <c r="G169" s="565"/>
      <c r="H169" s="565"/>
      <c r="I169" s="577"/>
      <c r="J169" s="577"/>
      <c r="K169" s="578"/>
      <c r="L169" s="578"/>
      <c r="M169" s="578"/>
      <c r="N169" s="579"/>
      <c r="O169" s="580"/>
    </row>
    <row r="170" spans="1:15" s="555" customFormat="1" x14ac:dyDescent="0.3">
      <c r="A170" s="563">
        <v>50</v>
      </c>
      <c r="B170" s="573" t="s">
        <v>565</v>
      </c>
      <c r="C170" s="565">
        <v>28180</v>
      </c>
      <c r="D170" s="576">
        <v>0</v>
      </c>
      <c r="E170" s="565">
        <v>28180</v>
      </c>
      <c r="F170" s="576">
        <f t="shared" si="52"/>
        <v>0</v>
      </c>
      <c r="G170" s="565">
        <v>28180</v>
      </c>
      <c r="H170" s="565"/>
      <c r="I170" s="577">
        <v>0</v>
      </c>
      <c r="J170" s="577">
        <v>0</v>
      </c>
      <c r="K170" s="578">
        <f t="shared" si="53"/>
        <v>0</v>
      </c>
      <c r="L170" s="578">
        <f t="shared" si="54"/>
        <v>28180</v>
      </c>
      <c r="M170" s="578">
        <f t="shared" si="55"/>
        <v>0</v>
      </c>
      <c r="N170" s="579"/>
      <c r="O170" s="570" t="s">
        <v>972</v>
      </c>
    </row>
    <row r="171" spans="1:15" s="555" customFormat="1" x14ac:dyDescent="0.3">
      <c r="A171" s="563"/>
      <c r="B171" s="571" t="s">
        <v>568</v>
      </c>
      <c r="C171" s="565"/>
      <c r="D171" s="576"/>
      <c r="E171" s="565"/>
      <c r="F171" s="576"/>
      <c r="G171" s="565"/>
      <c r="H171" s="565"/>
      <c r="I171" s="577"/>
      <c r="J171" s="577"/>
      <c r="K171" s="578"/>
      <c r="L171" s="578"/>
      <c r="M171" s="578"/>
      <c r="N171" s="579"/>
      <c r="O171" s="580"/>
    </row>
    <row r="172" spans="1:15" s="555" customFormat="1" x14ac:dyDescent="0.3">
      <c r="A172" s="563"/>
      <c r="B172" s="571"/>
      <c r="C172" s="565"/>
      <c r="D172" s="576"/>
      <c r="E172" s="565"/>
      <c r="F172" s="576"/>
      <c r="G172" s="565"/>
      <c r="H172" s="565"/>
      <c r="I172" s="577"/>
      <c r="J172" s="577"/>
      <c r="K172" s="578"/>
      <c r="L172" s="578"/>
      <c r="M172" s="578"/>
      <c r="N172" s="579"/>
      <c r="O172" s="580"/>
    </row>
    <row r="173" spans="1:15" s="555" customFormat="1" x14ac:dyDescent="0.3">
      <c r="A173" s="563">
        <v>51</v>
      </c>
      <c r="B173" s="573" t="s">
        <v>565</v>
      </c>
      <c r="C173" s="565">
        <v>15300</v>
      </c>
      <c r="D173" s="576">
        <v>0</v>
      </c>
      <c r="E173" s="565">
        <v>15300</v>
      </c>
      <c r="F173" s="576">
        <f t="shared" si="52"/>
        <v>0</v>
      </c>
      <c r="G173" s="565">
        <v>15300</v>
      </c>
      <c r="H173" s="565"/>
      <c r="I173" s="577">
        <v>0</v>
      </c>
      <c r="J173" s="577">
        <v>0</v>
      </c>
      <c r="K173" s="578">
        <f t="shared" si="53"/>
        <v>0</v>
      </c>
      <c r="L173" s="578">
        <f t="shared" si="54"/>
        <v>15300</v>
      </c>
      <c r="M173" s="578">
        <f t="shared" si="55"/>
        <v>0</v>
      </c>
      <c r="N173" s="579"/>
      <c r="O173" s="570" t="s">
        <v>972</v>
      </c>
    </row>
    <row r="174" spans="1:15" s="555" customFormat="1" x14ac:dyDescent="0.3">
      <c r="A174" s="563"/>
      <c r="B174" s="571" t="s">
        <v>569</v>
      </c>
      <c r="C174" s="565"/>
      <c r="D174" s="576"/>
      <c r="E174" s="565"/>
      <c r="F174" s="576"/>
      <c r="G174" s="565"/>
      <c r="H174" s="565"/>
      <c r="I174" s="577"/>
      <c r="J174" s="577"/>
      <c r="K174" s="578"/>
      <c r="L174" s="578"/>
      <c r="M174" s="578"/>
      <c r="N174" s="579"/>
      <c r="O174" s="580"/>
    </row>
    <row r="175" spans="1:15" s="555" customFormat="1" x14ac:dyDescent="0.3">
      <c r="A175" s="563"/>
      <c r="B175" s="571"/>
      <c r="C175" s="565"/>
      <c r="D175" s="576"/>
      <c r="E175" s="565"/>
      <c r="F175" s="576"/>
      <c r="G175" s="565"/>
      <c r="H175" s="565"/>
      <c r="I175" s="577"/>
      <c r="J175" s="577"/>
      <c r="K175" s="578"/>
      <c r="L175" s="578"/>
      <c r="M175" s="578"/>
      <c r="N175" s="579"/>
      <c r="O175" s="580"/>
    </row>
    <row r="176" spans="1:15" s="555" customFormat="1" x14ac:dyDescent="0.3">
      <c r="A176" s="563"/>
      <c r="B176" s="575" t="s">
        <v>585</v>
      </c>
      <c r="C176" s="565"/>
      <c r="D176" s="576"/>
      <c r="E176" s="565"/>
      <c r="F176" s="576"/>
      <c r="G176" s="565"/>
      <c r="H176" s="565"/>
      <c r="I176" s="577"/>
      <c r="J176" s="577"/>
      <c r="K176" s="578"/>
      <c r="L176" s="578"/>
      <c r="M176" s="578"/>
      <c r="N176" s="579"/>
      <c r="O176" s="580"/>
    </row>
    <row r="177" spans="1:15" s="555" customFormat="1" x14ac:dyDescent="0.3">
      <c r="A177" s="563">
        <v>52</v>
      </c>
      <c r="B177" s="573" t="s">
        <v>276</v>
      </c>
      <c r="C177" s="565">
        <v>480217.98</v>
      </c>
      <c r="D177" s="576">
        <v>0</v>
      </c>
      <c r="E177" s="565">
        <v>480217.98</v>
      </c>
      <c r="F177" s="576">
        <f t="shared" si="52"/>
        <v>0</v>
      </c>
      <c r="G177" s="565"/>
      <c r="H177" s="565">
        <v>480217.98</v>
      </c>
      <c r="I177" s="577">
        <v>0</v>
      </c>
      <c r="J177" s="577">
        <v>0</v>
      </c>
      <c r="K177" s="578">
        <f t="shared" si="53"/>
        <v>480217.98</v>
      </c>
      <c r="L177" s="578">
        <f t="shared" si="54"/>
        <v>480217.98</v>
      </c>
      <c r="M177" s="578">
        <f t="shared" si="55"/>
        <v>0</v>
      </c>
      <c r="N177" s="579"/>
      <c r="O177" s="570" t="s">
        <v>974</v>
      </c>
    </row>
    <row r="178" spans="1:15" s="555" customFormat="1" x14ac:dyDescent="0.3">
      <c r="A178" s="563"/>
      <c r="B178" s="571" t="s">
        <v>570</v>
      </c>
      <c r="C178" s="574"/>
      <c r="D178" s="576"/>
      <c r="E178" s="574"/>
      <c r="F178" s="576"/>
      <c r="G178" s="574"/>
      <c r="H178" s="574"/>
      <c r="I178" s="577"/>
      <c r="J178" s="577"/>
      <c r="K178" s="578"/>
      <c r="L178" s="578"/>
      <c r="M178" s="578"/>
      <c r="N178" s="579"/>
      <c r="O178" s="580" t="s">
        <v>977</v>
      </c>
    </row>
    <row r="179" spans="1:15" s="555" customFormat="1" x14ac:dyDescent="0.3">
      <c r="A179" s="563"/>
      <c r="B179" s="575"/>
      <c r="C179" s="565"/>
      <c r="D179" s="576"/>
      <c r="E179" s="565"/>
      <c r="F179" s="576"/>
      <c r="G179" s="565"/>
      <c r="H179" s="565"/>
      <c r="I179" s="577"/>
      <c r="J179" s="577"/>
      <c r="K179" s="578"/>
      <c r="L179" s="578"/>
      <c r="M179" s="578"/>
      <c r="N179" s="579"/>
      <c r="O179" s="580"/>
    </row>
    <row r="180" spans="1:15" s="555" customFormat="1" x14ac:dyDescent="0.3">
      <c r="A180" s="563">
        <v>53</v>
      </c>
      <c r="B180" s="573" t="s">
        <v>278</v>
      </c>
      <c r="C180" s="565">
        <v>429828.1</v>
      </c>
      <c r="D180" s="576">
        <v>0</v>
      </c>
      <c r="E180" s="565">
        <v>429828.1</v>
      </c>
      <c r="F180" s="576">
        <f t="shared" si="52"/>
        <v>0</v>
      </c>
      <c r="G180" s="565">
        <v>0</v>
      </c>
      <c r="H180" s="565">
        <v>429828.1</v>
      </c>
      <c r="I180" s="577">
        <v>0</v>
      </c>
      <c r="J180" s="577">
        <v>0</v>
      </c>
      <c r="K180" s="578">
        <f t="shared" si="53"/>
        <v>429828.1</v>
      </c>
      <c r="L180" s="578">
        <f t="shared" si="54"/>
        <v>429828.1</v>
      </c>
      <c r="M180" s="578">
        <f t="shared" si="55"/>
        <v>0</v>
      </c>
      <c r="N180" s="579"/>
      <c r="O180" s="580" t="s">
        <v>974</v>
      </c>
    </row>
    <row r="181" spans="1:15" s="555" customFormat="1" x14ac:dyDescent="0.3">
      <c r="A181" s="563"/>
      <c r="B181" s="571" t="s">
        <v>571</v>
      </c>
      <c r="C181" s="565"/>
      <c r="D181" s="576"/>
      <c r="E181" s="565"/>
      <c r="F181" s="576"/>
      <c r="G181" s="565"/>
      <c r="H181" s="565"/>
      <c r="I181" s="577"/>
      <c r="J181" s="577"/>
      <c r="K181" s="578"/>
      <c r="L181" s="578"/>
      <c r="M181" s="578"/>
      <c r="N181" s="579"/>
      <c r="O181" s="580" t="s">
        <v>976</v>
      </c>
    </row>
    <row r="182" spans="1:15" s="555" customFormat="1" x14ac:dyDescent="0.3">
      <c r="A182" s="563"/>
      <c r="B182" s="571"/>
      <c r="C182" s="565"/>
      <c r="D182" s="576"/>
      <c r="E182" s="565"/>
      <c r="F182" s="576"/>
      <c r="G182" s="565"/>
      <c r="H182" s="565"/>
      <c r="I182" s="577"/>
      <c r="J182" s="577"/>
      <c r="K182" s="578"/>
      <c r="L182" s="578"/>
      <c r="M182" s="578"/>
      <c r="N182" s="579"/>
      <c r="O182" s="580"/>
    </row>
    <row r="183" spans="1:15" s="555" customFormat="1" x14ac:dyDescent="0.3">
      <c r="A183" s="563">
        <v>54</v>
      </c>
      <c r="B183" s="573" t="s">
        <v>274</v>
      </c>
      <c r="C183" s="565">
        <v>1024550.64</v>
      </c>
      <c r="D183" s="576">
        <v>0</v>
      </c>
      <c r="E183" s="565">
        <v>1024550.64</v>
      </c>
      <c r="F183" s="576">
        <f t="shared" si="52"/>
        <v>0</v>
      </c>
      <c r="G183" s="565">
        <v>0</v>
      </c>
      <c r="H183" s="565">
        <v>1024550.64</v>
      </c>
      <c r="I183" s="577">
        <v>0</v>
      </c>
      <c r="J183" s="577">
        <v>0</v>
      </c>
      <c r="K183" s="578">
        <f t="shared" si="53"/>
        <v>1024550.64</v>
      </c>
      <c r="L183" s="578">
        <f t="shared" si="54"/>
        <v>1024550.64</v>
      </c>
      <c r="M183" s="578">
        <f t="shared" si="55"/>
        <v>0</v>
      </c>
      <c r="N183" s="579"/>
      <c r="O183" s="570" t="s">
        <v>978</v>
      </c>
    </row>
    <row r="184" spans="1:15" s="555" customFormat="1" x14ac:dyDescent="0.3">
      <c r="A184" s="563"/>
      <c r="B184" s="571" t="s">
        <v>572</v>
      </c>
      <c r="C184" s="565"/>
      <c r="D184" s="576"/>
      <c r="E184" s="565"/>
      <c r="F184" s="576"/>
      <c r="G184" s="565"/>
      <c r="H184" s="565"/>
      <c r="I184" s="577"/>
      <c r="J184" s="577"/>
      <c r="K184" s="578"/>
      <c r="L184" s="578"/>
      <c r="M184" s="578"/>
      <c r="N184" s="579"/>
      <c r="O184" s="580" t="s">
        <v>346</v>
      </c>
    </row>
    <row r="185" spans="1:15" s="555" customFormat="1" x14ac:dyDescent="0.3">
      <c r="A185" s="563"/>
      <c r="B185" s="572"/>
      <c r="C185" s="565"/>
      <c r="D185" s="576"/>
      <c r="E185" s="565"/>
      <c r="F185" s="576"/>
      <c r="G185" s="565"/>
      <c r="H185" s="565"/>
      <c r="I185" s="577"/>
      <c r="J185" s="577"/>
      <c r="K185" s="578"/>
      <c r="L185" s="578"/>
      <c r="M185" s="578"/>
      <c r="N185" s="579"/>
      <c r="O185" s="580"/>
    </row>
    <row r="186" spans="1:15" s="555" customFormat="1" x14ac:dyDescent="0.3">
      <c r="A186" s="563">
        <v>55</v>
      </c>
      <c r="B186" s="573" t="s">
        <v>282</v>
      </c>
      <c r="C186" s="565">
        <v>640000</v>
      </c>
      <c r="D186" s="576">
        <v>0</v>
      </c>
      <c r="E186" s="565">
        <v>640000</v>
      </c>
      <c r="F186" s="576">
        <f t="shared" si="52"/>
        <v>0</v>
      </c>
      <c r="G186" s="565">
        <v>0</v>
      </c>
      <c r="H186" s="565">
        <v>640000</v>
      </c>
      <c r="I186" s="577">
        <v>0</v>
      </c>
      <c r="J186" s="577">
        <v>0</v>
      </c>
      <c r="K186" s="578">
        <f t="shared" si="53"/>
        <v>640000</v>
      </c>
      <c r="L186" s="578">
        <f t="shared" si="54"/>
        <v>640000</v>
      </c>
      <c r="M186" s="578">
        <f t="shared" si="55"/>
        <v>0</v>
      </c>
      <c r="N186" s="579"/>
      <c r="O186" s="580" t="s">
        <v>973</v>
      </c>
    </row>
    <row r="187" spans="1:15" s="555" customFormat="1" x14ac:dyDescent="0.3">
      <c r="A187" s="563"/>
      <c r="B187" s="571" t="s">
        <v>573</v>
      </c>
      <c r="C187" s="565"/>
      <c r="D187" s="576"/>
      <c r="E187" s="565"/>
      <c r="F187" s="576"/>
      <c r="G187" s="565"/>
      <c r="H187" s="565"/>
      <c r="I187" s="577"/>
      <c r="J187" s="577"/>
      <c r="K187" s="578"/>
      <c r="L187" s="578"/>
      <c r="M187" s="578"/>
      <c r="N187" s="579"/>
      <c r="O187" s="570" t="s">
        <v>90</v>
      </c>
    </row>
    <row r="188" spans="1:15" s="555" customFormat="1" x14ac:dyDescent="0.3">
      <c r="A188" s="563"/>
      <c r="B188" s="571"/>
      <c r="C188" s="565"/>
      <c r="D188" s="576"/>
      <c r="E188" s="565"/>
      <c r="F188" s="576"/>
      <c r="G188" s="565"/>
      <c r="H188" s="565"/>
      <c r="I188" s="577"/>
      <c r="J188" s="577"/>
      <c r="K188" s="578"/>
      <c r="L188" s="578"/>
      <c r="M188" s="578"/>
      <c r="N188" s="579"/>
      <c r="O188" s="570"/>
    </row>
    <row r="189" spans="1:15" s="555" customFormat="1" x14ac:dyDescent="0.3">
      <c r="A189" s="563"/>
      <c r="B189" s="575" t="s">
        <v>128</v>
      </c>
      <c r="C189" s="565"/>
      <c r="D189" s="576"/>
      <c r="E189" s="565"/>
      <c r="F189" s="576"/>
      <c r="G189" s="565"/>
      <c r="H189" s="565"/>
      <c r="I189" s="577"/>
      <c r="J189" s="577"/>
      <c r="K189" s="578"/>
      <c r="L189" s="578"/>
      <c r="M189" s="578"/>
      <c r="N189" s="579"/>
      <c r="O189" s="580"/>
    </row>
    <row r="190" spans="1:15" s="555" customFormat="1" x14ac:dyDescent="0.3">
      <c r="A190" s="563">
        <v>56</v>
      </c>
      <c r="B190" s="573" t="s">
        <v>574</v>
      </c>
      <c r="C190" s="565">
        <v>58850</v>
      </c>
      <c r="D190" s="576">
        <v>0</v>
      </c>
      <c r="E190" s="565">
        <v>58850</v>
      </c>
      <c r="F190" s="576">
        <f t="shared" si="52"/>
        <v>0</v>
      </c>
      <c r="G190" s="565">
        <v>0</v>
      </c>
      <c r="H190" s="565">
        <v>58850</v>
      </c>
      <c r="I190" s="577">
        <v>0</v>
      </c>
      <c r="J190" s="577">
        <v>0</v>
      </c>
      <c r="K190" s="578">
        <f t="shared" si="53"/>
        <v>58850</v>
      </c>
      <c r="L190" s="578">
        <f t="shared" si="54"/>
        <v>58850</v>
      </c>
      <c r="M190" s="578">
        <f t="shared" si="55"/>
        <v>0</v>
      </c>
      <c r="N190" s="579"/>
      <c r="O190" s="570" t="s">
        <v>800</v>
      </c>
    </row>
    <row r="191" spans="1:15" s="555" customFormat="1" x14ac:dyDescent="0.3">
      <c r="A191" s="563"/>
      <c r="B191" s="573" t="s">
        <v>575</v>
      </c>
      <c r="C191" s="565"/>
      <c r="D191" s="576"/>
      <c r="E191" s="565"/>
      <c r="F191" s="576"/>
      <c r="G191" s="565"/>
      <c r="H191" s="565"/>
      <c r="I191" s="577"/>
      <c r="J191" s="577"/>
      <c r="K191" s="578"/>
      <c r="L191" s="578"/>
      <c r="M191" s="578"/>
      <c r="N191" s="579"/>
      <c r="O191" s="580" t="s">
        <v>90</v>
      </c>
    </row>
    <row r="192" spans="1:15" s="555" customFormat="1" x14ac:dyDescent="0.3">
      <c r="A192" s="563"/>
      <c r="B192" s="571" t="s">
        <v>576</v>
      </c>
      <c r="C192" s="565"/>
      <c r="D192" s="576"/>
      <c r="E192" s="565"/>
      <c r="F192" s="576"/>
      <c r="G192" s="565"/>
      <c r="H192" s="565"/>
      <c r="I192" s="577"/>
      <c r="J192" s="577"/>
      <c r="K192" s="578"/>
      <c r="L192" s="578"/>
      <c r="M192" s="578"/>
      <c r="N192" s="579"/>
      <c r="O192" s="580"/>
    </row>
    <row r="193" spans="1:15" s="555" customFormat="1" x14ac:dyDescent="0.3">
      <c r="A193" s="563"/>
      <c r="B193" s="571"/>
      <c r="C193" s="565"/>
      <c r="D193" s="576"/>
      <c r="E193" s="565"/>
      <c r="F193" s="576"/>
      <c r="G193" s="565"/>
      <c r="H193" s="565"/>
      <c r="I193" s="577"/>
      <c r="J193" s="577"/>
      <c r="K193" s="578"/>
      <c r="L193" s="578"/>
      <c r="M193" s="578"/>
      <c r="N193" s="579"/>
      <c r="O193" s="580"/>
    </row>
    <row r="194" spans="1:15" s="555" customFormat="1" x14ac:dyDescent="0.3">
      <c r="A194" s="563">
        <v>57</v>
      </c>
      <c r="B194" s="573" t="s">
        <v>574</v>
      </c>
      <c r="C194" s="565">
        <v>118060</v>
      </c>
      <c r="D194" s="576">
        <v>0</v>
      </c>
      <c r="E194" s="565">
        <v>118060</v>
      </c>
      <c r="F194" s="576">
        <f t="shared" si="52"/>
        <v>0</v>
      </c>
      <c r="G194" s="565">
        <v>0</v>
      </c>
      <c r="H194" s="565">
        <v>118060</v>
      </c>
      <c r="I194" s="577">
        <v>0</v>
      </c>
      <c r="J194" s="577">
        <v>0</v>
      </c>
      <c r="K194" s="578">
        <f t="shared" si="53"/>
        <v>118060</v>
      </c>
      <c r="L194" s="578">
        <f t="shared" si="54"/>
        <v>118060</v>
      </c>
      <c r="M194" s="578">
        <f t="shared" si="55"/>
        <v>0</v>
      </c>
      <c r="N194" s="579"/>
      <c r="O194" s="570" t="s">
        <v>801</v>
      </c>
    </row>
    <row r="195" spans="1:15" s="555" customFormat="1" x14ac:dyDescent="0.3">
      <c r="A195" s="563"/>
      <c r="B195" s="573" t="s">
        <v>575</v>
      </c>
      <c r="C195" s="565"/>
      <c r="D195" s="576"/>
      <c r="E195" s="565"/>
      <c r="F195" s="576"/>
      <c r="G195" s="565"/>
      <c r="H195" s="565"/>
      <c r="I195" s="577"/>
      <c r="J195" s="577"/>
      <c r="K195" s="578"/>
      <c r="L195" s="578"/>
      <c r="M195" s="578"/>
      <c r="N195" s="579"/>
      <c r="O195" s="580" t="s">
        <v>90</v>
      </c>
    </row>
    <row r="196" spans="1:15" s="555" customFormat="1" x14ac:dyDescent="0.3">
      <c r="A196" s="563"/>
      <c r="B196" s="571" t="s">
        <v>577</v>
      </c>
      <c r="C196" s="565"/>
      <c r="D196" s="576"/>
      <c r="E196" s="565"/>
      <c r="F196" s="576"/>
      <c r="G196" s="565"/>
      <c r="H196" s="565"/>
      <c r="I196" s="577"/>
      <c r="J196" s="577"/>
      <c r="K196" s="578"/>
      <c r="L196" s="578"/>
      <c r="M196" s="578"/>
      <c r="N196" s="579"/>
      <c r="O196" s="580"/>
    </row>
    <row r="197" spans="1:15" s="555" customFormat="1" x14ac:dyDescent="0.3">
      <c r="A197" s="563"/>
      <c r="B197" s="571"/>
      <c r="C197" s="565"/>
      <c r="D197" s="576"/>
      <c r="E197" s="565"/>
      <c r="F197" s="576"/>
      <c r="G197" s="565"/>
      <c r="H197" s="565"/>
      <c r="I197" s="577"/>
      <c r="J197" s="577"/>
      <c r="K197" s="578"/>
      <c r="L197" s="578"/>
      <c r="M197" s="578"/>
      <c r="N197" s="579"/>
      <c r="O197" s="580"/>
    </row>
    <row r="198" spans="1:15" s="555" customFormat="1" x14ac:dyDescent="0.3">
      <c r="A198" s="563">
        <v>58</v>
      </c>
      <c r="B198" s="573" t="s">
        <v>574</v>
      </c>
      <c r="C198" s="565">
        <v>62997.3</v>
      </c>
      <c r="D198" s="576">
        <v>0</v>
      </c>
      <c r="E198" s="565">
        <v>62997.3</v>
      </c>
      <c r="F198" s="576">
        <f t="shared" si="52"/>
        <v>0</v>
      </c>
      <c r="G198" s="565">
        <v>0</v>
      </c>
      <c r="H198" s="565">
        <v>62997.3</v>
      </c>
      <c r="I198" s="577">
        <v>0</v>
      </c>
      <c r="J198" s="577">
        <v>0</v>
      </c>
      <c r="K198" s="578">
        <f t="shared" si="53"/>
        <v>62997.3</v>
      </c>
      <c r="L198" s="578">
        <f t="shared" si="54"/>
        <v>62997.3</v>
      </c>
      <c r="M198" s="578">
        <f t="shared" si="55"/>
        <v>0</v>
      </c>
      <c r="N198" s="579"/>
      <c r="O198" s="570" t="s">
        <v>802</v>
      </c>
    </row>
    <row r="199" spans="1:15" s="555" customFormat="1" x14ac:dyDescent="0.3">
      <c r="A199" s="563"/>
      <c r="B199" s="573" t="s">
        <v>575</v>
      </c>
      <c r="C199" s="565"/>
      <c r="D199" s="576"/>
      <c r="E199" s="565"/>
      <c r="F199" s="576"/>
      <c r="G199" s="565"/>
      <c r="H199" s="565"/>
      <c r="I199" s="577"/>
      <c r="J199" s="577"/>
      <c r="K199" s="578"/>
      <c r="L199" s="578"/>
      <c r="M199" s="578"/>
      <c r="N199" s="579"/>
      <c r="O199" s="580" t="s">
        <v>90</v>
      </c>
    </row>
    <row r="200" spans="1:15" s="555" customFormat="1" x14ac:dyDescent="0.3">
      <c r="A200" s="563"/>
      <c r="B200" s="571" t="s">
        <v>578</v>
      </c>
      <c r="C200" s="565"/>
      <c r="D200" s="576"/>
      <c r="E200" s="565"/>
      <c r="F200" s="576"/>
      <c r="G200" s="565"/>
      <c r="H200" s="565"/>
      <c r="I200" s="577"/>
      <c r="J200" s="577"/>
      <c r="K200" s="578"/>
      <c r="L200" s="578"/>
      <c r="M200" s="578"/>
      <c r="N200" s="579"/>
      <c r="O200" s="580"/>
    </row>
    <row r="201" spans="1:15" s="556" customFormat="1" x14ac:dyDescent="0.3">
      <c r="A201" s="563"/>
      <c r="B201" s="571"/>
      <c r="C201" s="565"/>
      <c r="D201" s="576"/>
      <c r="E201" s="565"/>
      <c r="F201" s="576"/>
      <c r="G201" s="565"/>
      <c r="H201" s="565"/>
      <c r="I201" s="577"/>
      <c r="J201" s="577"/>
      <c r="K201" s="578"/>
      <c r="L201" s="578"/>
      <c r="M201" s="578"/>
      <c r="N201" s="579"/>
      <c r="O201" s="580"/>
    </row>
    <row r="202" spans="1:15" s="555" customFormat="1" x14ac:dyDescent="0.3">
      <c r="A202" s="563">
        <v>59</v>
      </c>
      <c r="B202" s="573" t="s">
        <v>574</v>
      </c>
      <c r="C202" s="565">
        <v>69849.600000000006</v>
      </c>
      <c r="D202" s="576">
        <v>0</v>
      </c>
      <c r="E202" s="565">
        <v>69849.600000000006</v>
      </c>
      <c r="F202" s="576">
        <f t="shared" si="52"/>
        <v>0</v>
      </c>
      <c r="G202" s="565">
        <v>0</v>
      </c>
      <c r="H202" s="565">
        <v>69849.600000000006</v>
      </c>
      <c r="I202" s="577">
        <v>0</v>
      </c>
      <c r="J202" s="577">
        <v>0</v>
      </c>
      <c r="K202" s="578">
        <f t="shared" si="53"/>
        <v>69849.600000000006</v>
      </c>
      <c r="L202" s="578">
        <f t="shared" si="54"/>
        <v>69849.600000000006</v>
      </c>
      <c r="M202" s="578">
        <f t="shared" si="55"/>
        <v>0</v>
      </c>
      <c r="N202" s="579"/>
      <c r="O202" s="570" t="s">
        <v>803</v>
      </c>
    </row>
    <row r="203" spans="1:15" s="555" customFormat="1" x14ac:dyDescent="0.3">
      <c r="A203" s="563"/>
      <c r="B203" s="573" t="s">
        <v>575</v>
      </c>
      <c r="C203" s="565"/>
      <c r="D203" s="576"/>
      <c r="E203" s="565"/>
      <c r="F203" s="576"/>
      <c r="G203" s="565"/>
      <c r="H203" s="565"/>
      <c r="I203" s="577"/>
      <c r="J203" s="577"/>
      <c r="K203" s="578"/>
      <c r="L203" s="578"/>
      <c r="M203" s="578"/>
      <c r="N203" s="579"/>
      <c r="O203" s="580" t="s">
        <v>90</v>
      </c>
    </row>
    <row r="204" spans="1:15" s="555" customFormat="1" x14ac:dyDescent="0.3">
      <c r="A204" s="563"/>
      <c r="B204" s="571" t="s">
        <v>579</v>
      </c>
      <c r="C204" s="565"/>
      <c r="D204" s="576"/>
      <c r="E204" s="565"/>
      <c r="F204" s="576"/>
      <c r="G204" s="565"/>
      <c r="H204" s="565"/>
      <c r="I204" s="577"/>
      <c r="J204" s="577"/>
      <c r="K204" s="578"/>
      <c r="L204" s="578"/>
      <c r="M204" s="578"/>
      <c r="N204" s="579"/>
      <c r="O204" s="580"/>
    </row>
    <row r="205" spans="1:15" s="555" customFormat="1" x14ac:dyDescent="0.3">
      <c r="A205" s="563"/>
      <c r="B205" s="571"/>
      <c r="C205" s="565"/>
      <c r="D205" s="576"/>
      <c r="E205" s="565"/>
      <c r="F205" s="576"/>
      <c r="G205" s="565"/>
      <c r="H205" s="565"/>
      <c r="I205" s="577"/>
      <c r="J205" s="577"/>
      <c r="K205" s="578"/>
      <c r="L205" s="578"/>
      <c r="M205" s="578"/>
      <c r="N205" s="579"/>
      <c r="O205" s="580"/>
    </row>
    <row r="206" spans="1:15" s="555" customFormat="1" x14ac:dyDescent="0.3">
      <c r="A206" s="563">
        <v>60</v>
      </c>
      <c r="B206" s="573" t="s">
        <v>574</v>
      </c>
      <c r="C206" s="565">
        <v>403900</v>
      </c>
      <c r="D206" s="576">
        <v>0</v>
      </c>
      <c r="E206" s="565">
        <v>403900</v>
      </c>
      <c r="F206" s="576">
        <f t="shared" si="52"/>
        <v>0</v>
      </c>
      <c r="G206" s="565">
        <v>0</v>
      </c>
      <c r="H206" s="565">
        <v>403900</v>
      </c>
      <c r="I206" s="577">
        <v>0</v>
      </c>
      <c r="J206" s="577">
        <v>0</v>
      </c>
      <c r="K206" s="578">
        <f t="shared" si="53"/>
        <v>403900</v>
      </c>
      <c r="L206" s="578">
        <f t="shared" si="54"/>
        <v>403900</v>
      </c>
      <c r="M206" s="578">
        <f t="shared" si="55"/>
        <v>0</v>
      </c>
      <c r="N206" s="579"/>
      <c r="O206" s="570" t="s">
        <v>804</v>
      </c>
    </row>
    <row r="207" spans="1:15" s="555" customFormat="1" x14ac:dyDescent="0.3">
      <c r="A207" s="563"/>
      <c r="B207" s="573" t="s">
        <v>575</v>
      </c>
      <c r="C207" s="574"/>
      <c r="D207" s="576"/>
      <c r="E207" s="574"/>
      <c r="F207" s="576"/>
      <c r="G207" s="576"/>
      <c r="H207" s="574"/>
      <c r="I207" s="577"/>
      <c r="J207" s="577"/>
      <c r="K207" s="578"/>
      <c r="L207" s="578"/>
      <c r="M207" s="578"/>
      <c r="N207" s="579"/>
      <c r="O207" s="580" t="s">
        <v>975</v>
      </c>
    </row>
    <row r="208" spans="1:15" s="555" customFormat="1" x14ac:dyDescent="0.3">
      <c r="A208" s="563"/>
      <c r="B208" s="571" t="s">
        <v>580</v>
      </c>
      <c r="C208" s="574"/>
      <c r="D208" s="576"/>
      <c r="E208" s="574"/>
      <c r="F208" s="576"/>
      <c r="G208" s="576"/>
      <c r="H208" s="574"/>
      <c r="I208" s="577"/>
      <c r="J208" s="577"/>
      <c r="K208" s="581"/>
      <c r="L208" s="581"/>
      <c r="M208" s="578"/>
      <c r="N208" s="579"/>
      <c r="O208" s="580"/>
    </row>
    <row r="209" spans="1:15" x14ac:dyDescent="0.3">
      <c r="A209" s="582"/>
      <c r="B209" s="583"/>
      <c r="C209" s="584"/>
      <c r="D209" s="585"/>
      <c r="E209" s="584"/>
      <c r="F209" s="585"/>
      <c r="G209" s="585"/>
      <c r="H209" s="584"/>
      <c r="I209" s="586"/>
      <c r="J209" s="586"/>
      <c r="K209" s="587"/>
      <c r="L209" s="587"/>
      <c r="M209" s="588"/>
      <c r="N209" s="589"/>
      <c r="O209" s="590"/>
    </row>
    <row r="210" spans="1:15" x14ac:dyDescent="0.3">
      <c r="A210" s="546"/>
      <c r="B210" s="547" t="s">
        <v>581</v>
      </c>
      <c r="C210" s="548">
        <f>SUM(C12:C209)</f>
        <v>13798367.270000001</v>
      </c>
      <c r="D210" s="548">
        <f t="shared" ref="D210:M210" si="108">SUM(D12:D209)</f>
        <v>0</v>
      </c>
      <c r="E210" s="548">
        <f t="shared" si="108"/>
        <v>13798367.270000001</v>
      </c>
      <c r="F210" s="548">
        <f t="shared" si="108"/>
        <v>0</v>
      </c>
      <c r="G210" s="548">
        <f t="shared" si="108"/>
        <v>1636724</v>
      </c>
      <c r="H210" s="548">
        <f t="shared" si="108"/>
        <v>12143093.270000001</v>
      </c>
      <c r="I210" s="548">
        <f t="shared" si="108"/>
        <v>0</v>
      </c>
      <c r="J210" s="548">
        <f t="shared" si="108"/>
        <v>0</v>
      </c>
      <c r="K210" s="548">
        <f t="shared" si="108"/>
        <v>12143093.270000001</v>
      </c>
      <c r="L210" s="548">
        <f t="shared" si="108"/>
        <v>13779817.270000001</v>
      </c>
      <c r="M210" s="548">
        <f t="shared" si="108"/>
        <v>18550</v>
      </c>
      <c r="N210" s="549"/>
      <c r="O210" s="550"/>
    </row>
    <row r="212" spans="1:15" x14ac:dyDescent="0.3">
      <c r="A212" s="551" t="s">
        <v>42</v>
      </c>
      <c r="O212" s="477" t="s">
        <v>227</v>
      </c>
    </row>
    <row r="213" spans="1:15" x14ac:dyDescent="0.3">
      <c r="A213" s="553" t="s">
        <v>511</v>
      </c>
    </row>
    <row r="214" spans="1:15" x14ac:dyDescent="0.3">
      <c r="A214" s="553" t="s">
        <v>512</v>
      </c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56" fitToHeight="0" orientation="landscape" useFirstPageNumber="1" r:id="rId1"/>
  <headerFooter>
    <oddHeader>&amp;R&amp;"TH SarabunPSK,Regular"&amp;14&amp;P</oddHeader>
  </headerFooter>
  <rowBreaks count="6" manualBreakCount="6">
    <brk id="42" max="16383" man="1"/>
    <brk id="77" max="16383" man="1"/>
    <brk id="99" max="16383" man="1"/>
    <brk id="129" max="16383" man="1"/>
    <brk id="162" max="16383" man="1"/>
    <brk id="1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1D35-4E1E-4C07-B296-3D218EB7C1A1}">
  <sheetPr>
    <tabColor rgb="FF9966FF"/>
  </sheetPr>
  <dimension ref="A1:O36"/>
  <sheetViews>
    <sheetView tabSelected="1" view="pageBreakPreview" topLeftCell="A18" zoomScale="85" zoomScaleNormal="55" zoomScaleSheetLayoutView="85" workbookViewId="0">
      <selection activeCell="N13" sqref="N13"/>
    </sheetView>
  </sheetViews>
  <sheetFormatPr defaultColWidth="6.875" defaultRowHeight="21" x14ac:dyDescent="0.35"/>
  <cols>
    <col min="1" max="1" width="6.25" style="23" customWidth="1"/>
    <col min="2" max="2" width="51.25" style="2" customWidth="1"/>
    <col min="3" max="3" width="14.125" style="22" customWidth="1"/>
    <col min="4" max="4" width="12.75" style="22" customWidth="1"/>
    <col min="5" max="5" width="15.75" style="22" customWidth="1"/>
    <col min="6" max="7" width="13.125" style="22" hidden="1" customWidth="1"/>
    <col min="8" max="8" width="11.625" style="22" customWidth="1"/>
    <col min="9" max="9" width="13.125" style="22" customWidth="1"/>
    <col min="10" max="10" width="11.625" style="22" customWidth="1"/>
    <col min="11" max="11" width="14.375" style="22" customWidth="1"/>
    <col min="12" max="12" width="21.125" style="22" hidden="1" customWidth="1"/>
    <col min="13" max="13" width="17.875" style="22" customWidth="1"/>
    <col min="14" max="14" width="12.25" style="22" customWidth="1"/>
    <col min="15" max="15" width="44.25" style="2" customWidth="1"/>
    <col min="16" max="258" width="6.875" style="2"/>
    <col min="259" max="259" width="7.75" style="2" customWidth="1"/>
    <col min="260" max="260" width="33.125" style="2" bestFit="1" customWidth="1"/>
    <col min="261" max="261" width="14.125" style="2" customWidth="1"/>
    <col min="262" max="262" width="12" style="2" bestFit="1" customWidth="1"/>
    <col min="263" max="263" width="12.75" style="2" customWidth="1"/>
    <col min="264" max="264" width="17.375" style="2" bestFit="1" customWidth="1"/>
    <col min="265" max="265" width="12.25" style="2" customWidth="1"/>
    <col min="266" max="266" width="20.125" style="2" bestFit="1" customWidth="1"/>
    <col min="267" max="267" width="20.125" style="2" customWidth="1"/>
    <col min="268" max="268" width="19.375" style="2" bestFit="1" customWidth="1"/>
    <col min="269" max="269" width="8.625" style="2" customWidth="1"/>
    <col min="270" max="270" width="51.25" style="2" customWidth="1"/>
    <col min="271" max="271" width="13" style="2" customWidth="1"/>
    <col min="272" max="514" width="6.875" style="2"/>
    <col min="515" max="515" width="7.75" style="2" customWidth="1"/>
    <col min="516" max="516" width="33.125" style="2" bestFit="1" customWidth="1"/>
    <col min="517" max="517" width="14.125" style="2" customWidth="1"/>
    <col min="518" max="518" width="12" style="2" bestFit="1" customWidth="1"/>
    <col min="519" max="519" width="12.75" style="2" customWidth="1"/>
    <col min="520" max="520" width="17.375" style="2" bestFit="1" customWidth="1"/>
    <col min="521" max="521" width="12.25" style="2" customWidth="1"/>
    <col min="522" max="522" width="20.125" style="2" bestFit="1" customWidth="1"/>
    <col min="523" max="523" width="20.125" style="2" customWidth="1"/>
    <col min="524" max="524" width="19.375" style="2" bestFit="1" customWidth="1"/>
    <col min="525" max="525" width="8.625" style="2" customWidth="1"/>
    <col min="526" max="526" width="51.25" style="2" customWidth="1"/>
    <col min="527" max="527" width="13" style="2" customWidth="1"/>
    <col min="528" max="770" width="6.875" style="2"/>
    <col min="771" max="771" width="7.75" style="2" customWidth="1"/>
    <col min="772" max="772" width="33.125" style="2" bestFit="1" customWidth="1"/>
    <col min="773" max="773" width="14.125" style="2" customWidth="1"/>
    <col min="774" max="774" width="12" style="2" bestFit="1" customWidth="1"/>
    <col min="775" max="775" width="12.75" style="2" customWidth="1"/>
    <col min="776" max="776" width="17.375" style="2" bestFit="1" customWidth="1"/>
    <col min="777" max="777" width="12.25" style="2" customWidth="1"/>
    <col min="778" max="778" width="20.125" style="2" bestFit="1" customWidth="1"/>
    <col min="779" max="779" width="20.125" style="2" customWidth="1"/>
    <col min="780" max="780" width="19.375" style="2" bestFit="1" customWidth="1"/>
    <col min="781" max="781" width="8.625" style="2" customWidth="1"/>
    <col min="782" max="782" width="51.25" style="2" customWidth="1"/>
    <col min="783" max="783" width="13" style="2" customWidth="1"/>
    <col min="784" max="1026" width="6.875" style="2"/>
    <col min="1027" max="1027" width="7.75" style="2" customWidth="1"/>
    <col min="1028" max="1028" width="33.125" style="2" bestFit="1" customWidth="1"/>
    <col min="1029" max="1029" width="14.125" style="2" customWidth="1"/>
    <col min="1030" max="1030" width="12" style="2" bestFit="1" customWidth="1"/>
    <col min="1031" max="1031" width="12.75" style="2" customWidth="1"/>
    <col min="1032" max="1032" width="17.375" style="2" bestFit="1" customWidth="1"/>
    <col min="1033" max="1033" width="12.25" style="2" customWidth="1"/>
    <col min="1034" max="1034" width="20.125" style="2" bestFit="1" customWidth="1"/>
    <col min="1035" max="1035" width="20.125" style="2" customWidth="1"/>
    <col min="1036" max="1036" width="19.375" style="2" bestFit="1" customWidth="1"/>
    <col min="1037" max="1037" width="8.625" style="2" customWidth="1"/>
    <col min="1038" max="1038" width="51.25" style="2" customWidth="1"/>
    <col min="1039" max="1039" width="13" style="2" customWidth="1"/>
    <col min="1040" max="1282" width="6.875" style="2"/>
    <col min="1283" max="1283" width="7.75" style="2" customWidth="1"/>
    <col min="1284" max="1284" width="33.125" style="2" bestFit="1" customWidth="1"/>
    <col min="1285" max="1285" width="14.125" style="2" customWidth="1"/>
    <col min="1286" max="1286" width="12" style="2" bestFit="1" customWidth="1"/>
    <col min="1287" max="1287" width="12.75" style="2" customWidth="1"/>
    <col min="1288" max="1288" width="17.375" style="2" bestFit="1" customWidth="1"/>
    <col min="1289" max="1289" width="12.25" style="2" customWidth="1"/>
    <col min="1290" max="1290" width="20.125" style="2" bestFit="1" customWidth="1"/>
    <col min="1291" max="1291" width="20.125" style="2" customWidth="1"/>
    <col min="1292" max="1292" width="19.375" style="2" bestFit="1" customWidth="1"/>
    <col min="1293" max="1293" width="8.625" style="2" customWidth="1"/>
    <col min="1294" max="1294" width="51.25" style="2" customWidth="1"/>
    <col min="1295" max="1295" width="13" style="2" customWidth="1"/>
    <col min="1296" max="1538" width="6.875" style="2"/>
    <col min="1539" max="1539" width="7.75" style="2" customWidth="1"/>
    <col min="1540" max="1540" width="33.125" style="2" bestFit="1" customWidth="1"/>
    <col min="1541" max="1541" width="14.125" style="2" customWidth="1"/>
    <col min="1542" max="1542" width="12" style="2" bestFit="1" customWidth="1"/>
    <col min="1543" max="1543" width="12.75" style="2" customWidth="1"/>
    <col min="1544" max="1544" width="17.375" style="2" bestFit="1" customWidth="1"/>
    <col min="1545" max="1545" width="12.25" style="2" customWidth="1"/>
    <col min="1546" max="1546" width="20.125" style="2" bestFit="1" customWidth="1"/>
    <col min="1547" max="1547" width="20.125" style="2" customWidth="1"/>
    <col min="1548" max="1548" width="19.375" style="2" bestFit="1" customWidth="1"/>
    <col min="1549" max="1549" width="8.625" style="2" customWidth="1"/>
    <col min="1550" max="1550" width="51.25" style="2" customWidth="1"/>
    <col min="1551" max="1551" width="13" style="2" customWidth="1"/>
    <col min="1552" max="1794" width="6.875" style="2"/>
    <col min="1795" max="1795" width="7.75" style="2" customWidth="1"/>
    <col min="1796" max="1796" width="33.125" style="2" bestFit="1" customWidth="1"/>
    <col min="1797" max="1797" width="14.125" style="2" customWidth="1"/>
    <col min="1798" max="1798" width="12" style="2" bestFit="1" customWidth="1"/>
    <col min="1799" max="1799" width="12.75" style="2" customWidth="1"/>
    <col min="1800" max="1800" width="17.375" style="2" bestFit="1" customWidth="1"/>
    <col min="1801" max="1801" width="12.25" style="2" customWidth="1"/>
    <col min="1802" max="1802" width="20.125" style="2" bestFit="1" customWidth="1"/>
    <col min="1803" max="1803" width="20.125" style="2" customWidth="1"/>
    <col min="1804" max="1804" width="19.375" style="2" bestFit="1" customWidth="1"/>
    <col min="1805" max="1805" width="8.625" style="2" customWidth="1"/>
    <col min="1806" max="1806" width="51.25" style="2" customWidth="1"/>
    <col min="1807" max="1807" width="13" style="2" customWidth="1"/>
    <col min="1808" max="2050" width="6.875" style="2"/>
    <col min="2051" max="2051" width="7.75" style="2" customWidth="1"/>
    <col min="2052" max="2052" width="33.125" style="2" bestFit="1" customWidth="1"/>
    <col min="2053" max="2053" width="14.125" style="2" customWidth="1"/>
    <col min="2054" max="2054" width="12" style="2" bestFit="1" customWidth="1"/>
    <col min="2055" max="2055" width="12.75" style="2" customWidth="1"/>
    <col min="2056" max="2056" width="17.375" style="2" bestFit="1" customWidth="1"/>
    <col min="2057" max="2057" width="12.25" style="2" customWidth="1"/>
    <col min="2058" max="2058" width="20.125" style="2" bestFit="1" customWidth="1"/>
    <col min="2059" max="2059" width="20.125" style="2" customWidth="1"/>
    <col min="2060" max="2060" width="19.375" style="2" bestFit="1" customWidth="1"/>
    <col min="2061" max="2061" width="8.625" style="2" customWidth="1"/>
    <col min="2062" max="2062" width="51.25" style="2" customWidth="1"/>
    <col min="2063" max="2063" width="13" style="2" customWidth="1"/>
    <col min="2064" max="2306" width="6.875" style="2"/>
    <col min="2307" max="2307" width="7.75" style="2" customWidth="1"/>
    <col min="2308" max="2308" width="33.125" style="2" bestFit="1" customWidth="1"/>
    <col min="2309" max="2309" width="14.125" style="2" customWidth="1"/>
    <col min="2310" max="2310" width="12" style="2" bestFit="1" customWidth="1"/>
    <col min="2311" max="2311" width="12.75" style="2" customWidth="1"/>
    <col min="2312" max="2312" width="17.375" style="2" bestFit="1" customWidth="1"/>
    <col min="2313" max="2313" width="12.25" style="2" customWidth="1"/>
    <col min="2314" max="2314" width="20.125" style="2" bestFit="1" customWidth="1"/>
    <col min="2315" max="2315" width="20.125" style="2" customWidth="1"/>
    <col min="2316" max="2316" width="19.375" style="2" bestFit="1" customWidth="1"/>
    <col min="2317" max="2317" width="8.625" style="2" customWidth="1"/>
    <col min="2318" max="2318" width="51.25" style="2" customWidth="1"/>
    <col min="2319" max="2319" width="13" style="2" customWidth="1"/>
    <col min="2320" max="2562" width="6.875" style="2"/>
    <col min="2563" max="2563" width="7.75" style="2" customWidth="1"/>
    <col min="2564" max="2564" width="33.125" style="2" bestFit="1" customWidth="1"/>
    <col min="2565" max="2565" width="14.125" style="2" customWidth="1"/>
    <col min="2566" max="2566" width="12" style="2" bestFit="1" customWidth="1"/>
    <col min="2567" max="2567" width="12.75" style="2" customWidth="1"/>
    <col min="2568" max="2568" width="17.375" style="2" bestFit="1" customWidth="1"/>
    <col min="2569" max="2569" width="12.25" style="2" customWidth="1"/>
    <col min="2570" max="2570" width="20.125" style="2" bestFit="1" customWidth="1"/>
    <col min="2571" max="2571" width="20.125" style="2" customWidth="1"/>
    <col min="2572" max="2572" width="19.375" style="2" bestFit="1" customWidth="1"/>
    <col min="2573" max="2573" width="8.625" style="2" customWidth="1"/>
    <col min="2574" max="2574" width="51.25" style="2" customWidth="1"/>
    <col min="2575" max="2575" width="13" style="2" customWidth="1"/>
    <col min="2576" max="2818" width="6.875" style="2"/>
    <col min="2819" max="2819" width="7.75" style="2" customWidth="1"/>
    <col min="2820" max="2820" width="33.125" style="2" bestFit="1" customWidth="1"/>
    <col min="2821" max="2821" width="14.125" style="2" customWidth="1"/>
    <col min="2822" max="2822" width="12" style="2" bestFit="1" customWidth="1"/>
    <col min="2823" max="2823" width="12.75" style="2" customWidth="1"/>
    <col min="2824" max="2824" width="17.375" style="2" bestFit="1" customWidth="1"/>
    <col min="2825" max="2825" width="12.25" style="2" customWidth="1"/>
    <col min="2826" max="2826" width="20.125" style="2" bestFit="1" customWidth="1"/>
    <col min="2827" max="2827" width="20.125" style="2" customWidth="1"/>
    <col min="2828" max="2828" width="19.375" style="2" bestFit="1" customWidth="1"/>
    <col min="2829" max="2829" width="8.625" style="2" customWidth="1"/>
    <col min="2830" max="2830" width="51.25" style="2" customWidth="1"/>
    <col min="2831" max="2831" width="13" style="2" customWidth="1"/>
    <col min="2832" max="3074" width="6.875" style="2"/>
    <col min="3075" max="3075" width="7.75" style="2" customWidth="1"/>
    <col min="3076" max="3076" width="33.125" style="2" bestFit="1" customWidth="1"/>
    <col min="3077" max="3077" width="14.125" style="2" customWidth="1"/>
    <col min="3078" max="3078" width="12" style="2" bestFit="1" customWidth="1"/>
    <col min="3079" max="3079" width="12.75" style="2" customWidth="1"/>
    <col min="3080" max="3080" width="17.375" style="2" bestFit="1" customWidth="1"/>
    <col min="3081" max="3081" width="12.25" style="2" customWidth="1"/>
    <col min="3082" max="3082" width="20.125" style="2" bestFit="1" customWidth="1"/>
    <col min="3083" max="3083" width="20.125" style="2" customWidth="1"/>
    <col min="3084" max="3084" width="19.375" style="2" bestFit="1" customWidth="1"/>
    <col min="3085" max="3085" width="8.625" style="2" customWidth="1"/>
    <col min="3086" max="3086" width="51.25" style="2" customWidth="1"/>
    <col min="3087" max="3087" width="13" style="2" customWidth="1"/>
    <col min="3088" max="3330" width="6.875" style="2"/>
    <col min="3331" max="3331" width="7.75" style="2" customWidth="1"/>
    <col min="3332" max="3332" width="33.125" style="2" bestFit="1" customWidth="1"/>
    <col min="3333" max="3333" width="14.125" style="2" customWidth="1"/>
    <col min="3334" max="3334" width="12" style="2" bestFit="1" customWidth="1"/>
    <col min="3335" max="3335" width="12.75" style="2" customWidth="1"/>
    <col min="3336" max="3336" width="17.375" style="2" bestFit="1" customWidth="1"/>
    <col min="3337" max="3337" width="12.25" style="2" customWidth="1"/>
    <col min="3338" max="3338" width="20.125" style="2" bestFit="1" customWidth="1"/>
    <col min="3339" max="3339" width="20.125" style="2" customWidth="1"/>
    <col min="3340" max="3340" width="19.375" style="2" bestFit="1" customWidth="1"/>
    <col min="3341" max="3341" width="8.625" style="2" customWidth="1"/>
    <col min="3342" max="3342" width="51.25" style="2" customWidth="1"/>
    <col min="3343" max="3343" width="13" style="2" customWidth="1"/>
    <col min="3344" max="3586" width="6.875" style="2"/>
    <col min="3587" max="3587" width="7.75" style="2" customWidth="1"/>
    <col min="3588" max="3588" width="33.125" style="2" bestFit="1" customWidth="1"/>
    <col min="3589" max="3589" width="14.125" style="2" customWidth="1"/>
    <col min="3590" max="3590" width="12" style="2" bestFit="1" customWidth="1"/>
    <col min="3591" max="3591" width="12.75" style="2" customWidth="1"/>
    <col min="3592" max="3592" width="17.375" style="2" bestFit="1" customWidth="1"/>
    <col min="3593" max="3593" width="12.25" style="2" customWidth="1"/>
    <col min="3594" max="3594" width="20.125" style="2" bestFit="1" customWidth="1"/>
    <col min="3595" max="3595" width="20.125" style="2" customWidth="1"/>
    <col min="3596" max="3596" width="19.375" style="2" bestFit="1" customWidth="1"/>
    <col min="3597" max="3597" width="8.625" style="2" customWidth="1"/>
    <col min="3598" max="3598" width="51.25" style="2" customWidth="1"/>
    <col min="3599" max="3599" width="13" style="2" customWidth="1"/>
    <col min="3600" max="3842" width="6.875" style="2"/>
    <col min="3843" max="3843" width="7.75" style="2" customWidth="1"/>
    <col min="3844" max="3844" width="33.125" style="2" bestFit="1" customWidth="1"/>
    <col min="3845" max="3845" width="14.125" style="2" customWidth="1"/>
    <col min="3846" max="3846" width="12" style="2" bestFit="1" customWidth="1"/>
    <col min="3847" max="3847" width="12.75" style="2" customWidth="1"/>
    <col min="3848" max="3848" width="17.375" style="2" bestFit="1" customWidth="1"/>
    <col min="3849" max="3849" width="12.25" style="2" customWidth="1"/>
    <col min="3850" max="3850" width="20.125" style="2" bestFit="1" customWidth="1"/>
    <col min="3851" max="3851" width="20.125" style="2" customWidth="1"/>
    <col min="3852" max="3852" width="19.375" style="2" bestFit="1" customWidth="1"/>
    <col min="3853" max="3853" width="8.625" style="2" customWidth="1"/>
    <col min="3854" max="3854" width="51.25" style="2" customWidth="1"/>
    <col min="3855" max="3855" width="13" style="2" customWidth="1"/>
    <col min="3856" max="4098" width="6.875" style="2"/>
    <col min="4099" max="4099" width="7.75" style="2" customWidth="1"/>
    <col min="4100" max="4100" width="33.125" style="2" bestFit="1" customWidth="1"/>
    <col min="4101" max="4101" width="14.125" style="2" customWidth="1"/>
    <col min="4102" max="4102" width="12" style="2" bestFit="1" customWidth="1"/>
    <col min="4103" max="4103" width="12.75" style="2" customWidth="1"/>
    <col min="4104" max="4104" width="17.375" style="2" bestFit="1" customWidth="1"/>
    <col min="4105" max="4105" width="12.25" style="2" customWidth="1"/>
    <col min="4106" max="4106" width="20.125" style="2" bestFit="1" customWidth="1"/>
    <col min="4107" max="4107" width="20.125" style="2" customWidth="1"/>
    <col min="4108" max="4108" width="19.375" style="2" bestFit="1" customWidth="1"/>
    <col min="4109" max="4109" width="8.625" style="2" customWidth="1"/>
    <col min="4110" max="4110" width="51.25" style="2" customWidth="1"/>
    <col min="4111" max="4111" width="13" style="2" customWidth="1"/>
    <col min="4112" max="4354" width="6.875" style="2"/>
    <col min="4355" max="4355" width="7.75" style="2" customWidth="1"/>
    <col min="4356" max="4356" width="33.125" style="2" bestFit="1" customWidth="1"/>
    <col min="4357" max="4357" width="14.125" style="2" customWidth="1"/>
    <col min="4358" max="4358" width="12" style="2" bestFit="1" customWidth="1"/>
    <col min="4359" max="4359" width="12.75" style="2" customWidth="1"/>
    <col min="4360" max="4360" width="17.375" style="2" bestFit="1" customWidth="1"/>
    <col min="4361" max="4361" width="12.25" style="2" customWidth="1"/>
    <col min="4362" max="4362" width="20.125" style="2" bestFit="1" customWidth="1"/>
    <col min="4363" max="4363" width="20.125" style="2" customWidth="1"/>
    <col min="4364" max="4364" width="19.375" style="2" bestFit="1" customWidth="1"/>
    <col min="4365" max="4365" width="8.625" style="2" customWidth="1"/>
    <col min="4366" max="4366" width="51.25" style="2" customWidth="1"/>
    <col min="4367" max="4367" width="13" style="2" customWidth="1"/>
    <col min="4368" max="4610" width="6.875" style="2"/>
    <col min="4611" max="4611" width="7.75" style="2" customWidth="1"/>
    <col min="4612" max="4612" width="33.125" style="2" bestFit="1" customWidth="1"/>
    <col min="4613" max="4613" width="14.125" style="2" customWidth="1"/>
    <col min="4614" max="4614" width="12" style="2" bestFit="1" customWidth="1"/>
    <col min="4615" max="4615" width="12.75" style="2" customWidth="1"/>
    <col min="4616" max="4616" width="17.375" style="2" bestFit="1" customWidth="1"/>
    <col min="4617" max="4617" width="12.25" style="2" customWidth="1"/>
    <col min="4618" max="4618" width="20.125" style="2" bestFit="1" customWidth="1"/>
    <col min="4619" max="4619" width="20.125" style="2" customWidth="1"/>
    <col min="4620" max="4620" width="19.375" style="2" bestFit="1" customWidth="1"/>
    <col min="4621" max="4621" width="8.625" style="2" customWidth="1"/>
    <col min="4622" max="4622" width="51.25" style="2" customWidth="1"/>
    <col min="4623" max="4623" width="13" style="2" customWidth="1"/>
    <col min="4624" max="4866" width="6.875" style="2"/>
    <col min="4867" max="4867" width="7.75" style="2" customWidth="1"/>
    <col min="4868" max="4868" width="33.125" style="2" bestFit="1" customWidth="1"/>
    <col min="4869" max="4869" width="14.125" style="2" customWidth="1"/>
    <col min="4870" max="4870" width="12" style="2" bestFit="1" customWidth="1"/>
    <col min="4871" max="4871" width="12.75" style="2" customWidth="1"/>
    <col min="4872" max="4872" width="17.375" style="2" bestFit="1" customWidth="1"/>
    <col min="4873" max="4873" width="12.25" style="2" customWidth="1"/>
    <col min="4874" max="4874" width="20.125" style="2" bestFit="1" customWidth="1"/>
    <col min="4875" max="4875" width="20.125" style="2" customWidth="1"/>
    <col min="4876" max="4876" width="19.375" style="2" bestFit="1" customWidth="1"/>
    <col min="4877" max="4877" width="8.625" style="2" customWidth="1"/>
    <col min="4878" max="4878" width="51.25" style="2" customWidth="1"/>
    <col min="4879" max="4879" width="13" style="2" customWidth="1"/>
    <col min="4880" max="5122" width="6.875" style="2"/>
    <col min="5123" max="5123" width="7.75" style="2" customWidth="1"/>
    <col min="5124" max="5124" width="33.125" style="2" bestFit="1" customWidth="1"/>
    <col min="5125" max="5125" width="14.125" style="2" customWidth="1"/>
    <col min="5126" max="5126" width="12" style="2" bestFit="1" customWidth="1"/>
    <col min="5127" max="5127" width="12.75" style="2" customWidth="1"/>
    <col min="5128" max="5128" width="17.375" style="2" bestFit="1" customWidth="1"/>
    <col min="5129" max="5129" width="12.25" style="2" customWidth="1"/>
    <col min="5130" max="5130" width="20.125" style="2" bestFit="1" customWidth="1"/>
    <col min="5131" max="5131" width="20.125" style="2" customWidth="1"/>
    <col min="5132" max="5132" width="19.375" style="2" bestFit="1" customWidth="1"/>
    <col min="5133" max="5133" width="8.625" style="2" customWidth="1"/>
    <col min="5134" max="5134" width="51.25" style="2" customWidth="1"/>
    <col min="5135" max="5135" width="13" style="2" customWidth="1"/>
    <col min="5136" max="5378" width="6.875" style="2"/>
    <col min="5379" max="5379" width="7.75" style="2" customWidth="1"/>
    <col min="5380" max="5380" width="33.125" style="2" bestFit="1" customWidth="1"/>
    <col min="5381" max="5381" width="14.125" style="2" customWidth="1"/>
    <col min="5382" max="5382" width="12" style="2" bestFit="1" customWidth="1"/>
    <col min="5383" max="5383" width="12.75" style="2" customWidth="1"/>
    <col min="5384" max="5384" width="17.375" style="2" bestFit="1" customWidth="1"/>
    <col min="5385" max="5385" width="12.25" style="2" customWidth="1"/>
    <col min="5386" max="5386" width="20.125" style="2" bestFit="1" customWidth="1"/>
    <col min="5387" max="5387" width="20.125" style="2" customWidth="1"/>
    <col min="5388" max="5388" width="19.375" style="2" bestFit="1" customWidth="1"/>
    <col min="5389" max="5389" width="8.625" style="2" customWidth="1"/>
    <col min="5390" max="5390" width="51.25" style="2" customWidth="1"/>
    <col min="5391" max="5391" width="13" style="2" customWidth="1"/>
    <col min="5392" max="5634" width="6.875" style="2"/>
    <col min="5635" max="5635" width="7.75" style="2" customWidth="1"/>
    <col min="5636" max="5636" width="33.125" style="2" bestFit="1" customWidth="1"/>
    <col min="5637" max="5637" width="14.125" style="2" customWidth="1"/>
    <col min="5638" max="5638" width="12" style="2" bestFit="1" customWidth="1"/>
    <col min="5639" max="5639" width="12.75" style="2" customWidth="1"/>
    <col min="5640" max="5640" width="17.375" style="2" bestFit="1" customWidth="1"/>
    <col min="5641" max="5641" width="12.25" style="2" customWidth="1"/>
    <col min="5642" max="5642" width="20.125" style="2" bestFit="1" customWidth="1"/>
    <col min="5643" max="5643" width="20.125" style="2" customWidth="1"/>
    <col min="5644" max="5644" width="19.375" style="2" bestFit="1" customWidth="1"/>
    <col min="5645" max="5645" width="8.625" style="2" customWidth="1"/>
    <col min="5646" max="5646" width="51.25" style="2" customWidth="1"/>
    <col min="5647" max="5647" width="13" style="2" customWidth="1"/>
    <col min="5648" max="5890" width="6.875" style="2"/>
    <col min="5891" max="5891" width="7.75" style="2" customWidth="1"/>
    <col min="5892" max="5892" width="33.125" style="2" bestFit="1" customWidth="1"/>
    <col min="5893" max="5893" width="14.125" style="2" customWidth="1"/>
    <col min="5894" max="5894" width="12" style="2" bestFit="1" customWidth="1"/>
    <col min="5895" max="5895" width="12.75" style="2" customWidth="1"/>
    <col min="5896" max="5896" width="17.375" style="2" bestFit="1" customWidth="1"/>
    <col min="5897" max="5897" width="12.25" style="2" customWidth="1"/>
    <col min="5898" max="5898" width="20.125" style="2" bestFit="1" customWidth="1"/>
    <col min="5899" max="5899" width="20.125" style="2" customWidth="1"/>
    <col min="5900" max="5900" width="19.375" style="2" bestFit="1" customWidth="1"/>
    <col min="5901" max="5901" width="8.625" style="2" customWidth="1"/>
    <col min="5902" max="5902" width="51.25" style="2" customWidth="1"/>
    <col min="5903" max="5903" width="13" style="2" customWidth="1"/>
    <col min="5904" max="6146" width="6.875" style="2"/>
    <col min="6147" max="6147" width="7.75" style="2" customWidth="1"/>
    <col min="6148" max="6148" width="33.125" style="2" bestFit="1" customWidth="1"/>
    <col min="6149" max="6149" width="14.125" style="2" customWidth="1"/>
    <col min="6150" max="6150" width="12" style="2" bestFit="1" customWidth="1"/>
    <col min="6151" max="6151" width="12.75" style="2" customWidth="1"/>
    <col min="6152" max="6152" width="17.375" style="2" bestFit="1" customWidth="1"/>
    <col min="6153" max="6153" width="12.25" style="2" customWidth="1"/>
    <col min="6154" max="6154" width="20.125" style="2" bestFit="1" customWidth="1"/>
    <col min="6155" max="6155" width="20.125" style="2" customWidth="1"/>
    <col min="6156" max="6156" width="19.375" style="2" bestFit="1" customWidth="1"/>
    <col min="6157" max="6157" width="8.625" style="2" customWidth="1"/>
    <col min="6158" max="6158" width="51.25" style="2" customWidth="1"/>
    <col min="6159" max="6159" width="13" style="2" customWidth="1"/>
    <col min="6160" max="6402" width="6.875" style="2"/>
    <col min="6403" max="6403" width="7.75" style="2" customWidth="1"/>
    <col min="6404" max="6404" width="33.125" style="2" bestFit="1" customWidth="1"/>
    <col min="6405" max="6405" width="14.125" style="2" customWidth="1"/>
    <col min="6406" max="6406" width="12" style="2" bestFit="1" customWidth="1"/>
    <col min="6407" max="6407" width="12.75" style="2" customWidth="1"/>
    <col min="6408" max="6408" width="17.375" style="2" bestFit="1" customWidth="1"/>
    <col min="6409" max="6409" width="12.25" style="2" customWidth="1"/>
    <col min="6410" max="6410" width="20.125" style="2" bestFit="1" customWidth="1"/>
    <col min="6411" max="6411" width="20.125" style="2" customWidth="1"/>
    <col min="6412" max="6412" width="19.375" style="2" bestFit="1" customWidth="1"/>
    <col min="6413" max="6413" width="8.625" style="2" customWidth="1"/>
    <col min="6414" max="6414" width="51.25" style="2" customWidth="1"/>
    <col min="6415" max="6415" width="13" style="2" customWidth="1"/>
    <col min="6416" max="6658" width="6.875" style="2"/>
    <col min="6659" max="6659" width="7.75" style="2" customWidth="1"/>
    <col min="6660" max="6660" width="33.125" style="2" bestFit="1" customWidth="1"/>
    <col min="6661" max="6661" width="14.125" style="2" customWidth="1"/>
    <col min="6662" max="6662" width="12" style="2" bestFit="1" customWidth="1"/>
    <col min="6663" max="6663" width="12.75" style="2" customWidth="1"/>
    <col min="6664" max="6664" width="17.375" style="2" bestFit="1" customWidth="1"/>
    <col min="6665" max="6665" width="12.25" style="2" customWidth="1"/>
    <col min="6666" max="6666" width="20.125" style="2" bestFit="1" customWidth="1"/>
    <col min="6667" max="6667" width="20.125" style="2" customWidth="1"/>
    <col min="6668" max="6668" width="19.375" style="2" bestFit="1" customWidth="1"/>
    <col min="6669" max="6669" width="8.625" style="2" customWidth="1"/>
    <col min="6670" max="6670" width="51.25" style="2" customWidth="1"/>
    <col min="6671" max="6671" width="13" style="2" customWidth="1"/>
    <col min="6672" max="6914" width="6.875" style="2"/>
    <col min="6915" max="6915" width="7.75" style="2" customWidth="1"/>
    <col min="6916" max="6916" width="33.125" style="2" bestFit="1" customWidth="1"/>
    <col min="6917" max="6917" width="14.125" style="2" customWidth="1"/>
    <col min="6918" max="6918" width="12" style="2" bestFit="1" customWidth="1"/>
    <col min="6919" max="6919" width="12.75" style="2" customWidth="1"/>
    <col min="6920" max="6920" width="17.375" style="2" bestFit="1" customWidth="1"/>
    <col min="6921" max="6921" width="12.25" style="2" customWidth="1"/>
    <col min="6922" max="6922" width="20.125" style="2" bestFit="1" customWidth="1"/>
    <col min="6923" max="6923" width="20.125" style="2" customWidth="1"/>
    <col min="6924" max="6924" width="19.375" style="2" bestFit="1" customWidth="1"/>
    <col min="6925" max="6925" width="8.625" style="2" customWidth="1"/>
    <col min="6926" max="6926" width="51.25" style="2" customWidth="1"/>
    <col min="6927" max="6927" width="13" style="2" customWidth="1"/>
    <col min="6928" max="7170" width="6.875" style="2"/>
    <col min="7171" max="7171" width="7.75" style="2" customWidth="1"/>
    <col min="7172" max="7172" width="33.125" style="2" bestFit="1" customWidth="1"/>
    <col min="7173" max="7173" width="14.125" style="2" customWidth="1"/>
    <col min="7174" max="7174" width="12" style="2" bestFit="1" customWidth="1"/>
    <col min="7175" max="7175" width="12.75" style="2" customWidth="1"/>
    <col min="7176" max="7176" width="17.375" style="2" bestFit="1" customWidth="1"/>
    <col min="7177" max="7177" width="12.25" style="2" customWidth="1"/>
    <col min="7178" max="7178" width="20.125" style="2" bestFit="1" customWidth="1"/>
    <col min="7179" max="7179" width="20.125" style="2" customWidth="1"/>
    <col min="7180" max="7180" width="19.375" style="2" bestFit="1" customWidth="1"/>
    <col min="7181" max="7181" width="8.625" style="2" customWidth="1"/>
    <col min="7182" max="7182" width="51.25" style="2" customWidth="1"/>
    <col min="7183" max="7183" width="13" style="2" customWidth="1"/>
    <col min="7184" max="7426" width="6.875" style="2"/>
    <col min="7427" max="7427" width="7.75" style="2" customWidth="1"/>
    <col min="7428" max="7428" width="33.125" style="2" bestFit="1" customWidth="1"/>
    <col min="7429" max="7429" width="14.125" style="2" customWidth="1"/>
    <col min="7430" max="7430" width="12" style="2" bestFit="1" customWidth="1"/>
    <col min="7431" max="7431" width="12.75" style="2" customWidth="1"/>
    <col min="7432" max="7432" width="17.375" style="2" bestFit="1" customWidth="1"/>
    <col min="7433" max="7433" width="12.25" style="2" customWidth="1"/>
    <col min="7434" max="7434" width="20.125" style="2" bestFit="1" customWidth="1"/>
    <col min="7435" max="7435" width="20.125" style="2" customWidth="1"/>
    <col min="7436" max="7436" width="19.375" style="2" bestFit="1" customWidth="1"/>
    <col min="7437" max="7437" width="8.625" style="2" customWidth="1"/>
    <col min="7438" max="7438" width="51.25" style="2" customWidth="1"/>
    <col min="7439" max="7439" width="13" style="2" customWidth="1"/>
    <col min="7440" max="7682" width="6.875" style="2"/>
    <col min="7683" max="7683" width="7.75" style="2" customWidth="1"/>
    <col min="7684" max="7684" width="33.125" style="2" bestFit="1" customWidth="1"/>
    <col min="7685" max="7685" width="14.125" style="2" customWidth="1"/>
    <col min="7686" max="7686" width="12" style="2" bestFit="1" customWidth="1"/>
    <col min="7687" max="7687" width="12.75" style="2" customWidth="1"/>
    <col min="7688" max="7688" width="17.375" style="2" bestFit="1" customWidth="1"/>
    <col min="7689" max="7689" width="12.25" style="2" customWidth="1"/>
    <col min="7690" max="7690" width="20.125" style="2" bestFit="1" customWidth="1"/>
    <col min="7691" max="7691" width="20.125" style="2" customWidth="1"/>
    <col min="7692" max="7692" width="19.375" style="2" bestFit="1" customWidth="1"/>
    <col min="7693" max="7693" width="8.625" style="2" customWidth="1"/>
    <col min="7694" max="7694" width="51.25" style="2" customWidth="1"/>
    <col min="7695" max="7695" width="13" style="2" customWidth="1"/>
    <col min="7696" max="7938" width="6.875" style="2"/>
    <col min="7939" max="7939" width="7.75" style="2" customWidth="1"/>
    <col min="7940" max="7940" width="33.125" style="2" bestFit="1" customWidth="1"/>
    <col min="7941" max="7941" width="14.125" style="2" customWidth="1"/>
    <col min="7942" max="7942" width="12" style="2" bestFit="1" customWidth="1"/>
    <col min="7943" max="7943" width="12.75" style="2" customWidth="1"/>
    <col min="7944" max="7944" width="17.375" style="2" bestFit="1" customWidth="1"/>
    <col min="7945" max="7945" width="12.25" style="2" customWidth="1"/>
    <col min="7946" max="7946" width="20.125" style="2" bestFit="1" customWidth="1"/>
    <col min="7947" max="7947" width="20.125" style="2" customWidth="1"/>
    <col min="7948" max="7948" width="19.375" style="2" bestFit="1" customWidth="1"/>
    <col min="7949" max="7949" width="8.625" style="2" customWidth="1"/>
    <col min="7950" max="7950" width="51.25" style="2" customWidth="1"/>
    <col min="7951" max="7951" width="13" style="2" customWidth="1"/>
    <col min="7952" max="8194" width="6.875" style="2"/>
    <col min="8195" max="8195" width="7.75" style="2" customWidth="1"/>
    <col min="8196" max="8196" width="33.125" style="2" bestFit="1" customWidth="1"/>
    <col min="8197" max="8197" width="14.125" style="2" customWidth="1"/>
    <col min="8198" max="8198" width="12" style="2" bestFit="1" customWidth="1"/>
    <col min="8199" max="8199" width="12.75" style="2" customWidth="1"/>
    <col min="8200" max="8200" width="17.375" style="2" bestFit="1" customWidth="1"/>
    <col min="8201" max="8201" width="12.25" style="2" customWidth="1"/>
    <col min="8202" max="8202" width="20.125" style="2" bestFit="1" customWidth="1"/>
    <col min="8203" max="8203" width="20.125" style="2" customWidth="1"/>
    <col min="8204" max="8204" width="19.375" style="2" bestFit="1" customWidth="1"/>
    <col min="8205" max="8205" width="8.625" style="2" customWidth="1"/>
    <col min="8206" max="8206" width="51.25" style="2" customWidth="1"/>
    <col min="8207" max="8207" width="13" style="2" customWidth="1"/>
    <col min="8208" max="8450" width="6.875" style="2"/>
    <col min="8451" max="8451" width="7.75" style="2" customWidth="1"/>
    <col min="8452" max="8452" width="33.125" style="2" bestFit="1" customWidth="1"/>
    <col min="8453" max="8453" width="14.125" style="2" customWidth="1"/>
    <col min="8454" max="8454" width="12" style="2" bestFit="1" customWidth="1"/>
    <col min="8455" max="8455" width="12.75" style="2" customWidth="1"/>
    <col min="8456" max="8456" width="17.375" style="2" bestFit="1" customWidth="1"/>
    <col min="8457" max="8457" width="12.25" style="2" customWidth="1"/>
    <col min="8458" max="8458" width="20.125" style="2" bestFit="1" customWidth="1"/>
    <col min="8459" max="8459" width="20.125" style="2" customWidth="1"/>
    <col min="8460" max="8460" width="19.375" style="2" bestFit="1" customWidth="1"/>
    <col min="8461" max="8461" width="8.625" style="2" customWidth="1"/>
    <col min="8462" max="8462" width="51.25" style="2" customWidth="1"/>
    <col min="8463" max="8463" width="13" style="2" customWidth="1"/>
    <col min="8464" max="8706" width="6.875" style="2"/>
    <col min="8707" max="8707" width="7.75" style="2" customWidth="1"/>
    <col min="8708" max="8708" width="33.125" style="2" bestFit="1" customWidth="1"/>
    <col min="8709" max="8709" width="14.125" style="2" customWidth="1"/>
    <col min="8710" max="8710" width="12" style="2" bestFit="1" customWidth="1"/>
    <col min="8711" max="8711" width="12.75" style="2" customWidth="1"/>
    <col min="8712" max="8712" width="17.375" style="2" bestFit="1" customWidth="1"/>
    <col min="8713" max="8713" width="12.25" style="2" customWidth="1"/>
    <col min="8714" max="8714" width="20.125" style="2" bestFit="1" customWidth="1"/>
    <col min="8715" max="8715" width="20.125" style="2" customWidth="1"/>
    <col min="8716" max="8716" width="19.375" style="2" bestFit="1" customWidth="1"/>
    <col min="8717" max="8717" width="8.625" style="2" customWidth="1"/>
    <col min="8718" max="8718" width="51.25" style="2" customWidth="1"/>
    <col min="8719" max="8719" width="13" style="2" customWidth="1"/>
    <col min="8720" max="8962" width="6.875" style="2"/>
    <col min="8963" max="8963" width="7.75" style="2" customWidth="1"/>
    <col min="8964" max="8964" width="33.125" style="2" bestFit="1" customWidth="1"/>
    <col min="8965" max="8965" width="14.125" style="2" customWidth="1"/>
    <col min="8966" max="8966" width="12" style="2" bestFit="1" customWidth="1"/>
    <col min="8967" max="8967" width="12.75" style="2" customWidth="1"/>
    <col min="8968" max="8968" width="17.375" style="2" bestFit="1" customWidth="1"/>
    <col min="8969" max="8969" width="12.25" style="2" customWidth="1"/>
    <col min="8970" max="8970" width="20.125" style="2" bestFit="1" customWidth="1"/>
    <col min="8971" max="8971" width="20.125" style="2" customWidth="1"/>
    <col min="8972" max="8972" width="19.375" style="2" bestFit="1" customWidth="1"/>
    <col min="8973" max="8973" width="8.625" style="2" customWidth="1"/>
    <col min="8974" max="8974" width="51.25" style="2" customWidth="1"/>
    <col min="8975" max="8975" width="13" style="2" customWidth="1"/>
    <col min="8976" max="9218" width="6.875" style="2"/>
    <col min="9219" max="9219" width="7.75" style="2" customWidth="1"/>
    <col min="9220" max="9220" width="33.125" style="2" bestFit="1" customWidth="1"/>
    <col min="9221" max="9221" width="14.125" style="2" customWidth="1"/>
    <col min="9222" max="9222" width="12" style="2" bestFit="1" customWidth="1"/>
    <col min="9223" max="9223" width="12.75" style="2" customWidth="1"/>
    <col min="9224" max="9224" width="17.375" style="2" bestFit="1" customWidth="1"/>
    <col min="9225" max="9225" width="12.25" style="2" customWidth="1"/>
    <col min="9226" max="9226" width="20.125" style="2" bestFit="1" customWidth="1"/>
    <col min="9227" max="9227" width="20.125" style="2" customWidth="1"/>
    <col min="9228" max="9228" width="19.375" style="2" bestFit="1" customWidth="1"/>
    <col min="9229" max="9229" width="8.625" style="2" customWidth="1"/>
    <col min="9230" max="9230" width="51.25" style="2" customWidth="1"/>
    <col min="9231" max="9231" width="13" style="2" customWidth="1"/>
    <col min="9232" max="9474" width="6.875" style="2"/>
    <col min="9475" max="9475" width="7.75" style="2" customWidth="1"/>
    <col min="9476" max="9476" width="33.125" style="2" bestFit="1" customWidth="1"/>
    <col min="9477" max="9477" width="14.125" style="2" customWidth="1"/>
    <col min="9478" max="9478" width="12" style="2" bestFit="1" customWidth="1"/>
    <col min="9479" max="9479" width="12.75" style="2" customWidth="1"/>
    <col min="9480" max="9480" width="17.375" style="2" bestFit="1" customWidth="1"/>
    <col min="9481" max="9481" width="12.25" style="2" customWidth="1"/>
    <col min="9482" max="9482" width="20.125" style="2" bestFit="1" customWidth="1"/>
    <col min="9483" max="9483" width="20.125" style="2" customWidth="1"/>
    <col min="9484" max="9484" width="19.375" style="2" bestFit="1" customWidth="1"/>
    <col min="9485" max="9485" width="8.625" style="2" customWidth="1"/>
    <col min="9486" max="9486" width="51.25" style="2" customWidth="1"/>
    <col min="9487" max="9487" width="13" style="2" customWidth="1"/>
    <col min="9488" max="9730" width="6.875" style="2"/>
    <col min="9731" max="9731" width="7.75" style="2" customWidth="1"/>
    <col min="9732" max="9732" width="33.125" style="2" bestFit="1" customWidth="1"/>
    <col min="9733" max="9733" width="14.125" style="2" customWidth="1"/>
    <col min="9734" max="9734" width="12" style="2" bestFit="1" customWidth="1"/>
    <col min="9735" max="9735" width="12.75" style="2" customWidth="1"/>
    <col min="9736" max="9736" width="17.375" style="2" bestFit="1" customWidth="1"/>
    <col min="9737" max="9737" width="12.25" style="2" customWidth="1"/>
    <col min="9738" max="9738" width="20.125" style="2" bestFit="1" customWidth="1"/>
    <col min="9739" max="9739" width="20.125" style="2" customWidth="1"/>
    <col min="9740" max="9740" width="19.375" style="2" bestFit="1" customWidth="1"/>
    <col min="9741" max="9741" width="8.625" style="2" customWidth="1"/>
    <col min="9742" max="9742" width="51.25" style="2" customWidth="1"/>
    <col min="9743" max="9743" width="13" style="2" customWidth="1"/>
    <col min="9744" max="9986" width="6.875" style="2"/>
    <col min="9987" max="9987" width="7.75" style="2" customWidth="1"/>
    <col min="9988" max="9988" width="33.125" style="2" bestFit="1" customWidth="1"/>
    <col min="9989" max="9989" width="14.125" style="2" customWidth="1"/>
    <col min="9990" max="9990" width="12" style="2" bestFit="1" customWidth="1"/>
    <col min="9991" max="9991" width="12.75" style="2" customWidth="1"/>
    <col min="9992" max="9992" width="17.375" style="2" bestFit="1" customWidth="1"/>
    <col min="9993" max="9993" width="12.25" style="2" customWidth="1"/>
    <col min="9994" max="9994" width="20.125" style="2" bestFit="1" customWidth="1"/>
    <col min="9995" max="9995" width="20.125" style="2" customWidth="1"/>
    <col min="9996" max="9996" width="19.375" style="2" bestFit="1" customWidth="1"/>
    <col min="9997" max="9997" width="8.625" style="2" customWidth="1"/>
    <col min="9998" max="9998" width="51.25" style="2" customWidth="1"/>
    <col min="9999" max="9999" width="13" style="2" customWidth="1"/>
    <col min="10000" max="10242" width="6.875" style="2"/>
    <col min="10243" max="10243" width="7.75" style="2" customWidth="1"/>
    <col min="10244" max="10244" width="33.125" style="2" bestFit="1" customWidth="1"/>
    <col min="10245" max="10245" width="14.125" style="2" customWidth="1"/>
    <col min="10246" max="10246" width="12" style="2" bestFit="1" customWidth="1"/>
    <col min="10247" max="10247" width="12.75" style="2" customWidth="1"/>
    <col min="10248" max="10248" width="17.375" style="2" bestFit="1" customWidth="1"/>
    <col min="10249" max="10249" width="12.25" style="2" customWidth="1"/>
    <col min="10250" max="10250" width="20.125" style="2" bestFit="1" customWidth="1"/>
    <col min="10251" max="10251" width="20.125" style="2" customWidth="1"/>
    <col min="10252" max="10252" width="19.375" style="2" bestFit="1" customWidth="1"/>
    <col min="10253" max="10253" width="8.625" style="2" customWidth="1"/>
    <col min="10254" max="10254" width="51.25" style="2" customWidth="1"/>
    <col min="10255" max="10255" width="13" style="2" customWidth="1"/>
    <col min="10256" max="10498" width="6.875" style="2"/>
    <col min="10499" max="10499" width="7.75" style="2" customWidth="1"/>
    <col min="10500" max="10500" width="33.125" style="2" bestFit="1" customWidth="1"/>
    <col min="10501" max="10501" width="14.125" style="2" customWidth="1"/>
    <col min="10502" max="10502" width="12" style="2" bestFit="1" customWidth="1"/>
    <col min="10503" max="10503" width="12.75" style="2" customWidth="1"/>
    <col min="10504" max="10504" width="17.375" style="2" bestFit="1" customWidth="1"/>
    <col min="10505" max="10505" width="12.25" style="2" customWidth="1"/>
    <col min="10506" max="10506" width="20.125" style="2" bestFit="1" customWidth="1"/>
    <col min="10507" max="10507" width="20.125" style="2" customWidth="1"/>
    <col min="10508" max="10508" width="19.375" style="2" bestFit="1" customWidth="1"/>
    <col min="10509" max="10509" width="8.625" style="2" customWidth="1"/>
    <col min="10510" max="10510" width="51.25" style="2" customWidth="1"/>
    <col min="10511" max="10511" width="13" style="2" customWidth="1"/>
    <col min="10512" max="10754" width="6.875" style="2"/>
    <col min="10755" max="10755" width="7.75" style="2" customWidth="1"/>
    <col min="10756" max="10756" width="33.125" style="2" bestFit="1" customWidth="1"/>
    <col min="10757" max="10757" width="14.125" style="2" customWidth="1"/>
    <col min="10758" max="10758" width="12" style="2" bestFit="1" customWidth="1"/>
    <col min="10759" max="10759" width="12.75" style="2" customWidth="1"/>
    <col min="10760" max="10760" width="17.375" style="2" bestFit="1" customWidth="1"/>
    <col min="10761" max="10761" width="12.25" style="2" customWidth="1"/>
    <col min="10762" max="10762" width="20.125" style="2" bestFit="1" customWidth="1"/>
    <col min="10763" max="10763" width="20.125" style="2" customWidth="1"/>
    <col min="10764" max="10764" width="19.375" style="2" bestFit="1" customWidth="1"/>
    <col min="10765" max="10765" width="8.625" style="2" customWidth="1"/>
    <col min="10766" max="10766" width="51.25" style="2" customWidth="1"/>
    <col min="10767" max="10767" width="13" style="2" customWidth="1"/>
    <col min="10768" max="11010" width="6.875" style="2"/>
    <col min="11011" max="11011" width="7.75" style="2" customWidth="1"/>
    <col min="11012" max="11012" width="33.125" style="2" bestFit="1" customWidth="1"/>
    <col min="11013" max="11013" width="14.125" style="2" customWidth="1"/>
    <col min="11014" max="11014" width="12" style="2" bestFit="1" customWidth="1"/>
    <col min="11015" max="11015" width="12.75" style="2" customWidth="1"/>
    <col min="11016" max="11016" width="17.375" style="2" bestFit="1" customWidth="1"/>
    <col min="11017" max="11017" width="12.25" style="2" customWidth="1"/>
    <col min="11018" max="11018" width="20.125" style="2" bestFit="1" customWidth="1"/>
    <col min="11019" max="11019" width="20.125" style="2" customWidth="1"/>
    <col min="11020" max="11020" width="19.375" style="2" bestFit="1" customWidth="1"/>
    <col min="11021" max="11021" width="8.625" style="2" customWidth="1"/>
    <col min="11022" max="11022" width="51.25" style="2" customWidth="1"/>
    <col min="11023" max="11023" width="13" style="2" customWidth="1"/>
    <col min="11024" max="11266" width="6.875" style="2"/>
    <col min="11267" max="11267" width="7.75" style="2" customWidth="1"/>
    <col min="11268" max="11268" width="33.125" style="2" bestFit="1" customWidth="1"/>
    <col min="11269" max="11269" width="14.125" style="2" customWidth="1"/>
    <col min="11270" max="11270" width="12" style="2" bestFit="1" customWidth="1"/>
    <col min="11271" max="11271" width="12.75" style="2" customWidth="1"/>
    <col min="11272" max="11272" width="17.375" style="2" bestFit="1" customWidth="1"/>
    <col min="11273" max="11273" width="12.25" style="2" customWidth="1"/>
    <col min="11274" max="11274" width="20.125" style="2" bestFit="1" customWidth="1"/>
    <col min="11275" max="11275" width="20.125" style="2" customWidth="1"/>
    <col min="11276" max="11276" width="19.375" style="2" bestFit="1" customWidth="1"/>
    <col min="11277" max="11277" width="8.625" style="2" customWidth="1"/>
    <col min="11278" max="11278" width="51.25" style="2" customWidth="1"/>
    <col min="11279" max="11279" width="13" style="2" customWidth="1"/>
    <col min="11280" max="11522" width="6.875" style="2"/>
    <col min="11523" max="11523" width="7.75" style="2" customWidth="1"/>
    <col min="11524" max="11524" width="33.125" style="2" bestFit="1" customWidth="1"/>
    <col min="11525" max="11525" width="14.125" style="2" customWidth="1"/>
    <col min="11526" max="11526" width="12" style="2" bestFit="1" customWidth="1"/>
    <col min="11527" max="11527" width="12.75" style="2" customWidth="1"/>
    <col min="11528" max="11528" width="17.375" style="2" bestFit="1" customWidth="1"/>
    <col min="11529" max="11529" width="12.25" style="2" customWidth="1"/>
    <col min="11530" max="11530" width="20.125" style="2" bestFit="1" customWidth="1"/>
    <col min="11531" max="11531" width="20.125" style="2" customWidth="1"/>
    <col min="11532" max="11532" width="19.375" style="2" bestFit="1" customWidth="1"/>
    <col min="11533" max="11533" width="8.625" style="2" customWidth="1"/>
    <col min="11534" max="11534" width="51.25" style="2" customWidth="1"/>
    <col min="11535" max="11535" width="13" style="2" customWidth="1"/>
    <col min="11536" max="11778" width="6.875" style="2"/>
    <col min="11779" max="11779" width="7.75" style="2" customWidth="1"/>
    <col min="11780" max="11780" width="33.125" style="2" bestFit="1" customWidth="1"/>
    <col min="11781" max="11781" width="14.125" style="2" customWidth="1"/>
    <col min="11782" max="11782" width="12" style="2" bestFit="1" customWidth="1"/>
    <col min="11783" max="11783" width="12.75" style="2" customWidth="1"/>
    <col min="11784" max="11784" width="17.375" style="2" bestFit="1" customWidth="1"/>
    <col min="11785" max="11785" width="12.25" style="2" customWidth="1"/>
    <col min="11786" max="11786" width="20.125" style="2" bestFit="1" customWidth="1"/>
    <col min="11787" max="11787" width="20.125" style="2" customWidth="1"/>
    <col min="11788" max="11788" width="19.375" style="2" bestFit="1" customWidth="1"/>
    <col min="11789" max="11789" width="8.625" style="2" customWidth="1"/>
    <col min="11790" max="11790" width="51.25" style="2" customWidth="1"/>
    <col min="11791" max="11791" width="13" style="2" customWidth="1"/>
    <col min="11792" max="12034" width="6.875" style="2"/>
    <col min="12035" max="12035" width="7.75" style="2" customWidth="1"/>
    <col min="12036" max="12036" width="33.125" style="2" bestFit="1" customWidth="1"/>
    <col min="12037" max="12037" width="14.125" style="2" customWidth="1"/>
    <col min="12038" max="12038" width="12" style="2" bestFit="1" customWidth="1"/>
    <col min="12039" max="12039" width="12.75" style="2" customWidth="1"/>
    <col min="12040" max="12040" width="17.375" style="2" bestFit="1" customWidth="1"/>
    <col min="12041" max="12041" width="12.25" style="2" customWidth="1"/>
    <col min="12042" max="12042" width="20.125" style="2" bestFit="1" customWidth="1"/>
    <col min="12043" max="12043" width="20.125" style="2" customWidth="1"/>
    <col min="12044" max="12044" width="19.375" style="2" bestFit="1" customWidth="1"/>
    <col min="12045" max="12045" width="8.625" style="2" customWidth="1"/>
    <col min="12046" max="12046" width="51.25" style="2" customWidth="1"/>
    <col min="12047" max="12047" width="13" style="2" customWidth="1"/>
    <col min="12048" max="12290" width="6.875" style="2"/>
    <col min="12291" max="12291" width="7.75" style="2" customWidth="1"/>
    <col min="12292" max="12292" width="33.125" style="2" bestFit="1" customWidth="1"/>
    <col min="12293" max="12293" width="14.125" style="2" customWidth="1"/>
    <col min="12294" max="12294" width="12" style="2" bestFit="1" customWidth="1"/>
    <col min="12295" max="12295" width="12.75" style="2" customWidth="1"/>
    <col min="12296" max="12296" width="17.375" style="2" bestFit="1" customWidth="1"/>
    <col min="12297" max="12297" width="12.25" style="2" customWidth="1"/>
    <col min="12298" max="12298" width="20.125" style="2" bestFit="1" customWidth="1"/>
    <col min="12299" max="12299" width="20.125" style="2" customWidth="1"/>
    <col min="12300" max="12300" width="19.375" style="2" bestFit="1" customWidth="1"/>
    <col min="12301" max="12301" width="8.625" style="2" customWidth="1"/>
    <col min="12302" max="12302" width="51.25" style="2" customWidth="1"/>
    <col min="12303" max="12303" width="13" style="2" customWidth="1"/>
    <col min="12304" max="12546" width="6.875" style="2"/>
    <col min="12547" max="12547" width="7.75" style="2" customWidth="1"/>
    <col min="12548" max="12548" width="33.125" style="2" bestFit="1" customWidth="1"/>
    <col min="12549" max="12549" width="14.125" style="2" customWidth="1"/>
    <col min="12550" max="12550" width="12" style="2" bestFit="1" customWidth="1"/>
    <col min="12551" max="12551" width="12.75" style="2" customWidth="1"/>
    <col min="12552" max="12552" width="17.375" style="2" bestFit="1" customWidth="1"/>
    <col min="12553" max="12553" width="12.25" style="2" customWidth="1"/>
    <col min="12554" max="12554" width="20.125" style="2" bestFit="1" customWidth="1"/>
    <col min="12555" max="12555" width="20.125" style="2" customWidth="1"/>
    <col min="12556" max="12556" width="19.375" style="2" bestFit="1" customWidth="1"/>
    <col min="12557" max="12557" width="8.625" style="2" customWidth="1"/>
    <col min="12558" max="12558" width="51.25" style="2" customWidth="1"/>
    <col min="12559" max="12559" width="13" style="2" customWidth="1"/>
    <col min="12560" max="12802" width="6.875" style="2"/>
    <col min="12803" max="12803" width="7.75" style="2" customWidth="1"/>
    <col min="12804" max="12804" width="33.125" style="2" bestFit="1" customWidth="1"/>
    <col min="12805" max="12805" width="14.125" style="2" customWidth="1"/>
    <col min="12806" max="12806" width="12" style="2" bestFit="1" customWidth="1"/>
    <col min="12807" max="12807" width="12.75" style="2" customWidth="1"/>
    <col min="12808" max="12808" width="17.375" style="2" bestFit="1" customWidth="1"/>
    <col min="12809" max="12809" width="12.25" style="2" customWidth="1"/>
    <col min="12810" max="12810" width="20.125" style="2" bestFit="1" customWidth="1"/>
    <col min="12811" max="12811" width="20.125" style="2" customWidth="1"/>
    <col min="12812" max="12812" width="19.375" style="2" bestFit="1" customWidth="1"/>
    <col min="12813" max="12813" width="8.625" style="2" customWidth="1"/>
    <col min="12814" max="12814" width="51.25" style="2" customWidth="1"/>
    <col min="12815" max="12815" width="13" style="2" customWidth="1"/>
    <col min="12816" max="13058" width="6.875" style="2"/>
    <col min="13059" max="13059" width="7.75" style="2" customWidth="1"/>
    <col min="13060" max="13060" width="33.125" style="2" bestFit="1" customWidth="1"/>
    <col min="13061" max="13061" width="14.125" style="2" customWidth="1"/>
    <col min="13062" max="13062" width="12" style="2" bestFit="1" customWidth="1"/>
    <col min="13063" max="13063" width="12.75" style="2" customWidth="1"/>
    <col min="13064" max="13064" width="17.375" style="2" bestFit="1" customWidth="1"/>
    <col min="13065" max="13065" width="12.25" style="2" customWidth="1"/>
    <col min="13066" max="13066" width="20.125" style="2" bestFit="1" customWidth="1"/>
    <col min="13067" max="13067" width="20.125" style="2" customWidth="1"/>
    <col min="13068" max="13068" width="19.375" style="2" bestFit="1" customWidth="1"/>
    <col min="13069" max="13069" width="8.625" style="2" customWidth="1"/>
    <col min="13070" max="13070" width="51.25" style="2" customWidth="1"/>
    <col min="13071" max="13071" width="13" style="2" customWidth="1"/>
    <col min="13072" max="13314" width="6.875" style="2"/>
    <col min="13315" max="13315" width="7.75" style="2" customWidth="1"/>
    <col min="13316" max="13316" width="33.125" style="2" bestFit="1" customWidth="1"/>
    <col min="13317" max="13317" width="14.125" style="2" customWidth="1"/>
    <col min="13318" max="13318" width="12" style="2" bestFit="1" customWidth="1"/>
    <col min="13319" max="13319" width="12.75" style="2" customWidth="1"/>
    <col min="13320" max="13320" width="17.375" style="2" bestFit="1" customWidth="1"/>
    <col min="13321" max="13321" width="12.25" style="2" customWidth="1"/>
    <col min="13322" max="13322" width="20.125" style="2" bestFit="1" customWidth="1"/>
    <col min="13323" max="13323" width="20.125" style="2" customWidth="1"/>
    <col min="13324" max="13324" width="19.375" style="2" bestFit="1" customWidth="1"/>
    <col min="13325" max="13325" width="8.625" style="2" customWidth="1"/>
    <col min="13326" max="13326" width="51.25" style="2" customWidth="1"/>
    <col min="13327" max="13327" width="13" style="2" customWidth="1"/>
    <col min="13328" max="13570" width="6.875" style="2"/>
    <col min="13571" max="13571" width="7.75" style="2" customWidth="1"/>
    <col min="13572" max="13572" width="33.125" style="2" bestFit="1" customWidth="1"/>
    <col min="13573" max="13573" width="14.125" style="2" customWidth="1"/>
    <col min="13574" max="13574" width="12" style="2" bestFit="1" customWidth="1"/>
    <col min="13575" max="13575" width="12.75" style="2" customWidth="1"/>
    <col min="13576" max="13576" width="17.375" style="2" bestFit="1" customWidth="1"/>
    <col min="13577" max="13577" width="12.25" style="2" customWidth="1"/>
    <col min="13578" max="13578" width="20.125" style="2" bestFit="1" customWidth="1"/>
    <col min="13579" max="13579" width="20.125" style="2" customWidth="1"/>
    <col min="13580" max="13580" width="19.375" style="2" bestFit="1" customWidth="1"/>
    <col min="13581" max="13581" width="8.625" style="2" customWidth="1"/>
    <col min="13582" max="13582" width="51.25" style="2" customWidth="1"/>
    <col min="13583" max="13583" width="13" style="2" customWidth="1"/>
    <col min="13584" max="13826" width="6.875" style="2"/>
    <col min="13827" max="13827" width="7.75" style="2" customWidth="1"/>
    <col min="13828" max="13828" width="33.125" style="2" bestFit="1" customWidth="1"/>
    <col min="13829" max="13829" width="14.125" style="2" customWidth="1"/>
    <col min="13830" max="13830" width="12" style="2" bestFit="1" customWidth="1"/>
    <col min="13831" max="13831" width="12.75" style="2" customWidth="1"/>
    <col min="13832" max="13832" width="17.375" style="2" bestFit="1" customWidth="1"/>
    <col min="13833" max="13833" width="12.25" style="2" customWidth="1"/>
    <col min="13834" max="13834" width="20.125" style="2" bestFit="1" customWidth="1"/>
    <col min="13835" max="13835" width="20.125" style="2" customWidth="1"/>
    <col min="13836" max="13836" width="19.375" style="2" bestFit="1" customWidth="1"/>
    <col min="13837" max="13837" width="8.625" style="2" customWidth="1"/>
    <col min="13838" max="13838" width="51.25" style="2" customWidth="1"/>
    <col min="13839" max="13839" width="13" style="2" customWidth="1"/>
    <col min="13840" max="14082" width="6.875" style="2"/>
    <col min="14083" max="14083" width="7.75" style="2" customWidth="1"/>
    <col min="14084" max="14084" width="33.125" style="2" bestFit="1" customWidth="1"/>
    <col min="14085" max="14085" width="14.125" style="2" customWidth="1"/>
    <col min="14086" max="14086" width="12" style="2" bestFit="1" customWidth="1"/>
    <col min="14087" max="14087" width="12.75" style="2" customWidth="1"/>
    <col min="14088" max="14088" width="17.375" style="2" bestFit="1" customWidth="1"/>
    <col min="14089" max="14089" width="12.25" style="2" customWidth="1"/>
    <col min="14090" max="14090" width="20.125" style="2" bestFit="1" customWidth="1"/>
    <col min="14091" max="14091" width="20.125" style="2" customWidth="1"/>
    <col min="14092" max="14092" width="19.375" style="2" bestFit="1" customWidth="1"/>
    <col min="14093" max="14093" width="8.625" style="2" customWidth="1"/>
    <col min="14094" max="14094" width="51.25" style="2" customWidth="1"/>
    <col min="14095" max="14095" width="13" style="2" customWidth="1"/>
    <col min="14096" max="14338" width="6.875" style="2"/>
    <col min="14339" max="14339" width="7.75" style="2" customWidth="1"/>
    <col min="14340" max="14340" width="33.125" style="2" bestFit="1" customWidth="1"/>
    <col min="14341" max="14341" width="14.125" style="2" customWidth="1"/>
    <col min="14342" max="14342" width="12" style="2" bestFit="1" customWidth="1"/>
    <col min="14343" max="14343" width="12.75" style="2" customWidth="1"/>
    <col min="14344" max="14344" width="17.375" style="2" bestFit="1" customWidth="1"/>
    <col min="14345" max="14345" width="12.25" style="2" customWidth="1"/>
    <col min="14346" max="14346" width="20.125" style="2" bestFit="1" customWidth="1"/>
    <col min="14347" max="14347" width="20.125" style="2" customWidth="1"/>
    <col min="14348" max="14348" width="19.375" style="2" bestFit="1" customWidth="1"/>
    <col min="14349" max="14349" width="8.625" style="2" customWidth="1"/>
    <col min="14350" max="14350" width="51.25" style="2" customWidth="1"/>
    <col min="14351" max="14351" width="13" style="2" customWidth="1"/>
    <col min="14352" max="14594" width="6.875" style="2"/>
    <col min="14595" max="14595" width="7.75" style="2" customWidth="1"/>
    <col min="14596" max="14596" width="33.125" style="2" bestFit="1" customWidth="1"/>
    <col min="14597" max="14597" width="14.125" style="2" customWidth="1"/>
    <col min="14598" max="14598" width="12" style="2" bestFit="1" customWidth="1"/>
    <col min="14599" max="14599" width="12.75" style="2" customWidth="1"/>
    <col min="14600" max="14600" width="17.375" style="2" bestFit="1" customWidth="1"/>
    <col min="14601" max="14601" width="12.25" style="2" customWidth="1"/>
    <col min="14602" max="14602" width="20.125" style="2" bestFit="1" customWidth="1"/>
    <col min="14603" max="14603" width="20.125" style="2" customWidth="1"/>
    <col min="14604" max="14604" width="19.375" style="2" bestFit="1" customWidth="1"/>
    <col min="14605" max="14605" width="8.625" style="2" customWidth="1"/>
    <col min="14606" max="14606" width="51.25" style="2" customWidth="1"/>
    <col min="14607" max="14607" width="13" style="2" customWidth="1"/>
    <col min="14608" max="14850" width="6.875" style="2"/>
    <col min="14851" max="14851" width="7.75" style="2" customWidth="1"/>
    <col min="14852" max="14852" width="33.125" style="2" bestFit="1" customWidth="1"/>
    <col min="14853" max="14853" width="14.125" style="2" customWidth="1"/>
    <col min="14854" max="14854" width="12" style="2" bestFit="1" customWidth="1"/>
    <col min="14855" max="14855" width="12.75" style="2" customWidth="1"/>
    <col min="14856" max="14856" width="17.375" style="2" bestFit="1" customWidth="1"/>
    <col min="14857" max="14857" width="12.25" style="2" customWidth="1"/>
    <col min="14858" max="14858" width="20.125" style="2" bestFit="1" customWidth="1"/>
    <col min="14859" max="14859" width="20.125" style="2" customWidth="1"/>
    <col min="14860" max="14860" width="19.375" style="2" bestFit="1" customWidth="1"/>
    <col min="14861" max="14861" width="8.625" style="2" customWidth="1"/>
    <col min="14862" max="14862" width="51.25" style="2" customWidth="1"/>
    <col min="14863" max="14863" width="13" style="2" customWidth="1"/>
    <col min="14864" max="15106" width="6.875" style="2"/>
    <col min="15107" max="15107" width="7.75" style="2" customWidth="1"/>
    <col min="15108" max="15108" width="33.125" style="2" bestFit="1" customWidth="1"/>
    <col min="15109" max="15109" width="14.125" style="2" customWidth="1"/>
    <col min="15110" max="15110" width="12" style="2" bestFit="1" customWidth="1"/>
    <col min="15111" max="15111" width="12.75" style="2" customWidth="1"/>
    <col min="15112" max="15112" width="17.375" style="2" bestFit="1" customWidth="1"/>
    <col min="15113" max="15113" width="12.25" style="2" customWidth="1"/>
    <col min="15114" max="15114" width="20.125" style="2" bestFit="1" customWidth="1"/>
    <col min="15115" max="15115" width="20.125" style="2" customWidth="1"/>
    <col min="15116" max="15116" width="19.375" style="2" bestFit="1" customWidth="1"/>
    <col min="15117" max="15117" width="8.625" style="2" customWidth="1"/>
    <col min="15118" max="15118" width="51.25" style="2" customWidth="1"/>
    <col min="15119" max="15119" width="13" style="2" customWidth="1"/>
    <col min="15120" max="15362" width="6.875" style="2"/>
    <col min="15363" max="15363" width="7.75" style="2" customWidth="1"/>
    <col min="15364" max="15364" width="33.125" style="2" bestFit="1" customWidth="1"/>
    <col min="15365" max="15365" width="14.125" style="2" customWidth="1"/>
    <col min="15366" max="15366" width="12" style="2" bestFit="1" customWidth="1"/>
    <col min="15367" max="15367" width="12.75" style="2" customWidth="1"/>
    <col min="15368" max="15368" width="17.375" style="2" bestFit="1" customWidth="1"/>
    <col min="15369" max="15369" width="12.25" style="2" customWidth="1"/>
    <col min="15370" max="15370" width="20.125" style="2" bestFit="1" customWidth="1"/>
    <col min="15371" max="15371" width="20.125" style="2" customWidth="1"/>
    <col min="15372" max="15372" width="19.375" style="2" bestFit="1" customWidth="1"/>
    <col min="15373" max="15373" width="8.625" style="2" customWidth="1"/>
    <col min="15374" max="15374" width="51.25" style="2" customWidth="1"/>
    <col min="15375" max="15375" width="13" style="2" customWidth="1"/>
    <col min="15376" max="15618" width="6.875" style="2"/>
    <col min="15619" max="15619" width="7.75" style="2" customWidth="1"/>
    <col min="15620" max="15620" width="33.125" style="2" bestFit="1" customWidth="1"/>
    <col min="15621" max="15621" width="14.125" style="2" customWidth="1"/>
    <col min="15622" max="15622" width="12" style="2" bestFit="1" customWidth="1"/>
    <col min="15623" max="15623" width="12.75" style="2" customWidth="1"/>
    <col min="15624" max="15624" width="17.375" style="2" bestFit="1" customWidth="1"/>
    <col min="15625" max="15625" width="12.25" style="2" customWidth="1"/>
    <col min="15626" max="15626" width="20.125" style="2" bestFit="1" customWidth="1"/>
    <col min="15627" max="15627" width="20.125" style="2" customWidth="1"/>
    <col min="15628" max="15628" width="19.375" style="2" bestFit="1" customWidth="1"/>
    <col min="15629" max="15629" width="8.625" style="2" customWidth="1"/>
    <col min="15630" max="15630" width="51.25" style="2" customWidth="1"/>
    <col min="15631" max="15631" width="13" style="2" customWidth="1"/>
    <col min="15632" max="15874" width="6.875" style="2"/>
    <col min="15875" max="15875" width="7.75" style="2" customWidth="1"/>
    <col min="15876" max="15876" width="33.125" style="2" bestFit="1" customWidth="1"/>
    <col min="15877" max="15877" width="14.125" style="2" customWidth="1"/>
    <col min="15878" max="15878" width="12" style="2" bestFit="1" customWidth="1"/>
    <col min="15879" max="15879" width="12.75" style="2" customWidth="1"/>
    <col min="15880" max="15880" width="17.375" style="2" bestFit="1" customWidth="1"/>
    <col min="15881" max="15881" width="12.25" style="2" customWidth="1"/>
    <col min="15882" max="15882" width="20.125" style="2" bestFit="1" customWidth="1"/>
    <col min="15883" max="15883" width="20.125" style="2" customWidth="1"/>
    <col min="15884" max="15884" width="19.375" style="2" bestFit="1" customWidth="1"/>
    <col min="15885" max="15885" width="8.625" style="2" customWidth="1"/>
    <col min="15886" max="15886" width="51.25" style="2" customWidth="1"/>
    <col min="15887" max="15887" width="13" style="2" customWidth="1"/>
    <col min="15888" max="16130" width="6.875" style="2"/>
    <col min="16131" max="16131" width="7.75" style="2" customWidth="1"/>
    <col min="16132" max="16132" width="33.125" style="2" bestFit="1" customWidth="1"/>
    <col min="16133" max="16133" width="14.125" style="2" customWidth="1"/>
    <col min="16134" max="16134" width="12" style="2" bestFit="1" customWidth="1"/>
    <col min="16135" max="16135" width="12.75" style="2" customWidth="1"/>
    <col min="16136" max="16136" width="17.375" style="2" bestFit="1" customWidth="1"/>
    <col min="16137" max="16137" width="12.25" style="2" customWidth="1"/>
    <col min="16138" max="16138" width="20.125" style="2" bestFit="1" customWidth="1"/>
    <col min="16139" max="16139" width="20.125" style="2" customWidth="1"/>
    <col min="16140" max="16140" width="19.375" style="2" bestFit="1" customWidth="1"/>
    <col min="16141" max="16141" width="8.625" style="2" customWidth="1"/>
    <col min="16142" max="16142" width="51.25" style="2" customWidth="1"/>
    <col min="16143" max="16143" width="13" style="2" customWidth="1"/>
    <col min="16144" max="16384" width="6.875" style="2"/>
  </cols>
  <sheetData>
    <row r="1" spans="1:15" x14ac:dyDescent="0.2">
      <c r="A1" s="758" t="s">
        <v>0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</row>
    <row r="2" spans="1:15" x14ac:dyDescent="0.2">
      <c r="A2" s="758" t="s">
        <v>453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</row>
    <row r="3" spans="1:15" x14ac:dyDescent="0.2">
      <c r="A3" s="759" t="s">
        <v>971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</row>
    <row r="4" spans="1:15" x14ac:dyDescent="0.2">
      <c r="A4" s="758" t="s">
        <v>1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</row>
    <row r="5" spans="1:15" x14ac:dyDescent="0.2">
      <c r="A5" s="760"/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0"/>
    </row>
    <row r="6" spans="1:15" s="5" customFormat="1" ht="21.75" customHeight="1" x14ac:dyDescent="0.2">
      <c r="A6" s="761" t="s">
        <v>2</v>
      </c>
      <c r="B6" s="761" t="s">
        <v>3</v>
      </c>
      <c r="C6" s="764" t="s">
        <v>4</v>
      </c>
      <c r="D6" s="3" t="s">
        <v>5</v>
      </c>
      <c r="E6" s="3" t="s">
        <v>6</v>
      </c>
      <c r="F6" s="3" t="s">
        <v>7</v>
      </c>
      <c r="G6" s="766" t="s">
        <v>8</v>
      </c>
      <c r="H6" s="768" t="s">
        <v>9</v>
      </c>
      <c r="I6" s="769"/>
      <c r="J6" s="769"/>
      <c r="K6" s="770"/>
      <c r="L6" s="49" t="s">
        <v>10</v>
      </c>
      <c r="M6" s="49" t="s">
        <v>967</v>
      </c>
      <c r="N6" s="752" t="s">
        <v>11</v>
      </c>
      <c r="O6" s="755" t="s">
        <v>12</v>
      </c>
    </row>
    <row r="7" spans="1:15" s="5" customFormat="1" x14ac:dyDescent="0.2">
      <c r="A7" s="762"/>
      <c r="B7" s="762"/>
      <c r="C7" s="765"/>
      <c r="D7" s="6" t="s">
        <v>13</v>
      </c>
      <c r="E7" s="6" t="s">
        <v>14</v>
      </c>
      <c r="F7" s="6" t="s">
        <v>15</v>
      </c>
      <c r="G7" s="767"/>
      <c r="H7" s="452">
        <v>24381</v>
      </c>
      <c r="I7" s="453">
        <v>24504</v>
      </c>
      <c r="J7" s="453">
        <v>24624</v>
      </c>
      <c r="K7" s="50" t="s">
        <v>19</v>
      </c>
      <c r="L7" s="50" t="s">
        <v>9</v>
      </c>
      <c r="M7" s="50" t="s">
        <v>968</v>
      </c>
      <c r="N7" s="753"/>
      <c r="O7" s="756"/>
    </row>
    <row r="8" spans="1:15" s="5" customFormat="1" x14ac:dyDescent="0.2">
      <c r="A8" s="762"/>
      <c r="B8" s="762"/>
      <c r="C8" s="765"/>
      <c r="D8" s="6" t="s">
        <v>14</v>
      </c>
      <c r="E8" s="6"/>
      <c r="F8" s="6"/>
      <c r="G8" s="767"/>
      <c r="H8" s="7" t="s">
        <v>446</v>
      </c>
      <c r="I8" s="8" t="s">
        <v>447</v>
      </c>
      <c r="J8" s="8" t="s">
        <v>448</v>
      </c>
      <c r="K8" s="50" t="s">
        <v>52</v>
      </c>
      <c r="L8" s="50" t="s">
        <v>449</v>
      </c>
      <c r="M8" s="50"/>
      <c r="N8" s="753"/>
      <c r="O8" s="756"/>
    </row>
    <row r="9" spans="1:15" s="5" customFormat="1" x14ac:dyDescent="0.2">
      <c r="A9" s="763"/>
      <c r="B9" s="763"/>
      <c r="C9" s="11" t="s">
        <v>28</v>
      </c>
      <c r="D9" s="11" t="s">
        <v>29</v>
      </c>
      <c r="E9" s="11" t="s">
        <v>29</v>
      </c>
      <c r="F9" s="11" t="s">
        <v>31</v>
      </c>
      <c r="G9" s="11" t="s">
        <v>32</v>
      </c>
      <c r="H9" s="12" t="s">
        <v>30</v>
      </c>
      <c r="I9" s="12" t="s">
        <v>53</v>
      </c>
      <c r="J9" s="12" t="s">
        <v>32</v>
      </c>
      <c r="K9" s="51" t="s">
        <v>54</v>
      </c>
      <c r="L9" s="51" t="s">
        <v>966</v>
      </c>
      <c r="M9" s="52" t="s">
        <v>403</v>
      </c>
      <c r="N9" s="754"/>
      <c r="O9" s="757"/>
    </row>
    <row r="10" spans="1:15" x14ac:dyDescent="0.35">
      <c r="A10" s="53"/>
      <c r="B10" s="54" t="s">
        <v>39</v>
      </c>
      <c r="C10" s="55"/>
      <c r="D10" s="55"/>
      <c r="E10" s="55"/>
      <c r="F10" s="55"/>
      <c r="G10" s="55"/>
      <c r="H10" s="55"/>
      <c r="I10" s="55"/>
      <c r="J10" s="55"/>
      <c r="K10" s="56"/>
      <c r="L10" s="56"/>
      <c r="M10" s="56"/>
      <c r="N10" s="57"/>
      <c r="O10" s="58"/>
    </row>
    <row r="11" spans="1:15" x14ac:dyDescent="0.35">
      <c r="A11" s="591"/>
      <c r="B11" s="592" t="s">
        <v>128</v>
      </c>
      <c r="C11" s="593"/>
      <c r="D11" s="593"/>
      <c r="E11" s="593"/>
      <c r="F11" s="593"/>
      <c r="G11" s="593"/>
      <c r="H11" s="593"/>
      <c r="I11" s="593"/>
      <c r="J11" s="593"/>
      <c r="K11" s="594"/>
      <c r="L11" s="594"/>
      <c r="M11" s="594"/>
      <c r="N11" s="595"/>
      <c r="O11" s="596"/>
    </row>
    <row r="12" spans="1:15" x14ac:dyDescent="0.35">
      <c r="A12" s="59">
        <v>1</v>
      </c>
      <c r="B12" s="707" t="s">
        <v>574</v>
      </c>
      <c r="C12" s="476">
        <v>1489450</v>
      </c>
      <c r="D12" s="665">
        <v>24469</v>
      </c>
      <c r="E12" s="476">
        <v>0</v>
      </c>
      <c r="F12" s="476">
        <f>C12-E12</f>
        <v>1489450</v>
      </c>
      <c r="G12" s="476">
        <v>0</v>
      </c>
      <c r="H12" s="61"/>
      <c r="I12" s="476">
        <v>1489450</v>
      </c>
      <c r="J12" s="61"/>
      <c r="K12" s="709">
        <f>SUM(H12:J12)</f>
        <v>1489450</v>
      </c>
      <c r="L12" s="710">
        <f>E12+K12</f>
        <v>1489450</v>
      </c>
      <c r="M12" s="710">
        <v>0</v>
      </c>
      <c r="N12" s="719">
        <v>24411</v>
      </c>
      <c r="O12" s="720" t="s">
        <v>865</v>
      </c>
    </row>
    <row r="13" spans="1:15" x14ac:dyDescent="0.35">
      <c r="A13" s="59"/>
      <c r="B13" s="707" t="s">
        <v>575</v>
      </c>
      <c r="C13" s="61"/>
      <c r="D13" s="61"/>
      <c r="E13" s="61"/>
      <c r="F13" s="61"/>
      <c r="G13" s="61"/>
      <c r="H13" s="61"/>
      <c r="I13" s="61"/>
      <c r="J13" s="61"/>
      <c r="K13" s="62"/>
      <c r="L13" s="62"/>
      <c r="M13" s="62"/>
      <c r="N13" s="63"/>
      <c r="O13" s="64"/>
    </row>
    <row r="14" spans="1:15" x14ac:dyDescent="0.35">
      <c r="A14" s="59"/>
      <c r="B14" s="708" t="s">
        <v>582</v>
      </c>
      <c r="C14" s="61"/>
      <c r="D14" s="61"/>
      <c r="E14" s="61"/>
      <c r="F14" s="61"/>
      <c r="G14" s="61"/>
      <c r="H14" s="61"/>
      <c r="I14" s="61"/>
      <c r="J14" s="61"/>
      <c r="K14" s="62"/>
      <c r="L14" s="62"/>
      <c r="M14" s="62"/>
      <c r="N14" s="63"/>
      <c r="O14" s="64"/>
    </row>
    <row r="15" spans="1:15" x14ac:dyDescent="0.35">
      <c r="A15" s="59"/>
      <c r="B15" s="60"/>
      <c r="C15" s="61"/>
      <c r="D15" s="61"/>
      <c r="E15" s="61"/>
      <c r="F15" s="61"/>
      <c r="G15" s="61"/>
      <c r="H15" s="61"/>
      <c r="I15" s="61"/>
      <c r="J15" s="61"/>
      <c r="K15" s="62"/>
      <c r="L15" s="62"/>
      <c r="M15" s="62"/>
      <c r="N15" s="63"/>
      <c r="O15" s="64"/>
    </row>
    <row r="16" spans="1:15" x14ac:dyDescent="0.35">
      <c r="A16" s="59"/>
      <c r="B16" s="592" t="s">
        <v>584</v>
      </c>
      <c r="C16" s="61"/>
      <c r="D16" s="61"/>
      <c r="E16" s="61"/>
      <c r="F16" s="61"/>
      <c r="G16" s="61"/>
      <c r="H16" s="61"/>
      <c r="I16" s="61"/>
      <c r="J16" s="61"/>
      <c r="K16" s="62"/>
      <c r="L16" s="62"/>
      <c r="M16" s="62"/>
      <c r="N16" s="63"/>
      <c r="O16" s="64"/>
    </row>
    <row r="17" spans="1:15" x14ac:dyDescent="0.35">
      <c r="A17" s="59">
        <v>2</v>
      </c>
      <c r="B17" s="707" t="s">
        <v>280</v>
      </c>
      <c r="C17" s="476">
        <v>1162000</v>
      </c>
      <c r="D17" s="665">
        <v>24414</v>
      </c>
      <c r="E17" s="476">
        <v>1093271.2</v>
      </c>
      <c r="F17" s="476">
        <f>C17-E17</f>
        <v>68728.800000000047</v>
      </c>
      <c r="G17" s="476">
        <v>0</v>
      </c>
      <c r="H17" s="476"/>
      <c r="I17" s="476">
        <v>1093271.2</v>
      </c>
      <c r="J17" s="61"/>
      <c r="K17" s="709">
        <f>SUM(H17:J17)</f>
        <v>1093271.2</v>
      </c>
      <c r="L17" s="710">
        <f>E17+K17</f>
        <v>2186542.4</v>
      </c>
      <c r="M17" s="710">
        <v>0</v>
      </c>
      <c r="N17" s="664">
        <v>24383</v>
      </c>
      <c r="O17" s="64" t="s">
        <v>805</v>
      </c>
    </row>
    <row r="18" spans="1:15" x14ac:dyDescent="0.35">
      <c r="A18" s="59"/>
      <c r="B18" s="708" t="s">
        <v>587</v>
      </c>
      <c r="C18" s="61"/>
      <c r="D18" s="61"/>
      <c r="E18" s="61"/>
      <c r="F18" s="61"/>
      <c r="G18" s="61"/>
      <c r="H18" s="61"/>
      <c r="I18" s="61"/>
      <c r="J18" s="61"/>
      <c r="K18" s="62"/>
      <c r="L18" s="62"/>
      <c r="M18" s="62"/>
      <c r="N18" s="63" t="s">
        <v>806</v>
      </c>
      <c r="O18" s="64" t="s">
        <v>136</v>
      </c>
    </row>
    <row r="19" spans="1:15" x14ac:dyDescent="0.35">
      <c r="A19" s="59"/>
      <c r="B19" s="624" t="s">
        <v>984</v>
      </c>
      <c r="C19" s="61"/>
      <c r="D19" s="61"/>
      <c r="E19" s="61"/>
      <c r="F19" s="61"/>
      <c r="G19" s="61"/>
      <c r="H19" s="61"/>
      <c r="I19" s="61"/>
      <c r="J19" s="61"/>
      <c r="K19" s="62"/>
      <c r="L19" s="62"/>
      <c r="M19" s="62"/>
      <c r="N19" s="664">
        <v>24414</v>
      </c>
      <c r="O19" s="716" t="s">
        <v>983</v>
      </c>
    </row>
    <row r="20" spans="1:15" x14ac:dyDescent="0.35">
      <c r="A20" s="59"/>
      <c r="B20" s="624" t="s">
        <v>985</v>
      </c>
      <c r="C20" s="61"/>
      <c r="D20" s="61"/>
      <c r="E20" s="61"/>
      <c r="F20" s="61"/>
      <c r="G20" s="61"/>
      <c r="H20" s="61"/>
      <c r="I20" s="61"/>
      <c r="J20" s="61"/>
      <c r="K20" s="62"/>
      <c r="L20" s="62"/>
      <c r="M20" s="62"/>
      <c r="N20" s="63"/>
      <c r="O20" s="64"/>
    </row>
    <row r="21" spans="1:15" x14ac:dyDescent="0.35">
      <c r="A21" s="59"/>
      <c r="B21" s="624" t="s">
        <v>986</v>
      </c>
      <c r="C21" s="61"/>
      <c r="D21" s="61"/>
      <c r="E21" s="61"/>
      <c r="F21" s="61"/>
      <c r="G21" s="61"/>
      <c r="H21" s="61"/>
      <c r="I21" s="61"/>
      <c r="J21" s="61"/>
      <c r="K21" s="62"/>
      <c r="L21" s="62"/>
      <c r="M21" s="62"/>
      <c r="N21" s="63"/>
      <c r="O21" s="64"/>
    </row>
    <row r="22" spans="1:15" x14ac:dyDescent="0.35">
      <c r="A22" s="59"/>
      <c r="B22" s="60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3"/>
      <c r="O22" s="64"/>
    </row>
    <row r="23" spans="1:15" x14ac:dyDescent="0.35">
      <c r="A23" s="59"/>
      <c r="B23" s="60"/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62"/>
      <c r="N23" s="63"/>
      <c r="O23" s="64"/>
    </row>
    <row r="24" spans="1:15" x14ac:dyDescent="0.35">
      <c r="A24" s="59"/>
      <c r="B24" s="60"/>
      <c r="C24" s="61"/>
      <c r="D24" s="61"/>
      <c r="E24" s="61"/>
      <c r="F24" s="61"/>
      <c r="G24" s="61"/>
      <c r="H24" s="61"/>
      <c r="I24" s="61"/>
      <c r="J24" s="61"/>
      <c r="K24" s="62"/>
      <c r="L24" s="62"/>
      <c r="M24" s="62"/>
      <c r="N24" s="63"/>
      <c r="O24" s="64"/>
    </row>
    <row r="25" spans="1:15" x14ac:dyDescent="0.35">
      <c r="A25" s="59">
        <v>3</v>
      </c>
      <c r="B25" s="707" t="s">
        <v>588</v>
      </c>
      <c r="C25" s="476">
        <v>6497000</v>
      </c>
      <c r="D25" s="665">
        <v>24438</v>
      </c>
      <c r="E25" s="476"/>
      <c r="F25" s="476">
        <f>C25-E25</f>
        <v>6497000</v>
      </c>
      <c r="G25" s="476">
        <v>0</v>
      </c>
      <c r="H25" s="476"/>
      <c r="I25" s="476">
        <v>6497000</v>
      </c>
      <c r="J25" s="61"/>
      <c r="K25" s="709">
        <f>SUM(H25:J25)</f>
        <v>6497000</v>
      </c>
      <c r="L25" s="710">
        <f>E25+K25</f>
        <v>6497000</v>
      </c>
      <c r="M25" s="710">
        <v>0</v>
      </c>
      <c r="N25" s="664" t="s">
        <v>810</v>
      </c>
      <c r="O25" s="64" t="s">
        <v>807</v>
      </c>
    </row>
    <row r="26" spans="1:15" x14ac:dyDescent="0.35">
      <c r="A26" s="59"/>
      <c r="B26" s="708" t="s">
        <v>589</v>
      </c>
      <c r="C26" s="61"/>
      <c r="D26" s="61"/>
      <c r="E26" s="61"/>
      <c r="F26" s="61"/>
      <c r="G26" s="61"/>
      <c r="H26" s="61"/>
      <c r="I26" s="61"/>
      <c r="J26" s="61"/>
      <c r="K26" s="62"/>
      <c r="L26" s="62"/>
      <c r="M26" s="62"/>
      <c r="N26" s="63" t="s">
        <v>809</v>
      </c>
      <c r="O26" s="64" t="s">
        <v>808</v>
      </c>
    </row>
    <row r="27" spans="1:15" x14ac:dyDescent="0.35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2"/>
      <c r="L27" s="62"/>
      <c r="M27" s="62"/>
      <c r="N27" s="664">
        <v>24411</v>
      </c>
      <c r="O27" s="64" t="s">
        <v>87</v>
      </c>
    </row>
    <row r="28" spans="1:15" x14ac:dyDescent="0.35">
      <c r="A28" s="59"/>
      <c r="B28" s="60"/>
      <c r="C28" s="61"/>
      <c r="D28" s="61"/>
      <c r="E28" s="61"/>
      <c r="F28" s="61"/>
      <c r="G28" s="61"/>
      <c r="H28" s="61"/>
      <c r="I28" s="61"/>
      <c r="J28" s="61"/>
      <c r="K28" s="62"/>
      <c r="L28" s="62"/>
      <c r="M28" s="62"/>
      <c r="N28" s="664">
        <v>24413</v>
      </c>
      <c r="O28" s="64" t="s">
        <v>987</v>
      </c>
    </row>
    <row r="29" spans="1:15" x14ac:dyDescent="0.35">
      <c r="A29" s="59"/>
      <c r="B29" s="60"/>
      <c r="C29" s="61"/>
      <c r="D29" s="61"/>
      <c r="E29" s="61"/>
      <c r="F29" s="61"/>
      <c r="G29" s="61"/>
      <c r="H29" s="61"/>
      <c r="I29" s="61"/>
      <c r="J29" s="61"/>
      <c r="K29" s="62"/>
      <c r="L29" s="62"/>
      <c r="M29" s="62"/>
      <c r="N29" s="664">
        <v>24414</v>
      </c>
      <c r="O29" s="64" t="s">
        <v>988</v>
      </c>
    </row>
    <row r="30" spans="1:15" x14ac:dyDescent="0.35">
      <c r="A30" s="59"/>
      <c r="B30" s="60"/>
      <c r="C30" s="61"/>
      <c r="D30" s="61"/>
      <c r="E30" s="61"/>
      <c r="F30" s="61"/>
      <c r="G30" s="61"/>
      <c r="H30" s="61"/>
      <c r="I30" s="61"/>
      <c r="J30" s="61"/>
      <c r="K30" s="62"/>
      <c r="L30" s="62"/>
      <c r="M30" s="62"/>
      <c r="N30" s="664">
        <v>24418</v>
      </c>
      <c r="O30" s="64" t="s">
        <v>989</v>
      </c>
    </row>
    <row r="31" spans="1:15" x14ac:dyDescent="0.35">
      <c r="A31" s="467"/>
      <c r="B31" s="271"/>
      <c r="C31" s="468"/>
      <c r="D31" s="468"/>
      <c r="E31" s="468"/>
      <c r="F31" s="468"/>
      <c r="G31" s="468"/>
      <c r="H31" s="468"/>
      <c r="I31" s="469"/>
      <c r="J31" s="469"/>
      <c r="K31" s="470"/>
      <c r="L31" s="470"/>
      <c r="M31" s="470"/>
      <c r="N31" s="471"/>
      <c r="O31" s="472"/>
    </row>
    <row r="32" spans="1:15" x14ac:dyDescent="0.35">
      <c r="A32" s="467"/>
      <c r="B32" s="271"/>
      <c r="C32" s="468"/>
      <c r="D32" s="468"/>
      <c r="E32" s="468"/>
      <c r="F32" s="468"/>
      <c r="G32" s="468"/>
      <c r="H32" s="468"/>
      <c r="I32" s="469"/>
      <c r="J32" s="469"/>
      <c r="K32" s="470"/>
      <c r="L32" s="470"/>
      <c r="M32" s="470"/>
      <c r="N32" s="471"/>
      <c r="O32" s="472"/>
    </row>
    <row r="33" spans="1:15" x14ac:dyDescent="0.35">
      <c r="A33" s="467"/>
      <c r="B33" s="271"/>
      <c r="C33" s="468"/>
      <c r="D33" s="468"/>
      <c r="E33" s="468"/>
      <c r="F33" s="468"/>
      <c r="G33" s="468"/>
      <c r="H33" s="468"/>
      <c r="I33" s="469"/>
      <c r="J33" s="469"/>
      <c r="K33" s="470"/>
      <c r="L33" s="470"/>
      <c r="M33" s="470"/>
      <c r="N33" s="471"/>
      <c r="O33" s="472"/>
    </row>
    <row r="34" spans="1:15" x14ac:dyDescent="0.35">
      <c r="A34" s="467"/>
      <c r="B34" s="271"/>
      <c r="C34" s="468"/>
      <c r="D34" s="468"/>
      <c r="E34" s="468"/>
      <c r="F34" s="468"/>
      <c r="G34" s="468"/>
      <c r="H34" s="468"/>
      <c r="I34" s="469"/>
      <c r="J34" s="469"/>
      <c r="K34" s="470"/>
      <c r="L34" s="470"/>
      <c r="M34" s="470"/>
      <c r="N34" s="471"/>
      <c r="O34" s="472"/>
    </row>
    <row r="35" spans="1:15" x14ac:dyDescent="0.35">
      <c r="A35" s="467"/>
      <c r="B35" s="271"/>
      <c r="C35" s="468"/>
      <c r="D35" s="468"/>
      <c r="E35" s="468"/>
      <c r="F35" s="468"/>
      <c r="G35" s="468"/>
      <c r="H35" s="468"/>
      <c r="I35" s="469"/>
      <c r="J35" s="469"/>
      <c r="K35" s="470"/>
      <c r="L35" s="470"/>
      <c r="M35" s="470"/>
      <c r="N35" s="471"/>
      <c r="O35" s="472"/>
    </row>
    <row r="36" spans="1:15" x14ac:dyDescent="0.35">
      <c r="A36" s="473"/>
      <c r="B36" s="17" t="s">
        <v>590</v>
      </c>
      <c r="C36" s="714">
        <f>SUM(C11:C35)</f>
        <v>9148450</v>
      </c>
      <c r="D36" s="714"/>
      <c r="E36" s="714">
        <f t="shared" ref="E36:M36" si="0">SUM(E11:E35)</f>
        <v>1093271.2</v>
      </c>
      <c r="F36" s="714">
        <f t="shared" si="0"/>
        <v>8055178.7999999998</v>
      </c>
      <c r="G36" s="714">
        <f t="shared" si="0"/>
        <v>0</v>
      </c>
      <c r="H36" s="714">
        <f t="shared" si="0"/>
        <v>0</v>
      </c>
      <c r="I36" s="714">
        <f t="shared" si="0"/>
        <v>9079721.1999999993</v>
      </c>
      <c r="J36" s="714">
        <f t="shared" si="0"/>
        <v>0</v>
      </c>
      <c r="K36" s="715">
        <f t="shared" si="0"/>
        <v>9079721.1999999993</v>
      </c>
      <c r="L36" s="715">
        <f t="shared" si="0"/>
        <v>10172992.4</v>
      </c>
      <c r="M36" s="715">
        <f t="shared" si="0"/>
        <v>0</v>
      </c>
      <c r="N36" s="474"/>
      <c r="O36" s="475"/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" right="0" top="0.35433070866141736" bottom="0.35433070866141736" header="0.31496062992125984" footer="0.31496062992125984"/>
  <pageSetup paperSize="9" scale="56" firstPageNumber="8" fitToHeight="0" orientation="landscape" useFirstPageNumber="1" r:id="rId1"/>
  <headerFooter>
    <oddHeader xml:space="preserve">&amp;R&amp;"TH SarabunPSK,Regular"&amp;14&amp;P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66"/>
  </sheetPr>
  <dimension ref="A1:O393"/>
  <sheetViews>
    <sheetView tabSelected="1" view="pageBreakPreview" topLeftCell="A115" zoomScale="70" zoomScaleNormal="70" zoomScaleSheetLayoutView="70" workbookViewId="0">
      <selection activeCell="N13" sqref="N13"/>
    </sheetView>
  </sheetViews>
  <sheetFormatPr defaultRowHeight="21" x14ac:dyDescent="0.35"/>
  <cols>
    <col min="1" max="1" width="6.25" style="1" customWidth="1"/>
    <col min="2" max="2" width="53.25" style="5" customWidth="1"/>
    <col min="3" max="3" width="14.75" style="66" customWidth="1"/>
    <col min="4" max="4" width="15.25" style="66" customWidth="1"/>
    <col min="5" max="5" width="12.75" style="66" customWidth="1"/>
    <col min="6" max="6" width="14.875" style="66" customWidth="1"/>
    <col min="7" max="8" width="9.25" style="66" customWidth="1"/>
    <col min="9" max="9" width="14.875" style="66" customWidth="1"/>
    <col min="10" max="10" width="13.75" style="66" customWidth="1"/>
    <col min="11" max="11" width="14.625" style="308" customWidth="1"/>
    <col min="12" max="12" width="65.25" style="309" customWidth="1"/>
    <col min="13" max="13" width="8.375" style="5" hidden="1" customWidth="1"/>
    <col min="14" max="15" width="9" style="5"/>
    <col min="16" max="16" width="24.25" style="5" customWidth="1"/>
    <col min="17" max="256" width="9" style="5"/>
    <col min="257" max="257" width="7.75" style="5" customWidth="1"/>
    <col min="258" max="258" width="33.125" style="5" bestFit="1" customWidth="1"/>
    <col min="259" max="259" width="14.125" style="5" customWidth="1"/>
    <col min="260" max="260" width="12" style="5" bestFit="1" customWidth="1"/>
    <col min="261" max="261" width="12.75" style="5" customWidth="1"/>
    <col min="262" max="262" width="17.375" style="5" bestFit="1" customWidth="1"/>
    <col min="263" max="263" width="12.25" style="5" customWidth="1"/>
    <col min="264" max="264" width="20.125" style="5" bestFit="1" customWidth="1"/>
    <col min="265" max="265" width="20.125" style="5" customWidth="1"/>
    <col min="266" max="266" width="19.375" style="5" bestFit="1" customWidth="1"/>
    <col min="267" max="267" width="8.625" style="5" customWidth="1"/>
    <col min="268" max="268" width="51.25" style="5" customWidth="1"/>
    <col min="269" max="269" width="13" style="5" customWidth="1"/>
    <col min="270" max="512" width="9" style="5"/>
    <col min="513" max="513" width="7.75" style="5" customWidth="1"/>
    <col min="514" max="514" width="33.125" style="5" bestFit="1" customWidth="1"/>
    <col min="515" max="515" width="14.125" style="5" customWidth="1"/>
    <col min="516" max="516" width="12" style="5" bestFit="1" customWidth="1"/>
    <col min="517" max="517" width="12.75" style="5" customWidth="1"/>
    <col min="518" max="518" width="17.375" style="5" bestFit="1" customWidth="1"/>
    <col min="519" max="519" width="12.25" style="5" customWidth="1"/>
    <col min="520" max="520" width="20.125" style="5" bestFit="1" customWidth="1"/>
    <col min="521" max="521" width="20.125" style="5" customWidth="1"/>
    <col min="522" max="522" width="19.375" style="5" bestFit="1" customWidth="1"/>
    <col min="523" max="523" width="8.625" style="5" customWidth="1"/>
    <col min="524" max="524" width="51.25" style="5" customWidth="1"/>
    <col min="525" max="525" width="13" style="5" customWidth="1"/>
    <col min="526" max="768" width="9" style="5"/>
    <col min="769" max="769" width="7.75" style="5" customWidth="1"/>
    <col min="770" max="770" width="33.125" style="5" bestFit="1" customWidth="1"/>
    <col min="771" max="771" width="14.125" style="5" customWidth="1"/>
    <col min="772" max="772" width="12" style="5" bestFit="1" customWidth="1"/>
    <col min="773" max="773" width="12.75" style="5" customWidth="1"/>
    <col min="774" max="774" width="17.375" style="5" bestFit="1" customWidth="1"/>
    <col min="775" max="775" width="12.25" style="5" customWidth="1"/>
    <col min="776" max="776" width="20.125" style="5" bestFit="1" customWidth="1"/>
    <col min="777" max="777" width="20.125" style="5" customWidth="1"/>
    <col min="778" max="778" width="19.375" style="5" bestFit="1" customWidth="1"/>
    <col min="779" max="779" width="8.625" style="5" customWidth="1"/>
    <col min="780" max="780" width="51.25" style="5" customWidth="1"/>
    <col min="781" max="781" width="13" style="5" customWidth="1"/>
    <col min="782" max="1024" width="9" style="5"/>
    <col min="1025" max="1025" width="7.75" style="5" customWidth="1"/>
    <col min="1026" max="1026" width="33.125" style="5" bestFit="1" customWidth="1"/>
    <col min="1027" max="1027" width="14.125" style="5" customWidth="1"/>
    <col min="1028" max="1028" width="12" style="5" bestFit="1" customWidth="1"/>
    <col min="1029" max="1029" width="12.75" style="5" customWidth="1"/>
    <col min="1030" max="1030" width="17.375" style="5" bestFit="1" customWidth="1"/>
    <col min="1031" max="1031" width="12.25" style="5" customWidth="1"/>
    <col min="1032" max="1032" width="20.125" style="5" bestFit="1" customWidth="1"/>
    <col min="1033" max="1033" width="20.125" style="5" customWidth="1"/>
    <col min="1034" max="1034" width="19.375" style="5" bestFit="1" customWidth="1"/>
    <col min="1035" max="1035" width="8.625" style="5" customWidth="1"/>
    <col min="1036" max="1036" width="51.25" style="5" customWidth="1"/>
    <col min="1037" max="1037" width="13" style="5" customWidth="1"/>
    <col min="1038" max="1280" width="9" style="5"/>
    <col min="1281" max="1281" width="7.75" style="5" customWidth="1"/>
    <col min="1282" max="1282" width="33.125" style="5" bestFit="1" customWidth="1"/>
    <col min="1283" max="1283" width="14.125" style="5" customWidth="1"/>
    <col min="1284" max="1284" width="12" style="5" bestFit="1" customWidth="1"/>
    <col min="1285" max="1285" width="12.75" style="5" customWidth="1"/>
    <col min="1286" max="1286" width="17.375" style="5" bestFit="1" customWidth="1"/>
    <col min="1287" max="1287" width="12.25" style="5" customWidth="1"/>
    <col min="1288" max="1288" width="20.125" style="5" bestFit="1" customWidth="1"/>
    <col min="1289" max="1289" width="20.125" style="5" customWidth="1"/>
    <col min="1290" max="1290" width="19.375" style="5" bestFit="1" customWidth="1"/>
    <col min="1291" max="1291" width="8.625" style="5" customWidth="1"/>
    <col min="1292" max="1292" width="51.25" style="5" customWidth="1"/>
    <col min="1293" max="1293" width="13" style="5" customWidth="1"/>
    <col min="1294" max="1536" width="9" style="5"/>
    <col min="1537" max="1537" width="7.75" style="5" customWidth="1"/>
    <col min="1538" max="1538" width="33.125" style="5" bestFit="1" customWidth="1"/>
    <col min="1539" max="1539" width="14.125" style="5" customWidth="1"/>
    <col min="1540" max="1540" width="12" style="5" bestFit="1" customWidth="1"/>
    <col min="1541" max="1541" width="12.75" style="5" customWidth="1"/>
    <col min="1542" max="1542" width="17.375" style="5" bestFit="1" customWidth="1"/>
    <col min="1543" max="1543" width="12.25" style="5" customWidth="1"/>
    <col min="1544" max="1544" width="20.125" style="5" bestFit="1" customWidth="1"/>
    <col min="1545" max="1545" width="20.125" style="5" customWidth="1"/>
    <col min="1546" max="1546" width="19.375" style="5" bestFit="1" customWidth="1"/>
    <col min="1547" max="1547" width="8.625" style="5" customWidth="1"/>
    <col min="1548" max="1548" width="51.25" style="5" customWidth="1"/>
    <col min="1549" max="1549" width="13" style="5" customWidth="1"/>
    <col min="1550" max="1792" width="9" style="5"/>
    <col min="1793" max="1793" width="7.75" style="5" customWidth="1"/>
    <col min="1794" max="1794" width="33.125" style="5" bestFit="1" customWidth="1"/>
    <col min="1795" max="1795" width="14.125" style="5" customWidth="1"/>
    <col min="1796" max="1796" width="12" style="5" bestFit="1" customWidth="1"/>
    <col min="1797" max="1797" width="12.75" style="5" customWidth="1"/>
    <col min="1798" max="1798" width="17.375" style="5" bestFit="1" customWidth="1"/>
    <col min="1799" max="1799" width="12.25" style="5" customWidth="1"/>
    <col min="1800" max="1800" width="20.125" style="5" bestFit="1" customWidth="1"/>
    <col min="1801" max="1801" width="20.125" style="5" customWidth="1"/>
    <col min="1802" max="1802" width="19.375" style="5" bestFit="1" customWidth="1"/>
    <col min="1803" max="1803" width="8.625" style="5" customWidth="1"/>
    <col min="1804" max="1804" width="51.25" style="5" customWidth="1"/>
    <col min="1805" max="1805" width="13" style="5" customWidth="1"/>
    <col min="1806" max="2048" width="9" style="5"/>
    <col min="2049" max="2049" width="7.75" style="5" customWidth="1"/>
    <col min="2050" max="2050" width="33.125" style="5" bestFit="1" customWidth="1"/>
    <col min="2051" max="2051" width="14.125" style="5" customWidth="1"/>
    <col min="2052" max="2052" width="12" style="5" bestFit="1" customWidth="1"/>
    <col min="2053" max="2053" width="12.75" style="5" customWidth="1"/>
    <col min="2054" max="2054" width="17.375" style="5" bestFit="1" customWidth="1"/>
    <col min="2055" max="2055" width="12.25" style="5" customWidth="1"/>
    <col min="2056" max="2056" width="20.125" style="5" bestFit="1" customWidth="1"/>
    <col min="2057" max="2057" width="20.125" style="5" customWidth="1"/>
    <col min="2058" max="2058" width="19.375" style="5" bestFit="1" customWidth="1"/>
    <col min="2059" max="2059" width="8.625" style="5" customWidth="1"/>
    <col min="2060" max="2060" width="51.25" style="5" customWidth="1"/>
    <col min="2061" max="2061" width="13" style="5" customWidth="1"/>
    <col min="2062" max="2304" width="9" style="5"/>
    <col min="2305" max="2305" width="7.75" style="5" customWidth="1"/>
    <col min="2306" max="2306" width="33.125" style="5" bestFit="1" customWidth="1"/>
    <col min="2307" max="2307" width="14.125" style="5" customWidth="1"/>
    <col min="2308" max="2308" width="12" style="5" bestFit="1" customWidth="1"/>
    <col min="2309" max="2309" width="12.75" style="5" customWidth="1"/>
    <col min="2310" max="2310" width="17.375" style="5" bestFit="1" customWidth="1"/>
    <col min="2311" max="2311" width="12.25" style="5" customWidth="1"/>
    <col min="2312" max="2312" width="20.125" style="5" bestFit="1" customWidth="1"/>
    <col min="2313" max="2313" width="20.125" style="5" customWidth="1"/>
    <col min="2314" max="2314" width="19.375" style="5" bestFit="1" customWidth="1"/>
    <col min="2315" max="2315" width="8.625" style="5" customWidth="1"/>
    <col min="2316" max="2316" width="51.25" style="5" customWidth="1"/>
    <col min="2317" max="2317" width="13" style="5" customWidth="1"/>
    <col min="2318" max="2560" width="9" style="5"/>
    <col min="2561" max="2561" width="7.75" style="5" customWidth="1"/>
    <col min="2562" max="2562" width="33.125" style="5" bestFit="1" customWidth="1"/>
    <col min="2563" max="2563" width="14.125" style="5" customWidth="1"/>
    <col min="2564" max="2564" width="12" style="5" bestFit="1" customWidth="1"/>
    <col min="2565" max="2565" width="12.75" style="5" customWidth="1"/>
    <col min="2566" max="2566" width="17.375" style="5" bestFit="1" customWidth="1"/>
    <col min="2567" max="2567" width="12.25" style="5" customWidth="1"/>
    <col min="2568" max="2568" width="20.125" style="5" bestFit="1" customWidth="1"/>
    <col min="2569" max="2569" width="20.125" style="5" customWidth="1"/>
    <col min="2570" max="2570" width="19.375" style="5" bestFit="1" customWidth="1"/>
    <col min="2571" max="2571" width="8.625" style="5" customWidth="1"/>
    <col min="2572" max="2572" width="51.25" style="5" customWidth="1"/>
    <col min="2573" max="2573" width="13" style="5" customWidth="1"/>
    <col min="2574" max="2816" width="9" style="5"/>
    <col min="2817" max="2817" width="7.75" style="5" customWidth="1"/>
    <col min="2818" max="2818" width="33.125" style="5" bestFit="1" customWidth="1"/>
    <col min="2819" max="2819" width="14.125" style="5" customWidth="1"/>
    <col min="2820" max="2820" width="12" style="5" bestFit="1" customWidth="1"/>
    <col min="2821" max="2821" width="12.75" style="5" customWidth="1"/>
    <col min="2822" max="2822" width="17.375" style="5" bestFit="1" customWidth="1"/>
    <col min="2823" max="2823" width="12.25" style="5" customWidth="1"/>
    <col min="2824" max="2824" width="20.125" style="5" bestFit="1" customWidth="1"/>
    <col min="2825" max="2825" width="20.125" style="5" customWidth="1"/>
    <col min="2826" max="2826" width="19.375" style="5" bestFit="1" customWidth="1"/>
    <col min="2827" max="2827" width="8.625" style="5" customWidth="1"/>
    <col min="2828" max="2828" width="51.25" style="5" customWidth="1"/>
    <col min="2829" max="2829" width="13" style="5" customWidth="1"/>
    <col min="2830" max="3072" width="9" style="5"/>
    <col min="3073" max="3073" width="7.75" style="5" customWidth="1"/>
    <col min="3074" max="3074" width="33.125" style="5" bestFit="1" customWidth="1"/>
    <col min="3075" max="3075" width="14.125" style="5" customWidth="1"/>
    <col min="3076" max="3076" width="12" style="5" bestFit="1" customWidth="1"/>
    <col min="3077" max="3077" width="12.75" style="5" customWidth="1"/>
    <col min="3078" max="3078" width="17.375" style="5" bestFit="1" customWidth="1"/>
    <col min="3079" max="3079" width="12.25" style="5" customWidth="1"/>
    <col min="3080" max="3080" width="20.125" style="5" bestFit="1" customWidth="1"/>
    <col min="3081" max="3081" width="20.125" style="5" customWidth="1"/>
    <col min="3082" max="3082" width="19.375" style="5" bestFit="1" customWidth="1"/>
    <col min="3083" max="3083" width="8.625" style="5" customWidth="1"/>
    <col min="3084" max="3084" width="51.25" style="5" customWidth="1"/>
    <col min="3085" max="3085" width="13" style="5" customWidth="1"/>
    <col min="3086" max="3328" width="9" style="5"/>
    <col min="3329" max="3329" width="7.75" style="5" customWidth="1"/>
    <col min="3330" max="3330" width="33.125" style="5" bestFit="1" customWidth="1"/>
    <col min="3331" max="3331" width="14.125" style="5" customWidth="1"/>
    <col min="3332" max="3332" width="12" style="5" bestFit="1" customWidth="1"/>
    <col min="3333" max="3333" width="12.75" style="5" customWidth="1"/>
    <col min="3334" max="3334" width="17.375" style="5" bestFit="1" customWidth="1"/>
    <col min="3335" max="3335" width="12.25" style="5" customWidth="1"/>
    <col min="3336" max="3336" width="20.125" style="5" bestFit="1" customWidth="1"/>
    <col min="3337" max="3337" width="20.125" style="5" customWidth="1"/>
    <col min="3338" max="3338" width="19.375" style="5" bestFit="1" customWidth="1"/>
    <col min="3339" max="3339" width="8.625" style="5" customWidth="1"/>
    <col min="3340" max="3340" width="51.25" style="5" customWidth="1"/>
    <col min="3341" max="3341" width="13" style="5" customWidth="1"/>
    <col min="3342" max="3584" width="9" style="5"/>
    <col min="3585" max="3585" width="7.75" style="5" customWidth="1"/>
    <col min="3586" max="3586" width="33.125" style="5" bestFit="1" customWidth="1"/>
    <col min="3587" max="3587" width="14.125" style="5" customWidth="1"/>
    <col min="3588" max="3588" width="12" style="5" bestFit="1" customWidth="1"/>
    <col min="3589" max="3589" width="12.75" style="5" customWidth="1"/>
    <col min="3590" max="3590" width="17.375" style="5" bestFit="1" customWidth="1"/>
    <col min="3591" max="3591" width="12.25" style="5" customWidth="1"/>
    <col min="3592" max="3592" width="20.125" style="5" bestFit="1" customWidth="1"/>
    <col min="3593" max="3593" width="20.125" style="5" customWidth="1"/>
    <col min="3594" max="3594" width="19.375" style="5" bestFit="1" customWidth="1"/>
    <col min="3595" max="3595" width="8.625" style="5" customWidth="1"/>
    <col min="3596" max="3596" width="51.25" style="5" customWidth="1"/>
    <col min="3597" max="3597" width="13" style="5" customWidth="1"/>
    <col min="3598" max="3840" width="9" style="5"/>
    <col min="3841" max="3841" width="7.75" style="5" customWidth="1"/>
    <col min="3842" max="3842" width="33.125" style="5" bestFit="1" customWidth="1"/>
    <col min="3843" max="3843" width="14.125" style="5" customWidth="1"/>
    <col min="3844" max="3844" width="12" style="5" bestFit="1" customWidth="1"/>
    <col min="3845" max="3845" width="12.75" style="5" customWidth="1"/>
    <col min="3846" max="3846" width="17.375" style="5" bestFit="1" customWidth="1"/>
    <col min="3847" max="3847" width="12.25" style="5" customWidth="1"/>
    <col min="3848" max="3848" width="20.125" style="5" bestFit="1" customWidth="1"/>
    <col min="3849" max="3849" width="20.125" style="5" customWidth="1"/>
    <col min="3850" max="3850" width="19.375" style="5" bestFit="1" customWidth="1"/>
    <col min="3851" max="3851" width="8.625" style="5" customWidth="1"/>
    <col min="3852" max="3852" width="51.25" style="5" customWidth="1"/>
    <col min="3853" max="3853" width="13" style="5" customWidth="1"/>
    <col min="3854" max="4096" width="9" style="5"/>
    <col min="4097" max="4097" width="7.75" style="5" customWidth="1"/>
    <col min="4098" max="4098" width="33.125" style="5" bestFit="1" customWidth="1"/>
    <col min="4099" max="4099" width="14.125" style="5" customWidth="1"/>
    <col min="4100" max="4100" width="12" style="5" bestFit="1" customWidth="1"/>
    <col min="4101" max="4101" width="12.75" style="5" customWidth="1"/>
    <col min="4102" max="4102" width="17.375" style="5" bestFit="1" customWidth="1"/>
    <col min="4103" max="4103" width="12.25" style="5" customWidth="1"/>
    <col min="4104" max="4104" width="20.125" style="5" bestFit="1" customWidth="1"/>
    <col min="4105" max="4105" width="20.125" style="5" customWidth="1"/>
    <col min="4106" max="4106" width="19.375" style="5" bestFit="1" customWidth="1"/>
    <col min="4107" max="4107" width="8.625" style="5" customWidth="1"/>
    <col min="4108" max="4108" width="51.25" style="5" customWidth="1"/>
    <col min="4109" max="4109" width="13" style="5" customWidth="1"/>
    <col min="4110" max="4352" width="9" style="5"/>
    <col min="4353" max="4353" width="7.75" style="5" customWidth="1"/>
    <col min="4354" max="4354" width="33.125" style="5" bestFit="1" customWidth="1"/>
    <col min="4355" max="4355" width="14.125" style="5" customWidth="1"/>
    <col min="4356" max="4356" width="12" style="5" bestFit="1" customWidth="1"/>
    <col min="4357" max="4357" width="12.75" style="5" customWidth="1"/>
    <col min="4358" max="4358" width="17.375" style="5" bestFit="1" customWidth="1"/>
    <col min="4359" max="4359" width="12.25" style="5" customWidth="1"/>
    <col min="4360" max="4360" width="20.125" style="5" bestFit="1" customWidth="1"/>
    <col min="4361" max="4361" width="20.125" style="5" customWidth="1"/>
    <col min="4362" max="4362" width="19.375" style="5" bestFit="1" customWidth="1"/>
    <col min="4363" max="4363" width="8.625" style="5" customWidth="1"/>
    <col min="4364" max="4364" width="51.25" style="5" customWidth="1"/>
    <col min="4365" max="4365" width="13" style="5" customWidth="1"/>
    <col min="4366" max="4608" width="9" style="5"/>
    <col min="4609" max="4609" width="7.75" style="5" customWidth="1"/>
    <col min="4610" max="4610" width="33.125" style="5" bestFit="1" customWidth="1"/>
    <col min="4611" max="4611" width="14.125" style="5" customWidth="1"/>
    <col min="4612" max="4612" width="12" style="5" bestFit="1" customWidth="1"/>
    <col min="4613" max="4613" width="12.75" style="5" customWidth="1"/>
    <col min="4614" max="4614" width="17.375" style="5" bestFit="1" customWidth="1"/>
    <col min="4615" max="4615" width="12.25" style="5" customWidth="1"/>
    <col min="4616" max="4616" width="20.125" style="5" bestFit="1" customWidth="1"/>
    <col min="4617" max="4617" width="20.125" style="5" customWidth="1"/>
    <col min="4618" max="4618" width="19.375" style="5" bestFit="1" customWidth="1"/>
    <col min="4619" max="4619" width="8.625" style="5" customWidth="1"/>
    <col min="4620" max="4620" width="51.25" style="5" customWidth="1"/>
    <col min="4621" max="4621" width="13" style="5" customWidth="1"/>
    <col min="4622" max="4864" width="9" style="5"/>
    <col min="4865" max="4865" width="7.75" style="5" customWidth="1"/>
    <col min="4866" max="4866" width="33.125" style="5" bestFit="1" customWidth="1"/>
    <col min="4867" max="4867" width="14.125" style="5" customWidth="1"/>
    <col min="4868" max="4868" width="12" style="5" bestFit="1" customWidth="1"/>
    <col min="4869" max="4869" width="12.75" style="5" customWidth="1"/>
    <col min="4870" max="4870" width="17.375" style="5" bestFit="1" customWidth="1"/>
    <col min="4871" max="4871" width="12.25" style="5" customWidth="1"/>
    <col min="4872" max="4872" width="20.125" style="5" bestFit="1" customWidth="1"/>
    <col min="4873" max="4873" width="20.125" style="5" customWidth="1"/>
    <col min="4874" max="4874" width="19.375" style="5" bestFit="1" customWidth="1"/>
    <col min="4875" max="4875" width="8.625" style="5" customWidth="1"/>
    <col min="4876" max="4876" width="51.25" style="5" customWidth="1"/>
    <col min="4877" max="4877" width="13" style="5" customWidth="1"/>
    <col min="4878" max="5120" width="9" style="5"/>
    <col min="5121" max="5121" width="7.75" style="5" customWidth="1"/>
    <col min="5122" max="5122" width="33.125" style="5" bestFit="1" customWidth="1"/>
    <col min="5123" max="5123" width="14.125" style="5" customWidth="1"/>
    <col min="5124" max="5124" width="12" style="5" bestFit="1" customWidth="1"/>
    <col min="5125" max="5125" width="12.75" style="5" customWidth="1"/>
    <col min="5126" max="5126" width="17.375" style="5" bestFit="1" customWidth="1"/>
    <col min="5127" max="5127" width="12.25" style="5" customWidth="1"/>
    <col min="5128" max="5128" width="20.125" style="5" bestFit="1" customWidth="1"/>
    <col min="5129" max="5129" width="20.125" style="5" customWidth="1"/>
    <col min="5130" max="5130" width="19.375" style="5" bestFit="1" customWidth="1"/>
    <col min="5131" max="5131" width="8.625" style="5" customWidth="1"/>
    <col min="5132" max="5132" width="51.25" style="5" customWidth="1"/>
    <col min="5133" max="5133" width="13" style="5" customWidth="1"/>
    <col min="5134" max="5376" width="9" style="5"/>
    <col min="5377" max="5377" width="7.75" style="5" customWidth="1"/>
    <col min="5378" max="5378" width="33.125" style="5" bestFit="1" customWidth="1"/>
    <col min="5379" max="5379" width="14.125" style="5" customWidth="1"/>
    <col min="5380" max="5380" width="12" style="5" bestFit="1" customWidth="1"/>
    <col min="5381" max="5381" width="12.75" style="5" customWidth="1"/>
    <col min="5382" max="5382" width="17.375" style="5" bestFit="1" customWidth="1"/>
    <col min="5383" max="5383" width="12.25" style="5" customWidth="1"/>
    <col min="5384" max="5384" width="20.125" style="5" bestFit="1" customWidth="1"/>
    <col min="5385" max="5385" width="20.125" style="5" customWidth="1"/>
    <col min="5386" max="5386" width="19.375" style="5" bestFit="1" customWidth="1"/>
    <col min="5387" max="5387" width="8.625" style="5" customWidth="1"/>
    <col min="5388" max="5388" width="51.25" style="5" customWidth="1"/>
    <col min="5389" max="5389" width="13" style="5" customWidth="1"/>
    <col min="5390" max="5632" width="9" style="5"/>
    <col min="5633" max="5633" width="7.75" style="5" customWidth="1"/>
    <col min="5634" max="5634" width="33.125" style="5" bestFit="1" customWidth="1"/>
    <col min="5635" max="5635" width="14.125" style="5" customWidth="1"/>
    <col min="5636" max="5636" width="12" style="5" bestFit="1" customWidth="1"/>
    <col min="5637" max="5637" width="12.75" style="5" customWidth="1"/>
    <col min="5638" max="5638" width="17.375" style="5" bestFit="1" customWidth="1"/>
    <col min="5639" max="5639" width="12.25" style="5" customWidth="1"/>
    <col min="5640" max="5640" width="20.125" style="5" bestFit="1" customWidth="1"/>
    <col min="5641" max="5641" width="20.125" style="5" customWidth="1"/>
    <col min="5642" max="5642" width="19.375" style="5" bestFit="1" customWidth="1"/>
    <col min="5643" max="5643" width="8.625" style="5" customWidth="1"/>
    <col min="5644" max="5644" width="51.25" style="5" customWidth="1"/>
    <col min="5645" max="5645" width="13" style="5" customWidth="1"/>
    <col min="5646" max="5888" width="9" style="5"/>
    <col min="5889" max="5889" width="7.75" style="5" customWidth="1"/>
    <col min="5890" max="5890" width="33.125" style="5" bestFit="1" customWidth="1"/>
    <col min="5891" max="5891" width="14.125" style="5" customWidth="1"/>
    <col min="5892" max="5892" width="12" style="5" bestFit="1" customWidth="1"/>
    <col min="5893" max="5893" width="12.75" style="5" customWidth="1"/>
    <col min="5894" max="5894" width="17.375" style="5" bestFit="1" customWidth="1"/>
    <col min="5895" max="5895" width="12.25" style="5" customWidth="1"/>
    <col min="5896" max="5896" width="20.125" style="5" bestFit="1" customWidth="1"/>
    <col min="5897" max="5897" width="20.125" style="5" customWidth="1"/>
    <col min="5898" max="5898" width="19.375" style="5" bestFit="1" customWidth="1"/>
    <col min="5899" max="5899" width="8.625" style="5" customWidth="1"/>
    <col min="5900" max="5900" width="51.25" style="5" customWidth="1"/>
    <col min="5901" max="5901" width="13" style="5" customWidth="1"/>
    <col min="5902" max="6144" width="9" style="5"/>
    <col min="6145" max="6145" width="7.75" style="5" customWidth="1"/>
    <col min="6146" max="6146" width="33.125" style="5" bestFit="1" customWidth="1"/>
    <col min="6147" max="6147" width="14.125" style="5" customWidth="1"/>
    <col min="6148" max="6148" width="12" style="5" bestFit="1" customWidth="1"/>
    <col min="6149" max="6149" width="12.75" style="5" customWidth="1"/>
    <col min="6150" max="6150" width="17.375" style="5" bestFit="1" customWidth="1"/>
    <col min="6151" max="6151" width="12.25" style="5" customWidth="1"/>
    <col min="6152" max="6152" width="20.125" style="5" bestFit="1" customWidth="1"/>
    <col min="6153" max="6153" width="20.125" style="5" customWidth="1"/>
    <col min="6154" max="6154" width="19.375" style="5" bestFit="1" customWidth="1"/>
    <col min="6155" max="6155" width="8.625" style="5" customWidth="1"/>
    <col min="6156" max="6156" width="51.25" style="5" customWidth="1"/>
    <col min="6157" max="6157" width="13" style="5" customWidth="1"/>
    <col min="6158" max="6400" width="9" style="5"/>
    <col min="6401" max="6401" width="7.75" style="5" customWidth="1"/>
    <col min="6402" max="6402" width="33.125" style="5" bestFit="1" customWidth="1"/>
    <col min="6403" max="6403" width="14.125" style="5" customWidth="1"/>
    <col min="6404" max="6404" width="12" style="5" bestFit="1" customWidth="1"/>
    <col min="6405" max="6405" width="12.75" style="5" customWidth="1"/>
    <col min="6406" max="6406" width="17.375" style="5" bestFit="1" customWidth="1"/>
    <col min="6407" max="6407" width="12.25" style="5" customWidth="1"/>
    <col min="6408" max="6408" width="20.125" style="5" bestFit="1" customWidth="1"/>
    <col min="6409" max="6409" width="20.125" style="5" customWidth="1"/>
    <col min="6410" max="6410" width="19.375" style="5" bestFit="1" customWidth="1"/>
    <col min="6411" max="6411" width="8.625" style="5" customWidth="1"/>
    <col min="6412" max="6412" width="51.25" style="5" customWidth="1"/>
    <col min="6413" max="6413" width="13" style="5" customWidth="1"/>
    <col min="6414" max="6656" width="9" style="5"/>
    <col min="6657" max="6657" width="7.75" style="5" customWidth="1"/>
    <col min="6658" max="6658" width="33.125" style="5" bestFit="1" customWidth="1"/>
    <col min="6659" max="6659" width="14.125" style="5" customWidth="1"/>
    <col min="6660" max="6660" width="12" style="5" bestFit="1" customWidth="1"/>
    <col min="6661" max="6661" width="12.75" style="5" customWidth="1"/>
    <col min="6662" max="6662" width="17.375" style="5" bestFit="1" customWidth="1"/>
    <col min="6663" max="6663" width="12.25" style="5" customWidth="1"/>
    <col min="6664" max="6664" width="20.125" style="5" bestFit="1" customWidth="1"/>
    <col min="6665" max="6665" width="20.125" style="5" customWidth="1"/>
    <col min="6666" max="6666" width="19.375" style="5" bestFit="1" customWidth="1"/>
    <col min="6667" max="6667" width="8.625" style="5" customWidth="1"/>
    <col min="6668" max="6668" width="51.25" style="5" customWidth="1"/>
    <col min="6669" max="6669" width="13" style="5" customWidth="1"/>
    <col min="6670" max="6912" width="9" style="5"/>
    <col min="6913" max="6913" width="7.75" style="5" customWidth="1"/>
    <col min="6914" max="6914" width="33.125" style="5" bestFit="1" customWidth="1"/>
    <col min="6915" max="6915" width="14.125" style="5" customWidth="1"/>
    <col min="6916" max="6916" width="12" style="5" bestFit="1" customWidth="1"/>
    <col min="6917" max="6917" width="12.75" style="5" customWidth="1"/>
    <col min="6918" max="6918" width="17.375" style="5" bestFit="1" customWidth="1"/>
    <col min="6919" max="6919" width="12.25" style="5" customWidth="1"/>
    <col min="6920" max="6920" width="20.125" style="5" bestFit="1" customWidth="1"/>
    <col min="6921" max="6921" width="20.125" style="5" customWidth="1"/>
    <col min="6922" max="6922" width="19.375" style="5" bestFit="1" customWidth="1"/>
    <col min="6923" max="6923" width="8.625" style="5" customWidth="1"/>
    <col min="6924" max="6924" width="51.25" style="5" customWidth="1"/>
    <col min="6925" max="6925" width="13" style="5" customWidth="1"/>
    <col min="6926" max="7168" width="9" style="5"/>
    <col min="7169" max="7169" width="7.75" style="5" customWidth="1"/>
    <col min="7170" max="7170" width="33.125" style="5" bestFit="1" customWidth="1"/>
    <col min="7171" max="7171" width="14.125" style="5" customWidth="1"/>
    <col min="7172" max="7172" width="12" style="5" bestFit="1" customWidth="1"/>
    <col min="7173" max="7173" width="12.75" style="5" customWidth="1"/>
    <col min="7174" max="7174" width="17.375" style="5" bestFit="1" customWidth="1"/>
    <col min="7175" max="7175" width="12.25" style="5" customWidth="1"/>
    <col min="7176" max="7176" width="20.125" style="5" bestFit="1" customWidth="1"/>
    <col min="7177" max="7177" width="20.125" style="5" customWidth="1"/>
    <col min="7178" max="7178" width="19.375" style="5" bestFit="1" customWidth="1"/>
    <col min="7179" max="7179" width="8.625" style="5" customWidth="1"/>
    <col min="7180" max="7180" width="51.25" style="5" customWidth="1"/>
    <col min="7181" max="7181" width="13" style="5" customWidth="1"/>
    <col min="7182" max="7424" width="9" style="5"/>
    <col min="7425" max="7425" width="7.75" style="5" customWidth="1"/>
    <col min="7426" max="7426" width="33.125" style="5" bestFit="1" customWidth="1"/>
    <col min="7427" max="7427" width="14.125" style="5" customWidth="1"/>
    <col min="7428" max="7428" width="12" style="5" bestFit="1" customWidth="1"/>
    <col min="7429" max="7429" width="12.75" style="5" customWidth="1"/>
    <col min="7430" max="7430" width="17.375" style="5" bestFit="1" customWidth="1"/>
    <col min="7431" max="7431" width="12.25" style="5" customWidth="1"/>
    <col min="7432" max="7432" width="20.125" style="5" bestFit="1" customWidth="1"/>
    <col min="7433" max="7433" width="20.125" style="5" customWidth="1"/>
    <col min="7434" max="7434" width="19.375" style="5" bestFit="1" customWidth="1"/>
    <col min="7435" max="7435" width="8.625" style="5" customWidth="1"/>
    <col min="7436" max="7436" width="51.25" style="5" customWidth="1"/>
    <col min="7437" max="7437" width="13" style="5" customWidth="1"/>
    <col min="7438" max="7680" width="9" style="5"/>
    <col min="7681" max="7681" width="7.75" style="5" customWidth="1"/>
    <col min="7682" max="7682" width="33.125" style="5" bestFit="1" customWidth="1"/>
    <col min="7683" max="7683" width="14.125" style="5" customWidth="1"/>
    <col min="7684" max="7684" width="12" style="5" bestFit="1" customWidth="1"/>
    <col min="7685" max="7685" width="12.75" style="5" customWidth="1"/>
    <col min="7686" max="7686" width="17.375" style="5" bestFit="1" customWidth="1"/>
    <col min="7687" max="7687" width="12.25" style="5" customWidth="1"/>
    <col min="7688" max="7688" width="20.125" style="5" bestFit="1" customWidth="1"/>
    <col min="7689" max="7689" width="20.125" style="5" customWidth="1"/>
    <col min="7690" max="7690" width="19.375" style="5" bestFit="1" customWidth="1"/>
    <col min="7691" max="7691" width="8.625" style="5" customWidth="1"/>
    <col min="7692" max="7692" width="51.25" style="5" customWidth="1"/>
    <col min="7693" max="7693" width="13" style="5" customWidth="1"/>
    <col min="7694" max="7936" width="9" style="5"/>
    <col min="7937" max="7937" width="7.75" style="5" customWidth="1"/>
    <col min="7938" max="7938" width="33.125" style="5" bestFit="1" customWidth="1"/>
    <col min="7939" max="7939" width="14.125" style="5" customWidth="1"/>
    <col min="7940" max="7940" width="12" style="5" bestFit="1" customWidth="1"/>
    <col min="7941" max="7941" width="12.75" style="5" customWidth="1"/>
    <col min="7942" max="7942" width="17.375" style="5" bestFit="1" customWidth="1"/>
    <col min="7943" max="7943" width="12.25" style="5" customWidth="1"/>
    <col min="7944" max="7944" width="20.125" style="5" bestFit="1" customWidth="1"/>
    <col min="7945" max="7945" width="20.125" style="5" customWidth="1"/>
    <col min="7946" max="7946" width="19.375" style="5" bestFit="1" customWidth="1"/>
    <col min="7947" max="7947" width="8.625" style="5" customWidth="1"/>
    <col min="7948" max="7948" width="51.25" style="5" customWidth="1"/>
    <col min="7949" max="7949" width="13" style="5" customWidth="1"/>
    <col min="7950" max="8192" width="9" style="5"/>
    <col min="8193" max="8193" width="7.75" style="5" customWidth="1"/>
    <col min="8194" max="8194" width="33.125" style="5" bestFit="1" customWidth="1"/>
    <col min="8195" max="8195" width="14.125" style="5" customWidth="1"/>
    <col min="8196" max="8196" width="12" style="5" bestFit="1" customWidth="1"/>
    <col min="8197" max="8197" width="12.75" style="5" customWidth="1"/>
    <col min="8198" max="8198" width="17.375" style="5" bestFit="1" customWidth="1"/>
    <col min="8199" max="8199" width="12.25" style="5" customWidth="1"/>
    <col min="8200" max="8200" width="20.125" style="5" bestFit="1" customWidth="1"/>
    <col min="8201" max="8201" width="20.125" style="5" customWidth="1"/>
    <col min="8202" max="8202" width="19.375" style="5" bestFit="1" customWidth="1"/>
    <col min="8203" max="8203" width="8.625" style="5" customWidth="1"/>
    <col min="8204" max="8204" width="51.25" style="5" customWidth="1"/>
    <col min="8205" max="8205" width="13" style="5" customWidth="1"/>
    <col min="8206" max="8448" width="9" style="5"/>
    <col min="8449" max="8449" width="7.75" style="5" customWidth="1"/>
    <col min="8450" max="8450" width="33.125" style="5" bestFit="1" customWidth="1"/>
    <col min="8451" max="8451" width="14.125" style="5" customWidth="1"/>
    <col min="8452" max="8452" width="12" style="5" bestFit="1" customWidth="1"/>
    <col min="8453" max="8453" width="12.75" style="5" customWidth="1"/>
    <col min="8454" max="8454" width="17.375" style="5" bestFit="1" customWidth="1"/>
    <col min="8455" max="8455" width="12.25" style="5" customWidth="1"/>
    <col min="8456" max="8456" width="20.125" style="5" bestFit="1" customWidth="1"/>
    <col min="8457" max="8457" width="20.125" style="5" customWidth="1"/>
    <col min="8458" max="8458" width="19.375" style="5" bestFit="1" customWidth="1"/>
    <col min="8459" max="8459" width="8.625" style="5" customWidth="1"/>
    <col min="8460" max="8460" width="51.25" style="5" customWidth="1"/>
    <col min="8461" max="8461" width="13" style="5" customWidth="1"/>
    <col min="8462" max="8704" width="9" style="5"/>
    <col min="8705" max="8705" width="7.75" style="5" customWidth="1"/>
    <col min="8706" max="8706" width="33.125" style="5" bestFit="1" customWidth="1"/>
    <col min="8707" max="8707" width="14.125" style="5" customWidth="1"/>
    <col min="8708" max="8708" width="12" style="5" bestFit="1" customWidth="1"/>
    <col min="8709" max="8709" width="12.75" style="5" customWidth="1"/>
    <col min="8710" max="8710" width="17.375" style="5" bestFit="1" customWidth="1"/>
    <col min="8711" max="8711" width="12.25" style="5" customWidth="1"/>
    <col min="8712" max="8712" width="20.125" style="5" bestFit="1" customWidth="1"/>
    <col min="8713" max="8713" width="20.125" style="5" customWidth="1"/>
    <col min="8714" max="8714" width="19.375" style="5" bestFit="1" customWidth="1"/>
    <col min="8715" max="8715" width="8.625" style="5" customWidth="1"/>
    <col min="8716" max="8716" width="51.25" style="5" customWidth="1"/>
    <col min="8717" max="8717" width="13" style="5" customWidth="1"/>
    <col min="8718" max="8960" width="9" style="5"/>
    <col min="8961" max="8961" width="7.75" style="5" customWidth="1"/>
    <col min="8962" max="8962" width="33.125" style="5" bestFit="1" customWidth="1"/>
    <col min="8963" max="8963" width="14.125" style="5" customWidth="1"/>
    <col min="8964" max="8964" width="12" style="5" bestFit="1" customWidth="1"/>
    <col min="8965" max="8965" width="12.75" style="5" customWidth="1"/>
    <col min="8966" max="8966" width="17.375" style="5" bestFit="1" customWidth="1"/>
    <col min="8967" max="8967" width="12.25" style="5" customWidth="1"/>
    <col min="8968" max="8968" width="20.125" style="5" bestFit="1" customWidth="1"/>
    <col min="8969" max="8969" width="20.125" style="5" customWidth="1"/>
    <col min="8970" max="8970" width="19.375" style="5" bestFit="1" customWidth="1"/>
    <col min="8971" max="8971" width="8.625" style="5" customWidth="1"/>
    <col min="8972" max="8972" width="51.25" style="5" customWidth="1"/>
    <col min="8973" max="8973" width="13" style="5" customWidth="1"/>
    <col min="8974" max="9216" width="9" style="5"/>
    <col min="9217" max="9217" width="7.75" style="5" customWidth="1"/>
    <col min="9218" max="9218" width="33.125" style="5" bestFit="1" customWidth="1"/>
    <col min="9219" max="9219" width="14.125" style="5" customWidth="1"/>
    <col min="9220" max="9220" width="12" style="5" bestFit="1" customWidth="1"/>
    <col min="9221" max="9221" width="12.75" style="5" customWidth="1"/>
    <col min="9222" max="9222" width="17.375" style="5" bestFit="1" customWidth="1"/>
    <col min="9223" max="9223" width="12.25" style="5" customWidth="1"/>
    <col min="9224" max="9224" width="20.125" style="5" bestFit="1" customWidth="1"/>
    <col min="9225" max="9225" width="20.125" style="5" customWidth="1"/>
    <col min="9226" max="9226" width="19.375" style="5" bestFit="1" customWidth="1"/>
    <col min="9227" max="9227" width="8.625" style="5" customWidth="1"/>
    <col min="9228" max="9228" width="51.25" style="5" customWidth="1"/>
    <col min="9229" max="9229" width="13" style="5" customWidth="1"/>
    <col min="9230" max="9472" width="9" style="5"/>
    <col min="9473" max="9473" width="7.75" style="5" customWidth="1"/>
    <col min="9474" max="9474" width="33.125" style="5" bestFit="1" customWidth="1"/>
    <col min="9475" max="9475" width="14.125" style="5" customWidth="1"/>
    <col min="9476" max="9476" width="12" style="5" bestFit="1" customWidth="1"/>
    <col min="9477" max="9477" width="12.75" style="5" customWidth="1"/>
    <col min="9478" max="9478" width="17.375" style="5" bestFit="1" customWidth="1"/>
    <col min="9479" max="9479" width="12.25" style="5" customWidth="1"/>
    <col min="9480" max="9480" width="20.125" style="5" bestFit="1" customWidth="1"/>
    <col min="9481" max="9481" width="20.125" style="5" customWidth="1"/>
    <col min="9482" max="9482" width="19.375" style="5" bestFit="1" customWidth="1"/>
    <col min="9483" max="9483" width="8.625" style="5" customWidth="1"/>
    <col min="9484" max="9484" width="51.25" style="5" customWidth="1"/>
    <col min="9485" max="9485" width="13" style="5" customWidth="1"/>
    <col min="9486" max="9728" width="9" style="5"/>
    <col min="9729" max="9729" width="7.75" style="5" customWidth="1"/>
    <col min="9730" max="9730" width="33.125" style="5" bestFit="1" customWidth="1"/>
    <col min="9731" max="9731" width="14.125" style="5" customWidth="1"/>
    <col min="9732" max="9732" width="12" style="5" bestFit="1" customWidth="1"/>
    <col min="9733" max="9733" width="12.75" style="5" customWidth="1"/>
    <col min="9734" max="9734" width="17.375" style="5" bestFit="1" customWidth="1"/>
    <col min="9735" max="9735" width="12.25" style="5" customWidth="1"/>
    <col min="9736" max="9736" width="20.125" style="5" bestFit="1" customWidth="1"/>
    <col min="9737" max="9737" width="20.125" style="5" customWidth="1"/>
    <col min="9738" max="9738" width="19.375" style="5" bestFit="1" customWidth="1"/>
    <col min="9739" max="9739" width="8.625" style="5" customWidth="1"/>
    <col min="9740" max="9740" width="51.25" style="5" customWidth="1"/>
    <col min="9741" max="9741" width="13" style="5" customWidth="1"/>
    <col min="9742" max="9984" width="9" style="5"/>
    <col min="9985" max="9985" width="7.75" style="5" customWidth="1"/>
    <col min="9986" max="9986" width="33.125" style="5" bestFit="1" customWidth="1"/>
    <col min="9987" max="9987" width="14.125" style="5" customWidth="1"/>
    <col min="9988" max="9988" width="12" style="5" bestFit="1" customWidth="1"/>
    <col min="9989" max="9989" width="12.75" style="5" customWidth="1"/>
    <col min="9990" max="9990" width="17.375" style="5" bestFit="1" customWidth="1"/>
    <col min="9991" max="9991" width="12.25" style="5" customWidth="1"/>
    <col min="9992" max="9992" width="20.125" style="5" bestFit="1" customWidth="1"/>
    <col min="9993" max="9993" width="20.125" style="5" customWidth="1"/>
    <col min="9994" max="9994" width="19.375" style="5" bestFit="1" customWidth="1"/>
    <col min="9995" max="9995" width="8.625" style="5" customWidth="1"/>
    <col min="9996" max="9996" width="51.25" style="5" customWidth="1"/>
    <col min="9997" max="9997" width="13" style="5" customWidth="1"/>
    <col min="9998" max="10240" width="9" style="5"/>
    <col min="10241" max="10241" width="7.75" style="5" customWidth="1"/>
    <col min="10242" max="10242" width="33.125" style="5" bestFit="1" customWidth="1"/>
    <col min="10243" max="10243" width="14.125" style="5" customWidth="1"/>
    <col min="10244" max="10244" width="12" style="5" bestFit="1" customWidth="1"/>
    <col min="10245" max="10245" width="12.75" style="5" customWidth="1"/>
    <col min="10246" max="10246" width="17.375" style="5" bestFit="1" customWidth="1"/>
    <col min="10247" max="10247" width="12.25" style="5" customWidth="1"/>
    <col min="10248" max="10248" width="20.125" style="5" bestFit="1" customWidth="1"/>
    <col min="10249" max="10249" width="20.125" style="5" customWidth="1"/>
    <col min="10250" max="10250" width="19.375" style="5" bestFit="1" customWidth="1"/>
    <col min="10251" max="10251" width="8.625" style="5" customWidth="1"/>
    <col min="10252" max="10252" width="51.25" style="5" customWidth="1"/>
    <col min="10253" max="10253" width="13" style="5" customWidth="1"/>
    <col min="10254" max="10496" width="9" style="5"/>
    <col min="10497" max="10497" width="7.75" style="5" customWidth="1"/>
    <col min="10498" max="10498" width="33.125" style="5" bestFit="1" customWidth="1"/>
    <col min="10499" max="10499" width="14.125" style="5" customWidth="1"/>
    <col min="10500" max="10500" width="12" style="5" bestFit="1" customWidth="1"/>
    <col min="10501" max="10501" width="12.75" style="5" customWidth="1"/>
    <col min="10502" max="10502" width="17.375" style="5" bestFit="1" customWidth="1"/>
    <col min="10503" max="10503" width="12.25" style="5" customWidth="1"/>
    <col min="10504" max="10504" width="20.125" style="5" bestFit="1" customWidth="1"/>
    <col min="10505" max="10505" width="20.125" style="5" customWidth="1"/>
    <col min="10506" max="10506" width="19.375" style="5" bestFit="1" customWidth="1"/>
    <col min="10507" max="10507" width="8.625" style="5" customWidth="1"/>
    <col min="10508" max="10508" width="51.25" style="5" customWidth="1"/>
    <col min="10509" max="10509" width="13" style="5" customWidth="1"/>
    <col min="10510" max="10752" width="9" style="5"/>
    <col min="10753" max="10753" width="7.75" style="5" customWidth="1"/>
    <col min="10754" max="10754" width="33.125" style="5" bestFit="1" customWidth="1"/>
    <col min="10755" max="10755" width="14.125" style="5" customWidth="1"/>
    <col min="10756" max="10756" width="12" style="5" bestFit="1" customWidth="1"/>
    <col min="10757" max="10757" width="12.75" style="5" customWidth="1"/>
    <col min="10758" max="10758" width="17.375" style="5" bestFit="1" customWidth="1"/>
    <col min="10759" max="10759" width="12.25" style="5" customWidth="1"/>
    <col min="10760" max="10760" width="20.125" style="5" bestFit="1" customWidth="1"/>
    <col min="10761" max="10761" width="20.125" style="5" customWidth="1"/>
    <col min="10762" max="10762" width="19.375" style="5" bestFit="1" customWidth="1"/>
    <col min="10763" max="10763" width="8.625" style="5" customWidth="1"/>
    <col min="10764" max="10764" width="51.25" style="5" customWidth="1"/>
    <col min="10765" max="10765" width="13" style="5" customWidth="1"/>
    <col min="10766" max="11008" width="9" style="5"/>
    <col min="11009" max="11009" width="7.75" style="5" customWidth="1"/>
    <col min="11010" max="11010" width="33.125" style="5" bestFit="1" customWidth="1"/>
    <col min="11011" max="11011" width="14.125" style="5" customWidth="1"/>
    <col min="11012" max="11012" width="12" style="5" bestFit="1" customWidth="1"/>
    <col min="11013" max="11013" width="12.75" style="5" customWidth="1"/>
    <col min="11014" max="11014" width="17.375" style="5" bestFit="1" customWidth="1"/>
    <col min="11015" max="11015" width="12.25" style="5" customWidth="1"/>
    <col min="11016" max="11016" width="20.125" style="5" bestFit="1" customWidth="1"/>
    <col min="11017" max="11017" width="20.125" style="5" customWidth="1"/>
    <col min="11018" max="11018" width="19.375" style="5" bestFit="1" customWidth="1"/>
    <col min="11019" max="11019" width="8.625" style="5" customWidth="1"/>
    <col min="11020" max="11020" width="51.25" style="5" customWidth="1"/>
    <col min="11021" max="11021" width="13" style="5" customWidth="1"/>
    <col min="11022" max="11264" width="9" style="5"/>
    <col min="11265" max="11265" width="7.75" style="5" customWidth="1"/>
    <col min="11266" max="11266" width="33.125" style="5" bestFit="1" customWidth="1"/>
    <col min="11267" max="11267" width="14.125" style="5" customWidth="1"/>
    <col min="11268" max="11268" width="12" style="5" bestFit="1" customWidth="1"/>
    <col min="11269" max="11269" width="12.75" style="5" customWidth="1"/>
    <col min="11270" max="11270" width="17.375" style="5" bestFit="1" customWidth="1"/>
    <col min="11271" max="11271" width="12.25" style="5" customWidth="1"/>
    <col min="11272" max="11272" width="20.125" style="5" bestFit="1" customWidth="1"/>
    <col min="11273" max="11273" width="20.125" style="5" customWidth="1"/>
    <col min="11274" max="11274" width="19.375" style="5" bestFit="1" customWidth="1"/>
    <col min="11275" max="11275" width="8.625" style="5" customWidth="1"/>
    <col min="11276" max="11276" width="51.25" style="5" customWidth="1"/>
    <col min="11277" max="11277" width="13" style="5" customWidth="1"/>
    <col min="11278" max="11520" width="9" style="5"/>
    <col min="11521" max="11521" width="7.75" style="5" customWidth="1"/>
    <col min="11522" max="11522" width="33.125" style="5" bestFit="1" customWidth="1"/>
    <col min="11523" max="11523" width="14.125" style="5" customWidth="1"/>
    <col min="11524" max="11524" width="12" style="5" bestFit="1" customWidth="1"/>
    <col min="11525" max="11525" width="12.75" style="5" customWidth="1"/>
    <col min="11526" max="11526" width="17.375" style="5" bestFit="1" customWidth="1"/>
    <col min="11527" max="11527" width="12.25" style="5" customWidth="1"/>
    <col min="11528" max="11528" width="20.125" style="5" bestFit="1" customWidth="1"/>
    <col min="11529" max="11529" width="20.125" style="5" customWidth="1"/>
    <col min="11530" max="11530" width="19.375" style="5" bestFit="1" customWidth="1"/>
    <col min="11531" max="11531" width="8.625" style="5" customWidth="1"/>
    <col min="11532" max="11532" width="51.25" style="5" customWidth="1"/>
    <col min="11533" max="11533" width="13" style="5" customWidth="1"/>
    <col min="11534" max="11776" width="9" style="5"/>
    <col min="11777" max="11777" width="7.75" style="5" customWidth="1"/>
    <col min="11778" max="11778" width="33.125" style="5" bestFit="1" customWidth="1"/>
    <col min="11779" max="11779" width="14.125" style="5" customWidth="1"/>
    <col min="11780" max="11780" width="12" style="5" bestFit="1" customWidth="1"/>
    <col min="11781" max="11781" width="12.75" style="5" customWidth="1"/>
    <col min="11782" max="11782" width="17.375" style="5" bestFit="1" customWidth="1"/>
    <col min="11783" max="11783" width="12.25" style="5" customWidth="1"/>
    <col min="11784" max="11784" width="20.125" style="5" bestFit="1" customWidth="1"/>
    <col min="11785" max="11785" width="20.125" style="5" customWidth="1"/>
    <col min="11786" max="11786" width="19.375" style="5" bestFit="1" customWidth="1"/>
    <col min="11787" max="11787" width="8.625" style="5" customWidth="1"/>
    <col min="11788" max="11788" width="51.25" style="5" customWidth="1"/>
    <col min="11789" max="11789" width="13" style="5" customWidth="1"/>
    <col min="11790" max="12032" width="9" style="5"/>
    <col min="12033" max="12033" width="7.75" style="5" customWidth="1"/>
    <col min="12034" max="12034" width="33.125" style="5" bestFit="1" customWidth="1"/>
    <col min="12035" max="12035" width="14.125" style="5" customWidth="1"/>
    <col min="12036" max="12036" width="12" style="5" bestFit="1" customWidth="1"/>
    <col min="12037" max="12037" width="12.75" style="5" customWidth="1"/>
    <col min="12038" max="12038" width="17.375" style="5" bestFit="1" customWidth="1"/>
    <col min="12039" max="12039" width="12.25" style="5" customWidth="1"/>
    <col min="12040" max="12040" width="20.125" style="5" bestFit="1" customWidth="1"/>
    <col min="12041" max="12041" width="20.125" style="5" customWidth="1"/>
    <col min="12042" max="12042" width="19.375" style="5" bestFit="1" customWidth="1"/>
    <col min="12043" max="12043" width="8.625" style="5" customWidth="1"/>
    <col min="12044" max="12044" width="51.25" style="5" customWidth="1"/>
    <col min="12045" max="12045" width="13" style="5" customWidth="1"/>
    <col min="12046" max="12288" width="9" style="5"/>
    <col min="12289" max="12289" width="7.75" style="5" customWidth="1"/>
    <col min="12290" max="12290" width="33.125" style="5" bestFit="1" customWidth="1"/>
    <col min="12291" max="12291" width="14.125" style="5" customWidth="1"/>
    <col min="12292" max="12292" width="12" style="5" bestFit="1" customWidth="1"/>
    <col min="12293" max="12293" width="12.75" style="5" customWidth="1"/>
    <col min="12294" max="12294" width="17.375" style="5" bestFit="1" customWidth="1"/>
    <col min="12295" max="12295" width="12.25" style="5" customWidth="1"/>
    <col min="12296" max="12296" width="20.125" style="5" bestFit="1" customWidth="1"/>
    <col min="12297" max="12297" width="20.125" style="5" customWidth="1"/>
    <col min="12298" max="12298" width="19.375" style="5" bestFit="1" customWidth="1"/>
    <col min="12299" max="12299" width="8.625" style="5" customWidth="1"/>
    <col min="12300" max="12300" width="51.25" style="5" customWidth="1"/>
    <col min="12301" max="12301" width="13" style="5" customWidth="1"/>
    <col min="12302" max="12544" width="9" style="5"/>
    <col min="12545" max="12545" width="7.75" style="5" customWidth="1"/>
    <col min="12546" max="12546" width="33.125" style="5" bestFit="1" customWidth="1"/>
    <col min="12547" max="12547" width="14.125" style="5" customWidth="1"/>
    <col min="12548" max="12548" width="12" style="5" bestFit="1" customWidth="1"/>
    <col min="12549" max="12549" width="12.75" style="5" customWidth="1"/>
    <col min="12550" max="12550" width="17.375" style="5" bestFit="1" customWidth="1"/>
    <col min="12551" max="12551" width="12.25" style="5" customWidth="1"/>
    <col min="12552" max="12552" width="20.125" style="5" bestFit="1" customWidth="1"/>
    <col min="12553" max="12553" width="20.125" style="5" customWidth="1"/>
    <col min="12554" max="12554" width="19.375" style="5" bestFit="1" customWidth="1"/>
    <col min="12555" max="12555" width="8.625" style="5" customWidth="1"/>
    <col min="12556" max="12556" width="51.25" style="5" customWidth="1"/>
    <col min="12557" max="12557" width="13" style="5" customWidth="1"/>
    <col min="12558" max="12800" width="9" style="5"/>
    <col min="12801" max="12801" width="7.75" style="5" customWidth="1"/>
    <col min="12802" max="12802" width="33.125" style="5" bestFit="1" customWidth="1"/>
    <col min="12803" max="12803" width="14.125" style="5" customWidth="1"/>
    <col min="12804" max="12804" width="12" style="5" bestFit="1" customWidth="1"/>
    <col min="12805" max="12805" width="12.75" style="5" customWidth="1"/>
    <col min="12806" max="12806" width="17.375" style="5" bestFit="1" customWidth="1"/>
    <col min="12807" max="12807" width="12.25" style="5" customWidth="1"/>
    <col min="12808" max="12808" width="20.125" style="5" bestFit="1" customWidth="1"/>
    <col min="12809" max="12809" width="20.125" style="5" customWidth="1"/>
    <col min="12810" max="12810" width="19.375" style="5" bestFit="1" customWidth="1"/>
    <col min="12811" max="12811" width="8.625" style="5" customWidth="1"/>
    <col min="12812" max="12812" width="51.25" style="5" customWidth="1"/>
    <col min="12813" max="12813" width="13" style="5" customWidth="1"/>
    <col min="12814" max="13056" width="9" style="5"/>
    <col min="13057" max="13057" width="7.75" style="5" customWidth="1"/>
    <col min="13058" max="13058" width="33.125" style="5" bestFit="1" customWidth="1"/>
    <col min="13059" max="13059" width="14.125" style="5" customWidth="1"/>
    <col min="13060" max="13060" width="12" style="5" bestFit="1" customWidth="1"/>
    <col min="13061" max="13061" width="12.75" style="5" customWidth="1"/>
    <col min="13062" max="13062" width="17.375" style="5" bestFit="1" customWidth="1"/>
    <col min="13063" max="13063" width="12.25" style="5" customWidth="1"/>
    <col min="13064" max="13064" width="20.125" style="5" bestFit="1" customWidth="1"/>
    <col min="13065" max="13065" width="20.125" style="5" customWidth="1"/>
    <col min="13066" max="13066" width="19.375" style="5" bestFit="1" customWidth="1"/>
    <col min="13067" max="13067" width="8.625" style="5" customWidth="1"/>
    <col min="13068" max="13068" width="51.25" style="5" customWidth="1"/>
    <col min="13069" max="13069" width="13" style="5" customWidth="1"/>
    <col min="13070" max="13312" width="9" style="5"/>
    <col min="13313" max="13313" width="7.75" style="5" customWidth="1"/>
    <col min="13314" max="13314" width="33.125" style="5" bestFit="1" customWidth="1"/>
    <col min="13315" max="13315" width="14.125" style="5" customWidth="1"/>
    <col min="13316" max="13316" width="12" style="5" bestFit="1" customWidth="1"/>
    <col min="13317" max="13317" width="12.75" style="5" customWidth="1"/>
    <col min="13318" max="13318" width="17.375" style="5" bestFit="1" customWidth="1"/>
    <col min="13319" max="13319" width="12.25" style="5" customWidth="1"/>
    <col min="13320" max="13320" width="20.125" style="5" bestFit="1" customWidth="1"/>
    <col min="13321" max="13321" width="20.125" style="5" customWidth="1"/>
    <col min="13322" max="13322" width="19.375" style="5" bestFit="1" customWidth="1"/>
    <col min="13323" max="13323" width="8.625" style="5" customWidth="1"/>
    <col min="13324" max="13324" width="51.25" style="5" customWidth="1"/>
    <col min="13325" max="13325" width="13" style="5" customWidth="1"/>
    <col min="13326" max="13568" width="9" style="5"/>
    <col min="13569" max="13569" width="7.75" style="5" customWidth="1"/>
    <col min="13570" max="13570" width="33.125" style="5" bestFit="1" customWidth="1"/>
    <col min="13571" max="13571" width="14.125" style="5" customWidth="1"/>
    <col min="13572" max="13572" width="12" style="5" bestFit="1" customWidth="1"/>
    <col min="13573" max="13573" width="12.75" style="5" customWidth="1"/>
    <col min="13574" max="13574" width="17.375" style="5" bestFit="1" customWidth="1"/>
    <col min="13575" max="13575" width="12.25" style="5" customWidth="1"/>
    <col min="13576" max="13576" width="20.125" style="5" bestFit="1" customWidth="1"/>
    <col min="13577" max="13577" width="20.125" style="5" customWidth="1"/>
    <col min="13578" max="13578" width="19.375" style="5" bestFit="1" customWidth="1"/>
    <col min="13579" max="13579" width="8.625" style="5" customWidth="1"/>
    <col min="13580" max="13580" width="51.25" style="5" customWidth="1"/>
    <col min="13581" max="13581" width="13" style="5" customWidth="1"/>
    <col min="13582" max="13824" width="9" style="5"/>
    <col min="13825" max="13825" width="7.75" style="5" customWidth="1"/>
    <col min="13826" max="13826" width="33.125" style="5" bestFit="1" customWidth="1"/>
    <col min="13827" max="13827" width="14.125" style="5" customWidth="1"/>
    <col min="13828" max="13828" width="12" style="5" bestFit="1" customWidth="1"/>
    <col min="13829" max="13829" width="12.75" style="5" customWidth="1"/>
    <col min="13830" max="13830" width="17.375" style="5" bestFit="1" customWidth="1"/>
    <col min="13831" max="13831" width="12.25" style="5" customWidth="1"/>
    <col min="13832" max="13832" width="20.125" style="5" bestFit="1" customWidth="1"/>
    <col min="13833" max="13833" width="20.125" style="5" customWidth="1"/>
    <col min="13834" max="13834" width="19.375" style="5" bestFit="1" customWidth="1"/>
    <col min="13835" max="13835" width="8.625" style="5" customWidth="1"/>
    <col min="13836" max="13836" width="51.25" style="5" customWidth="1"/>
    <col min="13837" max="13837" width="13" style="5" customWidth="1"/>
    <col min="13838" max="14080" width="9" style="5"/>
    <col min="14081" max="14081" width="7.75" style="5" customWidth="1"/>
    <col min="14082" max="14082" width="33.125" style="5" bestFit="1" customWidth="1"/>
    <col min="14083" max="14083" width="14.125" style="5" customWidth="1"/>
    <col min="14084" max="14084" width="12" style="5" bestFit="1" customWidth="1"/>
    <col min="14085" max="14085" width="12.75" style="5" customWidth="1"/>
    <col min="14086" max="14086" width="17.375" style="5" bestFit="1" customWidth="1"/>
    <col min="14087" max="14087" width="12.25" style="5" customWidth="1"/>
    <col min="14088" max="14088" width="20.125" style="5" bestFit="1" customWidth="1"/>
    <col min="14089" max="14089" width="20.125" style="5" customWidth="1"/>
    <col min="14090" max="14090" width="19.375" style="5" bestFit="1" customWidth="1"/>
    <col min="14091" max="14091" width="8.625" style="5" customWidth="1"/>
    <col min="14092" max="14092" width="51.25" style="5" customWidth="1"/>
    <col min="14093" max="14093" width="13" style="5" customWidth="1"/>
    <col min="14094" max="14336" width="9" style="5"/>
    <col min="14337" max="14337" width="7.75" style="5" customWidth="1"/>
    <col min="14338" max="14338" width="33.125" style="5" bestFit="1" customWidth="1"/>
    <col min="14339" max="14339" width="14.125" style="5" customWidth="1"/>
    <col min="14340" max="14340" width="12" style="5" bestFit="1" customWidth="1"/>
    <col min="14341" max="14341" width="12.75" style="5" customWidth="1"/>
    <col min="14342" max="14342" width="17.375" style="5" bestFit="1" customWidth="1"/>
    <col min="14343" max="14343" width="12.25" style="5" customWidth="1"/>
    <col min="14344" max="14344" width="20.125" style="5" bestFit="1" customWidth="1"/>
    <col min="14345" max="14345" width="20.125" style="5" customWidth="1"/>
    <col min="14346" max="14346" width="19.375" style="5" bestFit="1" customWidth="1"/>
    <col min="14347" max="14347" width="8.625" style="5" customWidth="1"/>
    <col min="14348" max="14348" width="51.25" style="5" customWidth="1"/>
    <col min="14349" max="14349" width="13" style="5" customWidth="1"/>
    <col min="14350" max="14592" width="9" style="5"/>
    <col min="14593" max="14593" width="7.75" style="5" customWidth="1"/>
    <col min="14594" max="14594" width="33.125" style="5" bestFit="1" customWidth="1"/>
    <col min="14595" max="14595" width="14.125" style="5" customWidth="1"/>
    <col min="14596" max="14596" width="12" style="5" bestFit="1" customWidth="1"/>
    <col min="14597" max="14597" width="12.75" style="5" customWidth="1"/>
    <col min="14598" max="14598" width="17.375" style="5" bestFit="1" customWidth="1"/>
    <col min="14599" max="14599" width="12.25" style="5" customWidth="1"/>
    <col min="14600" max="14600" width="20.125" style="5" bestFit="1" customWidth="1"/>
    <col min="14601" max="14601" width="20.125" style="5" customWidth="1"/>
    <col min="14602" max="14602" width="19.375" style="5" bestFit="1" customWidth="1"/>
    <col min="14603" max="14603" width="8.625" style="5" customWidth="1"/>
    <col min="14604" max="14604" width="51.25" style="5" customWidth="1"/>
    <col min="14605" max="14605" width="13" style="5" customWidth="1"/>
    <col min="14606" max="14848" width="9" style="5"/>
    <col min="14849" max="14849" width="7.75" style="5" customWidth="1"/>
    <col min="14850" max="14850" width="33.125" style="5" bestFit="1" customWidth="1"/>
    <col min="14851" max="14851" width="14.125" style="5" customWidth="1"/>
    <col min="14852" max="14852" width="12" style="5" bestFit="1" customWidth="1"/>
    <col min="14853" max="14853" width="12.75" style="5" customWidth="1"/>
    <col min="14854" max="14854" width="17.375" style="5" bestFit="1" customWidth="1"/>
    <col min="14855" max="14855" width="12.25" style="5" customWidth="1"/>
    <col min="14856" max="14856" width="20.125" style="5" bestFit="1" customWidth="1"/>
    <col min="14857" max="14857" width="20.125" style="5" customWidth="1"/>
    <col min="14858" max="14858" width="19.375" style="5" bestFit="1" customWidth="1"/>
    <col min="14859" max="14859" width="8.625" style="5" customWidth="1"/>
    <col min="14860" max="14860" width="51.25" style="5" customWidth="1"/>
    <col min="14861" max="14861" width="13" style="5" customWidth="1"/>
    <col min="14862" max="15104" width="9" style="5"/>
    <col min="15105" max="15105" width="7.75" style="5" customWidth="1"/>
    <col min="15106" max="15106" width="33.125" style="5" bestFit="1" customWidth="1"/>
    <col min="15107" max="15107" width="14.125" style="5" customWidth="1"/>
    <col min="15108" max="15108" width="12" style="5" bestFit="1" customWidth="1"/>
    <col min="15109" max="15109" width="12.75" style="5" customWidth="1"/>
    <col min="15110" max="15110" width="17.375" style="5" bestFit="1" customWidth="1"/>
    <col min="15111" max="15111" width="12.25" style="5" customWidth="1"/>
    <col min="15112" max="15112" width="20.125" style="5" bestFit="1" customWidth="1"/>
    <col min="15113" max="15113" width="20.125" style="5" customWidth="1"/>
    <col min="15114" max="15114" width="19.375" style="5" bestFit="1" customWidth="1"/>
    <col min="15115" max="15115" width="8.625" style="5" customWidth="1"/>
    <col min="15116" max="15116" width="51.25" style="5" customWidth="1"/>
    <col min="15117" max="15117" width="13" style="5" customWidth="1"/>
    <col min="15118" max="15360" width="9" style="5"/>
    <col min="15361" max="15361" width="7.75" style="5" customWidth="1"/>
    <col min="15362" max="15362" width="33.125" style="5" bestFit="1" customWidth="1"/>
    <col min="15363" max="15363" width="14.125" style="5" customWidth="1"/>
    <col min="15364" max="15364" width="12" style="5" bestFit="1" customWidth="1"/>
    <col min="15365" max="15365" width="12.75" style="5" customWidth="1"/>
    <col min="15366" max="15366" width="17.375" style="5" bestFit="1" customWidth="1"/>
    <col min="15367" max="15367" width="12.25" style="5" customWidth="1"/>
    <col min="15368" max="15368" width="20.125" style="5" bestFit="1" customWidth="1"/>
    <col min="15369" max="15369" width="20.125" style="5" customWidth="1"/>
    <col min="15370" max="15370" width="19.375" style="5" bestFit="1" customWidth="1"/>
    <col min="15371" max="15371" width="8.625" style="5" customWidth="1"/>
    <col min="15372" max="15372" width="51.25" style="5" customWidth="1"/>
    <col min="15373" max="15373" width="13" style="5" customWidth="1"/>
    <col min="15374" max="15616" width="9" style="5"/>
    <col min="15617" max="15617" width="7.75" style="5" customWidth="1"/>
    <col min="15618" max="15618" width="33.125" style="5" bestFit="1" customWidth="1"/>
    <col min="15619" max="15619" width="14.125" style="5" customWidth="1"/>
    <col min="15620" max="15620" width="12" style="5" bestFit="1" customWidth="1"/>
    <col min="15621" max="15621" width="12.75" style="5" customWidth="1"/>
    <col min="15622" max="15622" width="17.375" style="5" bestFit="1" customWidth="1"/>
    <col min="15623" max="15623" width="12.25" style="5" customWidth="1"/>
    <col min="15624" max="15624" width="20.125" style="5" bestFit="1" customWidth="1"/>
    <col min="15625" max="15625" width="20.125" style="5" customWidth="1"/>
    <col min="15626" max="15626" width="19.375" style="5" bestFit="1" customWidth="1"/>
    <col min="15627" max="15627" width="8.625" style="5" customWidth="1"/>
    <col min="15628" max="15628" width="51.25" style="5" customWidth="1"/>
    <col min="15629" max="15629" width="13" style="5" customWidth="1"/>
    <col min="15630" max="15872" width="9" style="5"/>
    <col min="15873" max="15873" width="7.75" style="5" customWidth="1"/>
    <col min="15874" max="15874" width="33.125" style="5" bestFit="1" customWidth="1"/>
    <col min="15875" max="15875" width="14.125" style="5" customWidth="1"/>
    <col min="15876" max="15876" width="12" style="5" bestFit="1" customWidth="1"/>
    <col min="15877" max="15877" width="12.75" style="5" customWidth="1"/>
    <col min="15878" max="15878" width="17.375" style="5" bestFit="1" customWidth="1"/>
    <col min="15879" max="15879" width="12.25" style="5" customWidth="1"/>
    <col min="15880" max="15880" width="20.125" style="5" bestFit="1" customWidth="1"/>
    <col min="15881" max="15881" width="20.125" style="5" customWidth="1"/>
    <col min="15882" max="15882" width="19.375" style="5" bestFit="1" customWidth="1"/>
    <col min="15883" max="15883" width="8.625" style="5" customWidth="1"/>
    <col min="15884" max="15884" width="51.25" style="5" customWidth="1"/>
    <col min="15885" max="15885" width="13" style="5" customWidth="1"/>
    <col min="15886" max="16128" width="9" style="5"/>
    <col min="16129" max="16129" width="7.75" style="5" customWidth="1"/>
    <col min="16130" max="16130" width="33.125" style="5" bestFit="1" customWidth="1"/>
    <col min="16131" max="16131" width="14.125" style="5" customWidth="1"/>
    <col min="16132" max="16132" width="12" style="5" bestFit="1" customWidth="1"/>
    <col min="16133" max="16133" width="12.75" style="5" customWidth="1"/>
    <col min="16134" max="16134" width="17.375" style="5" bestFit="1" customWidth="1"/>
    <col min="16135" max="16135" width="12.25" style="5" customWidth="1"/>
    <col min="16136" max="16136" width="20.125" style="5" bestFit="1" customWidth="1"/>
    <col min="16137" max="16137" width="20.125" style="5" customWidth="1"/>
    <col min="16138" max="16138" width="19.375" style="5" bestFit="1" customWidth="1"/>
    <col min="16139" max="16139" width="8.625" style="5" customWidth="1"/>
    <col min="16140" max="16140" width="51.25" style="5" customWidth="1"/>
    <col min="16141" max="16141" width="13" style="5" customWidth="1"/>
    <col min="16142" max="16384" width="9" style="5"/>
  </cols>
  <sheetData>
    <row r="1" spans="1:15" x14ac:dyDescent="0.2">
      <c r="A1" s="758" t="s">
        <v>43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</row>
    <row r="2" spans="1:15" x14ac:dyDescent="0.2">
      <c r="A2" s="758" t="s">
        <v>440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</row>
    <row r="3" spans="1:15" x14ac:dyDescent="0.2">
      <c r="A3" s="759" t="s">
        <v>971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124"/>
      <c r="O3" s="124"/>
    </row>
    <row r="4" spans="1:15" x14ac:dyDescent="0.2">
      <c r="A4" s="758" t="s">
        <v>1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</row>
    <row r="5" spans="1:15" x14ac:dyDescent="0.2">
      <c r="A5" s="760" t="s">
        <v>44</v>
      </c>
      <c r="B5" s="760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</row>
    <row r="6" spans="1:15" x14ac:dyDescent="0.2">
      <c r="A6" s="761" t="s">
        <v>2</v>
      </c>
      <c r="B6" s="761" t="s">
        <v>3</v>
      </c>
      <c r="C6" s="764" t="s">
        <v>45</v>
      </c>
      <c r="D6" s="244" t="s">
        <v>46</v>
      </c>
      <c r="E6" s="764" t="s">
        <v>47</v>
      </c>
      <c r="F6" s="768" t="s">
        <v>9</v>
      </c>
      <c r="G6" s="769"/>
      <c r="H6" s="769"/>
      <c r="I6" s="770"/>
      <c r="J6" s="4" t="s">
        <v>967</v>
      </c>
      <c r="K6" s="771" t="s">
        <v>11</v>
      </c>
      <c r="L6" s="774" t="s">
        <v>49</v>
      </c>
      <c r="M6" s="761" t="s">
        <v>42</v>
      </c>
    </row>
    <row r="7" spans="1:15" x14ac:dyDescent="0.2">
      <c r="A7" s="762"/>
      <c r="B7" s="762"/>
      <c r="C7" s="765"/>
      <c r="D7" s="7" t="s">
        <v>50</v>
      </c>
      <c r="E7" s="765"/>
      <c r="F7" s="452">
        <v>24381</v>
      </c>
      <c r="G7" s="453">
        <v>24504</v>
      </c>
      <c r="H7" s="453">
        <v>24624</v>
      </c>
      <c r="I7" s="9" t="s">
        <v>19</v>
      </c>
      <c r="J7" s="9" t="s">
        <v>968</v>
      </c>
      <c r="K7" s="772"/>
      <c r="L7" s="775"/>
      <c r="M7" s="762"/>
    </row>
    <row r="8" spans="1:15" x14ac:dyDescent="0.2">
      <c r="A8" s="762"/>
      <c r="B8" s="762"/>
      <c r="C8" s="765"/>
      <c r="D8" s="10"/>
      <c r="E8" s="765"/>
      <c r="F8" s="7" t="s">
        <v>446</v>
      </c>
      <c r="G8" s="8" t="s">
        <v>447</v>
      </c>
      <c r="H8" s="8" t="s">
        <v>448</v>
      </c>
      <c r="I8" s="9" t="s">
        <v>52</v>
      </c>
      <c r="J8" s="9"/>
      <c r="K8" s="772"/>
      <c r="L8" s="775"/>
      <c r="M8" s="762"/>
    </row>
    <row r="9" spans="1:15" x14ac:dyDescent="0.2">
      <c r="A9" s="763"/>
      <c r="B9" s="763"/>
      <c r="C9" s="11" t="s">
        <v>28</v>
      </c>
      <c r="D9" s="11" t="s">
        <v>29</v>
      </c>
      <c r="E9" s="777"/>
      <c r="F9" s="12" t="s">
        <v>30</v>
      </c>
      <c r="G9" s="12" t="s">
        <v>53</v>
      </c>
      <c r="H9" s="12" t="s">
        <v>32</v>
      </c>
      <c r="I9" s="13" t="s">
        <v>54</v>
      </c>
      <c r="J9" s="14" t="s">
        <v>403</v>
      </c>
      <c r="K9" s="773"/>
      <c r="L9" s="776"/>
      <c r="M9" s="763"/>
    </row>
    <row r="10" spans="1:15" x14ac:dyDescent="0.35">
      <c r="A10" s="74"/>
      <c r="B10" s="393" t="s">
        <v>56</v>
      </c>
      <c r="C10" s="75"/>
      <c r="D10" s="75"/>
      <c r="E10" s="75"/>
      <c r="F10" s="76"/>
      <c r="G10" s="76"/>
      <c r="H10" s="76"/>
      <c r="I10" s="77"/>
      <c r="J10" s="78"/>
      <c r="K10" s="169"/>
      <c r="L10" s="94"/>
      <c r="M10" s="36"/>
    </row>
    <row r="11" spans="1:15" x14ac:dyDescent="0.35">
      <c r="A11" s="74"/>
      <c r="B11" s="393" t="s">
        <v>57</v>
      </c>
      <c r="C11" s="75"/>
      <c r="D11" s="75"/>
      <c r="E11" s="75"/>
      <c r="F11" s="76"/>
      <c r="G11" s="76"/>
      <c r="H11" s="76"/>
      <c r="I11" s="77"/>
      <c r="J11" s="78"/>
      <c r="K11" s="169"/>
      <c r="L11" s="94"/>
      <c r="M11" s="36"/>
    </row>
    <row r="12" spans="1:15" x14ac:dyDescent="0.35">
      <c r="A12" s="74"/>
      <c r="B12" s="440" t="s">
        <v>77</v>
      </c>
      <c r="C12" s="75"/>
      <c r="D12" s="75"/>
      <c r="E12" s="75"/>
      <c r="F12" s="76"/>
      <c r="G12" s="76"/>
      <c r="H12" s="76"/>
      <c r="I12" s="77"/>
      <c r="J12" s="78"/>
      <c r="K12" s="169"/>
      <c r="L12" s="94"/>
      <c r="M12" s="36"/>
    </row>
    <row r="13" spans="1:15" x14ac:dyDescent="0.35">
      <c r="A13" s="74">
        <v>1</v>
      </c>
      <c r="B13" s="439" t="s">
        <v>384</v>
      </c>
      <c r="C13" s="75">
        <v>20000</v>
      </c>
      <c r="D13" s="75">
        <v>0</v>
      </c>
      <c r="E13" s="442">
        <v>24426</v>
      </c>
      <c r="F13" s="76">
        <v>20000</v>
      </c>
      <c r="G13" s="76"/>
      <c r="H13" s="76"/>
      <c r="I13" s="77">
        <f>SUM(F13:H13)</f>
        <v>20000</v>
      </c>
      <c r="J13" s="78">
        <f>C13-I13</f>
        <v>0</v>
      </c>
      <c r="K13" s="176">
        <v>24398</v>
      </c>
      <c r="L13" s="94" t="s">
        <v>992</v>
      </c>
      <c r="M13" s="36"/>
    </row>
    <row r="14" spans="1:15" x14ac:dyDescent="0.35">
      <c r="A14" s="74"/>
      <c r="B14" s="439"/>
      <c r="C14" s="75"/>
      <c r="D14" s="75"/>
      <c r="E14" s="75"/>
      <c r="F14" s="76"/>
      <c r="G14" s="76"/>
      <c r="H14" s="76"/>
      <c r="I14" s="77"/>
      <c r="J14" s="78"/>
      <c r="K14" s="176">
        <v>24399</v>
      </c>
      <c r="L14" s="94" t="s">
        <v>271</v>
      </c>
      <c r="M14" s="36"/>
    </row>
    <row r="15" spans="1:15" x14ac:dyDescent="0.35">
      <c r="A15" s="74"/>
      <c r="B15" s="439"/>
      <c r="C15" s="75"/>
      <c r="D15" s="75"/>
      <c r="E15" s="75"/>
      <c r="F15" s="76"/>
      <c r="G15" s="76"/>
      <c r="H15" s="76"/>
      <c r="I15" s="77"/>
      <c r="J15" s="78"/>
      <c r="K15" s="176">
        <v>24411</v>
      </c>
      <c r="L15" s="94" t="s">
        <v>865</v>
      </c>
      <c r="M15" s="36"/>
    </row>
    <row r="16" spans="1:15" x14ac:dyDescent="0.35">
      <c r="A16" s="74"/>
      <c r="B16" s="439"/>
      <c r="C16" s="75"/>
      <c r="D16" s="75"/>
      <c r="E16" s="75"/>
      <c r="F16" s="76"/>
      <c r="G16" s="76"/>
      <c r="H16" s="76"/>
      <c r="I16" s="77"/>
      <c r="J16" s="78"/>
      <c r="K16" s="176">
        <v>24418</v>
      </c>
      <c r="L16" s="94" t="s">
        <v>399</v>
      </c>
      <c r="M16" s="36"/>
    </row>
    <row r="17" spans="1:13" x14ac:dyDescent="0.35">
      <c r="A17" s="74"/>
      <c r="B17" s="439"/>
      <c r="C17" s="75"/>
      <c r="D17" s="75"/>
      <c r="E17" s="75"/>
      <c r="F17" s="76"/>
      <c r="G17" s="76"/>
      <c r="H17" s="76"/>
      <c r="I17" s="77"/>
      <c r="J17" s="78"/>
      <c r="K17" s="176"/>
      <c r="L17" s="94"/>
      <c r="M17" s="36"/>
    </row>
    <row r="18" spans="1:13" x14ac:dyDescent="0.35">
      <c r="A18" s="74"/>
      <c r="B18" s="439"/>
      <c r="C18" s="75"/>
      <c r="D18" s="75"/>
      <c r="E18" s="75"/>
      <c r="F18" s="76"/>
      <c r="G18" s="76"/>
      <c r="H18" s="76"/>
      <c r="I18" s="77"/>
      <c r="J18" s="78"/>
      <c r="K18" s="176"/>
      <c r="L18" s="94"/>
      <c r="M18" s="36"/>
    </row>
    <row r="19" spans="1:13" x14ac:dyDescent="0.35">
      <c r="A19" s="74"/>
      <c r="B19" s="439"/>
      <c r="C19" s="75"/>
      <c r="D19" s="75"/>
      <c r="E19" s="75"/>
      <c r="F19" s="76"/>
      <c r="G19" s="76"/>
      <c r="H19" s="76"/>
      <c r="I19" s="77"/>
      <c r="J19" s="78"/>
      <c r="K19" s="176"/>
      <c r="L19" s="94"/>
      <c r="M19" s="36"/>
    </row>
    <row r="20" spans="1:13" x14ac:dyDescent="0.35">
      <c r="A20" s="74"/>
      <c r="B20" s="439"/>
      <c r="C20" s="75"/>
      <c r="D20" s="75"/>
      <c r="E20" s="75"/>
      <c r="F20" s="76"/>
      <c r="G20" s="76"/>
      <c r="H20" s="76"/>
      <c r="I20" s="77"/>
      <c r="J20" s="78"/>
      <c r="K20" s="176"/>
      <c r="L20" s="94"/>
      <c r="M20" s="36"/>
    </row>
    <row r="21" spans="1:13" x14ac:dyDescent="0.35">
      <c r="A21" s="74"/>
      <c r="B21" s="439"/>
      <c r="C21" s="75"/>
      <c r="D21" s="75"/>
      <c r="E21" s="75"/>
      <c r="F21" s="76"/>
      <c r="G21" s="76"/>
      <c r="H21" s="76"/>
      <c r="I21" s="77"/>
      <c r="J21" s="78"/>
      <c r="K21" s="176"/>
      <c r="L21" s="94"/>
      <c r="M21" s="36"/>
    </row>
    <row r="22" spans="1:13" x14ac:dyDescent="0.35">
      <c r="A22" s="74"/>
      <c r="B22" s="439"/>
      <c r="C22" s="75"/>
      <c r="D22" s="75"/>
      <c r="E22" s="75"/>
      <c r="F22" s="76"/>
      <c r="G22" s="76"/>
      <c r="H22" s="76"/>
      <c r="I22" s="77"/>
      <c r="J22" s="78"/>
      <c r="K22" s="176"/>
      <c r="L22" s="94"/>
      <c r="M22" s="36"/>
    </row>
    <row r="23" spans="1:13" x14ac:dyDescent="0.35">
      <c r="A23" s="74"/>
      <c r="B23" s="439"/>
      <c r="C23" s="75"/>
      <c r="D23" s="75"/>
      <c r="E23" s="75"/>
      <c r="F23" s="76"/>
      <c r="G23" s="76"/>
      <c r="H23" s="76"/>
      <c r="I23" s="77"/>
      <c r="J23" s="78"/>
      <c r="K23" s="176"/>
      <c r="L23" s="94"/>
      <c r="M23" s="36"/>
    </row>
    <row r="24" spans="1:13" x14ac:dyDescent="0.35">
      <c r="A24" s="74">
        <v>2</v>
      </c>
      <c r="B24" s="439" t="s">
        <v>386</v>
      </c>
      <c r="C24" s="75">
        <v>284000</v>
      </c>
      <c r="D24" s="75"/>
      <c r="E24" s="442">
        <v>24414</v>
      </c>
      <c r="F24" s="76">
        <v>284000</v>
      </c>
      <c r="G24" s="76"/>
      <c r="H24" s="76"/>
      <c r="I24" s="77">
        <f>SUM(F24:H24)</f>
        <v>284000</v>
      </c>
      <c r="J24" s="78">
        <f>C24-I24</f>
        <v>0</v>
      </c>
      <c r="K24" s="176">
        <v>24407</v>
      </c>
      <c r="L24" s="94" t="s">
        <v>271</v>
      </c>
      <c r="M24" s="36"/>
    </row>
    <row r="25" spans="1:13" x14ac:dyDescent="0.35">
      <c r="A25" s="74"/>
      <c r="B25" s="439" t="s">
        <v>387</v>
      </c>
      <c r="C25" s="75"/>
      <c r="D25" s="75"/>
      <c r="E25" s="75"/>
      <c r="F25" s="76"/>
      <c r="G25" s="76"/>
      <c r="H25" s="76"/>
      <c r="I25" s="77"/>
      <c r="J25" s="78"/>
      <c r="K25" s="176">
        <v>24412</v>
      </c>
      <c r="L25" s="94" t="s">
        <v>399</v>
      </c>
      <c r="M25" s="36"/>
    </row>
    <row r="26" spans="1:13" x14ac:dyDescent="0.35">
      <c r="A26" s="74"/>
      <c r="B26" s="439"/>
      <c r="C26" s="75"/>
      <c r="D26" s="75"/>
      <c r="E26" s="75"/>
      <c r="F26" s="76"/>
      <c r="G26" s="76"/>
      <c r="H26" s="76"/>
      <c r="I26" s="77"/>
      <c r="J26" s="78"/>
      <c r="K26" s="176">
        <v>24414</v>
      </c>
      <c r="L26" s="94" t="s">
        <v>229</v>
      </c>
      <c r="M26" s="36"/>
    </row>
    <row r="27" spans="1:13" x14ac:dyDescent="0.35">
      <c r="A27" s="74"/>
      <c r="B27" s="439"/>
      <c r="C27" s="75"/>
      <c r="D27" s="75"/>
      <c r="E27" s="75"/>
      <c r="F27" s="76"/>
      <c r="G27" s="76"/>
      <c r="H27" s="76"/>
      <c r="I27" s="77"/>
      <c r="J27" s="78"/>
      <c r="K27" s="176">
        <v>24417</v>
      </c>
      <c r="L27" s="94" t="s">
        <v>87</v>
      </c>
      <c r="M27" s="36"/>
    </row>
    <row r="28" spans="1:13" x14ac:dyDescent="0.35">
      <c r="A28" s="74"/>
      <c r="B28" s="439"/>
      <c r="C28" s="75"/>
      <c r="D28" s="75"/>
      <c r="E28" s="75"/>
      <c r="F28" s="76"/>
      <c r="G28" s="76"/>
      <c r="H28" s="76"/>
      <c r="I28" s="77"/>
      <c r="J28" s="78"/>
      <c r="K28" s="176">
        <v>24418</v>
      </c>
      <c r="L28" s="94" t="s">
        <v>811</v>
      </c>
      <c r="M28" s="36"/>
    </row>
    <row r="29" spans="1:13" x14ac:dyDescent="0.35">
      <c r="A29" s="74"/>
      <c r="B29" s="439"/>
      <c r="C29" s="75"/>
      <c r="D29" s="75"/>
      <c r="E29" s="75"/>
      <c r="F29" s="76"/>
      <c r="G29" s="76"/>
      <c r="H29" s="76"/>
      <c r="I29" s="77"/>
      <c r="J29" s="78"/>
      <c r="K29" s="176"/>
      <c r="L29" s="94"/>
      <c r="M29" s="36"/>
    </row>
    <row r="30" spans="1:13" x14ac:dyDescent="0.35">
      <c r="A30" s="74"/>
      <c r="B30" s="439"/>
      <c r="C30" s="75"/>
      <c r="D30" s="75"/>
      <c r="E30" s="75"/>
      <c r="F30" s="76"/>
      <c r="G30" s="76"/>
      <c r="H30" s="76"/>
      <c r="I30" s="77"/>
      <c r="J30" s="78"/>
      <c r="K30" s="176"/>
      <c r="L30" s="94"/>
      <c r="M30" s="36"/>
    </row>
    <row r="31" spans="1:13" x14ac:dyDescent="0.35">
      <c r="A31" s="74"/>
      <c r="B31" s="440" t="s">
        <v>60</v>
      </c>
      <c r="C31" s="75"/>
      <c r="D31" s="75"/>
      <c r="E31" s="75"/>
      <c r="F31" s="76"/>
      <c r="G31" s="76"/>
      <c r="H31" s="76"/>
      <c r="I31" s="77"/>
      <c r="J31" s="78"/>
      <c r="K31" s="176"/>
      <c r="L31" s="94"/>
      <c r="M31" s="36"/>
    </row>
    <row r="32" spans="1:13" x14ac:dyDescent="0.35">
      <c r="A32" s="74">
        <v>3</v>
      </c>
      <c r="B32" s="441" t="s">
        <v>385</v>
      </c>
      <c r="C32" s="75">
        <v>10000</v>
      </c>
      <c r="D32" s="75"/>
      <c r="E32" s="442">
        <v>24426</v>
      </c>
      <c r="F32" s="75">
        <v>10000</v>
      </c>
      <c r="G32" s="76"/>
      <c r="H32" s="76"/>
      <c r="I32" s="77">
        <f>SUM(F32:H32)</f>
        <v>10000</v>
      </c>
      <c r="J32" s="78">
        <f>C32-I32</f>
        <v>0</v>
      </c>
      <c r="K32" s="176"/>
      <c r="L32" s="94" t="s">
        <v>970</v>
      </c>
      <c r="M32" s="36"/>
    </row>
    <row r="33" spans="1:13" x14ac:dyDescent="0.35">
      <c r="A33" s="74"/>
      <c r="B33" s="441"/>
      <c r="C33" s="75"/>
      <c r="D33" s="75"/>
      <c r="E33" s="75"/>
      <c r="F33" s="75"/>
      <c r="G33" s="76"/>
      <c r="H33" s="76"/>
      <c r="I33" s="77"/>
      <c r="J33" s="78"/>
      <c r="K33" s="176"/>
      <c r="L33" s="94"/>
      <c r="M33" s="36"/>
    </row>
    <row r="34" spans="1:13" x14ac:dyDescent="0.35">
      <c r="A34" s="74"/>
      <c r="B34" s="440" t="s">
        <v>61</v>
      </c>
      <c r="C34" s="75"/>
      <c r="D34" s="75"/>
      <c r="E34" s="75"/>
      <c r="F34" s="75"/>
      <c r="G34" s="76"/>
      <c r="H34" s="76"/>
      <c r="I34" s="77"/>
      <c r="J34" s="78"/>
      <c r="K34" s="176"/>
      <c r="L34" s="94"/>
      <c r="M34" s="36"/>
    </row>
    <row r="35" spans="1:13" x14ac:dyDescent="0.35">
      <c r="A35" s="74">
        <v>4</v>
      </c>
      <c r="B35" s="439" t="s">
        <v>356</v>
      </c>
      <c r="C35" s="75">
        <v>5000</v>
      </c>
      <c r="D35" s="75"/>
      <c r="E35" s="442">
        <v>24426</v>
      </c>
      <c r="F35" s="75">
        <v>5000</v>
      </c>
      <c r="G35" s="76"/>
      <c r="H35" s="76"/>
      <c r="I35" s="77">
        <f>SUM(F35:H35)</f>
        <v>5000</v>
      </c>
      <c r="J35" s="78">
        <f>C35-I35</f>
        <v>0</v>
      </c>
      <c r="K35" s="176"/>
      <c r="L35" s="94" t="s">
        <v>970</v>
      </c>
      <c r="M35" s="36"/>
    </row>
    <row r="36" spans="1:13" x14ac:dyDescent="0.35">
      <c r="A36" s="74"/>
      <c r="B36" s="439"/>
      <c r="C36" s="75"/>
      <c r="D36" s="75"/>
      <c r="E36" s="75"/>
      <c r="F36" s="75"/>
      <c r="G36" s="76"/>
      <c r="H36" s="76"/>
      <c r="I36" s="77"/>
      <c r="J36" s="78"/>
      <c r="K36" s="176"/>
      <c r="L36" s="94"/>
      <c r="M36" s="36"/>
    </row>
    <row r="37" spans="1:13" x14ac:dyDescent="0.35">
      <c r="A37" s="74"/>
      <c r="B37" s="439"/>
      <c r="C37" s="75"/>
      <c r="D37" s="75"/>
      <c r="E37" s="75"/>
      <c r="F37" s="75"/>
      <c r="G37" s="76"/>
      <c r="H37" s="76"/>
      <c r="I37" s="77"/>
      <c r="J37" s="78"/>
      <c r="K37" s="176"/>
      <c r="L37" s="94"/>
      <c r="M37" s="36"/>
    </row>
    <row r="38" spans="1:13" x14ac:dyDescent="0.35">
      <c r="A38" s="74"/>
      <c r="B38" s="439"/>
      <c r="C38" s="75"/>
      <c r="D38" s="75"/>
      <c r="E38" s="75"/>
      <c r="F38" s="75"/>
      <c r="G38" s="76"/>
      <c r="H38" s="76"/>
      <c r="I38" s="77"/>
      <c r="J38" s="78"/>
      <c r="K38" s="176"/>
      <c r="L38" s="94"/>
      <c r="M38" s="36"/>
    </row>
    <row r="39" spans="1:13" x14ac:dyDescent="0.35">
      <c r="A39" s="74"/>
      <c r="B39" s="440" t="s">
        <v>231</v>
      </c>
      <c r="C39" s="75"/>
      <c r="D39" s="75"/>
      <c r="E39" s="75"/>
      <c r="F39" s="75"/>
      <c r="G39" s="76"/>
      <c r="H39" s="76"/>
      <c r="I39" s="77"/>
      <c r="J39" s="78"/>
      <c r="K39" s="176"/>
      <c r="L39" s="94"/>
      <c r="M39" s="36"/>
    </row>
    <row r="40" spans="1:13" x14ac:dyDescent="0.35">
      <c r="A40" s="74">
        <v>5</v>
      </c>
      <c r="B40" s="441" t="s">
        <v>404</v>
      </c>
      <c r="C40" s="75">
        <v>28510</v>
      </c>
      <c r="D40" s="75"/>
      <c r="E40" s="75"/>
      <c r="F40" s="75">
        <v>28510</v>
      </c>
      <c r="G40" s="76"/>
      <c r="H40" s="76"/>
      <c r="I40" s="77">
        <f>SUM(F40:H40)</f>
        <v>28510</v>
      </c>
      <c r="J40" s="78">
        <f>C40-I40</f>
        <v>0</v>
      </c>
      <c r="K40" s="176">
        <v>24378</v>
      </c>
      <c r="L40" s="94" t="s">
        <v>271</v>
      </c>
      <c r="M40" s="36"/>
    </row>
    <row r="41" spans="1:13" x14ac:dyDescent="0.35">
      <c r="A41" s="74"/>
      <c r="B41" s="441" t="s">
        <v>63</v>
      </c>
      <c r="C41" s="75"/>
      <c r="D41" s="75"/>
      <c r="E41" s="75"/>
      <c r="F41" s="75"/>
      <c r="G41" s="76"/>
      <c r="H41" s="76"/>
      <c r="I41" s="77"/>
      <c r="J41" s="78"/>
      <c r="K41" s="176">
        <v>24379</v>
      </c>
      <c r="L41" s="94" t="s">
        <v>399</v>
      </c>
      <c r="M41" s="36"/>
    </row>
    <row r="42" spans="1:13" x14ac:dyDescent="0.35">
      <c r="A42" s="74"/>
      <c r="B42" s="441" t="s">
        <v>59</v>
      </c>
      <c r="C42" s="75"/>
      <c r="D42" s="75"/>
      <c r="E42" s="75"/>
      <c r="F42" s="75"/>
      <c r="G42" s="76"/>
      <c r="H42" s="76"/>
      <c r="I42" s="77"/>
      <c r="J42" s="78"/>
      <c r="K42" s="176">
        <v>24383</v>
      </c>
      <c r="L42" s="94" t="s">
        <v>229</v>
      </c>
      <c r="M42" s="36"/>
    </row>
    <row r="43" spans="1:13" x14ac:dyDescent="0.35">
      <c r="A43" s="74"/>
      <c r="B43" s="441" t="s">
        <v>405</v>
      </c>
      <c r="C43" s="75"/>
      <c r="D43" s="75"/>
      <c r="E43" s="75"/>
      <c r="F43" s="75"/>
      <c r="G43" s="76"/>
      <c r="H43" s="76"/>
      <c r="I43" s="77"/>
      <c r="J43" s="78"/>
      <c r="K43" s="176">
        <v>24383</v>
      </c>
      <c r="L43" s="94" t="s">
        <v>87</v>
      </c>
      <c r="M43" s="36"/>
    </row>
    <row r="44" spans="1:13" x14ac:dyDescent="0.35">
      <c r="A44" s="74"/>
      <c r="B44" s="441"/>
      <c r="C44" s="75"/>
      <c r="D44" s="75"/>
      <c r="E44" s="75"/>
      <c r="F44" s="75"/>
      <c r="G44" s="76"/>
      <c r="H44" s="76"/>
      <c r="I44" s="77"/>
      <c r="J44" s="78"/>
      <c r="K44" s="176">
        <v>24384</v>
      </c>
      <c r="L44" s="94" t="s">
        <v>811</v>
      </c>
      <c r="M44" s="36"/>
    </row>
    <row r="45" spans="1:13" x14ac:dyDescent="0.35">
      <c r="A45" s="74"/>
      <c r="B45" s="441"/>
      <c r="C45" s="75"/>
      <c r="D45" s="75"/>
      <c r="E45" s="75"/>
      <c r="F45" s="75"/>
      <c r="G45" s="76"/>
      <c r="H45" s="76"/>
      <c r="I45" s="77"/>
      <c r="J45" s="78"/>
      <c r="K45" s="176">
        <v>24404</v>
      </c>
      <c r="L45" s="94" t="s">
        <v>1024</v>
      </c>
      <c r="M45" s="36"/>
    </row>
    <row r="46" spans="1:13" x14ac:dyDescent="0.35">
      <c r="A46" s="74"/>
      <c r="B46" s="441"/>
      <c r="C46" s="75"/>
      <c r="D46" s="75"/>
      <c r="E46" s="75"/>
      <c r="F46" s="75"/>
      <c r="G46" s="76"/>
      <c r="H46" s="76"/>
      <c r="I46" s="77"/>
      <c r="J46" s="78"/>
      <c r="K46" s="176">
        <v>24414</v>
      </c>
      <c r="L46" s="94" t="s">
        <v>1022</v>
      </c>
      <c r="M46" s="36"/>
    </row>
    <row r="47" spans="1:13" x14ac:dyDescent="0.35">
      <c r="A47" s="74"/>
      <c r="B47" s="441"/>
      <c r="C47" s="75"/>
      <c r="D47" s="75"/>
      <c r="E47" s="75"/>
      <c r="F47" s="75"/>
      <c r="G47" s="76"/>
      <c r="H47" s="76"/>
      <c r="I47" s="77"/>
      <c r="J47" s="78"/>
      <c r="K47" s="176"/>
      <c r="L47" s="94"/>
      <c r="M47" s="36"/>
    </row>
    <row r="48" spans="1:13" x14ac:dyDescent="0.35">
      <c r="A48" s="74"/>
      <c r="B48" s="441"/>
      <c r="C48" s="75"/>
      <c r="D48" s="75"/>
      <c r="E48" s="75"/>
      <c r="F48" s="75"/>
      <c r="G48" s="76"/>
      <c r="H48" s="76"/>
      <c r="I48" s="77"/>
      <c r="J48" s="78"/>
      <c r="K48" s="176"/>
      <c r="L48" s="94"/>
      <c r="M48" s="36"/>
    </row>
    <row r="49" spans="1:13" x14ac:dyDescent="0.35">
      <c r="A49" s="74"/>
      <c r="B49" s="441"/>
      <c r="C49" s="75"/>
      <c r="D49" s="75"/>
      <c r="E49" s="75"/>
      <c r="F49" s="75"/>
      <c r="G49" s="76"/>
      <c r="H49" s="76"/>
      <c r="I49" s="77"/>
      <c r="J49" s="78"/>
      <c r="K49" s="176"/>
      <c r="L49" s="94"/>
      <c r="M49" s="36"/>
    </row>
    <row r="50" spans="1:13" x14ac:dyDescent="0.35">
      <c r="A50" s="74"/>
      <c r="B50" s="441"/>
      <c r="C50" s="75"/>
      <c r="D50" s="75"/>
      <c r="E50" s="75"/>
      <c r="F50" s="75"/>
      <c r="G50" s="76"/>
      <c r="H50" s="76"/>
      <c r="I50" s="77"/>
      <c r="J50" s="78"/>
      <c r="K50" s="176"/>
      <c r="L50" s="94"/>
      <c r="M50" s="36"/>
    </row>
    <row r="51" spans="1:13" x14ac:dyDescent="0.35">
      <c r="A51" s="74"/>
      <c r="B51" s="441"/>
      <c r="C51" s="75"/>
      <c r="D51" s="75"/>
      <c r="E51" s="75"/>
      <c r="F51" s="75"/>
      <c r="G51" s="76"/>
      <c r="H51" s="76"/>
      <c r="I51" s="77"/>
      <c r="J51" s="78"/>
      <c r="K51" s="176"/>
      <c r="L51" s="94"/>
      <c r="M51" s="36"/>
    </row>
    <row r="52" spans="1:13" x14ac:dyDescent="0.35">
      <c r="A52" s="74"/>
      <c r="B52" s="441"/>
      <c r="C52" s="75"/>
      <c r="D52" s="75"/>
      <c r="E52" s="75"/>
      <c r="F52" s="75"/>
      <c r="G52" s="76"/>
      <c r="H52" s="76"/>
      <c r="I52" s="77"/>
      <c r="J52" s="78"/>
      <c r="K52" s="176"/>
      <c r="L52" s="94"/>
      <c r="M52" s="36"/>
    </row>
    <row r="53" spans="1:13" x14ac:dyDescent="0.35">
      <c r="A53" s="74"/>
      <c r="B53" s="439"/>
      <c r="C53" s="75"/>
      <c r="D53" s="75"/>
      <c r="E53" s="75"/>
      <c r="F53" s="75"/>
      <c r="G53" s="76"/>
      <c r="H53" s="76"/>
      <c r="I53" s="77"/>
      <c r="J53" s="78"/>
      <c r="K53" s="176"/>
      <c r="L53" s="94"/>
      <c r="M53" s="36"/>
    </row>
    <row r="54" spans="1:13" x14ac:dyDescent="0.35">
      <c r="A54" s="74">
        <v>6</v>
      </c>
      <c r="B54" s="439" t="s">
        <v>358</v>
      </c>
      <c r="C54" s="75">
        <v>35000</v>
      </c>
      <c r="D54" s="75"/>
      <c r="E54" s="442">
        <v>24426</v>
      </c>
      <c r="F54" s="75">
        <v>35000</v>
      </c>
      <c r="G54" s="76"/>
      <c r="H54" s="76"/>
      <c r="I54" s="77">
        <f>SUM(F54:H54)</f>
        <v>35000</v>
      </c>
      <c r="J54" s="78">
        <f>C54-I54</f>
        <v>0</v>
      </c>
      <c r="K54" s="176"/>
      <c r="L54" s="94" t="s">
        <v>970</v>
      </c>
      <c r="M54" s="36"/>
    </row>
    <row r="55" spans="1:13" x14ac:dyDescent="0.35">
      <c r="A55" s="74"/>
      <c r="B55" s="439"/>
      <c r="C55" s="75"/>
      <c r="D55" s="75"/>
      <c r="E55" s="75"/>
      <c r="F55" s="75"/>
      <c r="G55" s="76"/>
      <c r="H55" s="76"/>
      <c r="I55" s="77"/>
      <c r="J55" s="78"/>
      <c r="K55" s="176"/>
      <c r="L55" s="94"/>
      <c r="M55" s="36"/>
    </row>
    <row r="56" spans="1:13" x14ac:dyDescent="0.35">
      <c r="A56" s="74"/>
      <c r="B56" s="440" t="s">
        <v>62</v>
      </c>
      <c r="C56" s="75"/>
      <c r="D56" s="75"/>
      <c r="E56" s="75"/>
      <c r="F56" s="75"/>
      <c r="G56" s="76"/>
      <c r="H56" s="76"/>
      <c r="I56" s="77"/>
      <c r="J56" s="78"/>
      <c r="K56" s="176"/>
      <c r="L56" s="94"/>
      <c r="M56" s="36"/>
    </row>
    <row r="57" spans="1:13" x14ac:dyDescent="0.35">
      <c r="A57" s="74">
        <v>7</v>
      </c>
      <c r="B57" s="439" t="s">
        <v>418</v>
      </c>
      <c r="C57" s="75">
        <v>40510</v>
      </c>
      <c r="D57" s="75"/>
      <c r="E57" s="442">
        <v>24426</v>
      </c>
      <c r="F57" s="75">
        <v>40510</v>
      </c>
      <c r="G57" s="76"/>
      <c r="H57" s="76"/>
      <c r="I57" s="77">
        <f>SUM(F57:H57)</f>
        <v>40510</v>
      </c>
      <c r="J57" s="78">
        <f>C57-I57</f>
        <v>0</v>
      </c>
      <c r="K57" s="176"/>
      <c r="L57" s="94" t="s">
        <v>422</v>
      </c>
      <c r="M57" s="36"/>
    </row>
    <row r="58" spans="1:13" x14ac:dyDescent="0.35">
      <c r="A58" s="74"/>
      <c r="B58" s="439" t="s">
        <v>419</v>
      </c>
      <c r="C58" s="75"/>
      <c r="D58" s="75"/>
      <c r="E58" s="75"/>
      <c r="F58" s="75"/>
      <c r="G58" s="76"/>
      <c r="H58" s="76"/>
      <c r="I58" s="77"/>
      <c r="J58" s="78"/>
      <c r="K58" s="176"/>
      <c r="L58" s="94"/>
      <c r="M58" s="36"/>
    </row>
    <row r="59" spans="1:13" x14ac:dyDescent="0.35">
      <c r="A59" s="74"/>
      <c r="B59" s="441" t="s">
        <v>420</v>
      </c>
      <c r="C59" s="75"/>
      <c r="D59" s="75"/>
      <c r="E59" s="75"/>
      <c r="F59" s="75"/>
      <c r="G59" s="76"/>
      <c r="H59" s="76"/>
      <c r="I59" s="77"/>
      <c r="J59" s="78"/>
      <c r="K59" s="176"/>
      <c r="L59" s="94"/>
      <c r="M59" s="36"/>
    </row>
    <row r="60" spans="1:13" x14ac:dyDescent="0.35">
      <c r="A60" s="74"/>
      <c r="B60" s="441" t="s">
        <v>421</v>
      </c>
      <c r="C60" s="75"/>
      <c r="D60" s="75"/>
      <c r="E60" s="75"/>
      <c r="F60" s="75"/>
      <c r="G60" s="76"/>
      <c r="H60" s="76"/>
      <c r="I60" s="77"/>
      <c r="J60" s="78"/>
      <c r="K60" s="176"/>
      <c r="L60" s="94"/>
      <c r="M60" s="36"/>
    </row>
    <row r="61" spans="1:13" x14ac:dyDescent="0.35">
      <c r="A61" s="74"/>
      <c r="B61" s="441"/>
      <c r="C61" s="75"/>
      <c r="D61" s="75"/>
      <c r="E61" s="75"/>
      <c r="F61" s="75"/>
      <c r="G61" s="76"/>
      <c r="H61" s="76"/>
      <c r="I61" s="77"/>
      <c r="J61" s="78"/>
      <c r="K61" s="176"/>
      <c r="L61" s="94"/>
      <c r="M61" s="36"/>
    </row>
    <row r="62" spans="1:13" x14ac:dyDescent="0.35">
      <c r="A62" s="74">
        <v>8</v>
      </c>
      <c r="B62" s="439" t="s">
        <v>359</v>
      </c>
      <c r="C62" s="75">
        <v>27500</v>
      </c>
      <c r="D62" s="75"/>
      <c r="E62" s="442">
        <v>24426</v>
      </c>
      <c r="F62" s="75">
        <v>27500</v>
      </c>
      <c r="G62" s="76"/>
      <c r="H62" s="76"/>
      <c r="I62" s="77">
        <f>SUM(F62:H62)</f>
        <v>27500</v>
      </c>
      <c r="J62" s="78">
        <f>C62-I62</f>
        <v>0</v>
      </c>
      <c r="K62" s="176"/>
      <c r="L62" s="94" t="s">
        <v>970</v>
      </c>
      <c r="M62" s="36"/>
    </row>
    <row r="63" spans="1:13" x14ac:dyDescent="0.35">
      <c r="A63" s="74"/>
      <c r="B63" s="439"/>
      <c r="C63" s="75"/>
      <c r="D63" s="75"/>
      <c r="E63" s="75"/>
      <c r="F63" s="75"/>
      <c r="G63" s="76"/>
      <c r="H63" s="76"/>
      <c r="I63" s="77"/>
      <c r="J63" s="78"/>
      <c r="K63" s="176"/>
      <c r="L63" s="94"/>
      <c r="M63" s="36"/>
    </row>
    <row r="64" spans="1:13" x14ac:dyDescent="0.35">
      <c r="A64" s="74"/>
      <c r="B64" s="440" t="s">
        <v>388</v>
      </c>
      <c r="C64" s="75"/>
      <c r="D64" s="75"/>
      <c r="E64" s="75"/>
      <c r="F64" s="75"/>
      <c r="G64" s="76"/>
      <c r="H64" s="76"/>
      <c r="I64" s="77"/>
      <c r="J64" s="78"/>
      <c r="K64" s="176"/>
      <c r="L64" s="94"/>
      <c r="M64" s="36"/>
    </row>
    <row r="65" spans="1:13" x14ac:dyDescent="0.35">
      <c r="A65" s="74">
        <v>9</v>
      </c>
      <c r="B65" s="439" t="s">
        <v>389</v>
      </c>
      <c r="C65" s="75">
        <v>25000</v>
      </c>
      <c r="D65" s="75"/>
      <c r="E65" s="442">
        <v>24426</v>
      </c>
      <c r="F65" s="75">
        <v>25000</v>
      </c>
      <c r="G65" s="76"/>
      <c r="H65" s="76"/>
      <c r="I65" s="77">
        <f>SUM(F65:H65)</f>
        <v>25000</v>
      </c>
      <c r="J65" s="78">
        <f>C65-I65</f>
        <v>0</v>
      </c>
      <c r="K65" s="176"/>
      <c r="L65" s="94" t="s">
        <v>970</v>
      </c>
      <c r="M65" s="36"/>
    </row>
    <row r="66" spans="1:13" x14ac:dyDescent="0.35">
      <c r="A66" s="74"/>
      <c r="B66" s="439"/>
      <c r="C66" s="75"/>
      <c r="D66" s="75"/>
      <c r="E66" s="75"/>
      <c r="F66" s="75"/>
      <c r="G66" s="76"/>
      <c r="H66" s="76"/>
      <c r="I66" s="77"/>
      <c r="J66" s="78"/>
      <c r="K66" s="176"/>
      <c r="L66" s="94"/>
      <c r="M66" s="36"/>
    </row>
    <row r="67" spans="1:13" x14ac:dyDescent="0.35">
      <c r="A67" s="74"/>
      <c r="B67" s="440" t="s">
        <v>135</v>
      </c>
      <c r="C67" s="75"/>
      <c r="D67" s="75"/>
      <c r="E67" s="75"/>
      <c r="F67" s="75"/>
      <c r="G67" s="76"/>
      <c r="H67" s="76"/>
      <c r="I67" s="77"/>
      <c r="J67" s="78"/>
      <c r="K67" s="176"/>
      <c r="L67" s="94"/>
      <c r="M67" s="36"/>
    </row>
    <row r="68" spans="1:13" x14ac:dyDescent="0.35">
      <c r="A68" s="74">
        <v>10</v>
      </c>
      <c r="B68" s="439" t="s">
        <v>364</v>
      </c>
      <c r="C68" s="75">
        <v>490000</v>
      </c>
      <c r="D68" s="75"/>
      <c r="E68" s="442">
        <v>24426</v>
      </c>
      <c r="F68" s="75">
        <v>490000</v>
      </c>
      <c r="G68" s="76"/>
      <c r="H68" s="76"/>
      <c r="I68" s="77">
        <f>SUM(F68:H68)</f>
        <v>490000</v>
      </c>
      <c r="J68" s="78">
        <f>C68-I68</f>
        <v>0</v>
      </c>
      <c r="K68" s="176">
        <v>24372</v>
      </c>
      <c r="L68" s="94" t="s">
        <v>271</v>
      </c>
      <c r="M68" s="36"/>
    </row>
    <row r="69" spans="1:13" x14ac:dyDescent="0.35">
      <c r="A69" s="74"/>
      <c r="B69" s="439"/>
      <c r="C69" s="75"/>
      <c r="D69" s="75"/>
      <c r="E69" s="75"/>
      <c r="F69" s="75"/>
      <c r="G69" s="76"/>
      <c r="H69" s="76"/>
      <c r="I69" s="77"/>
      <c r="J69" s="78"/>
      <c r="K69" s="176">
        <v>24378</v>
      </c>
      <c r="L69" s="94" t="s">
        <v>399</v>
      </c>
      <c r="M69" s="36"/>
    </row>
    <row r="70" spans="1:13" x14ac:dyDescent="0.35">
      <c r="A70" s="74"/>
      <c r="B70" s="439"/>
      <c r="C70" s="75"/>
      <c r="D70" s="75"/>
      <c r="E70" s="75"/>
      <c r="F70" s="75"/>
      <c r="G70" s="76"/>
      <c r="H70" s="76"/>
      <c r="I70" s="77"/>
      <c r="J70" s="78"/>
      <c r="K70" s="176">
        <v>24382</v>
      </c>
      <c r="L70" s="94" t="s">
        <v>229</v>
      </c>
      <c r="M70" s="36"/>
    </row>
    <row r="71" spans="1:13" x14ac:dyDescent="0.35">
      <c r="A71" s="74"/>
      <c r="B71" s="439"/>
      <c r="C71" s="75"/>
      <c r="D71" s="75"/>
      <c r="E71" s="75"/>
      <c r="F71" s="75"/>
      <c r="G71" s="76"/>
      <c r="H71" s="76"/>
      <c r="I71" s="77"/>
      <c r="J71" s="78"/>
      <c r="K71" s="176">
        <v>24383</v>
      </c>
      <c r="L71" s="94" t="s">
        <v>87</v>
      </c>
      <c r="M71" s="36"/>
    </row>
    <row r="72" spans="1:13" x14ac:dyDescent="0.35">
      <c r="A72" s="74"/>
      <c r="B72" s="439"/>
      <c r="C72" s="75"/>
      <c r="D72" s="75"/>
      <c r="E72" s="75"/>
      <c r="F72" s="75"/>
      <c r="G72" s="76"/>
      <c r="H72" s="76"/>
      <c r="I72" s="77"/>
      <c r="J72" s="78"/>
      <c r="K72" s="176">
        <v>24383</v>
      </c>
      <c r="L72" s="94" t="s">
        <v>811</v>
      </c>
      <c r="M72" s="36"/>
    </row>
    <row r="73" spans="1:13" x14ac:dyDescent="0.35">
      <c r="A73" s="74"/>
      <c r="B73" s="439"/>
      <c r="C73" s="75"/>
      <c r="D73" s="75"/>
      <c r="E73" s="75"/>
      <c r="F73" s="75"/>
      <c r="G73" s="76"/>
      <c r="H73" s="76"/>
      <c r="I73" s="77"/>
      <c r="J73" s="78"/>
      <c r="K73" s="176">
        <v>24394</v>
      </c>
      <c r="L73" s="94" t="s">
        <v>1024</v>
      </c>
      <c r="M73" s="36"/>
    </row>
    <row r="74" spans="1:13" x14ac:dyDescent="0.35">
      <c r="A74" s="74"/>
      <c r="B74" s="439"/>
      <c r="C74" s="75"/>
      <c r="D74" s="75"/>
      <c r="E74" s="75"/>
      <c r="F74" s="75"/>
      <c r="G74" s="76"/>
      <c r="H74" s="76"/>
      <c r="I74" s="77"/>
      <c r="J74" s="78"/>
      <c r="K74" s="176">
        <v>24414</v>
      </c>
      <c r="L74" s="94" t="s">
        <v>1022</v>
      </c>
      <c r="M74" s="36"/>
    </row>
    <row r="75" spans="1:13" x14ac:dyDescent="0.35">
      <c r="A75" s="74"/>
      <c r="B75" s="440" t="s">
        <v>78</v>
      </c>
      <c r="C75" s="75"/>
      <c r="D75" s="75"/>
      <c r="E75" s="75"/>
      <c r="F75" s="75"/>
      <c r="G75" s="76"/>
      <c r="H75" s="76"/>
      <c r="I75" s="77"/>
      <c r="J75" s="78"/>
      <c r="K75" s="176"/>
      <c r="L75" s="94"/>
      <c r="M75" s="36"/>
    </row>
    <row r="76" spans="1:13" x14ac:dyDescent="0.35">
      <c r="A76" s="74">
        <v>11</v>
      </c>
      <c r="B76" s="439" t="s">
        <v>390</v>
      </c>
      <c r="C76" s="75">
        <v>27500</v>
      </c>
      <c r="D76" s="75"/>
      <c r="E76" s="442">
        <v>24426</v>
      </c>
      <c r="F76" s="75">
        <v>27500</v>
      </c>
      <c r="G76" s="76"/>
      <c r="H76" s="76"/>
      <c r="I76" s="77">
        <f>SUM(F76:H76)</f>
        <v>27500</v>
      </c>
      <c r="J76" s="78">
        <f>C76-I76</f>
        <v>0</v>
      </c>
      <c r="K76" s="176"/>
      <c r="L76" s="94" t="s">
        <v>970</v>
      </c>
      <c r="M76" s="36"/>
    </row>
    <row r="77" spans="1:13" x14ac:dyDescent="0.35">
      <c r="A77" s="74"/>
      <c r="B77" s="439"/>
      <c r="C77" s="75"/>
      <c r="D77" s="75"/>
      <c r="E77" s="75"/>
      <c r="F77" s="75"/>
      <c r="G77" s="76"/>
      <c r="H77" s="76"/>
      <c r="I77" s="77"/>
      <c r="J77" s="78"/>
      <c r="K77" s="176"/>
      <c r="L77" s="94"/>
      <c r="M77" s="36"/>
    </row>
    <row r="78" spans="1:13" x14ac:dyDescent="0.35">
      <c r="A78" s="74"/>
      <c r="B78" s="440" t="s">
        <v>79</v>
      </c>
      <c r="C78" s="75"/>
      <c r="D78" s="75"/>
      <c r="E78" s="75"/>
      <c r="F78" s="75"/>
      <c r="G78" s="76"/>
      <c r="H78" s="76"/>
      <c r="I78" s="77"/>
      <c r="J78" s="78"/>
      <c r="K78" s="176"/>
      <c r="L78" s="94"/>
      <c r="M78" s="36"/>
    </row>
    <row r="79" spans="1:13" x14ac:dyDescent="0.35">
      <c r="A79" s="74">
        <v>12</v>
      </c>
      <c r="B79" s="439" t="s">
        <v>391</v>
      </c>
      <c r="C79" s="75">
        <v>47500</v>
      </c>
      <c r="D79" s="75"/>
      <c r="E79" s="442">
        <v>24426</v>
      </c>
      <c r="F79" s="75">
        <v>47500</v>
      </c>
      <c r="G79" s="76"/>
      <c r="H79" s="76"/>
      <c r="I79" s="77">
        <f>SUM(F79:H79)</f>
        <v>47500</v>
      </c>
      <c r="J79" s="78">
        <f>C79-I79</f>
        <v>0</v>
      </c>
      <c r="K79" s="176"/>
      <c r="L79" s="94" t="s">
        <v>970</v>
      </c>
      <c r="M79" s="36"/>
    </row>
    <row r="80" spans="1:13" x14ac:dyDescent="0.35">
      <c r="A80" s="74"/>
      <c r="B80" s="439"/>
      <c r="C80" s="75"/>
      <c r="D80" s="75"/>
      <c r="E80" s="75"/>
      <c r="F80" s="75"/>
      <c r="G80" s="76"/>
      <c r="H80" s="76"/>
      <c r="I80" s="77"/>
      <c r="J80" s="78"/>
      <c r="K80" s="176"/>
      <c r="L80" s="94"/>
      <c r="M80" s="36"/>
    </row>
    <row r="81" spans="1:13" x14ac:dyDescent="0.35">
      <c r="A81" s="74"/>
      <c r="B81" s="440" t="s">
        <v>360</v>
      </c>
      <c r="C81" s="75"/>
      <c r="D81" s="75"/>
      <c r="E81" s="75"/>
      <c r="F81" s="75"/>
      <c r="G81" s="76"/>
      <c r="H81" s="76"/>
      <c r="I81" s="77"/>
      <c r="J81" s="78"/>
      <c r="K81" s="176"/>
      <c r="L81" s="94"/>
      <c r="M81" s="36"/>
    </row>
    <row r="82" spans="1:13" x14ac:dyDescent="0.35">
      <c r="A82" s="74">
        <v>13</v>
      </c>
      <c r="B82" s="439" t="s">
        <v>361</v>
      </c>
      <c r="C82" s="75">
        <v>28000</v>
      </c>
      <c r="D82" s="75"/>
      <c r="E82" s="666">
        <v>24418</v>
      </c>
      <c r="F82" s="75">
        <v>28000</v>
      </c>
      <c r="G82" s="76"/>
      <c r="H82" s="76"/>
      <c r="I82" s="77">
        <f>SUM(F82:H82)</f>
        <v>28000</v>
      </c>
      <c r="J82" s="78">
        <f>C82-I82</f>
        <v>0</v>
      </c>
      <c r="K82" s="176">
        <v>24386</v>
      </c>
      <c r="L82" s="94" t="s">
        <v>271</v>
      </c>
      <c r="M82" s="36"/>
    </row>
    <row r="83" spans="1:13" x14ac:dyDescent="0.35">
      <c r="A83" s="74"/>
      <c r="B83" s="439"/>
      <c r="C83" s="75"/>
      <c r="D83" s="75"/>
      <c r="E83" s="75"/>
      <c r="F83" s="75"/>
      <c r="G83" s="76"/>
      <c r="H83" s="76"/>
      <c r="I83" s="77"/>
      <c r="J83" s="78"/>
      <c r="K83" s="176">
        <v>24389</v>
      </c>
      <c r="L83" s="94" t="s">
        <v>399</v>
      </c>
      <c r="M83" s="36"/>
    </row>
    <row r="84" spans="1:13" x14ac:dyDescent="0.35">
      <c r="A84" s="74"/>
      <c r="B84" s="439"/>
      <c r="C84" s="75"/>
      <c r="D84" s="75"/>
      <c r="E84" s="75"/>
      <c r="F84" s="75"/>
      <c r="G84" s="76"/>
      <c r="H84" s="76"/>
      <c r="I84" s="77"/>
      <c r="J84" s="78"/>
      <c r="K84" s="176">
        <v>24390</v>
      </c>
      <c r="L84" s="94" t="s">
        <v>229</v>
      </c>
      <c r="M84" s="36"/>
    </row>
    <row r="85" spans="1:13" x14ac:dyDescent="0.35">
      <c r="A85" s="74"/>
      <c r="B85" s="439"/>
      <c r="C85" s="75"/>
      <c r="D85" s="75"/>
      <c r="E85" s="75"/>
      <c r="F85" s="75"/>
      <c r="G85" s="76"/>
      <c r="H85" s="76"/>
      <c r="I85" s="77"/>
      <c r="J85" s="78"/>
      <c r="K85" s="176">
        <v>24391</v>
      </c>
      <c r="L85" s="94" t="s">
        <v>87</v>
      </c>
      <c r="M85" s="36"/>
    </row>
    <row r="86" spans="1:13" x14ac:dyDescent="0.35">
      <c r="A86" s="74"/>
      <c r="B86" s="439"/>
      <c r="C86" s="75"/>
      <c r="D86" s="75"/>
      <c r="E86" s="75"/>
      <c r="F86" s="75"/>
      <c r="G86" s="76"/>
      <c r="H86" s="76"/>
      <c r="I86" s="77"/>
      <c r="J86" s="78"/>
      <c r="K86" s="176">
        <v>24392</v>
      </c>
      <c r="L86" s="94" t="s">
        <v>811</v>
      </c>
      <c r="M86" s="36"/>
    </row>
    <row r="87" spans="1:13" x14ac:dyDescent="0.35">
      <c r="A87" s="74"/>
      <c r="B87" s="439"/>
      <c r="C87" s="75"/>
      <c r="D87" s="75"/>
      <c r="E87" s="75"/>
      <c r="F87" s="75"/>
      <c r="G87" s="76"/>
      <c r="H87" s="76"/>
      <c r="I87" s="77"/>
      <c r="J87" s="78"/>
      <c r="K87" s="176">
        <v>24400</v>
      </c>
      <c r="L87" s="94" t="s">
        <v>1024</v>
      </c>
      <c r="M87" s="36"/>
    </row>
    <row r="88" spans="1:13" x14ac:dyDescent="0.35">
      <c r="A88" s="74"/>
      <c r="B88" s="439"/>
      <c r="C88" s="75"/>
      <c r="D88" s="75"/>
      <c r="E88" s="75"/>
      <c r="F88" s="75"/>
      <c r="G88" s="76"/>
      <c r="H88" s="76"/>
      <c r="I88" s="77"/>
      <c r="J88" s="78"/>
      <c r="K88" s="176">
        <v>24414</v>
      </c>
      <c r="L88" s="94" t="s">
        <v>1022</v>
      </c>
      <c r="M88" s="36"/>
    </row>
    <row r="89" spans="1:13" x14ac:dyDescent="0.35">
      <c r="A89" s="74"/>
      <c r="B89" s="439"/>
      <c r="C89" s="75"/>
      <c r="D89" s="75"/>
      <c r="E89" s="75"/>
      <c r="F89" s="75"/>
      <c r="G89" s="76"/>
      <c r="H89" s="76"/>
      <c r="I89" s="77"/>
      <c r="J89" s="78"/>
      <c r="K89" s="176"/>
      <c r="L89" s="94"/>
      <c r="M89" s="36"/>
    </row>
    <row r="90" spans="1:13" x14ac:dyDescent="0.35">
      <c r="A90" s="74">
        <v>14</v>
      </c>
      <c r="B90" s="439" t="s">
        <v>362</v>
      </c>
      <c r="C90" s="75">
        <v>5920</v>
      </c>
      <c r="D90" s="75"/>
      <c r="E90" s="666">
        <v>24418</v>
      </c>
      <c r="F90" s="75">
        <v>5920</v>
      </c>
      <c r="G90" s="76"/>
      <c r="H90" s="76"/>
      <c r="I90" s="77">
        <f>SUM(F90:H90)</f>
        <v>5920</v>
      </c>
      <c r="J90" s="78">
        <f>C90-I90</f>
        <v>0</v>
      </c>
      <c r="K90" s="176">
        <v>24386</v>
      </c>
      <c r="L90" s="94" t="s">
        <v>271</v>
      </c>
      <c r="M90" s="36"/>
    </row>
    <row r="91" spans="1:13" x14ac:dyDescent="0.35">
      <c r="A91" s="74"/>
      <c r="B91" s="439"/>
      <c r="C91" s="75"/>
      <c r="D91" s="75"/>
      <c r="E91" s="75"/>
      <c r="F91" s="75"/>
      <c r="G91" s="76"/>
      <c r="H91" s="76"/>
      <c r="I91" s="77"/>
      <c r="J91" s="78"/>
      <c r="K91" s="176">
        <v>24389</v>
      </c>
      <c r="L91" s="94" t="s">
        <v>399</v>
      </c>
      <c r="M91" s="36"/>
    </row>
    <row r="92" spans="1:13" x14ac:dyDescent="0.35">
      <c r="A92" s="74"/>
      <c r="B92" s="439"/>
      <c r="C92" s="75"/>
      <c r="D92" s="75"/>
      <c r="E92" s="75"/>
      <c r="F92" s="75"/>
      <c r="G92" s="76"/>
      <c r="H92" s="76"/>
      <c r="I92" s="77"/>
      <c r="J92" s="78"/>
      <c r="K92" s="176">
        <v>24390</v>
      </c>
      <c r="L92" s="94" t="s">
        <v>229</v>
      </c>
      <c r="M92" s="36"/>
    </row>
    <row r="93" spans="1:13" x14ac:dyDescent="0.35">
      <c r="A93" s="74"/>
      <c r="B93" s="439"/>
      <c r="C93" s="75"/>
      <c r="D93" s="75"/>
      <c r="E93" s="75"/>
      <c r="F93" s="75"/>
      <c r="G93" s="76"/>
      <c r="H93" s="76"/>
      <c r="I93" s="77"/>
      <c r="J93" s="78"/>
      <c r="K93" s="176">
        <v>24391</v>
      </c>
      <c r="L93" s="94" t="s">
        <v>87</v>
      </c>
      <c r="M93" s="36"/>
    </row>
    <row r="94" spans="1:13" x14ac:dyDescent="0.35">
      <c r="A94" s="74"/>
      <c r="B94" s="439"/>
      <c r="C94" s="75"/>
      <c r="D94" s="75"/>
      <c r="E94" s="75"/>
      <c r="F94" s="75"/>
      <c r="G94" s="76"/>
      <c r="H94" s="76"/>
      <c r="I94" s="77"/>
      <c r="J94" s="78"/>
      <c r="K94" s="176">
        <v>24392</v>
      </c>
      <c r="L94" s="94" t="s">
        <v>811</v>
      </c>
      <c r="M94" s="36"/>
    </row>
    <row r="95" spans="1:13" x14ac:dyDescent="0.35">
      <c r="A95" s="74"/>
      <c r="B95" s="439"/>
      <c r="C95" s="75"/>
      <c r="D95" s="75"/>
      <c r="E95" s="75"/>
      <c r="F95" s="75"/>
      <c r="G95" s="76"/>
      <c r="H95" s="76"/>
      <c r="I95" s="77"/>
      <c r="J95" s="78"/>
      <c r="K95" s="176">
        <v>24400</v>
      </c>
      <c r="L95" s="94" t="s">
        <v>1024</v>
      </c>
      <c r="M95" s="36"/>
    </row>
    <row r="96" spans="1:13" x14ac:dyDescent="0.35">
      <c r="A96" s="74"/>
      <c r="B96" s="439"/>
      <c r="C96" s="75"/>
      <c r="D96" s="75"/>
      <c r="E96" s="75"/>
      <c r="F96" s="75"/>
      <c r="G96" s="76"/>
      <c r="H96" s="76"/>
      <c r="I96" s="77"/>
      <c r="J96" s="78"/>
      <c r="K96" s="176">
        <v>24414</v>
      </c>
      <c r="L96" s="94" t="s">
        <v>1022</v>
      </c>
      <c r="M96" s="36"/>
    </row>
    <row r="97" spans="1:13" x14ac:dyDescent="0.35">
      <c r="A97" s="74"/>
      <c r="B97" s="439"/>
      <c r="C97" s="75"/>
      <c r="D97" s="75"/>
      <c r="E97" s="75"/>
      <c r="F97" s="75"/>
      <c r="G97" s="76"/>
      <c r="H97" s="76"/>
      <c r="I97" s="77"/>
      <c r="J97" s="78"/>
      <c r="K97" s="176"/>
      <c r="L97" s="94"/>
      <c r="M97" s="36"/>
    </row>
    <row r="98" spans="1:13" x14ac:dyDescent="0.35">
      <c r="A98" s="74">
        <v>15</v>
      </c>
      <c r="B98" s="439" t="s">
        <v>363</v>
      </c>
      <c r="C98" s="75">
        <v>3950000</v>
      </c>
      <c r="D98" s="75"/>
      <c r="E98" s="666">
        <v>24441</v>
      </c>
      <c r="F98" s="75">
        <v>3950000</v>
      </c>
      <c r="G98" s="76"/>
      <c r="H98" s="76"/>
      <c r="I98" s="77">
        <f>SUM(F98:H98)</f>
        <v>3950000</v>
      </c>
      <c r="J98" s="78">
        <f>C98-I98</f>
        <v>0</v>
      </c>
      <c r="K98" s="176">
        <v>24386</v>
      </c>
      <c r="L98" s="94" t="s">
        <v>812</v>
      </c>
      <c r="M98" s="36"/>
    </row>
    <row r="99" spans="1:13" x14ac:dyDescent="0.35">
      <c r="A99" s="74"/>
      <c r="B99" s="439"/>
      <c r="C99" s="75"/>
      <c r="D99" s="75"/>
      <c r="E99" s="75"/>
      <c r="F99" s="75"/>
      <c r="G99" s="76"/>
      <c r="H99" s="76"/>
      <c r="I99" s="77"/>
      <c r="J99" s="78"/>
      <c r="K99" s="176"/>
      <c r="L99" s="94" t="s">
        <v>813</v>
      </c>
      <c r="M99" s="36"/>
    </row>
    <row r="100" spans="1:13" x14ac:dyDescent="0.35">
      <c r="A100" s="74"/>
      <c r="B100" s="439"/>
      <c r="C100" s="75"/>
      <c r="D100" s="75"/>
      <c r="E100" s="75"/>
      <c r="F100" s="75"/>
      <c r="G100" s="76"/>
      <c r="H100" s="76"/>
      <c r="I100" s="77"/>
      <c r="J100" s="78"/>
      <c r="K100" s="176">
        <v>24410</v>
      </c>
      <c r="L100" s="94" t="s">
        <v>271</v>
      </c>
      <c r="M100" s="36"/>
    </row>
    <row r="101" spans="1:13" x14ac:dyDescent="0.35">
      <c r="A101" s="74"/>
      <c r="B101" s="439"/>
      <c r="C101" s="75"/>
      <c r="D101" s="75"/>
      <c r="E101" s="75"/>
      <c r="F101" s="75"/>
      <c r="G101" s="76"/>
      <c r="H101" s="76"/>
      <c r="I101" s="77"/>
      <c r="J101" s="78"/>
      <c r="K101" s="176">
        <v>24411</v>
      </c>
      <c r="L101" s="94" t="s">
        <v>1025</v>
      </c>
      <c r="M101" s="36"/>
    </row>
    <row r="102" spans="1:13" x14ac:dyDescent="0.35">
      <c r="A102" s="74"/>
      <c r="B102" s="439"/>
      <c r="C102" s="75"/>
      <c r="D102" s="75"/>
      <c r="E102" s="75"/>
      <c r="F102" s="75"/>
      <c r="G102" s="76"/>
      <c r="H102" s="76"/>
      <c r="I102" s="77"/>
      <c r="J102" s="78"/>
      <c r="K102" s="176"/>
      <c r="L102" s="94"/>
      <c r="M102" s="36"/>
    </row>
    <row r="103" spans="1:13" x14ac:dyDescent="0.35">
      <c r="A103" s="74"/>
      <c r="B103" s="440" t="s">
        <v>393</v>
      </c>
      <c r="C103" s="75"/>
      <c r="D103" s="75"/>
      <c r="E103" s="75"/>
      <c r="F103" s="75"/>
      <c r="G103" s="76"/>
      <c r="H103" s="76"/>
      <c r="I103" s="77"/>
      <c r="J103" s="78"/>
      <c r="K103" s="176"/>
      <c r="L103" s="94"/>
      <c r="M103" s="36"/>
    </row>
    <row r="104" spans="1:13" x14ac:dyDescent="0.35">
      <c r="A104" s="74">
        <v>16</v>
      </c>
      <c r="B104" s="439" t="s">
        <v>392</v>
      </c>
      <c r="C104" s="75">
        <v>32500</v>
      </c>
      <c r="D104" s="75"/>
      <c r="E104" s="442">
        <v>24426</v>
      </c>
      <c r="F104" s="75">
        <v>32500</v>
      </c>
      <c r="G104" s="76"/>
      <c r="H104" s="76"/>
      <c r="I104" s="77">
        <f>SUM(F104:H104)</f>
        <v>32500</v>
      </c>
      <c r="J104" s="78">
        <f>C104-I104</f>
        <v>0</v>
      </c>
      <c r="K104" s="176"/>
      <c r="L104" s="94" t="s">
        <v>970</v>
      </c>
      <c r="M104" s="36"/>
    </row>
    <row r="105" spans="1:13" x14ac:dyDescent="0.35">
      <c r="A105" s="74"/>
      <c r="B105" s="439"/>
      <c r="C105" s="75"/>
      <c r="D105" s="75"/>
      <c r="E105" s="75"/>
      <c r="F105" s="75"/>
      <c r="G105" s="76"/>
      <c r="H105" s="76"/>
      <c r="I105" s="77"/>
      <c r="J105" s="78"/>
      <c r="K105" s="176"/>
      <c r="L105" s="94"/>
      <c r="M105" s="36"/>
    </row>
    <row r="106" spans="1:13" x14ac:dyDescent="0.35">
      <c r="A106" s="74"/>
      <c r="B106" s="440" t="s">
        <v>65</v>
      </c>
      <c r="C106" s="75"/>
      <c r="D106" s="75"/>
      <c r="E106" s="75"/>
      <c r="F106" s="75"/>
      <c r="G106" s="76"/>
      <c r="H106" s="76"/>
      <c r="I106" s="77"/>
      <c r="J106" s="78"/>
      <c r="K106" s="176"/>
      <c r="L106" s="94"/>
      <c r="M106" s="36"/>
    </row>
    <row r="107" spans="1:13" x14ac:dyDescent="0.35">
      <c r="A107" s="74">
        <v>17</v>
      </c>
      <c r="B107" s="441" t="s">
        <v>404</v>
      </c>
      <c r="C107" s="75">
        <v>28510</v>
      </c>
      <c r="D107" s="75"/>
      <c r="E107" s="442">
        <v>24426</v>
      </c>
      <c r="F107" s="75">
        <v>28510</v>
      </c>
      <c r="G107" s="76"/>
      <c r="H107" s="76"/>
      <c r="I107" s="77">
        <f>SUM(F107:H107)</f>
        <v>28510</v>
      </c>
      <c r="J107" s="78">
        <f>C107-I107</f>
        <v>0</v>
      </c>
      <c r="K107" s="176"/>
      <c r="L107" s="94" t="s">
        <v>422</v>
      </c>
      <c r="M107" s="36"/>
    </row>
    <row r="108" spans="1:13" x14ac:dyDescent="0.35">
      <c r="A108" s="74"/>
      <c r="B108" s="441" t="s">
        <v>63</v>
      </c>
      <c r="C108" s="75"/>
      <c r="D108" s="75"/>
      <c r="E108" s="75"/>
      <c r="F108" s="75"/>
      <c r="G108" s="76"/>
      <c r="H108" s="76"/>
      <c r="I108" s="77"/>
      <c r="J108" s="78"/>
      <c r="K108" s="176"/>
      <c r="L108" s="94"/>
      <c r="M108" s="36"/>
    </row>
    <row r="109" spans="1:13" x14ac:dyDescent="0.35">
      <c r="A109" s="74"/>
      <c r="B109" s="441" t="s">
        <v>59</v>
      </c>
      <c r="C109" s="75"/>
      <c r="D109" s="75"/>
      <c r="E109" s="75"/>
      <c r="F109" s="75"/>
      <c r="G109" s="76"/>
      <c r="H109" s="76"/>
      <c r="I109" s="77"/>
      <c r="J109" s="78"/>
      <c r="K109" s="176"/>
      <c r="L109" s="94"/>
      <c r="M109" s="36"/>
    </row>
    <row r="110" spans="1:13" x14ac:dyDescent="0.35">
      <c r="A110" s="74"/>
      <c r="B110" s="441" t="s">
        <v>405</v>
      </c>
      <c r="C110" s="75"/>
      <c r="D110" s="75"/>
      <c r="E110" s="75"/>
      <c r="F110" s="75"/>
      <c r="G110" s="76"/>
      <c r="H110" s="76"/>
      <c r="I110" s="77"/>
      <c r="J110" s="78"/>
      <c r="K110" s="176"/>
      <c r="L110" s="94"/>
      <c r="M110" s="36"/>
    </row>
    <row r="111" spans="1:13" x14ac:dyDescent="0.35">
      <c r="A111" s="74"/>
      <c r="B111" s="439"/>
      <c r="C111" s="75"/>
      <c r="D111" s="75"/>
      <c r="E111" s="75"/>
      <c r="F111" s="75"/>
      <c r="G111" s="76"/>
      <c r="H111" s="76"/>
      <c r="I111" s="77"/>
      <c r="J111" s="78"/>
      <c r="K111" s="176"/>
      <c r="L111" s="94"/>
      <c r="M111" s="36"/>
    </row>
    <row r="112" spans="1:13" x14ac:dyDescent="0.35">
      <c r="A112" s="74">
        <v>18</v>
      </c>
      <c r="B112" s="439" t="s">
        <v>394</v>
      </c>
      <c r="C112" s="75">
        <v>450000</v>
      </c>
      <c r="D112" s="75"/>
      <c r="E112" s="666">
        <v>24426</v>
      </c>
      <c r="F112" s="75">
        <v>450000</v>
      </c>
      <c r="G112" s="76"/>
      <c r="H112" s="76"/>
      <c r="I112" s="77">
        <f>SUM(F112:H112)</f>
        <v>450000</v>
      </c>
      <c r="J112" s="78">
        <f>C112-I112</f>
        <v>0</v>
      </c>
      <c r="K112" s="176">
        <v>24411</v>
      </c>
      <c r="L112" s="94" t="s">
        <v>1034</v>
      </c>
      <c r="M112" s="36"/>
    </row>
    <row r="113" spans="1:13" x14ac:dyDescent="0.35">
      <c r="A113" s="74"/>
      <c r="B113" s="439"/>
      <c r="C113" s="75"/>
      <c r="D113" s="75"/>
      <c r="E113" s="75"/>
      <c r="F113" s="75"/>
      <c r="G113" s="76"/>
      <c r="H113" s="76"/>
      <c r="I113" s="77"/>
      <c r="J113" s="78"/>
      <c r="K113" s="176"/>
      <c r="L113" s="94" t="s">
        <v>1035</v>
      </c>
      <c r="M113" s="36"/>
    </row>
    <row r="114" spans="1:13" x14ac:dyDescent="0.35">
      <c r="A114" s="74"/>
      <c r="B114" s="439"/>
      <c r="C114" s="75"/>
      <c r="D114" s="75"/>
      <c r="E114" s="75"/>
      <c r="F114" s="75"/>
      <c r="G114" s="76"/>
      <c r="H114" s="76"/>
      <c r="I114" s="77"/>
      <c r="J114" s="78"/>
      <c r="K114" s="176"/>
      <c r="L114" s="94"/>
      <c r="M114" s="36"/>
    </row>
    <row r="115" spans="1:13" x14ac:dyDescent="0.35">
      <c r="A115" s="74"/>
      <c r="B115" s="439"/>
      <c r="C115" s="75"/>
      <c r="D115" s="75"/>
      <c r="E115" s="75"/>
      <c r="F115" s="75"/>
      <c r="G115" s="76"/>
      <c r="H115" s="76"/>
      <c r="I115" s="77"/>
      <c r="J115" s="78"/>
      <c r="K115" s="176"/>
      <c r="L115" s="94"/>
      <c r="M115" s="36"/>
    </row>
    <row r="116" spans="1:13" x14ac:dyDescent="0.35">
      <c r="A116" s="74"/>
      <c r="B116" s="439"/>
      <c r="C116" s="75"/>
      <c r="D116" s="75"/>
      <c r="E116" s="75"/>
      <c r="F116" s="75"/>
      <c r="G116" s="76"/>
      <c r="H116" s="76"/>
      <c r="I116" s="77"/>
      <c r="J116" s="78"/>
      <c r="K116" s="176"/>
      <c r="L116" s="94"/>
      <c r="M116" s="36"/>
    </row>
    <row r="117" spans="1:13" x14ac:dyDescent="0.35">
      <c r="A117" s="74"/>
      <c r="B117" s="439"/>
      <c r="C117" s="75"/>
      <c r="D117" s="75"/>
      <c r="E117" s="75"/>
      <c r="F117" s="75"/>
      <c r="G117" s="76"/>
      <c r="H117" s="76"/>
      <c r="I117" s="77"/>
      <c r="J117" s="78"/>
      <c r="K117" s="176"/>
      <c r="L117" s="94"/>
      <c r="M117" s="36"/>
    </row>
    <row r="118" spans="1:13" x14ac:dyDescent="0.35">
      <c r="A118" s="74"/>
      <c r="B118" s="439"/>
      <c r="C118" s="75"/>
      <c r="D118" s="75"/>
      <c r="E118" s="75"/>
      <c r="F118" s="75"/>
      <c r="G118" s="76"/>
      <c r="H118" s="76"/>
      <c r="I118" s="77"/>
      <c r="J118" s="78"/>
      <c r="K118" s="176"/>
      <c r="L118" s="94"/>
      <c r="M118" s="36"/>
    </row>
    <row r="119" spans="1:13" x14ac:dyDescent="0.35">
      <c r="A119" s="74">
        <v>19</v>
      </c>
      <c r="B119" s="439" t="s">
        <v>396</v>
      </c>
      <c r="C119" s="75">
        <v>480000</v>
      </c>
      <c r="D119" s="75"/>
      <c r="E119" s="666">
        <v>24426</v>
      </c>
      <c r="F119" s="75">
        <v>480000</v>
      </c>
      <c r="G119" s="76"/>
      <c r="H119" s="76"/>
      <c r="I119" s="77">
        <f>SUM(F119:H119)</f>
        <v>480000</v>
      </c>
      <c r="J119" s="78">
        <f>C119-I119</f>
        <v>0</v>
      </c>
      <c r="K119" s="176">
        <v>24411</v>
      </c>
      <c r="L119" s="94" t="s">
        <v>1034</v>
      </c>
      <c r="M119" s="36"/>
    </row>
    <row r="120" spans="1:13" x14ac:dyDescent="0.35">
      <c r="A120" s="74"/>
      <c r="B120" s="439"/>
      <c r="C120" s="75"/>
      <c r="D120" s="75"/>
      <c r="E120" s="75"/>
      <c r="F120" s="75"/>
      <c r="G120" s="76"/>
      <c r="H120" s="76"/>
      <c r="I120" s="77"/>
      <c r="J120" s="78"/>
      <c r="K120" s="176"/>
      <c r="L120" s="94" t="s">
        <v>1035</v>
      </c>
      <c r="M120" s="36"/>
    </row>
    <row r="121" spans="1:13" x14ac:dyDescent="0.35">
      <c r="A121" s="74"/>
      <c r="B121" s="439"/>
      <c r="C121" s="75"/>
      <c r="D121" s="75"/>
      <c r="E121" s="75"/>
      <c r="F121" s="75"/>
      <c r="G121" s="76"/>
      <c r="H121" s="76"/>
      <c r="I121" s="77"/>
      <c r="J121" s="78"/>
      <c r="K121" s="176"/>
      <c r="L121" s="94"/>
      <c r="M121" s="36"/>
    </row>
    <row r="122" spans="1:13" x14ac:dyDescent="0.35">
      <c r="A122" s="74"/>
      <c r="B122" s="439"/>
      <c r="C122" s="75"/>
      <c r="D122" s="75"/>
      <c r="E122" s="75"/>
      <c r="F122" s="75"/>
      <c r="G122" s="76"/>
      <c r="H122" s="76"/>
      <c r="I122" s="77"/>
      <c r="J122" s="78"/>
      <c r="K122" s="176"/>
      <c r="L122" s="94"/>
      <c r="M122" s="36"/>
    </row>
    <row r="123" spans="1:13" x14ac:dyDescent="0.35">
      <c r="A123" s="74"/>
      <c r="B123" s="439"/>
      <c r="C123" s="75"/>
      <c r="D123" s="75"/>
      <c r="E123" s="75"/>
      <c r="F123" s="75"/>
      <c r="G123" s="76"/>
      <c r="H123" s="76"/>
      <c r="I123" s="77"/>
      <c r="J123" s="78"/>
      <c r="K123" s="176"/>
      <c r="L123" s="94"/>
      <c r="M123" s="36"/>
    </row>
    <row r="124" spans="1:13" x14ac:dyDescent="0.35">
      <c r="A124" s="74"/>
      <c r="B124" s="439"/>
      <c r="C124" s="75"/>
      <c r="D124" s="75"/>
      <c r="E124" s="75"/>
      <c r="F124" s="75"/>
      <c r="G124" s="76"/>
      <c r="H124" s="76"/>
      <c r="I124" s="77"/>
      <c r="J124" s="78"/>
      <c r="K124" s="176"/>
      <c r="L124" s="94"/>
      <c r="M124" s="36"/>
    </row>
    <row r="125" spans="1:13" x14ac:dyDescent="0.35">
      <c r="A125" s="74"/>
      <c r="B125" s="439"/>
      <c r="C125" s="75"/>
      <c r="D125" s="75"/>
      <c r="E125" s="75"/>
      <c r="F125" s="75"/>
      <c r="G125" s="76"/>
      <c r="H125" s="76"/>
      <c r="I125" s="77"/>
      <c r="J125" s="78"/>
      <c r="K125" s="176"/>
      <c r="L125" s="94"/>
      <c r="M125" s="36"/>
    </row>
    <row r="126" spans="1:13" x14ac:dyDescent="0.35">
      <c r="A126" s="74">
        <v>20</v>
      </c>
      <c r="B126" s="439" t="s">
        <v>395</v>
      </c>
      <c r="C126" s="75">
        <v>478500</v>
      </c>
      <c r="D126" s="75"/>
      <c r="E126" s="666">
        <v>24426</v>
      </c>
      <c r="F126" s="75">
        <v>478500</v>
      </c>
      <c r="G126" s="76"/>
      <c r="H126" s="76"/>
      <c r="I126" s="77">
        <f>SUM(F126:H126)</f>
        <v>478500</v>
      </c>
      <c r="J126" s="78">
        <f>C126-I126</f>
        <v>0</v>
      </c>
      <c r="K126" s="176">
        <v>24411</v>
      </c>
      <c r="L126" s="94" t="s">
        <v>1034</v>
      </c>
      <c r="M126" s="36"/>
    </row>
    <row r="127" spans="1:13" x14ac:dyDescent="0.35">
      <c r="A127" s="74"/>
      <c r="B127" s="439"/>
      <c r="C127" s="75"/>
      <c r="D127" s="75"/>
      <c r="E127" s="75"/>
      <c r="F127" s="75"/>
      <c r="G127" s="76"/>
      <c r="H127" s="76"/>
      <c r="I127" s="77"/>
      <c r="J127" s="78"/>
      <c r="K127" s="176"/>
      <c r="L127" s="94" t="s">
        <v>1035</v>
      </c>
      <c r="M127" s="36"/>
    </row>
    <row r="128" spans="1:13" x14ac:dyDescent="0.35">
      <c r="A128" s="74"/>
      <c r="B128" s="439"/>
      <c r="C128" s="75"/>
      <c r="D128" s="75"/>
      <c r="E128" s="75"/>
      <c r="F128" s="75"/>
      <c r="G128" s="76"/>
      <c r="H128" s="76"/>
      <c r="I128" s="77"/>
      <c r="J128" s="78"/>
      <c r="K128" s="176"/>
      <c r="L128" s="94"/>
      <c r="M128" s="36"/>
    </row>
    <row r="129" spans="1:13" x14ac:dyDescent="0.35">
      <c r="A129" s="74"/>
      <c r="B129" s="439"/>
      <c r="C129" s="75"/>
      <c r="D129" s="75"/>
      <c r="E129" s="75"/>
      <c r="F129" s="75"/>
      <c r="G129" s="76"/>
      <c r="H129" s="76"/>
      <c r="I129" s="77"/>
      <c r="J129" s="78"/>
      <c r="K129" s="176"/>
      <c r="L129" s="94"/>
      <c r="M129" s="36"/>
    </row>
    <row r="130" spans="1:13" x14ac:dyDescent="0.35">
      <c r="A130" s="74"/>
      <c r="B130" s="439"/>
      <c r="C130" s="75"/>
      <c r="D130" s="75"/>
      <c r="E130" s="75"/>
      <c r="F130" s="75"/>
      <c r="G130" s="76"/>
      <c r="H130" s="76"/>
      <c r="I130" s="77"/>
      <c r="J130" s="78"/>
      <c r="K130" s="176"/>
      <c r="L130" s="94"/>
      <c r="M130" s="36"/>
    </row>
    <row r="131" spans="1:13" x14ac:dyDescent="0.35">
      <c r="A131" s="74"/>
      <c r="B131" s="439"/>
      <c r="C131" s="75"/>
      <c r="D131" s="75"/>
      <c r="E131" s="75"/>
      <c r="F131" s="75"/>
      <c r="G131" s="76"/>
      <c r="H131" s="76"/>
      <c r="I131" s="77"/>
      <c r="J131" s="78"/>
      <c r="K131" s="176"/>
      <c r="L131" s="94"/>
      <c r="M131" s="36"/>
    </row>
    <row r="132" spans="1:13" x14ac:dyDescent="0.35">
      <c r="A132" s="74"/>
      <c r="B132" s="439"/>
      <c r="C132" s="75"/>
      <c r="D132" s="75"/>
      <c r="E132" s="75"/>
      <c r="F132" s="75"/>
      <c r="G132" s="76"/>
      <c r="H132" s="76"/>
      <c r="I132" s="77"/>
      <c r="J132" s="78"/>
      <c r="K132" s="176"/>
      <c r="L132" s="94"/>
      <c r="M132" s="36"/>
    </row>
    <row r="133" spans="1:13" x14ac:dyDescent="0.35">
      <c r="A133" s="74">
        <v>21</v>
      </c>
      <c r="B133" s="439" t="s">
        <v>397</v>
      </c>
      <c r="C133" s="75">
        <v>457800</v>
      </c>
      <c r="D133" s="75"/>
      <c r="E133" s="666">
        <v>24426</v>
      </c>
      <c r="F133" s="75">
        <v>457800</v>
      </c>
      <c r="G133" s="76"/>
      <c r="H133" s="76"/>
      <c r="I133" s="77">
        <f>SUM(F133:H133)</f>
        <v>457800</v>
      </c>
      <c r="J133" s="78">
        <f>C133-I133</f>
        <v>0</v>
      </c>
      <c r="K133" s="176">
        <v>24411</v>
      </c>
      <c r="L133" s="94" t="s">
        <v>1034</v>
      </c>
      <c r="M133" s="36"/>
    </row>
    <row r="134" spans="1:13" x14ac:dyDescent="0.35">
      <c r="A134" s="74"/>
      <c r="B134" s="439"/>
      <c r="C134" s="75"/>
      <c r="D134" s="75"/>
      <c r="E134" s="75"/>
      <c r="F134" s="75"/>
      <c r="G134" s="76"/>
      <c r="H134" s="76"/>
      <c r="I134" s="77"/>
      <c r="J134" s="78"/>
      <c r="K134" s="176"/>
      <c r="L134" s="94" t="s">
        <v>1035</v>
      </c>
      <c r="M134" s="36"/>
    </row>
    <row r="135" spans="1:13" x14ac:dyDescent="0.35">
      <c r="A135" s="74"/>
      <c r="B135" s="439"/>
      <c r="C135" s="75"/>
      <c r="D135" s="75"/>
      <c r="E135" s="75"/>
      <c r="F135" s="75"/>
      <c r="G135" s="76"/>
      <c r="H135" s="76"/>
      <c r="I135" s="77"/>
      <c r="J135" s="78"/>
      <c r="K135" s="176"/>
      <c r="L135" s="94"/>
      <c r="M135" s="36"/>
    </row>
    <row r="136" spans="1:13" x14ac:dyDescent="0.35">
      <c r="A136" s="74"/>
      <c r="B136" s="439"/>
      <c r="C136" s="75"/>
      <c r="D136" s="75"/>
      <c r="E136" s="75"/>
      <c r="F136" s="75"/>
      <c r="G136" s="76"/>
      <c r="H136" s="76"/>
      <c r="I136" s="77"/>
      <c r="J136" s="78"/>
      <c r="K136" s="176"/>
      <c r="L136" s="94"/>
      <c r="M136" s="36"/>
    </row>
    <row r="137" spans="1:13" x14ac:dyDescent="0.35">
      <c r="A137" s="74"/>
      <c r="B137" s="439"/>
      <c r="C137" s="75"/>
      <c r="D137" s="75"/>
      <c r="E137" s="75"/>
      <c r="F137" s="75"/>
      <c r="G137" s="76"/>
      <c r="H137" s="76"/>
      <c r="I137" s="77"/>
      <c r="J137" s="78"/>
      <c r="K137" s="176"/>
      <c r="L137" s="94"/>
      <c r="M137" s="36"/>
    </row>
    <row r="138" spans="1:13" x14ac:dyDescent="0.35">
      <c r="A138" s="74"/>
      <c r="B138" s="440" t="s">
        <v>66</v>
      </c>
      <c r="C138" s="75"/>
      <c r="D138" s="75"/>
      <c r="E138" s="75"/>
      <c r="F138" s="75"/>
      <c r="G138" s="76"/>
      <c r="H138" s="76"/>
      <c r="I138" s="77"/>
      <c r="J138" s="78"/>
      <c r="K138" s="176"/>
      <c r="L138" s="94"/>
      <c r="M138" s="36"/>
    </row>
    <row r="139" spans="1:13" x14ac:dyDescent="0.35">
      <c r="A139" s="74">
        <v>22</v>
      </c>
      <c r="B139" s="439" t="s">
        <v>398</v>
      </c>
      <c r="C139" s="75">
        <v>27500</v>
      </c>
      <c r="D139" s="75"/>
      <c r="E139" s="442">
        <v>24426</v>
      </c>
      <c r="F139" s="75">
        <v>27500</v>
      </c>
      <c r="G139" s="76"/>
      <c r="H139" s="76"/>
      <c r="I139" s="77">
        <f>SUM(F139:H139)</f>
        <v>27500</v>
      </c>
      <c r="J139" s="78">
        <f>C139-I139</f>
        <v>0</v>
      </c>
      <c r="K139" s="176"/>
      <c r="L139" s="94" t="s">
        <v>970</v>
      </c>
      <c r="M139" s="36"/>
    </row>
    <row r="140" spans="1:13" x14ac:dyDescent="0.35">
      <c r="A140" s="74"/>
      <c r="B140" s="439"/>
      <c r="C140" s="75"/>
      <c r="D140" s="75"/>
      <c r="E140" s="75"/>
      <c r="F140" s="75"/>
      <c r="G140" s="76"/>
      <c r="H140" s="76"/>
      <c r="I140" s="77"/>
      <c r="J140" s="78"/>
      <c r="K140" s="176"/>
      <c r="L140" s="94"/>
      <c r="M140" s="36"/>
    </row>
    <row r="141" spans="1:13" x14ac:dyDescent="0.35">
      <c r="A141" s="74"/>
      <c r="B141" s="440" t="s">
        <v>67</v>
      </c>
      <c r="C141" s="75"/>
      <c r="D141" s="75"/>
      <c r="E141" s="75"/>
      <c r="F141" s="75"/>
      <c r="G141" s="76"/>
      <c r="H141" s="76"/>
      <c r="I141" s="77"/>
      <c r="J141" s="78"/>
      <c r="K141" s="176"/>
      <c r="L141" s="94"/>
      <c r="M141" s="36"/>
    </row>
    <row r="142" spans="1:13" x14ac:dyDescent="0.35">
      <c r="A142" s="74">
        <v>23</v>
      </c>
      <c r="B142" s="439" t="s">
        <v>366</v>
      </c>
      <c r="C142" s="75">
        <v>17500</v>
      </c>
      <c r="D142" s="75"/>
      <c r="E142" s="442">
        <v>24426</v>
      </c>
      <c r="F142" s="75">
        <v>17500</v>
      </c>
      <c r="G142" s="76"/>
      <c r="H142" s="76"/>
      <c r="I142" s="77">
        <f>SUM(F142:H142)</f>
        <v>17500</v>
      </c>
      <c r="J142" s="78">
        <f>C142-I142</f>
        <v>0</v>
      </c>
      <c r="K142" s="176"/>
      <c r="L142" s="94" t="s">
        <v>970</v>
      </c>
      <c r="M142" s="36"/>
    </row>
    <row r="143" spans="1:13" x14ac:dyDescent="0.35">
      <c r="A143" s="74"/>
      <c r="B143" s="439"/>
      <c r="C143" s="75"/>
      <c r="D143" s="75"/>
      <c r="E143" s="75"/>
      <c r="F143" s="75"/>
      <c r="G143" s="76"/>
      <c r="H143" s="76"/>
      <c r="I143" s="77"/>
      <c r="J143" s="78"/>
      <c r="K143" s="176"/>
      <c r="L143" s="94"/>
      <c r="M143" s="36"/>
    </row>
    <row r="144" spans="1:13" x14ac:dyDescent="0.35">
      <c r="A144" s="74"/>
      <c r="B144" s="440" t="s">
        <v>81</v>
      </c>
      <c r="C144" s="75"/>
      <c r="D144" s="75"/>
      <c r="E144" s="75"/>
      <c r="F144" s="75"/>
      <c r="G144" s="76"/>
      <c r="H144" s="76"/>
      <c r="I144" s="77"/>
      <c r="J144" s="78"/>
      <c r="K144" s="176"/>
      <c r="L144" s="94"/>
      <c r="M144" s="36"/>
    </row>
    <row r="145" spans="1:13" x14ac:dyDescent="0.35">
      <c r="A145" s="74">
        <v>24</v>
      </c>
      <c r="B145" s="439" t="s">
        <v>367</v>
      </c>
      <c r="C145" s="80">
        <v>115000</v>
      </c>
      <c r="D145" s="80"/>
      <c r="E145" s="674">
        <v>24426</v>
      </c>
      <c r="F145" s="80">
        <v>115000</v>
      </c>
      <c r="G145" s="96"/>
      <c r="H145" s="96"/>
      <c r="I145" s="91">
        <f>SUM(F145:H145)</f>
        <v>115000</v>
      </c>
      <c r="J145" s="92">
        <f>C145-I145</f>
        <v>0</v>
      </c>
      <c r="K145" s="176"/>
      <c r="L145" s="94" t="s">
        <v>970</v>
      </c>
      <c r="M145" s="36"/>
    </row>
    <row r="146" spans="1:13" x14ac:dyDescent="0.35">
      <c r="A146" s="74"/>
      <c r="B146" s="439"/>
      <c r="C146" s="80"/>
      <c r="D146" s="80"/>
      <c r="E146" s="80"/>
      <c r="F146" s="80"/>
      <c r="G146" s="96"/>
      <c r="H146" s="96"/>
      <c r="I146" s="91"/>
      <c r="J146" s="92"/>
      <c r="K146" s="176"/>
      <c r="L146" s="94"/>
      <c r="M146" s="36"/>
    </row>
    <row r="147" spans="1:13" x14ac:dyDescent="0.35">
      <c r="A147" s="74"/>
      <c r="B147" s="439"/>
      <c r="C147" s="80"/>
      <c r="D147" s="80"/>
      <c r="E147" s="80"/>
      <c r="F147" s="80"/>
      <c r="G147" s="96"/>
      <c r="H147" s="96"/>
      <c r="I147" s="91"/>
      <c r="J147" s="92"/>
      <c r="K147" s="176"/>
      <c r="L147" s="94"/>
      <c r="M147" s="36"/>
    </row>
    <row r="148" spans="1:13" x14ac:dyDescent="0.35">
      <c r="A148" s="74">
        <v>25</v>
      </c>
      <c r="B148" s="439" t="s">
        <v>368</v>
      </c>
      <c r="C148" s="80">
        <v>107500</v>
      </c>
      <c r="D148" s="80"/>
      <c r="E148" s="674">
        <v>24426</v>
      </c>
      <c r="F148" s="80">
        <v>107500</v>
      </c>
      <c r="G148" s="96"/>
      <c r="H148" s="96"/>
      <c r="I148" s="91">
        <f>SUM(F148:H148)</f>
        <v>107500</v>
      </c>
      <c r="J148" s="92">
        <f>C148-I148</f>
        <v>0</v>
      </c>
      <c r="K148" s="176"/>
      <c r="L148" s="94" t="s">
        <v>970</v>
      </c>
      <c r="M148" s="36"/>
    </row>
    <row r="149" spans="1:13" x14ac:dyDescent="0.35">
      <c r="A149" s="74"/>
      <c r="B149" s="439"/>
      <c r="C149" s="80"/>
      <c r="D149" s="80"/>
      <c r="E149" s="80"/>
      <c r="F149" s="80"/>
      <c r="G149" s="96"/>
      <c r="H149" s="96"/>
      <c r="I149" s="91"/>
      <c r="J149" s="92"/>
      <c r="K149" s="176"/>
      <c r="L149" s="94"/>
      <c r="M149" s="36"/>
    </row>
    <row r="150" spans="1:13" x14ac:dyDescent="0.35">
      <c r="A150" s="74">
        <v>26</v>
      </c>
      <c r="B150" s="439" t="s">
        <v>369</v>
      </c>
      <c r="C150" s="80">
        <v>97500</v>
      </c>
      <c r="D150" s="80"/>
      <c r="E150" s="674">
        <v>24426</v>
      </c>
      <c r="F150" s="80">
        <v>97500</v>
      </c>
      <c r="G150" s="96"/>
      <c r="H150" s="96"/>
      <c r="I150" s="91">
        <f>SUM(F150:H150)</f>
        <v>97500</v>
      </c>
      <c r="J150" s="92">
        <f>C150-I150</f>
        <v>0</v>
      </c>
      <c r="K150" s="176"/>
      <c r="L150" s="94" t="s">
        <v>970</v>
      </c>
      <c r="M150" s="36"/>
    </row>
    <row r="151" spans="1:13" x14ac:dyDescent="0.35">
      <c r="A151" s="74"/>
      <c r="B151" s="439"/>
      <c r="C151" s="80"/>
      <c r="D151" s="80"/>
      <c r="E151" s="80"/>
      <c r="F151" s="80"/>
      <c r="G151" s="96"/>
      <c r="H151" s="96"/>
      <c r="I151" s="91"/>
      <c r="J151" s="92"/>
      <c r="K151" s="176"/>
      <c r="L151" s="94"/>
      <c r="M151" s="36"/>
    </row>
    <row r="152" spans="1:13" x14ac:dyDescent="0.35">
      <c r="A152" s="74">
        <v>27</v>
      </c>
      <c r="B152" s="439" t="s">
        <v>370</v>
      </c>
      <c r="C152" s="80">
        <v>100000</v>
      </c>
      <c r="D152" s="80"/>
      <c r="E152" s="674">
        <v>24426</v>
      </c>
      <c r="F152" s="80">
        <v>100000</v>
      </c>
      <c r="G152" s="96"/>
      <c r="H152" s="96"/>
      <c r="I152" s="91">
        <f>SUM(F152:H152)</f>
        <v>100000</v>
      </c>
      <c r="J152" s="92">
        <f>C152-I152</f>
        <v>0</v>
      </c>
      <c r="K152" s="176"/>
      <c r="L152" s="94" t="s">
        <v>970</v>
      </c>
      <c r="M152" s="36"/>
    </row>
    <row r="153" spans="1:13" x14ac:dyDescent="0.35">
      <c r="A153" s="74"/>
      <c r="B153" s="439"/>
      <c r="C153" s="80"/>
      <c r="D153" s="80"/>
      <c r="E153" s="80"/>
      <c r="F153" s="80"/>
      <c r="G153" s="96"/>
      <c r="H153" s="96"/>
      <c r="I153" s="91"/>
      <c r="J153" s="92"/>
      <c r="K153" s="176"/>
      <c r="L153" s="94"/>
      <c r="M153" s="36"/>
    </row>
    <row r="154" spans="1:13" x14ac:dyDescent="0.35">
      <c r="A154" s="74">
        <v>28</v>
      </c>
      <c r="B154" s="439" t="s">
        <v>371</v>
      </c>
      <c r="C154" s="80">
        <v>72500</v>
      </c>
      <c r="D154" s="80"/>
      <c r="E154" s="674">
        <v>24426</v>
      </c>
      <c r="F154" s="80">
        <v>72500</v>
      </c>
      <c r="G154" s="96"/>
      <c r="H154" s="96"/>
      <c r="I154" s="91">
        <f>SUM(F154:H154)</f>
        <v>72500</v>
      </c>
      <c r="J154" s="92">
        <f>C154-I154</f>
        <v>0</v>
      </c>
      <c r="K154" s="176"/>
      <c r="L154" s="94" t="s">
        <v>970</v>
      </c>
      <c r="M154" s="36"/>
    </row>
    <row r="155" spans="1:13" x14ac:dyDescent="0.35">
      <c r="A155" s="74"/>
      <c r="B155" s="439"/>
      <c r="C155" s="80"/>
      <c r="D155" s="80"/>
      <c r="E155" s="80"/>
      <c r="F155" s="80"/>
      <c r="G155" s="96"/>
      <c r="H155" s="96"/>
      <c r="I155" s="91"/>
      <c r="J155" s="92"/>
      <c r="K155" s="176"/>
      <c r="L155" s="94"/>
      <c r="M155" s="36"/>
    </row>
    <row r="156" spans="1:13" x14ac:dyDescent="0.35">
      <c r="A156" s="74">
        <v>29</v>
      </c>
      <c r="B156" s="439" t="s">
        <v>68</v>
      </c>
      <c r="C156" s="75">
        <v>95000</v>
      </c>
      <c r="D156" s="75"/>
      <c r="E156" s="666">
        <v>24405</v>
      </c>
      <c r="F156" s="75">
        <v>95000</v>
      </c>
      <c r="G156" s="76"/>
      <c r="H156" s="76"/>
      <c r="I156" s="77">
        <f>SUM(F156:H156)</f>
        <v>95000</v>
      </c>
      <c r="J156" s="78">
        <f>C156-I156</f>
        <v>0</v>
      </c>
      <c r="K156" s="176">
        <v>24377</v>
      </c>
      <c r="L156" s="94" t="s">
        <v>271</v>
      </c>
      <c r="M156" s="36"/>
    </row>
    <row r="157" spans="1:13" x14ac:dyDescent="0.35">
      <c r="A157" s="74"/>
      <c r="B157" s="439" t="s">
        <v>69</v>
      </c>
      <c r="C157" s="75"/>
      <c r="D157" s="75"/>
      <c r="E157" s="75"/>
      <c r="F157" s="75"/>
      <c r="G157" s="76"/>
      <c r="H157" s="76"/>
      <c r="I157" s="77"/>
      <c r="J157" s="78"/>
      <c r="K157" s="176">
        <v>24378</v>
      </c>
      <c r="L157" s="94" t="s">
        <v>399</v>
      </c>
      <c r="M157" s="36"/>
    </row>
    <row r="158" spans="1:13" x14ac:dyDescent="0.35">
      <c r="A158" s="74"/>
      <c r="B158" s="439" t="s">
        <v>406</v>
      </c>
      <c r="C158" s="75"/>
      <c r="D158" s="75"/>
      <c r="E158" s="75"/>
      <c r="F158" s="75"/>
      <c r="G158" s="76"/>
      <c r="H158" s="76"/>
      <c r="I158" s="77"/>
      <c r="J158" s="78"/>
      <c r="K158" s="176">
        <v>24379</v>
      </c>
      <c r="L158" s="94" t="s">
        <v>229</v>
      </c>
      <c r="M158" s="36"/>
    </row>
    <row r="159" spans="1:13" x14ac:dyDescent="0.35">
      <c r="A159" s="74"/>
      <c r="B159" s="439"/>
      <c r="C159" s="75"/>
      <c r="D159" s="75"/>
      <c r="E159" s="75"/>
      <c r="F159" s="75"/>
      <c r="G159" s="76"/>
      <c r="H159" s="76"/>
      <c r="I159" s="77"/>
      <c r="J159" s="78"/>
      <c r="K159" s="176">
        <v>24379</v>
      </c>
      <c r="L159" s="94" t="s">
        <v>87</v>
      </c>
      <c r="M159" s="36"/>
    </row>
    <row r="160" spans="1:13" x14ac:dyDescent="0.35">
      <c r="A160" s="74"/>
      <c r="B160" s="439"/>
      <c r="C160" s="75"/>
      <c r="D160" s="75"/>
      <c r="E160" s="75"/>
      <c r="F160" s="75"/>
      <c r="G160" s="76"/>
      <c r="H160" s="76"/>
      <c r="I160" s="77"/>
      <c r="J160" s="78"/>
      <c r="K160" s="176">
        <v>24382</v>
      </c>
      <c r="L160" s="94" t="s">
        <v>811</v>
      </c>
      <c r="M160" s="36"/>
    </row>
    <row r="161" spans="1:13" x14ac:dyDescent="0.35">
      <c r="A161" s="74"/>
      <c r="B161" s="439"/>
      <c r="C161" s="75"/>
      <c r="D161" s="75"/>
      <c r="E161" s="75"/>
      <c r="F161" s="75"/>
      <c r="G161" s="76"/>
      <c r="H161" s="76"/>
      <c r="I161" s="77"/>
      <c r="J161" s="78"/>
      <c r="K161" s="176">
        <v>24390</v>
      </c>
      <c r="L161" s="94" t="s">
        <v>1022</v>
      </c>
      <c r="M161" s="36"/>
    </row>
    <row r="162" spans="1:13" x14ac:dyDescent="0.35">
      <c r="A162" s="74"/>
      <c r="B162" s="439"/>
      <c r="C162" s="75"/>
      <c r="D162" s="75"/>
      <c r="E162" s="75"/>
      <c r="F162" s="75"/>
      <c r="G162" s="76"/>
      <c r="H162" s="76"/>
      <c r="I162" s="77"/>
      <c r="J162" s="78"/>
      <c r="K162" s="176">
        <v>24400</v>
      </c>
      <c r="L162" s="94" t="s">
        <v>1028</v>
      </c>
      <c r="M162" s="36"/>
    </row>
    <row r="163" spans="1:13" x14ac:dyDescent="0.35">
      <c r="A163" s="74"/>
      <c r="B163" s="439"/>
      <c r="C163" s="75"/>
      <c r="D163" s="75"/>
      <c r="E163" s="75"/>
      <c r="F163" s="75"/>
      <c r="G163" s="76"/>
      <c r="H163" s="76"/>
      <c r="I163" s="77"/>
      <c r="J163" s="78"/>
      <c r="K163" s="176">
        <v>24414</v>
      </c>
      <c r="L163" s="94" t="s">
        <v>1023</v>
      </c>
      <c r="M163" s="36"/>
    </row>
    <row r="164" spans="1:13" x14ac:dyDescent="0.35">
      <c r="A164" s="74"/>
      <c r="B164" s="439"/>
      <c r="C164" s="75"/>
      <c r="D164" s="75"/>
      <c r="E164" s="75"/>
      <c r="F164" s="75"/>
      <c r="G164" s="76"/>
      <c r="H164" s="76"/>
      <c r="I164" s="77"/>
      <c r="J164" s="78"/>
      <c r="K164" s="176"/>
      <c r="L164" s="94"/>
      <c r="M164" s="36"/>
    </row>
    <row r="165" spans="1:13" x14ac:dyDescent="0.35">
      <c r="A165" s="74">
        <v>30</v>
      </c>
      <c r="B165" s="439" t="s">
        <v>68</v>
      </c>
      <c r="C165" s="75">
        <v>152000</v>
      </c>
      <c r="D165" s="75"/>
      <c r="E165" s="666">
        <v>24405</v>
      </c>
      <c r="F165" s="75">
        <v>152000</v>
      </c>
      <c r="G165" s="76"/>
      <c r="H165" s="76"/>
      <c r="I165" s="77">
        <f>SUM(F165:H165)</f>
        <v>152000</v>
      </c>
      <c r="J165" s="78">
        <f>C165-I165</f>
        <v>0</v>
      </c>
      <c r="K165" s="176"/>
      <c r="L165" s="94" t="s">
        <v>417</v>
      </c>
      <c r="M165" s="36"/>
    </row>
    <row r="166" spans="1:13" x14ac:dyDescent="0.35">
      <c r="A166" s="74"/>
      <c r="B166" s="439" t="s">
        <v>69</v>
      </c>
      <c r="C166" s="75"/>
      <c r="D166" s="75"/>
      <c r="E166" s="75"/>
      <c r="F166" s="75"/>
      <c r="G166" s="76"/>
      <c r="H166" s="76"/>
      <c r="I166" s="77"/>
      <c r="J166" s="78"/>
      <c r="K166" s="176"/>
      <c r="L166" s="94"/>
      <c r="M166" s="36"/>
    </row>
    <row r="167" spans="1:13" x14ac:dyDescent="0.35">
      <c r="A167" s="74"/>
      <c r="B167" s="439" t="s">
        <v>407</v>
      </c>
      <c r="C167" s="75"/>
      <c r="D167" s="75"/>
      <c r="E167" s="75"/>
      <c r="F167" s="75"/>
      <c r="G167" s="76"/>
      <c r="H167" s="76"/>
      <c r="I167" s="77"/>
      <c r="J167" s="78"/>
      <c r="K167" s="176"/>
      <c r="L167" s="94"/>
      <c r="M167" s="36"/>
    </row>
    <row r="168" spans="1:13" x14ac:dyDescent="0.35">
      <c r="A168" s="74"/>
      <c r="B168" s="439"/>
      <c r="C168" s="75"/>
      <c r="D168" s="75"/>
      <c r="E168" s="75"/>
      <c r="F168" s="75"/>
      <c r="G168" s="76"/>
      <c r="H168" s="76"/>
      <c r="I168" s="77"/>
      <c r="J168" s="78"/>
      <c r="K168" s="176"/>
      <c r="L168" s="94"/>
      <c r="M168" s="36"/>
    </row>
    <row r="169" spans="1:13" x14ac:dyDescent="0.35">
      <c r="A169" s="74">
        <v>31</v>
      </c>
      <c r="B169" s="439" t="s">
        <v>68</v>
      </c>
      <c r="C169" s="75">
        <v>171000</v>
      </c>
      <c r="D169" s="75"/>
      <c r="E169" s="666">
        <v>24405</v>
      </c>
      <c r="F169" s="75">
        <v>171000</v>
      </c>
      <c r="G169" s="76"/>
      <c r="H169" s="76"/>
      <c r="I169" s="77">
        <f>SUM(F169:H169)</f>
        <v>171000</v>
      </c>
      <c r="J169" s="78">
        <f>C169-I169</f>
        <v>0</v>
      </c>
      <c r="K169" s="176"/>
      <c r="L169" s="94" t="s">
        <v>417</v>
      </c>
      <c r="M169" s="36"/>
    </row>
    <row r="170" spans="1:13" x14ac:dyDescent="0.35">
      <c r="A170" s="74"/>
      <c r="B170" s="439" t="s">
        <v>69</v>
      </c>
      <c r="C170" s="75"/>
      <c r="D170" s="75"/>
      <c r="E170" s="75"/>
      <c r="F170" s="75"/>
      <c r="G170" s="76"/>
      <c r="H170" s="76"/>
      <c r="I170" s="77"/>
      <c r="J170" s="78"/>
      <c r="K170" s="176"/>
      <c r="L170" s="94"/>
      <c r="M170" s="36"/>
    </row>
    <row r="171" spans="1:13" x14ac:dyDescent="0.35">
      <c r="A171" s="74"/>
      <c r="B171" s="439" t="s">
        <v>408</v>
      </c>
      <c r="C171" s="75"/>
      <c r="D171" s="75"/>
      <c r="E171" s="75"/>
      <c r="F171" s="75"/>
      <c r="G171" s="76"/>
      <c r="H171" s="76"/>
      <c r="I171" s="77"/>
      <c r="J171" s="78"/>
      <c r="K171" s="176"/>
      <c r="L171" s="94"/>
      <c r="M171" s="36"/>
    </row>
    <row r="172" spans="1:13" x14ac:dyDescent="0.35">
      <c r="A172" s="74"/>
      <c r="B172" s="439"/>
      <c r="C172" s="75"/>
      <c r="D172" s="75"/>
      <c r="E172" s="75"/>
      <c r="F172" s="75"/>
      <c r="G172" s="76"/>
      <c r="H172" s="76"/>
      <c r="I172" s="77"/>
      <c r="J172" s="78"/>
      <c r="K172" s="176"/>
      <c r="L172" s="94"/>
      <c r="M172" s="36"/>
    </row>
    <row r="173" spans="1:13" x14ac:dyDescent="0.35">
      <c r="A173" s="74">
        <v>32</v>
      </c>
      <c r="B173" s="439" t="s">
        <v>372</v>
      </c>
      <c r="C173" s="75">
        <v>66000</v>
      </c>
      <c r="D173" s="75"/>
      <c r="E173" s="666">
        <v>24405</v>
      </c>
      <c r="F173" s="75">
        <v>66000</v>
      </c>
      <c r="G173" s="76"/>
      <c r="H173" s="76"/>
      <c r="I173" s="77">
        <f>SUM(F173:H173)</f>
        <v>66000</v>
      </c>
      <c r="J173" s="78">
        <f>C173-I173</f>
        <v>0</v>
      </c>
      <c r="K173" s="176">
        <v>24371</v>
      </c>
      <c r="L173" s="94" t="s">
        <v>271</v>
      </c>
      <c r="M173" s="36"/>
    </row>
    <row r="174" spans="1:13" x14ac:dyDescent="0.35">
      <c r="A174" s="74"/>
      <c r="B174" s="439"/>
      <c r="C174" s="75"/>
      <c r="D174" s="75"/>
      <c r="E174" s="75"/>
      <c r="F174" s="75"/>
      <c r="G174" s="76"/>
      <c r="H174" s="76"/>
      <c r="I174" s="77"/>
      <c r="J174" s="78"/>
      <c r="K174" s="176">
        <v>60897</v>
      </c>
      <c r="L174" s="94" t="s">
        <v>399</v>
      </c>
      <c r="M174" s="36"/>
    </row>
    <row r="175" spans="1:13" x14ac:dyDescent="0.35">
      <c r="A175" s="74"/>
      <c r="B175" s="439"/>
      <c r="C175" s="75"/>
      <c r="D175" s="75"/>
      <c r="E175" s="75"/>
      <c r="F175" s="75"/>
      <c r="G175" s="76"/>
      <c r="H175" s="76"/>
      <c r="I175" s="77"/>
      <c r="J175" s="78"/>
      <c r="K175" s="176">
        <v>24376</v>
      </c>
      <c r="L175" s="94" t="s">
        <v>229</v>
      </c>
      <c r="M175" s="36"/>
    </row>
    <row r="176" spans="1:13" x14ac:dyDescent="0.35">
      <c r="A176" s="74"/>
      <c r="B176" s="439"/>
      <c r="C176" s="75"/>
      <c r="D176" s="75"/>
      <c r="E176" s="75"/>
      <c r="F176" s="75"/>
      <c r="G176" s="76"/>
      <c r="H176" s="76"/>
      <c r="I176" s="77"/>
      <c r="J176" s="78"/>
      <c r="K176" s="176">
        <v>24377</v>
      </c>
      <c r="L176" s="94" t="s">
        <v>87</v>
      </c>
      <c r="M176" s="36"/>
    </row>
    <row r="177" spans="1:13" x14ac:dyDescent="0.35">
      <c r="A177" s="74"/>
      <c r="B177" s="439"/>
      <c r="C177" s="75"/>
      <c r="D177" s="75"/>
      <c r="E177" s="75"/>
      <c r="F177" s="75"/>
      <c r="G177" s="76"/>
      <c r="H177" s="76"/>
      <c r="I177" s="77"/>
      <c r="J177" s="78"/>
      <c r="K177" s="176">
        <v>24378</v>
      </c>
      <c r="L177" s="94" t="s">
        <v>811</v>
      </c>
      <c r="M177" s="36"/>
    </row>
    <row r="178" spans="1:13" x14ac:dyDescent="0.35">
      <c r="A178" s="74"/>
      <c r="B178" s="439"/>
      <c r="C178" s="75"/>
      <c r="D178" s="75"/>
      <c r="E178" s="75"/>
      <c r="F178" s="75"/>
      <c r="G178" s="76"/>
      <c r="H178" s="76"/>
      <c r="I178" s="77"/>
      <c r="J178" s="78"/>
      <c r="K178" s="176">
        <v>24390</v>
      </c>
      <c r="L178" s="94" t="s">
        <v>1022</v>
      </c>
      <c r="M178" s="36"/>
    </row>
    <row r="179" spans="1:13" x14ac:dyDescent="0.35">
      <c r="A179" s="74"/>
      <c r="B179" s="439"/>
      <c r="C179" s="75"/>
      <c r="D179" s="75"/>
      <c r="E179" s="75"/>
      <c r="F179" s="75"/>
      <c r="G179" s="76"/>
      <c r="H179" s="76"/>
      <c r="I179" s="77"/>
      <c r="J179" s="78"/>
      <c r="K179" s="176">
        <v>24400</v>
      </c>
      <c r="L179" s="94" t="s">
        <v>1028</v>
      </c>
      <c r="M179" s="36"/>
    </row>
    <row r="180" spans="1:13" x14ac:dyDescent="0.35">
      <c r="A180" s="74"/>
      <c r="B180" s="439"/>
      <c r="C180" s="75"/>
      <c r="D180" s="75"/>
      <c r="E180" s="75"/>
      <c r="F180" s="75"/>
      <c r="G180" s="76"/>
      <c r="H180" s="76"/>
      <c r="I180" s="77"/>
      <c r="J180" s="78"/>
      <c r="K180" s="176">
        <v>24412</v>
      </c>
      <c r="L180" s="94" t="s">
        <v>1023</v>
      </c>
      <c r="M180" s="36"/>
    </row>
    <row r="181" spans="1:13" x14ac:dyDescent="0.35">
      <c r="A181" s="74"/>
      <c r="B181" s="439"/>
      <c r="C181" s="75"/>
      <c r="D181" s="75"/>
      <c r="E181" s="75"/>
      <c r="F181" s="75"/>
      <c r="G181" s="76"/>
      <c r="H181" s="76"/>
      <c r="I181" s="77"/>
      <c r="J181" s="78"/>
      <c r="K181" s="176"/>
      <c r="L181" s="94"/>
      <c r="M181" s="36"/>
    </row>
    <row r="182" spans="1:13" x14ac:dyDescent="0.35">
      <c r="A182" s="74">
        <v>33</v>
      </c>
      <c r="B182" s="439" t="s">
        <v>373</v>
      </c>
      <c r="C182" s="75">
        <v>19000</v>
      </c>
      <c r="D182" s="75"/>
      <c r="E182" s="666">
        <v>24405</v>
      </c>
      <c r="F182" s="75">
        <v>19000</v>
      </c>
      <c r="G182" s="76"/>
      <c r="H182" s="76"/>
      <c r="I182" s="77">
        <f>SUM(F182:H182)</f>
        <v>19000</v>
      </c>
      <c r="J182" s="78">
        <f>C182-I182</f>
        <v>0</v>
      </c>
      <c r="K182" s="176">
        <v>24375</v>
      </c>
      <c r="L182" s="94" t="s">
        <v>271</v>
      </c>
      <c r="M182" s="36"/>
    </row>
    <row r="183" spans="1:13" x14ac:dyDescent="0.35">
      <c r="A183" s="74"/>
      <c r="B183" s="439"/>
      <c r="C183" s="75"/>
      <c r="D183" s="75"/>
      <c r="E183" s="75"/>
      <c r="F183" s="75"/>
      <c r="G183" s="76"/>
      <c r="H183" s="76"/>
      <c r="I183" s="77"/>
      <c r="J183" s="78"/>
      <c r="K183" s="176">
        <v>24376</v>
      </c>
      <c r="L183" s="94" t="s">
        <v>399</v>
      </c>
      <c r="M183" s="36"/>
    </row>
    <row r="184" spans="1:13" x14ac:dyDescent="0.35">
      <c r="A184" s="74"/>
      <c r="B184" s="439"/>
      <c r="C184" s="75"/>
      <c r="D184" s="75"/>
      <c r="E184" s="75"/>
      <c r="F184" s="75"/>
      <c r="G184" s="76"/>
      <c r="H184" s="76"/>
      <c r="I184" s="77"/>
      <c r="J184" s="78"/>
      <c r="K184" s="176">
        <v>24377</v>
      </c>
      <c r="L184" s="94" t="s">
        <v>229</v>
      </c>
      <c r="M184" s="36"/>
    </row>
    <row r="185" spans="1:13" x14ac:dyDescent="0.35">
      <c r="A185" s="74"/>
      <c r="B185" s="439"/>
      <c r="C185" s="75"/>
      <c r="D185" s="75"/>
      <c r="E185" s="75"/>
      <c r="F185" s="75"/>
      <c r="G185" s="76"/>
      <c r="H185" s="76"/>
      <c r="I185" s="77"/>
      <c r="J185" s="78"/>
      <c r="K185" s="176">
        <v>24378</v>
      </c>
      <c r="L185" s="94" t="s">
        <v>87</v>
      </c>
      <c r="M185" s="36"/>
    </row>
    <row r="186" spans="1:13" x14ac:dyDescent="0.35">
      <c r="A186" s="74"/>
      <c r="B186" s="439"/>
      <c r="C186" s="75"/>
      <c r="D186" s="75"/>
      <c r="E186" s="75"/>
      <c r="F186" s="75"/>
      <c r="G186" s="76"/>
      <c r="H186" s="76"/>
      <c r="I186" s="77"/>
      <c r="J186" s="78"/>
      <c r="K186" s="176">
        <v>24379</v>
      </c>
      <c r="L186" s="94" t="s">
        <v>811</v>
      </c>
      <c r="M186" s="36"/>
    </row>
    <row r="187" spans="1:13" x14ac:dyDescent="0.35">
      <c r="A187" s="74"/>
      <c r="B187" s="439"/>
      <c r="C187" s="75"/>
      <c r="D187" s="75"/>
      <c r="E187" s="75"/>
      <c r="F187" s="75"/>
      <c r="G187" s="76"/>
      <c r="H187" s="76"/>
      <c r="I187" s="77"/>
      <c r="J187" s="78"/>
      <c r="K187" s="176">
        <v>24390</v>
      </c>
      <c r="L187" s="94" t="s">
        <v>1022</v>
      </c>
      <c r="M187" s="36"/>
    </row>
    <row r="188" spans="1:13" x14ac:dyDescent="0.35">
      <c r="A188" s="74"/>
      <c r="B188" s="439"/>
      <c r="C188" s="75"/>
      <c r="D188" s="75"/>
      <c r="E188" s="75"/>
      <c r="F188" s="75"/>
      <c r="G188" s="76"/>
      <c r="H188" s="76"/>
      <c r="I188" s="77"/>
      <c r="J188" s="78"/>
      <c r="K188" s="176">
        <v>24400</v>
      </c>
      <c r="L188" s="94" t="s">
        <v>1028</v>
      </c>
      <c r="M188" s="36"/>
    </row>
    <row r="189" spans="1:13" x14ac:dyDescent="0.35">
      <c r="A189" s="74"/>
      <c r="B189" s="439"/>
      <c r="C189" s="75"/>
      <c r="D189" s="75"/>
      <c r="E189" s="75"/>
      <c r="F189" s="75"/>
      <c r="G189" s="76"/>
      <c r="H189" s="76"/>
      <c r="I189" s="77"/>
      <c r="J189" s="78"/>
      <c r="K189" s="176">
        <v>24414</v>
      </c>
      <c r="L189" s="94" t="s">
        <v>1023</v>
      </c>
      <c r="M189" s="36"/>
    </row>
    <row r="190" spans="1:13" x14ac:dyDescent="0.35">
      <c r="A190" s="74"/>
      <c r="B190" s="439"/>
      <c r="C190" s="75"/>
      <c r="D190" s="75"/>
      <c r="E190" s="75"/>
      <c r="F190" s="75"/>
      <c r="G190" s="76"/>
      <c r="H190" s="76"/>
      <c r="I190" s="77"/>
      <c r="J190" s="78"/>
      <c r="K190" s="176"/>
      <c r="L190" s="94"/>
      <c r="M190" s="36"/>
    </row>
    <row r="191" spans="1:13" x14ac:dyDescent="0.35">
      <c r="A191" s="74">
        <v>34</v>
      </c>
      <c r="B191" s="439" t="s">
        <v>374</v>
      </c>
      <c r="C191" s="75">
        <v>10500</v>
      </c>
      <c r="D191" s="75"/>
      <c r="E191" s="666">
        <v>24405</v>
      </c>
      <c r="F191" s="75">
        <v>10500</v>
      </c>
      <c r="G191" s="76"/>
      <c r="H191" s="76"/>
      <c r="I191" s="77">
        <f>SUM(F191:H191)</f>
        <v>10500</v>
      </c>
      <c r="J191" s="78">
        <f>C191-I191</f>
        <v>0</v>
      </c>
      <c r="K191" s="176"/>
      <c r="L191" s="94" t="s">
        <v>416</v>
      </c>
      <c r="M191" s="36"/>
    </row>
    <row r="192" spans="1:13" x14ac:dyDescent="0.35">
      <c r="A192" s="74"/>
      <c r="B192" s="439"/>
      <c r="C192" s="75"/>
      <c r="D192" s="75"/>
      <c r="E192" s="75"/>
      <c r="F192" s="75"/>
      <c r="G192" s="76"/>
      <c r="H192" s="76"/>
      <c r="I192" s="77"/>
      <c r="J192" s="78"/>
      <c r="K192" s="176"/>
      <c r="L192" s="94"/>
      <c r="M192" s="36"/>
    </row>
    <row r="193" spans="1:13" x14ac:dyDescent="0.35">
      <c r="A193" s="74">
        <v>35</v>
      </c>
      <c r="B193" s="439" t="s">
        <v>375</v>
      </c>
      <c r="C193" s="75">
        <v>26000</v>
      </c>
      <c r="D193" s="75"/>
      <c r="E193" s="666">
        <v>24405</v>
      </c>
      <c r="F193" s="75">
        <v>26000</v>
      </c>
      <c r="G193" s="76"/>
      <c r="H193" s="76"/>
      <c r="I193" s="77">
        <f>SUM(F193:H193)</f>
        <v>26000</v>
      </c>
      <c r="J193" s="78">
        <f>C193-I193</f>
        <v>0</v>
      </c>
      <c r="K193" s="176"/>
      <c r="L193" s="94" t="s">
        <v>416</v>
      </c>
      <c r="M193" s="36"/>
    </row>
    <row r="194" spans="1:13" x14ac:dyDescent="0.35">
      <c r="A194" s="74"/>
      <c r="B194" s="439"/>
      <c r="C194" s="75"/>
      <c r="D194" s="75"/>
      <c r="E194" s="75"/>
      <c r="F194" s="75"/>
      <c r="G194" s="76"/>
      <c r="H194" s="76"/>
      <c r="I194" s="77"/>
      <c r="J194" s="78"/>
      <c r="K194" s="176"/>
      <c r="L194" s="94"/>
      <c r="M194" s="36"/>
    </row>
    <row r="195" spans="1:13" x14ac:dyDescent="0.35">
      <c r="A195" s="74">
        <v>36</v>
      </c>
      <c r="B195" s="439" t="s">
        <v>376</v>
      </c>
      <c r="C195" s="75">
        <v>30000</v>
      </c>
      <c r="D195" s="75"/>
      <c r="E195" s="666">
        <v>24405</v>
      </c>
      <c r="F195" s="75">
        <v>30000</v>
      </c>
      <c r="G195" s="76"/>
      <c r="H195" s="76"/>
      <c r="I195" s="77">
        <f>SUM(F195:H195)</f>
        <v>30000</v>
      </c>
      <c r="J195" s="78">
        <f>C195-I195</f>
        <v>0</v>
      </c>
      <c r="K195" s="176"/>
      <c r="L195" s="94" t="s">
        <v>416</v>
      </c>
      <c r="M195" s="36"/>
    </row>
    <row r="196" spans="1:13" x14ac:dyDescent="0.35">
      <c r="A196" s="74"/>
      <c r="B196" s="439"/>
      <c r="C196" s="75"/>
      <c r="D196" s="75"/>
      <c r="E196" s="75"/>
      <c r="F196" s="75"/>
      <c r="G196" s="76"/>
      <c r="H196" s="76"/>
      <c r="I196" s="77"/>
      <c r="J196" s="78"/>
      <c r="K196" s="176"/>
      <c r="L196" s="94"/>
      <c r="M196" s="36"/>
    </row>
    <row r="197" spans="1:13" x14ac:dyDescent="0.35">
      <c r="A197" s="74">
        <v>37</v>
      </c>
      <c r="B197" s="439" t="s">
        <v>377</v>
      </c>
      <c r="C197" s="75">
        <v>19500</v>
      </c>
      <c r="D197" s="75"/>
      <c r="E197" s="666">
        <v>24405</v>
      </c>
      <c r="F197" s="75">
        <v>19500</v>
      </c>
      <c r="G197" s="76"/>
      <c r="H197" s="76"/>
      <c r="I197" s="77">
        <f>SUM(F197:H197)</f>
        <v>19500</v>
      </c>
      <c r="J197" s="78">
        <f>C197-I197</f>
        <v>0</v>
      </c>
      <c r="K197" s="176"/>
      <c r="L197" s="94" t="s">
        <v>416</v>
      </c>
      <c r="M197" s="36"/>
    </row>
    <row r="198" spans="1:13" x14ac:dyDescent="0.35">
      <c r="A198" s="74"/>
      <c r="B198" s="439"/>
      <c r="C198" s="75"/>
      <c r="D198" s="75"/>
      <c r="E198" s="75"/>
      <c r="F198" s="75"/>
      <c r="G198" s="76"/>
      <c r="H198" s="76"/>
      <c r="I198" s="77"/>
      <c r="J198" s="78"/>
      <c r="K198" s="176"/>
      <c r="L198" s="94"/>
      <c r="M198" s="36"/>
    </row>
    <row r="199" spans="1:13" x14ac:dyDescent="0.35">
      <c r="A199" s="74">
        <v>38</v>
      </c>
      <c r="B199" s="439" t="s">
        <v>378</v>
      </c>
      <c r="C199" s="75">
        <v>5000</v>
      </c>
      <c r="D199" s="75"/>
      <c r="E199" s="666">
        <v>24405</v>
      </c>
      <c r="F199" s="75">
        <v>5000</v>
      </c>
      <c r="G199" s="76"/>
      <c r="H199" s="76"/>
      <c r="I199" s="77">
        <f>SUM(F199:H199)</f>
        <v>5000</v>
      </c>
      <c r="J199" s="78">
        <f>C199-I199</f>
        <v>0</v>
      </c>
      <c r="K199" s="176"/>
      <c r="L199" s="94" t="s">
        <v>416</v>
      </c>
      <c r="M199" s="36"/>
    </row>
    <row r="200" spans="1:13" x14ac:dyDescent="0.35">
      <c r="A200" s="74"/>
      <c r="B200" s="439"/>
      <c r="C200" s="75"/>
      <c r="D200" s="75"/>
      <c r="E200" s="75"/>
      <c r="F200" s="75"/>
      <c r="G200" s="76"/>
      <c r="H200" s="76"/>
      <c r="I200" s="77"/>
      <c r="J200" s="78"/>
      <c r="K200" s="176"/>
      <c r="L200" s="94"/>
      <c r="M200" s="36"/>
    </row>
    <row r="201" spans="1:13" x14ac:dyDescent="0.35">
      <c r="A201" s="74">
        <v>39</v>
      </c>
      <c r="B201" s="439" t="s">
        <v>379</v>
      </c>
      <c r="C201" s="75">
        <v>33000</v>
      </c>
      <c r="D201" s="75"/>
      <c r="E201" s="666">
        <v>24405</v>
      </c>
      <c r="F201" s="75">
        <v>33000</v>
      </c>
      <c r="G201" s="76"/>
      <c r="H201" s="76"/>
      <c r="I201" s="77">
        <f>SUM(F201:H201)</f>
        <v>33000</v>
      </c>
      <c r="J201" s="78">
        <f>C201-I201</f>
        <v>0</v>
      </c>
      <c r="K201" s="176"/>
      <c r="L201" s="94" t="s">
        <v>416</v>
      </c>
      <c r="M201" s="36"/>
    </row>
    <row r="202" spans="1:13" x14ac:dyDescent="0.35">
      <c r="A202" s="74"/>
      <c r="B202" s="439"/>
      <c r="C202" s="75"/>
      <c r="D202" s="75"/>
      <c r="E202" s="75"/>
      <c r="F202" s="75"/>
      <c r="G202" s="76"/>
      <c r="H202" s="76"/>
      <c r="I202" s="77"/>
      <c r="J202" s="78"/>
      <c r="K202" s="176"/>
      <c r="L202" s="94"/>
      <c r="M202" s="36"/>
    </row>
    <row r="203" spans="1:13" x14ac:dyDescent="0.35">
      <c r="A203" s="74">
        <v>40</v>
      </c>
      <c r="B203" s="439" t="s">
        <v>380</v>
      </c>
      <c r="C203" s="75">
        <v>6000</v>
      </c>
      <c r="D203" s="75"/>
      <c r="E203" s="666">
        <v>24405</v>
      </c>
      <c r="F203" s="75">
        <v>6000</v>
      </c>
      <c r="G203" s="76"/>
      <c r="H203" s="76"/>
      <c r="I203" s="77">
        <f>SUM(F203:H203)</f>
        <v>6000</v>
      </c>
      <c r="J203" s="78">
        <f>C203-I203</f>
        <v>0</v>
      </c>
      <c r="K203" s="176"/>
      <c r="L203" s="94" t="s">
        <v>416</v>
      </c>
      <c r="M203" s="36"/>
    </row>
    <row r="204" spans="1:13" x14ac:dyDescent="0.35">
      <c r="A204" s="74"/>
      <c r="B204" s="439"/>
      <c r="C204" s="75"/>
      <c r="D204" s="75"/>
      <c r="E204" s="75"/>
      <c r="F204" s="75"/>
      <c r="G204" s="76"/>
      <c r="H204" s="76"/>
      <c r="I204" s="77"/>
      <c r="J204" s="78"/>
      <c r="K204" s="176"/>
      <c r="L204" s="94"/>
      <c r="M204" s="36"/>
    </row>
    <row r="205" spans="1:13" x14ac:dyDescent="0.35">
      <c r="A205" s="74">
        <v>41</v>
      </c>
      <c r="B205" s="439" t="s">
        <v>381</v>
      </c>
      <c r="C205" s="75">
        <v>2000</v>
      </c>
      <c r="D205" s="75"/>
      <c r="E205" s="666">
        <v>24405</v>
      </c>
      <c r="F205" s="75">
        <v>2000</v>
      </c>
      <c r="G205" s="76"/>
      <c r="H205" s="76"/>
      <c r="I205" s="77">
        <f>SUM(F205:H205)</f>
        <v>2000</v>
      </c>
      <c r="J205" s="78">
        <f>C205-I205</f>
        <v>0</v>
      </c>
      <c r="K205" s="176"/>
      <c r="L205" s="94" t="s">
        <v>416</v>
      </c>
      <c r="M205" s="36"/>
    </row>
    <row r="206" spans="1:13" x14ac:dyDescent="0.35">
      <c r="A206" s="74"/>
      <c r="B206" s="439"/>
      <c r="C206" s="75"/>
      <c r="D206" s="75"/>
      <c r="E206" s="75"/>
      <c r="F206" s="75"/>
      <c r="G206" s="76"/>
      <c r="H206" s="76"/>
      <c r="I206" s="77"/>
      <c r="J206" s="78"/>
      <c r="K206" s="176"/>
      <c r="L206" s="94"/>
      <c r="M206" s="36"/>
    </row>
    <row r="207" spans="1:13" x14ac:dyDescent="0.35">
      <c r="A207" s="74">
        <v>42</v>
      </c>
      <c r="B207" s="439" t="s">
        <v>382</v>
      </c>
      <c r="C207" s="75">
        <v>8500</v>
      </c>
      <c r="D207" s="75"/>
      <c r="E207" s="666">
        <v>24405</v>
      </c>
      <c r="F207" s="75">
        <v>8500</v>
      </c>
      <c r="G207" s="76"/>
      <c r="H207" s="76"/>
      <c r="I207" s="77">
        <f>SUM(F207:H207)</f>
        <v>8500</v>
      </c>
      <c r="J207" s="78">
        <f>C207-I207</f>
        <v>0</v>
      </c>
      <c r="K207" s="176"/>
      <c r="L207" s="94" t="s">
        <v>416</v>
      </c>
      <c r="M207" s="36"/>
    </row>
    <row r="208" spans="1:13" x14ac:dyDescent="0.35">
      <c r="A208" s="74"/>
      <c r="B208" s="439"/>
      <c r="C208" s="75"/>
      <c r="D208" s="75"/>
      <c r="E208" s="75"/>
      <c r="F208" s="75"/>
      <c r="G208" s="76"/>
      <c r="H208" s="76"/>
      <c r="I208" s="77"/>
      <c r="J208" s="78"/>
      <c r="K208" s="176"/>
      <c r="L208" s="94"/>
      <c r="M208" s="36"/>
    </row>
    <row r="209" spans="1:13" x14ac:dyDescent="0.35">
      <c r="A209" s="74">
        <v>43</v>
      </c>
      <c r="B209" s="439" t="s">
        <v>383</v>
      </c>
      <c r="C209" s="75">
        <v>1500</v>
      </c>
      <c r="D209" s="75"/>
      <c r="E209" s="666">
        <v>24405</v>
      </c>
      <c r="F209" s="75">
        <v>1500</v>
      </c>
      <c r="G209" s="76"/>
      <c r="H209" s="76"/>
      <c r="I209" s="77">
        <f>SUM(F209:H209)</f>
        <v>1500</v>
      </c>
      <c r="J209" s="78">
        <f>C209-I209</f>
        <v>0</v>
      </c>
      <c r="K209" s="176"/>
      <c r="L209" s="94" t="s">
        <v>416</v>
      </c>
      <c r="M209" s="36"/>
    </row>
    <row r="210" spans="1:13" x14ac:dyDescent="0.35">
      <c r="A210" s="74"/>
      <c r="B210" s="439"/>
      <c r="C210" s="75"/>
      <c r="D210" s="75"/>
      <c r="E210" s="75"/>
      <c r="F210" s="75"/>
      <c r="G210" s="76"/>
      <c r="H210" s="76"/>
      <c r="I210" s="77"/>
      <c r="J210" s="78"/>
      <c r="K210" s="176"/>
      <c r="L210" s="94"/>
      <c r="M210" s="36"/>
    </row>
    <row r="211" spans="1:13" x14ac:dyDescent="0.35">
      <c r="A211" s="74">
        <v>44</v>
      </c>
      <c r="B211" s="439" t="s">
        <v>409</v>
      </c>
      <c r="C211" s="75">
        <v>91050</v>
      </c>
      <c r="D211" s="75"/>
      <c r="E211" s="666">
        <v>24405</v>
      </c>
      <c r="F211" s="75">
        <v>91050</v>
      </c>
      <c r="G211" s="76"/>
      <c r="H211" s="76"/>
      <c r="I211" s="77">
        <f>SUM(F211:H211)</f>
        <v>91050</v>
      </c>
      <c r="J211" s="78">
        <f>C211-I211</f>
        <v>0</v>
      </c>
      <c r="K211" s="176">
        <v>24382</v>
      </c>
      <c r="L211" s="94" t="s">
        <v>271</v>
      </c>
      <c r="M211" s="36"/>
    </row>
    <row r="212" spans="1:13" x14ac:dyDescent="0.35">
      <c r="A212" s="74"/>
      <c r="B212" s="439" t="s">
        <v>410</v>
      </c>
      <c r="C212" s="75"/>
      <c r="D212" s="75"/>
      <c r="E212" s="75"/>
      <c r="F212" s="75"/>
      <c r="G212" s="76"/>
      <c r="H212" s="76"/>
      <c r="I212" s="77"/>
      <c r="J212" s="78"/>
      <c r="K212" s="176">
        <v>24383</v>
      </c>
      <c r="L212" s="94" t="s">
        <v>399</v>
      </c>
      <c r="M212" s="36"/>
    </row>
    <row r="213" spans="1:13" x14ac:dyDescent="0.35">
      <c r="A213" s="74"/>
      <c r="B213" s="439"/>
      <c r="C213" s="75"/>
      <c r="D213" s="75"/>
      <c r="E213" s="75"/>
      <c r="F213" s="75"/>
      <c r="G213" s="76"/>
      <c r="H213" s="76"/>
      <c r="I213" s="77"/>
      <c r="J213" s="78"/>
      <c r="K213" s="176">
        <v>24383</v>
      </c>
      <c r="L213" s="94" t="s">
        <v>229</v>
      </c>
      <c r="M213" s="36"/>
    </row>
    <row r="214" spans="1:13" x14ac:dyDescent="0.35">
      <c r="A214" s="74"/>
      <c r="B214" s="439"/>
      <c r="C214" s="75"/>
      <c r="D214" s="75"/>
      <c r="E214" s="75"/>
      <c r="F214" s="75"/>
      <c r="G214" s="76"/>
      <c r="H214" s="76"/>
      <c r="I214" s="77"/>
      <c r="J214" s="78"/>
      <c r="K214" s="176">
        <v>24384</v>
      </c>
      <c r="L214" s="94" t="s">
        <v>87</v>
      </c>
      <c r="M214" s="36"/>
    </row>
    <row r="215" spans="1:13" x14ac:dyDescent="0.35">
      <c r="A215" s="74"/>
      <c r="B215" s="439"/>
      <c r="C215" s="75"/>
      <c r="D215" s="75"/>
      <c r="E215" s="75"/>
      <c r="F215" s="75"/>
      <c r="G215" s="76"/>
      <c r="H215" s="76"/>
      <c r="I215" s="77"/>
      <c r="J215" s="78"/>
      <c r="K215" s="176">
        <v>24385</v>
      </c>
      <c r="L215" s="94" t="s">
        <v>811</v>
      </c>
      <c r="M215" s="36"/>
    </row>
    <row r="216" spans="1:13" x14ac:dyDescent="0.35">
      <c r="A216" s="74"/>
      <c r="B216" s="439"/>
      <c r="C216" s="75"/>
      <c r="D216" s="75"/>
      <c r="E216" s="75"/>
      <c r="F216" s="75"/>
      <c r="G216" s="76"/>
      <c r="H216" s="76"/>
      <c r="I216" s="77"/>
      <c r="J216" s="78"/>
      <c r="K216" s="176">
        <v>24414</v>
      </c>
      <c r="L216" s="94" t="s">
        <v>1022</v>
      </c>
      <c r="M216" s="36"/>
    </row>
    <row r="217" spans="1:13" x14ac:dyDescent="0.35">
      <c r="A217" s="74"/>
      <c r="B217" s="439"/>
      <c r="C217" s="75"/>
      <c r="D217" s="75"/>
      <c r="E217" s="75"/>
      <c r="F217" s="75"/>
      <c r="G217" s="76"/>
      <c r="H217" s="76"/>
      <c r="I217" s="77"/>
      <c r="J217" s="78"/>
      <c r="K217" s="176"/>
      <c r="L217" s="94"/>
      <c r="M217" s="36"/>
    </row>
    <row r="218" spans="1:13" x14ac:dyDescent="0.35">
      <c r="A218" s="74">
        <v>45</v>
      </c>
      <c r="B218" s="439" t="s">
        <v>411</v>
      </c>
      <c r="C218" s="75">
        <v>18500</v>
      </c>
      <c r="D218" s="75"/>
      <c r="E218" s="666">
        <v>24405</v>
      </c>
      <c r="F218" s="75">
        <v>18500</v>
      </c>
      <c r="G218" s="76"/>
      <c r="H218" s="76"/>
      <c r="I218" s="77">
        <f>SUM(F218:H218)</f>
        <v>18500</v>
      </c>
      <c r="J218" s="78">
        <f>C218-I218</f>
        <v>0</v>
      </c>
      <c r="K218" s="176">
        <v>24375</v>
      </c>
      <c r="L218" s="94" t="s">
        <v>271</v>
      </c>
      <c r="M218" s="36"/>
    </row>
    <row r="219" spans="1:13" x14ac:dyDescent="0.35">
      <c r="A219" s="74"/>
      <c r="B219" s="439" t="s">
        <v>82</v>
      </c>
      <c r="C219" s="75"/>
      <c r="D219" s="75"/>
      <c r="E219" s="75"/>
      <c r="F219" s="75"/>
      <c r="G219" s="76"/>
      <c r="H219" s="76"/>
      <c r="I219" s="77"/>
      <c r="J219" s="78"/>
      <c r="K219" s="176">
        <v>24351</v>
      </c>
      <c r="L219" s="94" t="s">
        <v>399</v>
      </c>
      <c r="M219" s="36"/>
    </row>
    <row r="220" spans="1:13" x14ac:dyDescent="0.35">
      <c r="A220" s="74"/>
      <c r="B220" s="439"/>
      <c r="C220" s="75"/>
      <c r="D220" s="75"/>
      <c r="E220" s="75"/>
      <c r="F220" s="75"/>
      <c r="G220" s="76"/>
      <c r="H220" s="76"/>
      <c r="I220" s="77"/>
      <c r="J220" s="78"/>
      <c r="K220" s="176">
        <v>24377</v>
      </c>
      <c r="L220" s="94" t="s">
        <v>229</v>
      </c>
      <c r="M220" s="36"/>
    </row>
    <row r="221" spans="1:13" x14ac:dyDescent="0.35">
      <c r="A221" s="74"/>
      <c r="B221" s="439"/>
      <c r="C221" s="75"/>
      <c r="D221" s="75"/>
      <c r="E221" s="75"/>
      <c r="F221" s="75"/>
      <c r="G221" s="76"/>
      <c r="H221" s="76"/>
      <c r="I221" s="77"/>
      <c r="J221" s="78"/>
      <c r="K221" s="176">
        <v>24377</v>
      </c>
      <c r="L221" s="94" t="s">
        <v>87</v>
      </c>
      <c r="M221" s="36"/>
    </row>
    <row r="222" spans="1:13" x14ac:dyDescent="0.35">
      <c r="A222" s="74"/>
      <c r="B222" s="439"/>
      <c r="C222" s="75"/>
      <c r="D222" s="75"/>
      <c r="E222" s="75"/>
      <c r="F222" s="75"/>
      <c r="G222" s="76"/>
      <c r="H222" s="76"/>
      <c r="I222" s="77"/>
      <c r="J222" s="78"/>
      <c r="K222" s="176">
        <v>24378</v>
      </c>
      <c r="L222" s="94" t="s">
        <v>401</v>
      </c>
      <c r="M222" s="36"/>
    </row>
    <row r="223" spans="1:13" x14ac:dyDescent="0.35">
      <c r="A223" s="74"/>
      <c r="B223" s="439"/>
      <c r="C223" s="75"/>
      <c r="D223" s="75"/>
      <c r="E223" s="75"/>
      <c r="F223" s="75"/>
      <c r="G223" s="76"/>
      <c r="H223" s="76"/>
      <c r="I223" s="77"/>
      <c r="J223" s="78"/>
      <c r="K223" s="176">
        <v>24378</v>
      </c>
      <c r="L223" s="94" t="s">
        <v>402</v>
      </c>
      <c r="M223" s="36"/>
    </row>
    <row r="224" spans="1:13" x14ac:dyDescent="0.35">
      <c r="A224" s="74"/>
      <c r="B224" s="439"/>
      <c r="C224" s="75"/>
      <c r="D224" s="75"/>
      <c r="E224" s="75"/>
      <c r="F224" s="75"/>
      <c r="G224" s="76"/>
      <c r="H224" s="76"/>
      <c r="I224" s="77"/>
      <c r="J224" s="78"/>
      <c r="K224" s="176">
        <v>24390</v>
      </c>
      <c r="L224" s="94" t="s">
        <v>1022</v>
      </c>
      <c r="M224" s="36"/>
    </row>
    <row r="225" spans="1:13" x14ac:dyDescent="0.35">
      <c r="A225" s="74"/>
      <c r="B225" s="439"/>
      <c r="C225" s="75"/>
      <c r="D225" s="75"/>
      <c r="E225" s="75"/>
      <c r="F225" s="75"/>
      <c r="G225" s="76"/>
      <c r="H225" s="76"/>
      <c r="I225" s="77"/>
      <c r="J225" s="78"/>
      <c r="K225" s="176">
        <v>24400</v>
      </c>
      <c r="L225" s="94" t="s">
        <v>1028</v>
      </c>
      <c r="M225" s="36"/>
    </row>
    <row r="226" spans="1:13" x14ac:dyDescent="0.35">
      <c r="A226" s="74"/>
      <c r="B226" s="439"/>
      <c r="C226" s="75"/>
      <c r="D226" s="75"/>
      <c r="E226" s="75"/>
      <c r="F226" s="75"/>
      <c r="G226" s="76"/>
      <c r="H226" s="76"/>
      <c r="I226" s="77"/>
      <c r="J226" s="78"/>
      <c r="K226" s="176">
        <v>24412</v>
      </c>
      <c r="L226" s="94" t="s">
        <v>1021</v>
      </c>
      <c r="M226" s="36"/>
    </row>
    <row r="227" spans="1:13" x14ac:dyDescent="0.35">
      <c r="A227" s="74"/>
      <c r="B227" s="439"/>
      <c r="C227" s="75"/>
      <c r="D227" s="75"/>
      <c r="E227" s="75"/>
      <c r="F227" s="75"/>
      <c r="G227" s="76"/>
      <c r="H227" s="76"/>
      <c r="I227" s="77"/>
      <c r="J227" s="78"/>
      <c r="K227" s="176"/>
      <c r="L227" s="94"/>
      <c r="M227" s="36"/>
    </row>
    <row r="228" spans="1:13" x14ac:dyDescent="0.35">
      <c r="A228" s="74">
        <v>46</v>
      </c>
      <c r="B228" s="439" t="s">
        <v>412</v>
      </c>
      <c r="C228" s="75">
        <v>432000</v>
      </c>
      <c r="D228" s="75"/>
      <c r="E228" s="666">
        <v>24426</v>
      </c>
      <c r="F228" s="75">
        <v>432000</v>
      </c>
      <c r="G228" s="76"/>
      <c r="H228" s="76"/>
      <c r="I228" s="77">
        <f>SUM(F228:H228)</f>
        <v>432000</v>
      </c>
      <c r="J228" s="78">
        <f>C228-I228</f>
        <v>0</v>
      </c>
      <c r="K228" s="176">
        <v>24384</v>
      </c>
      <c r="L228" s="94" t="s">
        <v>992</v>
      </c>
      <c r="M228" s="36"/>
    </row>
    <row r="229" spans="1:13" x14ac:dyDescent="0.35">
      <c r="A229" s="74"/>
      <c r="B229" s="439" t="s">
        <v>413</v>
      </c>
      <c r="C229" s="75"/>
      <c r="D229" s="75"/>
      <c r="E229" s="75"/>
      <c r="F229" s="75"/>
      <c r="G229" s="76"/>
      <c r="H229" s="76"/>
      <c r="I229" s="77"/>
      <c r="J229" s="78"/>
      <c r="K229" s="176">
        <v>24386</v>
      </c>
      <c r="L229" s="94" t="s">
        <v>271</v>
      </c>
      <c r="M229" s="36"/>
    </row>
    <row r="230" spans="1:13" x14ac:dyDescent="0.35">
      <c r="A230" s="74"/>
      <c r="B230" s="439"/>
      <c r="C230" s="75"/>
      <c r="D230" s="75"/>
      <c r="E230" s="75"/>
      <c r="F230" s="75"/>
      <c r="G230" s="76"/>
      <c r="H230" s="76"/>
      <c r="I230" s="77"/>
      <c r="J230" s="78"/>
      <c r="K230" s="176">
        <v>24397</v>
      </c>
      <c r="L230" s="94" t="s">
        <v>399</v>
      </c>
      <c r="M230" s="36"/>
    </row>
    <row r="231" spans="1:13" x14ac:dyDescent="0.35">
      <c r="A231" s="74"/>
      <c r="B231" s="439"/>
      <c r="C231" s="75"/>
      <c r="D231" s="75"/>
      <c r="E231" s="75"/>
      <c r="F231" s="75"/>
      <c r="G231" s="76"/>
      <c r="H231" s="76"/>
      <c r="I231" s="77"/>
      <c r="J231" s="78"/>
      <c r="K231" s="176">
        <v>24410</v>
      </c>
      <c r="L231" s="94" t="s">
        <v>229</v>
      </c>
      <c r="M231" s="36"/>
    </row>
    <row r="232" spans="1:13" x14ac:dyDescent="0.35">
      <c r="A232" s="74"/>
      <c r="B232" s="439"/>
      <c r="C232" s="75"/>
      <c r="D232" s="75"/>
      <c r="E232" s="75"/>
      <c r="F232" s="75"/>
      <c r="G232" s="76"/>
      <c r="H232" s="76"/>
      <c r="I232" s="77"/>
      <c r="J232" s="78"/>
      <c r="K232" s="176" t="s">
        <v>1019</v>
      </c>
      <c r="L232" s="94" t="s">
        <v>1018</v>
      </c>
      <c r="M232" s="36"/>
    </row>
    <row r="233" spans="1:13" x14ac:dyDescent="0.35">
      <c r="A233" s="74"/>
      <c r="B233" s="439"/>
      <c r="C233" s="75"/>
      <c r="D233" s="75"/>
      <c r="E233" s="75"/>
      <c r="F233" s="75"/>
      <c r="G233" s="76"/>
      <c r="H233" s="76"/>
      <c r="I233" s="77"/>
      <c r="J233" s="78"/>
      <c r="K233" s="176">
        <v>24418</v>
      </c>
      <c r="L233" s="94" t="s">
        <v>87</v>
      </c>
      <c r="M233" s="36"/>
    </row>
    <row r="234" spans="1:13" x14ac:dyDescent="0.35">
      <c r="A234" s="74"/>
      <c r="B234" s="439"/>
      <c r="C234" s="75"/>
      <c r="D234" s="75"/>
      <c r="E234" s="75"/>
      <c r="F234" s="75"/>
      <c r="G234" s="76"/>
      <c r="H234" s="76"/>
      <c r="I234" s="77"/>
      <c r="J234" s="78"/>
      <c r="K234" s="176" t="s">
        <v>1020</v>
      </c>
      <c r="L234" s="94" t="s">
        <v>811</v>
      </c>
      <c r="M234" s="36"/>
    </row>
    <row r="235" spans="1:13" x14ac:dyDescent="0.35">
      <c r="A235" s="74"/>
      <c r="B235" s="439"/>
      <c r="C235" s="75"/>
      <c r="D235" s="75"/>
      <c r="E235" s="75"/>
      <c r="F235" s="75"/>
      <c r="G235" s="76"/>
      <c r="H235" s="76"/>
      <c r="I235" s="77"/>
      <c r="J235" s="78"/>
      <c r="K235" s="176"/>
      <c r="L235" s="94"/>
      <c r="M235" s="36"/>
    </row>
    <row r="236" spans="1:13" x14ac:dyDescent="0.35">
      <c r="A236" s="74">
        <v>47</v>
      </c>
      <c r="B236" s="439" t="s">
        <v>414</v>
      </c>
      <c r="C236" s="75">
        <v>72000</v>
      </c>
      <c r="D236" s="75"/>
      <c r="E236" s="666">
        <v>24426</v>
      </c>
      <c r="F236" s="75">
        <v>72000</v>
      </c>
      <c r="G236" s="76"/>
      <c r="H236" s="76"/>
      <c r="I236" s="77">
        <f>SUM(F236:H236)</f>
        <v>72000</v>
      </c>
      <c r="J236" s="78">
        <f>C236-I236</f>
        <v>0</v>
      </c>
      <c r="K236" s="176"/>
      <c r="L236" s="94" t="s">
        <v>423</v>
      </c>
      <c r="M236" s="36"/>
    </row>
    <row r="237" spans="1:13" x14ac:dyDescent="0.35">
      <c r="A237" s="74"/>
      <c r="B237" s="439" t="s">
        <v>415</v>
      </c>
      <c r="C237" s="75"/>
      <c r="D237" s="75"/>
      <c r="E237" s="75"/>
      <c r="F237" s="76"/>
      <c r="G237" s="76"/>
      <c r="H237" s="76"/>
      <c r="I237" s="77"/>
      <c r="J237" s="78"/>
      <c r="K237" s="176"/>
      <c r="L237" s="94"/>
      <c r="M237" s="36"/>
    </row>
    <row r="238" spans="1:13" x14ac:dyDescent="0.35">
      <c r="A238" s="74"/>
      <c r="B238" s="439"/>
      <c r="C238" s="75"/>
      <c r="D238" s="75"/>
      <c r="E238" s="75"/>
      <c r="F238" s="76"/>
      <c r="G238" s="76"/>
      <c r="H238" s="76"/>
      <c r="I238" s="77"/>
      <c r="J238" s="78"/>
      <c r="K238" s="176"/>
      <c r="L238" s="94"/>
      <c r="M238" s="36"/>
    </row>
    <row r="239" spans="1:13" x14ac:dyDescent="0.35">
      <c r="A239" s="74"/>
      <c r="B239" s="439"/>
      <c r="C239" s="75"/>
      <c r="D239" s="75"/>
      <c r="E239" s="75"/>
      <c r="F239" s="76"/>
      <c r="G239" s="76"/>
      <c r="H239" s="76"/>
      <c r="I239" s="77"/>
      <c r="J239" s="78"/>
      <c r="K239" s="176"/>
      <c r="L239" s="94"/>
      <c r="M239" s="36"/>
    </row>
    <row r="240" spans="1:13" x14ac:dyDescent="0.35">
      <c r="A240" s="74"/>
      <c r="B240" s="439"/>
      <c r="C240" s="75"/>
      <c r="D240" s="75"/>
      <c r="E240" s="75"/>
      <c r="F240" s="76"/>
      <c r="G240" s="76"/>
      <c r="H240" s="76"/>
      <c r="I240" s="77"/>
      <c r="J240" s="78"/>
      <c r="K240" s="176"/>
      <c r="L240" s="94"/>
      <c r="M240" s="36"/>
    </row>
    <row r="241" spans="1:13" x14ac:dyDescent="0.35">
      <c r="A241" s="74"/>
      <c r="B241" s="439"/>
      <c r="C241" s="75"/>
      <c r="D241" s="75"/>
      <c r="E241" s="75"/>
      <c r="F241" s="76"/>
      <c r="G241" s="76"/>
      <c r="H241" s="76"/>
      <c r="I241" s="77"/>
      <c r="J241" s="78"/>
      <c r="K241" s="176"/>
      <c r="L241" s="94"/>
      <c r="M241" s="36"/>
    </row>
    <row r="242" spans="1:13" x14ac:dyDescent="0.35">
      <c r="A242" s="454"/>
      <c r="B242" s="454" t="s">
        <v>993</v>
      </c>
      <c r="C242" s="455">
        <f>SUM(C10:C241)</f>
        <v>8747800</v>
      </c>
      <c r="D242" s="455">
        <f>SUM(D10:D241)</f>
        <v>0</v>
      </c>
      <c r="E242" s="455"/>
      <c r="F242" s="455">
        <f>SUM(F10:F241)</f>
        <v>8747800</v>
      </c>
      <c r="G242" s="455">
        <f>SUM(G10:G241)</f>
        <v>0</v>
      </c>
      <c r="H242" s="455">
        <f>SUM(H10:H241)</f>
        <v>0</v>
      </c>
      <c r="I242" s="456">
        <f>SUM(I10:I241)</f>
        <v>8747800</v>
      </c>
      <c r="J242" s="456">
        <f>SUM(J10:J241)</f>
        <v>0</v>
      </c>
      <c r="K242" s="457"/>
      <c r="L242" s="458"/>
      <c r="M242" s="21"/>
    </row>
    <row r="243" spans="1:13" x14ac:dyDescent="0.35">
      <c r="A243" s="74"/>
      <c r="B243" s="440"/>
      <c r="C243" s="75"/>
      <c r="D243" s="75"/>
      <c r="E243" s="75"/>
      <c r="F243" s="76"/>
      <c r="G243" s="76"/>
      <c r="H243" s="76"/>
      <c r="I243" s="77"/>
      <c r="J243" s="78"/>
      <c r="K243" s="176"/>
      <c r="L243" s="94"/>
      <c r="M243" s="36"/>
    </row>
    <row r="244" spans="1:13" x14ac:dyDescent="0.35">
      <c r="A244" s="74"/>
      <c r="B244" s="440" t="s">
        <v>83</v>
      </c>
      <c r="C244" s="75"/>
      <c r="D244" s="75"/>
      <c r="E244" s="75"/>
      <c r="F244" s="76"/>
      <c r="G244" s="76"/>
      <c r="H244" s="76"/>
      <c r="I244" s="77"/>
      <c r="J244" s="78"/>
      <c r="K244" s="176"/>
      <c r="L244" s="94"/>
      <c r="M244" s="36"/>
    </row>
    <row r="245" spans="1:13" x14ac:dyDescent="0.35">
      <c r="A245" s="74"/>
      <c r="B245" s="440" t="s">
        <v>58</v>
      </c>
      <c r="C245" s="75"/>
      <c r="D245" s="75"/>
      <c r="E245" s="75"/>
      <c r="F245" s="76"/>
      <c r="G245" s="76"/>
      <c r="H245" s="76"/>
      <c r="I245" s="77"/>
      <c r="J245" s="78"/>
      <c r="K245" s="176"/>
      <c r="L245" s="94"/>
      <c r="M245" s="36"/>
    </row>
    <row r="246" spans="1:13" x14ac:dyDescent="0.35">
      <c r="A246" s="74">
        <v>1</v>
      </c>
      <c r="B246" s="441" t="s">
        <v>424</v>
      </c>
      <c r="C246" s="75">
        <v>299000</v>
      </c>
      <c r="D246" s="75"/>
      <c r="E246" s="666">
        <v>24468</v>
      </c>
      <c r="F246" s="75">
        <v>299000</v>
      </c>
      <c r="G246" s="76"/>
      <c r="H246" s="76"/>
      <c r="I246" s="77">
        <f>SUM(F246:H246)</f>
        <v>299000</v>
      </c>
      <c r="J246" s="78">
        <f>C246-I246</f>
        <v>0</v>
      </c>
      <c r="K246" s="176">
        <v>24418</v>
      </c>
      <c r="L246" s="94" t="s">
        <v>990</v>
      </c>
      <c r="M246" s="36"/>
    </row>
    <row r="247" spans="1:13" x14ac:dyDescent="0.35">
      <c r="A247" s="74"/>
      <c r="B247" s="441"/>
      <c r="C247" s="75"/>
      <c r="D247" s="75"/>
      <c r="E247" s="75"/>
      <c r="F247" s="75"/>
      <c r="G247" s="76"/>
      <c r="H247" s="76"/>
      <c r="I247" s="77"/>
      <c r="J247" s="78"/>
      <c r="K247" s="176"/>
      <c r="L247" s="94"/>
      <c r="M247" s="36"/>
    </row>
    <row r="248" spans="1:13" x14ac:dyDescent="0.35">
      <c r="A248" s="74"/>
      <c r="B248" s="441"/>
      <c r="C248" s="75"/>
      <c r="D248" s="75"/>
      <c r="E248" s="75"/>
      <c r="F248" s="75"/>
      <c r="G248" s="76"/>
      <c r="H248" s="76"/>
      <c r="I248" s="77"/>
      <c r="J248" s="78"/>
      <c r="K248" s="176"/>
      <c r="L248" s="94"/>
      <c r="M248" s="36"/>
    </row>
    <row r="249" spans="1:13" x14ac:dyDescent="0.35">
      <c r="A249" s="74"/>
      <c r="B249" s="441"/>
      <c r="C249" s="75"/>
      <c r="D249" s="75"/>
      <c r="E249" s="75"/>
      <c r="F249" s="75"/>
      <c r="G249" s="76"/>
      <c r="H249" s="76"/>
      <c r="I249" s="77"/>
      <c r="J249" s="78"/>
      <c r="K249" s="176"/>
      <c r="L249" s="94"/>
      <c r="M249" s="36"/>
    </row>
    <row r="250" spans="1:13" x14ac:dyDescent="0.35">
      <c r="A250" s="74"/>
      <c r="B250" s="441"/>
      <c r="C250" s="75"/>
      <c r="D250" s="75"/>
      <c r="E250" s="75"/>
      <c r="F250" s="75"/>
      <c r="G250" s="76"/>
      <c r="H250" s="76"/>
      <c r="I250" s="77"/>
      <c r="J250" s="78"/>
      <c r="K250" s="176"/>
      <c r="L250" s="94"/>
      <c r="M250" s="36"/>
    </row>
    <row r="251" spans="1:13" x14ac:dyDescent="0.35">
      <c r="A251" s="74"/>
      <c r="B251" s="441"/>
      <c r="C251" s="75"/>
      <c r="D251" s="75"/>
      <c r="E251" s="75"/>
      <c r="F251" s="75"/>
      <c r="G251" s="76"/>
      <c r="H251" s="76"/>
      <c r="I251" s="77"/>
      <c r="J251" s="78"/>
      <c r="K251" s="176"/>
      <c r="L251" s="94"/>
      <c r="M251" s="36"/>
    </row>
    <row r="252" spans="1:13" x14ac:dyDescent="0.35">
      <c r="A252" s="74"/>
      <c r="B252" s="441"/>
      <c r="C252" s="75"/>
      <c r="D252" s="75"/>
      <c r="E252" s="75"/>
      <c r="F252" s="75"/>
      <c r="G252" s="76"/>
      <c r="H252" s="76"/>
      <c r="I252" s="77"/>
      <c r="J252" s="78"/>
      <c r="K252" s="176"/>
      <c r="L252" s="94"/>
      <c r="M252" s="36"/>
    </row>
    <row r="253" spans="1:13" x14ac:dyDescent="0.35">
      <c r="A253" s="74"/>
      <c r="B253" s="441"/>
      <c r="C253" s="75"/>
      <c r="D253" s="75"/>
      <c r="E253" s="75"/>
      <c r="F253" s="75"/>
      <c r="G253" s="76"/>
      <c r="H253" s="76"/>
      <c r="I253" s="77"/>
      <c r="J253" s="78"/>
      <c r="K253" s="176"/>
      <c r="L253" s="94"/>
      <c r="M253" s="36"/>
    </row>
    <row r="254" spans="1:13" x14ac:dyDescent="0.35">
      <c r="A254" s="74"/>
      <c r="B254" s="441"/>
      <c r="C254" s="75"/>
      <c r="D254" s="75"/>
      <c r="E254" s="75"/>
      <c r="F254" s="75"/>
      <c r="G254" s="76"/>
      <c r="H254" s="76"/>
      <c r="I254" s="77"/>
      <c r="J254" s="78"/>
      <c r="K254" s="176"/>
      <c r="L254" s="94"/>
      <c r="M254" s="36"/>
    </row>
    <row r="255" spans="1:13" x14ac:dyDescent="0.35">
      <c r="A255" s="74"/>
      <c r="B255" s="441"/>
      <c r="C255" s="75"/>
      <c r="D255" s="75"/>
      <c r="E255" s="75"/>
      <c r="F255" s="75"/>
      <c r="G255" s="76"/>
      <c r="H255" s="76"/>
      <c r="I255" s="77"/>
      <c r="J255" s="78"/>
      <c r="K255" s="176"/>
      <c r="L255" s="94"/>
      <c r="M255" s="36"/>
    </row>
    <row r="256" spans="1:13" x14ac:dyDescent="0.35">
      <c r="A256" s="74">
        <v>2</v>
      </c>
      <c r="B256" s="439" t="s">
        <v>425</v>
      </c>
      <c r="C256" s="75">
        <v>543000</v>
      </c>
      <c r="D256" s="75"/>
      <c r="E256" s="666">
        <v>24468</v>
      </c>
      <c r="F256" s="75">
        <v>543000</v>
      </c>
      <c r="G256" s="76"/>
      <c r="H256" s="76"/>
      <c r="I256" s="77">
        <f>SUM(F256:H256)</f>
        <v>543000</v>
      </c>
      <c r="J256" s="78">
        <f>C256-I256</f>
        <v>0</v>
      </c>
      <c r="K256" s="176">
        <v>24418</v>
      </c>
      <c r="L256" s="94" t="s">
        <v>990</v>
      </c>
      <c r="M256" s="36"/>
    </row>
    <row r="257" spans="1:13" x14ac:dyDescent="0.35">
      <c r="A257" s="74"/>
      <c r="B257" s="439"/>
      <c r="C257" s="75"/>
      <c r="D257" s="75"/>
      <c r="E257" s="75"/>
      <c r="F257" s="75"/>
      <c r="G257" s="76"/>
      <c r="H257" s="76"/>
      <c r="I257" s="77"/>
      <c r="J257" s="78"/>
      <c r="K257" s="176"/>
      <c r="L257" s="94"/>
      <c r="M257" s="36"/>
    </row>
    <row r="258" spans="1:13" x14ac:dyDescent="0.35">
      <c r="A258" s="74"/>
      <c r="B258" s="439"/>
      <c r="C258" s="75"/>
      <c r="D258" s="75"/>
      <c r="E258" s="75"/>
      <c r="F258" s="75"/>
      <c r="G258" s="76"/>
      <c r="H258" s="76"/>
      <c r="I258" s="77"/>
      <c r="J258" s="78"/>
      <c r="K258" s="176"/>
      <c r="L258" s="94"/>
      <c r="M258" s="36"/>
    </row>
    <row r="259" spans="1:13" x14ac:dyDescent="0.35">
      <c r="A259" s="74"/>
      <c r="B259" s="439"/>
      <c r="C259" s="75"/>
      <c r="D259" s="75"/>
      <c r="E259" s="75"/>
      <c r="F259" s="75"/>
      <c r="G259" s="76"/>
      <c r="H259" s="76"/>
      <c r="I259" s="77"/>
      <c r="J259" s="78"/>
      <c r="K259" s="176"/>
      <c r="L259" s="94"/>
      <c r="M259" s="36"/>
    </row>
    <row r="260" spans="1:13" x14ac:dyDescent="0.35">
      <c r="A260" s="74"/>
      <c r="B260" s="439"/>
      <c r="C260" s="75"/>
      <c r="D260" s="75"/>
      <c r="E260" s="75"/>
      <c r="F260" s="75"/>
      <c r="G260" s="76"/>
      <c r="H260" s="76"/>
      <c r="I260" s="77"/>
      <c r="J260" s="78"/>
      <c r="K260" s="176"/>
      <c r="L260" s="94"/>
      <c r="M260" s="36"/>
    </row>
    <row r="261" spans="1:13" x14ac:dyDescent="0.35">
      <c r="A261" s="74"/>
      <c r="B261" s="439"/>
      <c r="C261" s="75"/>
      <c r="D261" s="75"/>
      <c r="E261" s="75"/>
      <c r="F261" s="75"/>
      <c r="G261" s="76"/>
      <c r="H261" s="76"/>
      <c r="I261" s="77"/>
      <c r="J261" s="78"/>
      <c r="K261" s="176"/>
      <c r="L261" s="94"/>
      <c r="M261" s="36"/>
    </row>
    <row r="262" spans="1:13" x14ac:dyDescent="0.35">
      <c r="A262" s="74"/>
      <c r="B262" s="439"/>
      <c r="C262" s="75"/>
      <c r="D262" s="75"/>
      <c r="E262" s="75"/>
      <c r="F262" s="75"/>
      <c r="G262" s="76"/>
      <c r="H262" s="76"/>
      <c r="I262" s="77"/>
      <c r="J262" s="78"/>
      <c r="K262" s="176"/>
      <c r="L262" s="94"/>
      <c r="M262" s="36"/>
    </row>
    <row r="263" spans="1:13" x14ac:dyDescent="0.35">
      <c r="A263" s="74"/>
      <c r="B263" s="439"/>
      <c r="C263" s="75"/>
      <c r="D263" s="75"/>
      <c r="E263" s="75"/>
      <c r="F263" s="75"/>
      <c r="G263" s="76"/>
      <c r="H263" s="76"/>
      <c r="I263" s="77"/>
      <c r="J263" s="78"/>
      <c r="K263" s="176"/>
      <c r="L263" s="94"/>
      <c r="M263" s="36"/>
    </row>
    <row r="264" spans="1:13" x14ac:dyDescent="0.35">
      <c r="A264" s="74"/>
      <c r="B264" s="439"/>
      <c r="C264" s="75"/>
      <c r="D264" s="75"/>
      <c r="E264" s="75"/>
      <c r="F264" s="75"/>
      <c r="G264" s="76"/>
      <c r="H264" s="76"/>
      <c r="I264" s="77"/>
      <c r="J264" s="78"/>
      <c r="K264" s="176"/>
      <c r="L264" s="94"/>
      <c r="M264" s="36"/>
    </row>
    <row r="265" spans="1:13" x14ac:dyDescent="0.35">
      <c r="A265" s="74"/>
      <c r="B265" s="439"/>
      <c r="C265" s="75"/>
      <c r="D265" s="75"/>
      <c r="E265" s="75"/>
      <c r="F265" s="75"/>
      <c r="G265" s="76"/>
      <c r="H265" s="76"/>
      <c r="I265" s="77"/>
      <c r="J265" s="78"/>
      <c r="K265" s="176"/>
      <c r="L265" s="94"/>
      <c r="M265" s="36"/>
    </row>
    <row r="266" spans="1:13" x14ac:dyDescent="0.35">
      <c r="A266" s="74"/>
      <c r="B266" s="439"/>
      <c r="C266" s="75"/>
      <c r="D266" s="75"/>
      <c r="E266" s="75"/>
      <c r="F266" s="75"/>
      <c r="G266" s="76"/>
      <c r="H266" s="76"/>
      <c r="I266" s="77"/>
      <c r="J266" s="78"/>
      <c r="K266" s="169"/>
      <c r="L266" s="94"/>
      <c r="M266" s="36"/>
    </row>
    <row r="267" spans="1:13" x14ac:dyDescent="0.35">
      <c r="A267" s="74">
        <v>3</v>
      </c>
      <c r="B267" s="439" t="s">
        <v>426</v>
      </c>
      <c r="C267" s="75">
        <v>1225000</v>
      </c>
      <c r="D267" s="75"/>
      <c r="E267" s="666">
        <v>24468</v>
      </c>
      <c r="F267" s="75">
        <v>1225000</v>
      </c>
      <c r="G267" s="76"/>
      <c r="H267" s="76"/>
      <c r="I267" s="77">
        <f>SUM(F267:H267)</f>
        <v>1225000</v>
      </c>
      <c r="J267" s="78">
        <f>C267-I267</f>
        <v>0</v>
      </c>
      <c r="K267" s="176">
        <v>24418</v>
      </c>
      <c r="L267" s="94" t="s">
        <v>990</v>
      </c>
      <c r="M267" s="36"/>
    </row>
    <row r="268" spans="1:13" x14ac:dyDescent="0.35">
      <c r="A268" s="74"/>
      <c r="B268" s="439"/>
      <c r="C268" s="75"/>
      <c r="D268" s="75"/>
      <c r="E268" s="75"/>
      <c r="F268" s="75"/>
      <c r="G268" s="76"/>
      <c r="H268" s="76"/>
      <c r="I268" s="77"/>
      <c r="J268" s="78"/>
      <c r="K268" s="176"/>
      <c r="L268" s="94"/>
      <c r="M268" s="36"/>
    </row>
    <row r="269" spans="1:13" x14ac:dyDescent="0.35">
      <c r="A269" s="74"/>
      <c r="B269" s="439"/>
      <c r="C269" s="75"/>
      <c r="D269" s="75"/>
      <c r="E269" s="75"/>
      <c r="F269" s="75"/>
      <c r="G269" s="76"/>
      <c r="H269" s="76"/>
      <c r="I269" s="77"/>
      <c r="J269" s="78"/>
      <c r="K269" s="176"/>
      <c r="L269" s="94"/>
      <c r="M269" s="36"/>
    </row>
    <row r="270" spans="1:13" x14ac:dyDescent="0.35">
      <c r="A270" s="74"/>
      <c r="B270" s="439"/>
      <c r="C270" s="75"/>
      <c r="D270" s="75"/>
      <c r="E270" s="75"/>
      <c r="F270" s="75"/>
      <c r="G270" s="76"/>
      <c r="H270" s="76"/>
      <c r="I270" s="77"/>
      <c r="J270" s="78"/>
      <c r="K270" s="176"/>
      <c r="L270" s="94"/>
      <c r="M270" s="36"/>
    </row>
    <row r="271" spans="1:13" x14ac:dyDescent="0.35">
      <c r="A271" s="74"/>
      <c r="B271" s="439"/>
      <c r="C271" s="75"/>
      <c r="D271" s="75"/>
      <c r="E271" s="75"/>
      <c r="F271" s="75"/>
      <c r="G271" s="76"/>
      <c r="H271" s="76"/>
      <c r="I271" s="77"/>
      <c r="J271" s="78"/>
      <c r="K271" s="176"/>
      <c r="L271" s="94"/>
      <c r="M271" s="36"/>
    </row>
    <row r="272" spans="1:13" x14ac:dyDescent="0.35">
      <c r="A272" s="74"/>
      <c r="B272" s="439"/>
      <c r="C272" s="75"/>
      <c r="D272" s="75"/>
      <c r="E272" s="75"/>
      <c r="F272" s="75"/>
      <c r="G272" s="76"/>
      <c r="H272" s="76"/>
      <c r="I272" s="77"/>
      <c r="J272" s="78"/>
      <c r="K272" s="176"/>
      <c r="L272" s="94"/>
      <c r="M272" s="36"/>
    </row>
    <row r="273" spans="1:13" x14ac:dyDescent="0.35">
      <c r="A273" s="74"/>
      <c r="B273" s="439"/>
      <c r="C273" s="75"/>
      <c r="D273" s="75"/>
      <c r="E273" s="75"/>
      <c r="F273" s="75"/>
      <c r="G273" s="76"/>
      <c r="H273" s="76"/>
      <c r="I273" s="77"/>
      <c r="J273" s="78"/>
      <c r="K273" s="176"/>
      <c r="L273" s="94"/>
      <c r="M273" s="36"/>
    </row>
    <row r="274" spans="1:13" x14ac:dyDescent="0.35">
      <c r="A274" s="74"/>
      <c r="B274" s="439"/>
      <c r="C274" s="75"/>
      <c r="D274" s="75"/>
      <c r="E274" s="75"/>
      <c r="F274" s="75"/>
      <c r="G274" s="76"/>
      <c r="H274" s="76"/>
      <c r="I274" s="77"/>
      <c r="J274" s="78"/>
      <c r="K274" s="176"/>
      <c r="L274" s="94"/>
      <c r="M274" s="36"/>
    </row>
    <row r="275" spans="1:13" x14ac:dyDescent="0.35">
      <c r="A275" s="74"/>
      <c r="B275" s="439"/>
      <c r="C275" s="75"/>
      <c r="D275" s="75"/>
      <c r="E275" s="75"/>
      <c r="F275" s="75"/>
      <c r="G275" s="76"/>
      <c r="H275" s="76"/>
      <c r="I275" s="77"/>
      <c r="J275" s="78"/>
      <c r="K275" s="176"/>
      <c r="L275" s="94"/>
      <c r="M275" s="36"/>
    </row>
    <row r="276" spans="1:13" x14ac:dyDescent="0.35">
      <c r="A276" s="74"/>
      <c r="B276" s="439"/>
      <c r="C276" s="75"/>
      <c r="D276" s="75"/>
      <c r="E276" s="75"/>
      <c r="F276" s="75"/>
      <c r="G276" s="76"/>
      <c r="H276" s="76"/>
      <c r="I276" s="77"/>
      <c r="J276" s="78"/>
      <c r="K276" s="176"/>
      <c r="L276" s="94"/>
      <c r="M276" s="36"/>
    </row>
    <row r="277" spans="1:13" x14ac:dyDescent="0.35">
      <c r="A277" s="74"/>
      <c r="B277" s="439"/>
      <c r="C277" s="75"/>
      <c r="D277" s="75"/>
      <c r="E277" s="75"/>
      <c r="F277" s="75"/>
      <c r="G277" s="76"/>
      <c r="H277" s="76"/>
      <c r="I277" s="77"/>
      <c r="J277" s="78"/>
      <c r="K277" s="169"/>
      <c r="L277" s="94"/>
      <c r="M277" s="36"/>
    </row>
    <row r="278" spans="1:13" x14ac:dyDescent="0.35">
      <c r="A278" s="74">
        <v>4</v>
      </c>
      <c r="B278" s="439" t="s">
        <v>427</v>
      </c>
      <c r="C278" s="75">
        <v>1088000</v>
      </c>
      <c r="D278" s="75"/>
      <c r="E278" s="666">
        <v>24468</v>
      </c>
      <c r="F278" s="75">
        <v>1088000</v>
      </c>
      <c r="G278" s="76"/>
      <c r="H278" s="76"/>
      <c r="I278" s="77">
        <f>SUM(F278:H278)</f>
        <v>1088000</v>
      </c>
      <c r="J278" s="78">
        <f>C278-I278</f>
        <v>0</v>
      </c>
      <c r="K278" s="176">
        <v>24418</v>
      </c>
      <c r="L278" s="94" t="s">
        <v>990</v>
      </c>
      <c r="M278" s="36"/>
    </row>
    <row r="279" spans="1:13" x14ac:dyDescent="0.35">
      <c r="A279" s="74"/>
      <c r="B279" s="439"/>
      <c r="C279" s="75"/>
      <c r="D279" s="75"/>
      <c r="E279" s="75"/>
      <c r="F279" s="75"/>
      <c r="G279" s="76"/>
      <c r="H279" s="76"/>
      <c r="I279" s="77"/>
      <c r="J279" s="78"/>
      <c r="K279" s="176"/>
      <c r="L279" s="94"/>
      <c r="M279" s="36"/>
    </row>
    <row r="280" spans="1:13" x14ac:dyDescent="0.35">
      <c r="A280" s="74"/>
      <c r="B280" s="439"/>
      <c r="C280" s="75"/>
      <c r="D280" s="75"/>
      <c r="E280" s="75"/>
      <c r="F280" s="75"/>
      <c r="G280" s="76"/>
      <c r="H280" s="76"/>
      <c r="I280" s="77"/>
      <c r="J280" s="78"/>
      <c r="K280" s="176"/>
      <c r="L280" s="94"/>
      <c r="M280" s="36"/>
    </row>
    <row r="281" spans="1:13" x14ac:dyDescent="0.35">
      <c r="A281" s="74"/>
      <c r="B281" s="439"/>
      <c r="C281" s="75"/>
      <c r="D281" s="75"/>
      <c r="E281" s="75"/>
      <c r="F281" s="75"/>
      <c r="G281" s="76"/>
      <c r="H281" s="76"/>
      <c r="I281" s="77"/>
      <c r="J281" s="78"/>
      <c r="K281" s="176"/>
      <c r="L281" s="94"/>
      <c r="M281" s="36"/>
    </row>
    <row r="282" spans="1:13" x14ac:dyDescent="0.35">
      <c r="A282" s="74"/>
      <c r="B282" s="439"/>
      <c r="C282" s="75"/>
      <c r="D282" s="75"/>
      <c r="E282" s="75"/>
      <c r="F282" s="75"/>
      <c r="G282" s="76"/>
      <c r="H282" s="76"/>
      <c r="I282" s="77"/>
      <c r="J282" s="78"/>
      <c r="K282" s="176"/>
      <c r="L282" s="94"/>
      <c r="M282" s="36"/>
    </row>
    <row r="283" spans="1:13" x14ac:dyDescent="0.35">
      <c r="A283" s="74"/>
      <c r="B283" s="439"/>
      <c r="C283" s="75"/>
      <c r="D283" s="75"/>
      <c r="E283" s="75"/>
      <c r="F283" s="75"/>
      <c r="G283" s="76"/>
      <c r="H283" s="76"/>
      <c r="I283" s="77"/>
      <c r="J283" s="78"/>
      <c r="K283" s="176"/>
      <c r="L283" s="94"/>
      <c r="M283" s="36"/>
    </row>
    <row r="284" spans="1:13" x14ac:dyDescent="0.35">
      <c r="A284" s="74"/>
      <c r="B284" s="439"/>
      <c r="C284" s="75"/>
      <c r="D284" s="75"/>
      <c r="E284" s="75"/>
      <c r="F284" s="75"/>
      <c r="G284" s="76"/>
      <c r="H284" s="76"/>
      <c r="I284" s="77"/>
      <c r="J284" s="78"/>
      <c r="K284" s="176"/>
      <c r="L284" s="94"/>
      <c r="M284" s="36"/>
    </row>
    <row r="285" spans="1:13" x14ac:dyDescent="0.35">
      <c r="A285" s="74"/>
      <c r="B285" s="439"/>
      <c r="C285" s="75"/>
      <c r="D285" s="75"/>
      <c r="E285" s="75"/>
      <c r="F285" s="75"/>
      <c r="G285" s="76"/>
      <c r="H285" s="76"/>
      <c r="I285" s="77"/>
      <c r="J285" s="78"/>
      <c r="K285" s="176"/>
      <c r="L285" s="94"/>
      <c r="M285" s="36"/>
    </row>
    <row r="286" spans="1:13" x14ac:dyDescent="0.35">
      <c r="A286" s="74"/>
      <c r="B286" s="439"/>
      <c r="C286" s="75"/>
      <c r="D286" s="75"/>
      <c r="E286" s="75"/>
      <c r="F286" s="75"/>
      <c r="G286" s="76"/>
      <c r="H286" s="76"/>
      <c r="I286" s="77"/>
      <c r="J286" s="78"/>
      <c r="K286" s="176"/>
      <c r="L286" s="94"/>
      <c r="M286" s="36"/>
    </row>
    <row r="287" spans="1:13" x14ac:dyDescent="0.35">
      <c r="A287" s="74"/>
      <c r="B287" s="439"/>
      <c r="C287" s="75"/>
      <c r="D287" s="75"/>
      <c r="E287" s="75"/>
      <c r="F287" s="75"/>
      <c r="G287" s="76"/>
      <c r="H287" s="76"/>
      <c r="I287" s="77"/>
      <c r="J287" s="78"/>
      <c r="K287" s="176"/>
      <c r="L287" s="94"/>
      <c r="M287" s="36"/>
    </row>
    <row r="288" spans="1:13" x14ac:dyDescent="0.35">
      <c r="A288" s="74"/>
      <c r="B288" s="439"/>
      <c r="C288" s="75"/>
      <c r="D288" s="75"/>
      <c r="E288" s="75"/>
      <c r="F288" s="75"/>
      <c r="G288" s="76"/>
      <c r="H288" s="76"/>
      <c r="I288" s="77"/>
      <c r="J288" s="78"/>
      <c r="K288" s="169"/>
      <c r="L288" s="94"/>
      <c r="M288" s="36"/>
    </row>
    <row r="289" spans="1:13" x14ac:dyDescent="0.35">
      <c r="A289" s="74"/>
      <c r="B289" s="439"/>
      <c r="C289" s="75"/>
      <c r="D289" s="75"/>
      <c r="E289" s="75"/>
      <c r="F289" s="75"/>
      <c r="G289" s="76"/>
      <c r="H289" s="76"/>
      <c r="I289" s="77"/>
      <c r="J289" s="78"/>
      <c r="K289" s="176"/>
      <c r="L289" s="94"/>
      <c r="M289" s="36"/>
    </row>
    <row r="290" spans="1:13" x14ac:dyDescent="0.35">
      <c r="A290" s="74">
        <v>5</v>
      </c>
      <c r="B290" s="439" t="s">
        <v>428</v>
      </c>
      <c r="C290" s="75">
        <v>510000</v>
      </c>
      <c r="D290" s="75"/>
      <c r="E290" s="666">
        <v>24468</v>
      </c>
      <c r="F290" s="75">
        <v>510000</v>
      </c>
      <c r="G290" s="76"/>
      <c r="H290" s="76"/>
      <c r="I290" s="77">
        <f>SUM(F290:H290)</f>
        <v>510000</v>
      </c>
      <c r="J290" s="78">
        <f>C290-I290</f>
        <v>0</v>
      </c>
      <c r="K290" s="176">
        <v>24418</v>
      </c>
      <c r="L290" s="94" t="s">
        <v>990</v>
      </c>
      <c r="M290" s="36"/>
    </row>
    <row r="291" spans="1:13" x14ac:dyDescent="0.35">
      <c r="A291" s="74"/>
      <c r="B291" s="439"/>
      <c r="C291" s="75"/>
      <c r="D291" s="75"/>
      <c r="E291" s="75"/>
      <c r="F291" s="75"/>
      <c r="G291" s="76"/>
      <c r="H291" s="76"/>
      <c r="I291" s="77"/>
      <c r="J291" s="78"/>
      <c r="K291" s="176"/>
      <c r="L291" s="94"/>
      <c r="M291" s="36"/>
    </row>
    <row r="292" spans="1:13" x14ac:dyDescent="0.35">
      <c r="A292" s="74"/>
      <c r="B292" s="439"/>
      <c r="C292" s="75"/>
      <c r="D292" s="75"/>
      <c r="E292" s="75"/>
      <c r="F292" s="75"/>
      <c r="G292" s="76"/>
      <c r="H292" s="76"/>
      <c r="I292" s="77"/>
      <c r="J292" s="78"/>
      <c r="K292" s="176"/>
      <c r="L292" s="94"/>
      <c r="M292" s="36"/>
    </row>
    <row r="293" spans="1:13" x14ac:dyDescent="0.35">
      <c r="A293" s="74"/>
      <c r="B293" s="439"/>
      <c r="C293" s="75"/>
      <c r="D293" s="75"/>
      <c r="E293" s="75"/>
      <c r="F293" s="75"/>
      <c r="G293" s="76"/>
      <c r="H293" s="76"/>
      <c r="I293" s="77"/>
      <c r="J293" s="78"/>
      <c r="K293" s="176"/>
      <c r="L293" s="94"/>
      <c r="M293" s="36"/>
    </row>
    <row r="294" spans="1:13" x14ac:dyDescent="0.35">
      <c r="A294" s="74"/>
      <c r="B294" s="439"/>
      <c r="C294" s="75"/>
      <c r="D294" s="75"/>
      <c r="E294" s="75"/>
      <c r="F294" s="75"/>
      <c r="G294" s="76"/>
      <c r="H294" s="76"/>
      <c r="I294" s="77"/>
      <c r="J294" s="78"/>
      <c r="K294" s="176"/>
      <c r="L294" s="94"/>
      <c r="M294" s="36"/>
    </row>
    <row r="295" spans="1:13" x14ac:dyDescent="0.35">
      <c r="A295" s="74"/>
      <c r="B295" s="439"/>
      <c r="C295" s="75"/>
      <c r="D295" s="75"/>
      <c r="E295" s="75"/>
      <c r="F295" s="75"/>
      <c r="G295" s="76"/>
      <c r="H295" s="76"/>
      <c r="I295" s="77"/>
      <c r="J295" s="78"/>
      <c r="K295" s="176"/>
      <c r="L295" s="94"/>
      <c r="M295" s="36"/>
    </row>
    <row r="296" spans="1:13" x14ac:dyDescent="0.35">
      <c r="A296" s="74"/>
      <c r="B296" s="439"/>
      <c r="C296" s="75"/>
      <c r="D296" s="75"/>
      <c r="E296" s="75"/>
      <c r="F296" s="75"/>
      <c r="G296" s="76"/>
      <c r="H296" s="76"/>
      <c r="I296" s="77"/>
      <c r="J296" s="78"/>
      <c r="K296" s="176"/>
      <c r="L296" s="94"/>
      <c r="M296" s="36"/>
    </row>
    <row r="297" spans="1:13" x14ac:dyDescent="0.35">
      <c r="A297" s="74"/>
      <c r="B297" s="439"/>
      <c r="C297" s="75"/>
      <c r="D297" s="75"/>
      <c r="E297" s="75"/>
      <c r="F297" s="75"/>
      <c r="G297" s="76"/>
      <c r="H297" s="76"/>
      <c r="I297" s="77"/>
      <c r="J297" s="78"/>
      <c r="K297" s="176"/>
      <c r="L297" s="94"/>
      <c r="M297" s="36"/>
    </row>
    <row r="298" spans="1:13" x14ac:dyDescent="0.35">
      <c r="A298" s="74"/>
      <c r="B298" s="439"/>
      <c r="C298" s="75"/>
      <c r="D298" s="75"/>
      <c r="E298" s="75"/>
      <c r="F298" s="75"/>
      <c r="G298" s="76"/>
      <c r="H298" s="76"/>
      <c r="I298" s="77"/>
      <c r="J298" s="78"/>
      <c r="K298" s="176"/>
      <c r="L298" s="94"/>
      <c r="M298" s="36"/>
    </row>
    <row r="299" spans="1:13" x14ac:dyDescent="0.35">
      <c r="A299" s="74"/>
      <c r="B299" s="439"/>
      <c r="C299" s="75"/>
      <c r="D299" s="75"/>
      <c r="E299" s="75"/>
      <c r="F299" s="75"/>
      <c r="G299" s="76"/>
      <c r="H299" s="76"/>
      <c r="I299" s="77"/>
      <c r="J299" s="78"/>
      <c r="K299" s="176"/>
      <c r="L299" s="94"/>
      <c r="M299" s="36"/>
    </row>
    <row r="300" spans="1:13" x14ac:dyDescent="0.35">
      <c r="A300" s="74"/>
      <c r="B300" s="439"/>
      <c r="C300" s="75"/>
      <c r="D300" s="75"/>
      <c r="E300" s="75"/>
      <c r="F300" s="75"/>
      <c r="G300" s="76"/>
      <c r="H300" s="76"/>
      <c r="I300" s="77"/>
      <c r="J300" s="78"/>
      <c r="K300" s="169"/>
      <c r="L300" s="94"/>
      <c r="M300" s="36"/>
    </row>
    <row r="301" spans="1:13" x14ac:dyDescent="0.35">
      <c r="A301" s="74">
        <v>6</v>
      </c>
      <c r="B301" s="441" t="s">
        <v>429</v>
      </c>
      <c r="C301" s="75">
        <v>1395000</v>
      </c>
      <c r="D301" s="75"/>
      <c r="E301" s="666">
        <v>24468</v>
      </c>
      <c r="F301" s="75">
        <v>1395000</v>
      </c>
      <c r="G301" s="76"/>
      <c r="H301" s="76"/>
      <c r="I301" s="77">
        <f>SUM(F301:H301)</f>
        <v>1395000</v>
      </c>
      <c r="J301" s="78">
        <f>C301-I301</f>
        <v>0</v>
      </c>
      <c r="K301" s="176">
        <v>24418</v>
      </c>
      <c r="L301" s="94" t="s">
        <v>990</v>
      </c>
      <c r="M301" s="36"/>
    </row>
    <row r="302" spans="1:13" x14ac:dyDescent="0.35">
      <c r="A302" s="74"/>
      <c r="B302" s="441"/>
      <c r="C302" s="75"/>
      <c r="D302" s="75"/>
      <c r="E302" s="75"/>
      <c r="F302" s="75"/>
      <c r="G302" s="76"/>
      <c r="H302" s="76"/>
      <c r="I302" s="77"/>
      <c r="J302" s="78"/>
      <c r="K302" s="176"/>
      <c r="L302" s="94"/>
      <c r="M302" s="36"/>
    </row>
    <row r="303" spans="1:13" x14ac:dyDescent="0.35">
      <c r="A303" s="74"/>
      <c r="B303" s="441"/>
      <c r="C303" s="75"/>
      <c r="D303" s="75"/>
      <c r="E303" s="75"/>
      <c r="F303" s="75"/>
      <c r="G303" s="76"/>
      <c r="H303" s="76"/>
      <c r="I303" s="77"/>
      <c r="J303" s="78"/>
      <c r="K303" s="176"/>
      <c r="L303" s="94"/>
      <c r="M303" s="36"/>
    </row>
    <row r="304" spans="1:13" x14ac:dyDescent="0.35">
      <c r="A304" s="74"/>
      <c r="B304" s="441"/>
      <c r="C304" s="75"/>
      <c r="D304" s="75"/>
      <c r="E304" s="75"/>
      <c r="F304" s="75"/>
      <c r="G304" s="76"/>
      <c r="H304" s="76"/>
      <c r="I304" s="77"/>
      <c r="J304" s="78"/>
      <c r="K304" s="176"/>
      <c r="L304" s="94"/>
      <c r="M304" s="36"/>
    </row>
    <row r="305" spans="1:13" x14ac:dyDescent="0.35">
      <c r="A305" s="74"/>
      <c r="B305" s="441"/>
      <c r="C305" s="75"/>
      <c r="D305" s="75"/>
      <c r="E305" s="75"/>
      <c r="F305" s="75"/>
      <c r="G305" s="76"/>
      <c r="H305" s="76"/>
      <c r="I305" s="77"/>
      <c r="J305" s="78"/>
      <c r="K305" s="176"/>
      <c r="L305" s="94"/>
      <c r="M305" s="36"/>
    </row>
    <row r="306" spans="1:13" x14ac:dyDescent="0.35">
      <c r="A306" s="74"/>
      <c r="B306" s="441"/>
      <c r="C306" s="75"/>
      <c r="D306" s="75"/>
      <c r="E306" s="75"/>
      <c r="F306" s="75"/>
      <c r="G306" s="76"/>
      <c r="H306" s="76"/>
      <c r="I306" s="77"/>
      <c r="J306" s="78"/>
      <c r="K306" s="176"/>
      <c r="L306" s="94"/>
      <c r="M306" s="36"/>
    </row>
    <row r="307" spans="1:13" x14ac:dyDescent="0.35">
      <c r="A307" s="74"/>
      <c r="B307" s="441"/>
      <c r="C307" s="75"/>
      <c r="D307" s="75"/>
      <c r="E307" s="75"/>
      <c r="F307" s="75"/>
      <c r="G307" s="76"/>
      <c r="H307" s="76"/>
      <c r="I307" s="77"/>
      <c r="J307" s="78"/>
      <c r="K307" s="176"/>
      <c r="L307" s="94"/>
      <c r="M307" s="36"/>
    </row>
    <row r="308" spans="1:13" x14ac:dyDescent="0.35">
      <c r="A308" s="74"/>
      <c r="B308" s="441"/>
      <c r="C308" s="75"/>
      <c r="D308" s="75"/>
      <c r="E308" s="75"/>
      <c r="F308" s="75"/>
      <c r="G308" s="76"/>
      <c r="H308" s="76"/>
      <c r="I308" s="77"/>
      <c r="J308" s="78"/>
      <c r="K308" s="176"/>
      <c r="L308" s="94"/>
      <c r="M308" s="36"/>
    </row>
    <row r="309" spans="1:13" x14ac:dyDescent="0.35">
      <c r="A309" s="74"/>
      <c r="B309" s="441"/>
      <c r="C309" s="75"/>
      <c r="D309" s="75"/>
      <c r="E309" s="75"/>
      <c r="F309" s="75"/>
      <c r="G309" s="76"/>
      <c r="H309" s="76"/>
      <c r="I309" s="77"/>
      <c r="J309" s="78"/>
      <c r="K309" s="176"/>
      <c r="L309" s="94"/>
      <c r="M309" s="36"/>
    </row>
    <row r="310" spans="1:13" x14ac:dyDescent="0.35">
      <c r="A310" s="74"/>
      <c r="B310" s="441"/>
      <c r="C310" s="75"/>
      <c r="D310" s="75"/>
      <c r="E310" s="75"/>
      <c r="F310" s="75"/>
      <c r="G310" s="76"/>
      <c r="H310" s="76"/>
      <c r="I310" s="77"/>
      <c r="J310" s="78"/>
      <c r="K310" s="176"/>
      <c r="L310" s="94"/>
      <c r="M310" s="36"/>
    </row>
    <row r="311" spans="1:13" x14ac:dyDescent="0.35">
      <c r="A311" s="74"/>
      <c r="B311" s="441"/>
      <c r="C311" s="75"/>
      <c r="D311" s="75"/>
      <c r="E311" s="75"/>
      <c r="F311" s="75"/>
      <c r="G311" s="76"/>
      <c r="H311" s="76"/>
      <c r="I311" s="77"/>
      <c r="J311" s="78"/>
      <c r="K311" s="169"/>
      <c r="L311" s="94"/>
      <c r="M311" s="36"/>
    </row>
    <row r="312" spans="1:13" x14ac:dyDescent="0.35">
      <c r="A312" s="74">
        <v>7</v>
      </c>
      <c r="B312" s="439" t="s">
        <v>430</v>
      </c>
      <c r="C312" s="75">
        <v>1016000</v>
      </c>
      <c r="D312" s="75"/>
      <c r="E312" s="666">
        <v>24468</v>
      </c>
      <c r="F312" s="75">
        <v>1016000</v>
      </c>
      <c r="G312" s="76"/>
      <c r="H312" s="76"/>
      <c r="I312" s="77">
        <f>SUM(F312:H312)</f>
        <v>1016000</v>
      </c>
      <c r="J312" s="78">
        <f>C312-I312</f>
        <v>0</v>
      </c>
      <c r="K312" s="176">
        <v>24418</v>
      </c>
      <c r="L312" s="94" t="s">
        <v>990</v>
      </c>
      <c r="M312" s="36"/>
    </row>
    <row r="313" spans="1:13" x14ac:dyDescent="0.35">
      <c r="A313" s="74"/>
      <c r="B313" s="439"/>
      <c r="C313" s="75"/>
      <c r="D313" s="75"/>
      <c r="E313" s="75"/>
      <c r="F313" s="75"/>
      <c r="G313" s="76"/>
      <c r="H313" s="76"/>
      <c r="I313" s="77"/>
      <c r="J313" s="78"/>
      <c r="K313" s="176"/>
      <c r="L313" s="94"/>
      <c r="M313" s="36"/>
    </row>
    <row r="314" spans="1:13" x14ac:dyDescent="0.35">
      <c r="A314" s="74"/>
      <c r="B314" s="439"/>
      <c r="C314" s="75"/>
      <c r="D314" s="75"/>
      <c r="E314" s="75"/>
      <c r="F314" s="75"/>
      <c r="G314" s="76"/>
      <c r="H314" s="76"/>
      <c r="I314" s="77"/>
      <c r="J314" s="78"/>
      <c r="K314" s="176"/>
      <c r="L314" s="94"/>
      <c r="M314" s="36"/>
    </row>
    <row r="315" spans="1:13" x14ac:dyDescent="0.35">
      <c r="A315" s="74"/>
      <c r="B315" s="439"/>
      <c r="C315" s="75"/>
      <c r="D315" s="75"/>
      <c r="E315" s="75"/>
      <c r="F315" s="75"/>
      <c r="G315" s="76"/>
      <c r="H315" s="76"/>
      <c r="I315" s="77"/>
      <c r="J315" s="78"/>
      <c r="K315" s="176"/>
      <c r="L315" s="94"/>
      <c r="M315" s="36"/>
    </row>
    <row r="316" spans="1:13" x14ac:dyDescent="0.35">
      <c r="A316" s="74"/>
      <c r="B316" s="439"/>
      <c r="C316" s="75"/>
      <c r="D316" s="75"/>
      <c r="E316" s="75"/>
      <c r="F316" s="75"/>
      <c r="G316" s="76"/>
      <c r="H316" s="76"/>
      <c r="I316" s="77"/>
      <c r="J316" s="78"/>
      <c r="K316" s="176"/>
      <c r="L316" s="94"/>
      <c r="M316" s="36"/>
    </row>
    <row r="317" spans="1:13" x14ac:dyDescent="0.35">
      <c r="A317" s="74"/>
      <c r="B317" s="439"/>
      <c r="C317" s="75"/>
      <c r="D317" s="75"/>
      <c r="E317" s="75"/>
      <c r="F317" s="75"/>
      <c r="G317" s="76"/>
      <c r="H317" s="76"/>
      <c r="I317" s="77"/>
      <c r="J317" s="78"/>
      <c r="K317" s="176"/>
      <c r="L317" s="94"/>
      <c r="M317" s="36"/>
    </row>
    <row r="318" spans="1:13" x14ac:dyDescent="0.35">
      <c r="A318" s="74"/>
      <c r="B318" s="439"/>
      <c r="C318" s="75"/>
      <c r="D318" s="75"/>
      <c r="E318" s="75"/>
      <c r="F318" s="75"/>
      <c r="G318" s="76"/>
      <c r="H318" s="76"/>
      <c r="I318" s="77"/>
      <c r="J318" s="78"/>
      <c r="K318" s="176"/>
      <c r="L318" s="94"/>
      <c r="M318" s="36"/>
    </row>
    <row r="319" spans="1:13" x14ac:dyDescent="0.35">
      <c r="A319" s="74"/>
      <c r="B319" s="439"/>
      <c r="C319" s="75"/>
      <c r="D319" s="75"/>
      <c r="E319" s="75"/>
      <c r="F319" s="75"/>
      <c r="G319" s="76"/>
      <c r="H319" s="76"/>
      <c r="I319" s="77"/>
      <c r="J319" s="78"/>
      <c r="K319" s="176"/>
      <c r="L319" s="94"/>
      <c r="M319" s="36"/>
    </row>
    <row r="320" spans="1:13" x14ac:dyDescent="0.35">
      <c r="A320" s="74"/>
      <c r="B320" s="439"/>
      <c r="C320" s="75"/>
      <c r="D320" s="75"/>
      <c r="E320" s="75"/>
      <c r="F320" s="75"/>
      <c r="G320" s="76"/>
      <c r="H320" s="76"/>
      <c r="I320" s="77"/>
      <c r="J320" s="78"/>
      <c r="K320" s="176"/>
      <c r="L320" s="94"/>
      <c r="M320" s="36"/>
    </row>
    <row r="321" spans="1:13" x14ac:dyDescent="0.35">
      <c r="A321" s="74"/>
      <c r="B321" s="439"/>
      <c r="C321" s="75"/>
      <c r="D321" s="75"/>
      <c r="E321" s="75"/>
      <c r="F321" s="75"/>
      <c r="G321" s="76"/>
      <c r="H321" s="76"/>
      <c r="I321" s="77"/>
      <c r="J321" s="78"/>
      <c r="K321" s="176"/>
      <c r="L321" s="94"/>
      <c r="M321" s="36"/>
    </row>
    <row r="322" spans="1:13" x14ac:dyDescent="0.35">
      <c r="A322" s="74"/>
      <c r="B322" s="439"/>
      <c r="C322" s="75"/>
      <c r="D322" s="75"/>
      <c r="E322" s="75"/>
      <c r="F322" s="75"/>
      <c r="G322" s="76"/>
      <c r="H322" s="76"/>
      <c r="I322" s="77"/>
      <c r="J322" s="78"/>
      <c r="K322" s="169"/>
      <c r="L322" s="94"/>
      <c r="M322" s="36"/>
    </row>
    <row r="323" spans="1:13" x14ac:dyDescent="0.35">
      <c r="A323" s="74"/>
      <c r="B323" s="440" t="s">
        <v>360</v>
      </c>
      <c r="C323" s="75"/>
      <c r="D323" s="75"/>
      <c r="E323" s="75"/>
      <c r="F323" s="75"/>
      <c r="G323" s="76"/>
      <c r="H323" s="76"/>
      <c r="I323" s="77"/>
      <c r="J323" s="78"/>
      <c r="K323" s="176">
        <v>24418</v>
      </c>
      <c r="L323" s="94" t="s">
        <v>990</v>
      </c>
      <c r="M323" s="36"/>
    </row>
    <row r="324" spans="1:13" x14ac:dyDescent="0.35">
      <c r="A324" s="74">
        <v>8</v>
      </c>
      <c r="B324" s="439" t="s">
        <v>435</v>
      </c>
      <c r="C324" s="75">
        <v>4560000</v>
      </c>
      <c r="D324" s="75"/>
      <c r="E324" s="666">
        <v>24468</v>
      </c>
      <c r="F324" s="75">
        <v>4560000</v>
      </c>
      <c r="G324" s="76"/>
      <c r="H324" s="76"/>
      <c r="I324" s="77">
        <f>SUM(F324:H324)</f>
        <v>4560000</v>
      </c>
      <c r="J324" s="78">
        <f>C324-I324</f>
        <v>0</v>
      </c>
      <c r="K324" s="176"/>
      <c r="L324" s="94"/>
      <c r="M324" s="36"/>
    </row>
    <row r="325" spans="1:13" x14ac:dyDescent="0.35">
      <c r="A325" s="74"/>
      <c r="B325" s="439" t="s">
        <v>436</v>
      </c>
      <c r="C325" s="75"/>
      <c r="D325" s="75"/>
      <c r="E325" s="75"/>
      <c r="F325" s="75"/>
      <c r="G325" s="76"/>
      <c r="H325" s="76"/>
      <c r="I325" s="77"/>
      <c r="J325" s="78"/>
      <c r="K325" s="176"/>
      <c r="L325" s="94"/>
      <c r="M325" s="36"/>
    </row>
    <row r="326" spans="1:13" x14ac:dyDescent="0.35">
      <c r="A326" s="74"/>
      <c r="B326" s="439"/>
      <c r="C326" s="75"/>
      <c r="D326" s="75"/>
      <c r="E326" s="75"/>
      <c r="F326" s="75"/>
      <c r="G326" s="76"/>
      <c r="H326" s="76"/>
      <c r="I326" s="77"/>
      <c r="J326" s="78"/>
      <c r="K326" s="176"/>
      <c r="L326" s="94"/>
      <c r="M326" s="36"/>
    </row>
    <row r="327" spans="1:13" x14ac:dyDescent="0.35">
      <c r="A327" s="74"/>
      <c r="B327" s="439"/>
      <c r="C327" s="75"/>
      <c r="D327" s="75"/>
      <c r="E327" s="75"/>
      <c r="F327" s="75"/>
      <c r="G327" s="76"/>
      <c r="H327" s="76"/>
      <c r="I327" s="77"/>
      <c r="J327" s="78"/>
      <c r="K327" s="176"/>
      <c r="L327" s="94"/>
      <c r="M327" s="36"/>
    </row>
    <row r="328" spans="1:13" x14ac:dyDescent="0.35">
      <c r="A328" s="74"/>
      <c r="B328" s="439"/>
      <c r="C328" s="75"/>
      <c r="D328" s="75"/>
      <c r="E328" s="75"/>
      <c r="F328" s="75"/>
      <c r="G328" s="76"/>
      <c r="H328" s="76"/>
      <c r="I328" s="77"/>
      <c r="J328" s="78"/>
      <c r="K328" s="176"/>
      <c r="L328" s="94"/>
      <c r="M328" s="36"/>
    </row>
    <row r="329" spans="1:13" x14ac:dyDescent="0.35">
      <c r="A329" s="74"/>
      <c r="B329" s="439"/>
      <c r="C329" s="75"/>
      <c r="D329" s="75"/>
      <c r="E329" s="75"/>
      <c r="F329" s="75"/>
      <c r="G329" s="76"/>
      <c r="H329" s="76"/>
      <c r="I329" s="77"/>
      <c r="J329" s="78"/>
      <c r="K329" s="176"/>
      <c r="L329" s="94"/>
      <c r="M329" s="36"/>
    </row>
    <row r="330" spans="1:13" x14ac:dyDescent="0.35">
      <c r="A330" s="74"/>
      <c r="B330" s="439"/>
      <c r="C330" s="75"/>
      <c r="D330" s="75"/>
      <c r="E330" s="75"/>
      <c r="F330" s="75"/>
      <c r="G330" s="76"/>
      <c r="H330" s="76"/>
      <c r="I330" s="77"/>
      <c r="J330" s="78"/>
      <c r="K330" s="176"/>
      <c r="L330" s="94"/>
      <c r="M330" s="36"/>
    </row>
    <row r="331" spans="1:13" x14ac:dyDescent="0.35">
      <c r="A331" s="74"/>
      <c r="B331" s="439"/>
      <c r="C331" s="75"/>
      <c r="D331" s="75"/>
      <c r="E331" s="75"/>
      <c r="F331" s="75"/>
      <c r="G331" s="76"/>
      <c r="H331" s="76"/>
      <c r="I331" s="77"/>
      <c r="J331" s="78"/>
      <c r="K331" s="169"/>
      <c r="L331" s="94"/>
      <c r="M331" s="36"/>
    </row>
    <row r="332" spans="1:13" x14ac:dyDescent="0.35">
      <c r="A332" s="74"/>
      <c r="B332" s="439"/>
      <c r="C332" s="75"/>
      <c r="D332" s="75"/>
      <c r="E332" s="75"/>
      <c r="F332" s="75"/>
      <c r="G332" s="76"/>
      <c r="H332" s="76"/>
      <c r="I332" s="77"/>
      <c r="J332" s="78"/>
      <c r="K332" s="169"/>
      <c r="L332" s="94"/>
      <c r="M332" s="36"/>
    </row>
    <row r="333" spans="1:13" x14ac:dyDescent="0.35">
      <c r="A333" s="74"/>
      <c r="B333" s="459"/>
      <c r="C333" s="75"/>
      <c r="D333" s="75"/>
      <c r="E333" s="75"/>
      <c r="F333" s="75"/>
      <c r="G333" s="76"/>
      <c r="H333" s="76"/>
      <c r="I333" s="77"/>
      <c r="J333" s="78"/>
      <c r="K333" s="169"/>
      <c r="L333" s="94"/>
      <c r="M333" s="36"/>
    </row>
    <row r="334" spans="1:13" x14ac:dyDescent="0.35">
      <c r="A334" s="74"/>
      <c r="B334" s="440" t="s">
        <v>365</v>
      </c>
      <c r="C334" s="75"/>
      <c r="D334" s="75"/>
      <c r="E334" s="75"/>
      <c r="F334" s="75"/>
      <c r="G334" s="76"/>
      <c r="H334" s="76"/>
      <c r="I334" s="77"/>
      <c r="J334" s="78"/>
      <c r="K334" s="169"/>
      <c r="L334" s="94"/>
      <c r="M334" s="36"/>
    </row>
    <row r="335" spans="1:13" x14ac:dyDescent="0.35">
      <c r="A335" s="74">
        <v>9</v>
      </c>
      <c r="B335" s="439" t="s">
        <v>431</v>
      </c>
      <c r="C335" s="75">
        <v>1189000</v>
      </c>
      <c r="D335" s="75"/>
      <c r="E335" s="666">
        <v>24468</v>
      </c>
      <c r="F335" s="75">
        <v>1189000</v>
      </c>
      <c r="G335" s="76"/>
      <c r="H335" s="76"/>
      <c r="I335" s="77">
        <f>SUM(F335:H335)</f>
        <v>1189000</v>
      </c>
      <c r="J335" s="78">
        <f>C335-I335</f>
        <v>0</v>
      </c>
      <c r="K335" s="176">
        <v>24418</v>
      </c>
      <c r="L335" s="94" t="s">
        <v>990</v>
      </c>
      <c r="M335" s="36"/>
    </row>
    <row r="336" spans="1:13" x14ac:dyDescent="0.35">
      <c r="A336" s="74"/>
      <c r="B336" s="439"/>
      <c r="C336" s="75"/>
      <c r="D336" s="75"/>
      <c r="E336" s="75"/>
      <c r="F336" s="75"/>
      <c r="G336" s="76"/>
      <c r="H336" s="76"/>
      <c r="I336" s="77"/>
      <c r="J336" s="78"/>
      <c r="K336" s="176"/>
      <c r="L336" s="94"/>
      <c r="M336" s="36"/>
    </row>
    <row r="337" spans="1:13" x14ac:dyDescent="0.35">
      <c r="A337" s="74"/>
      <c r="B337" s="439"/>
      <c r="C337" s="75"/>
      <c r="D337" s="75"/>
      <c r="E337" s="75"/>
      <c r="F337" s="75"/>
      <c r="G337" s="76"/>
      <c r="H337" s="76"/>
      <c r="I337" s="77"/>
      <c r="J337" s="78"/>
      <c r="K337" s="176"/>
      <c r="L337" s="94"/>
      <c r="M337" s="36"/>
    </row>
    <row r="338" spans="1:13" x14ac:dyDescent="0.35">
      <c r="A338" s="74"/>
      <c r="B338" s="439"/>
      <c r="C338" s="75"/>
      <c r="D338" s="75"/>
      <c r="E338" s="75"/>
      <c r="F338" s="75"/>
      <c r="G338" s="76"/>
      <c r="H338" s="76"/>
      <c r="I338" s="77"/>
      <c r="J338" s="78"/>
      <c r="K338" s="176"/>
      <c r="L338" s="94"/>
      <c r="M338" s="36"/>
    </row>
    <row r="339" spans="1:13" x14ac:dyDescent="0.35">
      <c r="A339" s="74"/>
      <c r="B339" s="439"/>
      <c r="C339" s="75"/>
      <c r="D339" s="75"/>
      <c r="E339" s="75"/>
      <c r="F339" s="75"/>
      <c r="G339" s="76"/>
      <c r="H339" s="76"/>
      <c r="I339" s="77"/>
      <c r="J339" s="78"/>
      <c r="K339" s="176"/>
      <c r="L339" s="94"/>
      <c r="M339" s="36"/>
    </row>
    <row r="340" spans="1:13" x14ac:dyDescent="0.35">
      <c r="A340" s="74"/>
      <c r="B340" s="439"/>
      <c r="C340" s="75"/>
      <c r="D340" s="75"/>
      <c r="E340" s="75"/>
      <c r="F340" s="75"/>
      <c r="G340" s="76"/>
      <c r="H340" s="76"/>
      <c r="I340" s="77"/>
      <c r="J340" s="78"/>
      <c r="K340" s="176"/>
      <c r="L340" s="94"/>
      <c r="M340" s="36"/>
    </row>
    <row r="341" spans="1:13" x14ac:dyDescent="0.35">
      <c r="A341" s="74"/>
      <c r="B341" s="439"/>
      <c r="C341" s="75"/>
      <c r="D341" s="75"/>
      <c r="E341" s="75"/>
      <c r="F341" s="75"/>
      <c r="G341" s="76"/>
      <c r="H341" s="76"/>
      <c r="I341" s="77"/>
      <c r="J341" s="78"/>
      <c r="K341" s="176"/>
      <c r="L341" s="94"/>
      <c r="M341" s="36"/>
    </row>
    <row r="342" spans="1:13" x14ac:dyDescent="0.35">
      <c r="A342" s="74"/>
      <c r="B342" s="439"/>
      <c r="C342" s="75"/>
      <c r="D342" s="75"/>
      <c r="E342" s="75"/>
      <c r="F342" s="75"/>
      <c r="G342" s="76"/>
      <c r="H342" s="76"/>
      <c r="I342" s="77"/>
      <c r="J342" s="78"/>
      <c r="K342" s="176"/>
      <c r="L342" s="94"/>
      <c r="M342" s="36"/>
    </row>
    <row r="343" spans="1:13" x14ac:dyDescent="0.35">
      <c r="A343" s="74"/>
      <c r="B343" s="439"/>
      <c r="C343" s="75"/>
      <c r="D343" s="75"/>
      <c r="E343" s="75"/>
      <c r="F343" s="75"/>
      <c r="G343" s="76"/>
      <c r="H343" s="76"/>
      <c r="I343" s="77"/>
      <c r="J343" s="78"/>
      <c r="K343" s="176"/>
      <c r="L343" s="94"/>
      <c r="M343" s="36"/>
    </row>
    <row r="344" spans="1:13" x14ac:dyDescent="0.35">
      <c r="A344" s="74"/>
      <c r="B344" s="439"/>
      <c r="C344" s="75"/>
      <c r="D344" s="75"/>
      <c r="E344" s="75"/>
      <c r="F344" s="75"/>
      <c r="G344" s="76"/>
      <c r="H344" s="76"/>
      <c r="I344" s="77"/>
      <c r="J344" s="78"/>
      <c r="K344" s="176"/>
      <c r="L344" s="94"/>
      <c r="M344" s="36"/>
    </row>
    <row r="345" spans="1:13" x14ac:dyDescent="0.35">
      <c r="A345" s="74"/>
      <c r="B345" s="439"/>
      <c r="C345" s="75"/>
      <c r="D345" s="75"/>
      <c r="E345" s="75"/>
      <c r="F345" s="75"/>
      <c r="G345" s="76"/>
      <c r="H345" s="76"/>
      <c r="I345" s="77"/>
      <c r="J345" s="78"/>
      <c r="K345" s="169"/>
      <c r="L345" s="94"/>
      <c r="M345" s="36"/>
    </row>
    <row r="346" spans="1:13" x14ac:dyDescent="0.35">
      <c r="A346" s="74">
        <v>10</v>
      </c>
      <c r="B346" s="439" t="s">
        <v>432</v>
      </c>
      <c r="C346" s="75">
        <v>1562000</v>
      </c>
      <c r="D346" s="75"/>
      <c r="E346" s="666">
        <v>24468</v>
      </c>
      <c r="F346" s="75">
        <v>1562000</v>
      </c>
      <c r="G346" s="76"/>
      <c r="H346" s="76"/>
      <c r="I346" s="77">
        <f>SUM(F346:H346)</f>
        <v>1562000</v>
      </c>
      <c r="J346" s="78">
        <f>C346-I346</f>
        <v>0</v>
      </c>
      <c r="K346" s="176">
        <v>24418</v>
      </c>
      <c r="L346" s="94" t="s">
        <v>990</v>
      </c>
      <c r="M346" s="36"/>
    </row>
    <row r="347" spans="1:13" x14ac:dyDescent="0.35">
      <c r="A347" s="74"/>
      <c r="B347" s="439"/>
      <c r="C347" s="75"/>
      <c r="D347" s="75"/>
      <c r="E347" s="75"/>
      <c r="F347" s="75"/>
      <c r="G347" s="76"/>
      <c r="H347" s="76"/>
      <c r="I347" s="77"/>
      <c r="J347" s="78"/>
      <c r="K347" s="176"/>
      <c r="L347" s="94"/>
      <c r="M347" s="36"/>
    </row>
    <row r="348" spans="1:13" x14ac:dyDescent="0.35">
      <c r="A348" s="74"/>
      <c r="B348" s="439"/>
      <c r="C348" s="75"/>
      <c r="D348" s="75"/>
      <c r="E348" s="75"/>
      <c r="F348" s="75"/>
      <c r="G348" s="76"/>
      <c r="H348" s="76"/>
      <c r="I348" s="77"/>
      <c r="J348" s="78"/>
      <c r="K348" s="176"/>
      <c r="L348" s="94"/>
      <c r="M348" s="36"/>
    </row>
    <row r="349" spans="1:13" x14ac:dyDescent="0.35">
      <c r="A349" s="74"/>
      <c r="B349" s="439"/>
      <c r="C349" s="75"/>
      <c r="D349" s="75"/>
      <c r="E349" s="75"/>
      <c r="F349" s="75"/>
      <c r="G349" s="76"/>
      <c r="H349" s="76"/>
      <c r="I349" s="77"/>
      <c r="J349" s="78"/>
      <c r="K349" s="176"/>
      <c r="L349" s="94"/>
      <c r="M349" s="36"/>
    </row>
    <row r="350" spans="1:13" x14ac:dyDescent="0.35">
      <c r="A350" s="74"/>
      <c r="B350" s="439"/>
      <c r="C350" s="75"/>
      <c r="D350" s="75"/>
      <c r="E350" s="75"/>
      <c r="F350" s="75"/>
      <c r="G350" s="76"/>
      <c r="H350" s="76"/>
      <c r="I350" s="77"/>
      <c r="J350" s="78"/>
      <c r="K350" s="176"/>
      <c r="L350" s="94"/>
      <c r="M350" s="36"/>
    </row>
    <row r="351" spans="1:13" x14ac:dyDescent="0.35">
      <c r="A351" s="74"/>
      <c r="B351" s="439"/>
      <c r="C351" s="75"/>
      <c r="D351" s="75"/>
      <c r="E351" s="75"/>
      <c r="F351" s="75"/>
      <c r="G351" s="76"/>
      <c r="H351" s="76"/>
      <c r="I351" s="77"/>
      <c r="J351" s="78"/>
      <c r="K351" s="176"/>
      <c r="L351" s="94"/>
      <c r="M351" s="36"/>
    </row>
    <row r="352" spans="1:13" x14ac:dyDescent="0.35">
      <c r="A352" s="74"/>
      <c r="B352" s="439"/>
      <c r="C352" s="75"/>
      <c r="D352" s="75"/>
      <c r="E352" s="75"/>
      <c r="F352" s="75"/>
      <c r="G352" s="76"/>
      <c r="H352" s="76"/>
      <c r="I352" s="77"/>
      <c r="J352" s="78"/>
      <c r="K352" s="176"/>
      <c r="L352" s="94"/>
      <c r="M352" s="36"/>
    </row>
    <row r="353" spans="1:13" x14ac:dyDescent="0.35">
      <c r="A353" s="74"/>
      <c r="B353" s="439"/>
      <c r="C353" s="75"/>
      <c r="D353" s="75"/>
      <c r="E353" s="75"/>
      <c r="F353" s="75"/>
      <c r="G353" s="76"/>
      <c r="H353" s="76"/>
      <c r="I353" s="77"/>
      <c r="J353" s="78"/>
      <c r="K353" s="176"/>
      <c r="L353" s="94"/>
      <c r="M353" s="36"/>
    </row>
    <row r="354" spans="1:13" x14ac:dyDescent="0.35">
      <c r="A354" s="74"/>
      <c r="B354" s="439"/>
      <c r="C354" s="75"/>
      <c r="D354" s="75"/>
      <c r="E354" s="75"/>
      <c r="F354" s="75"/>
      <c r="G354" s="76"/>
      <c r="H354" s="76"/>
      <c r="I354" s="77"/>
      <c r="J354" s="78"/>
      <c r="K354" s="176"/>
      <c r="L354" s="94"/>
      <c r="M354" s="36"/>
    </row>
    <row r="355" spans="1:13" x14ac:dyDescent="0.35">
      <c r="A355" s="74"/>
      <c r="B355" s="439"/>
      <c r="C355" s="75"/>
      <c r="D355" s="75"/>
      <c r="E355" s="75"/>
      <c r="F355" s="75"/>
      <c r="G355" s="76"/>
      <c r="H355" s="76"/>
      <c r="I355" s="77"/>
      <c r="J355" s="78"/>
      <c r="K355" s="176"/>
      <c r="L355" s="94"/>
      <c r="M355" s="36"/>
    </row>
    <row r="356" spans="1:13" x14ac:dyDescent="0.35">
      <c r="A356" s="74"/>
      <c r="B356" s="439"/>
      <c r="C356" s="75"/>
      <c r="D356" s="75"/>
      <c r="E356" s="75"/>
      <c r="F356" s="75"/>
      <c r="G356" s="76"/>
      <c r="H356" s="76"/>
      <c r="I356" s="77"/>
      <c r="J356" s="78"/>
      <c r="K356" s="169"/>
      <c r="L356" s="94"/>
      <c r="M356" s="36"/>
    </row>
    <row r="357" spans="1:13" x14ac:dyDescent="0.35">
      <c r="A357" s="74"/>
      <c r="B357" s="439"/>
      <c r="C357" s="75"/>
      <c r="D357" s="75"/>
      <c r="E357" s="75"/>
      <c r="F357" s="75"/>
      <c r="G357" s="76"/>
      <c r="H357" s="76"/>
      <c r="I357" s="77"/>
      <c r="J357" s="78"/>
      <c r="K357" s="169"/>
      <c r="L357" s="94"/>
      <c r="M357" s="36"/>
    </row>
    <row r="358" spans="1:13" x14ac:dyDescent="0.35">
      <c r="A358" s="74">
        <v>11</v>
      </c>
      <c r="B358" s="439" t="s">
        <v>91</v>
      </c>
      <c r="C358" s="75">
        <v>2074000</v>
      </c>
      <c r="D358" s="75"/>
      <c r="E358" s="666">
        <v>24468</v>
      </c>
      <c r="F358" s="75">
        <v>2074000</v>
      </c>
      <c r="G358" s="76"/>
      <c r="H358" s="76"/>
      <c r="I358" s="77">
        <f>SUM(F358:H358)</f>
        <v>2074000</v>
      </c>
      <c r="J358" s="78">
        <f>C358-I358</f>
        <v>0</v>
      </c>
      <c r="K358" s="176">
        <v>24418</v>
      </c>
      <c r="L358" s="94" t="s">
        <v>990</v>
      </c>
      <c r="M358" s="36"/>
    </row>
    <row r="359" spans="1:13" x14ac:dyDescent="0.35">
      <c r="A359" s="74"/>
      <c r="B359" s="439"/>
      <c r="C359" s="75"/>
      <c r="D359" s="75"/>
      <c r="E359" s="75"/>
      <c r="F359" s="75"/>
      <c r="G359" s="76"/>
      <c r="H359" s="76"/>
      <c r="I359" s="77"/>
      <c r="J359" s="78"/>
      <c r="K359" s="176"/>
      <c r="L359" s="94"/>
      <c r="M359" s="36"/>
    </row>
    <row r="360" spans="1:13" x14ac:dyDescent="0.35">
      <c r="A360" s="74"/>
      <c r="B360" s="439"/>
      <c r="C360" s="75"/>
      <c r="D360" s="75"/>
      <c r="E360" s="75"/>
      <c r="F360" s="75"/>
      <c r="G360" s="76"/>
      <c r="H360" s="76"/>
      <c r="I360" s="77"/>
      <c r="J360" s="78"/>
      <c r="K360" s="176"/>
      <c r="L360" s="94"/>
      <c r="M360" s="36"/>
    </row>
    <row r="361" spans="1:13" x14ac:dyDescent="0.35">
      <c r="A361" s="74"/>
      <c r="B361" s="439"/>
      <c r="C361" s="75"/>
      <c r="D361" s="75"/>
      <c r="E361" s="75"/>
      <c r="F361" s="75"/>
      <c r="G361" s="76"/>
      <c r="H361" s="76"/>
      <c r="I361" s="77"/>
      <c r="J361" s="78"/>
      <c r="K361" s="176"/>
      <c r="L361" s="94"/>
      <c r="M361" s="36"/>
    </row>
    <row r="362" spans="1:13" x14ac:dyDescent="0.35">
      <c r="A362" s="74"/>
      <c r="B362" s="439"/>
      <c r="C362" s="75"/>
      <c r="D362" s="75"/>
      <c r="E362" s="75"/>
      <c r="F362" s="75"/>
      <c r="G362" s="76"/>
      <c r="H362" s="76"/>
      <c r="I362" s="77"/>
      <c r="J362" s="78"/>
      <c r="K362" s="176"/>
      <c r="L362" s="94"/>
      <c r="M362" s="36"/>
    </row>
    <row r="363" spans="1:13" x14ac:dyDescent="0.35">
      <c r="A363" s="74"/>
      <c r="B363" s="439"/>
      <c r="C363" s="75"/>
      <c r="D363" s="75"/>
      <c r="E363" s="75"/>
      <c r="F363" s="75"/>
      <c r="G363" s="76"/>
      <c r="H363" s="76"/>
      <c r="I363" s="77"/>
      <c r="J363" s="78"/>
      <c r="K363" s="176"/>
      <c r="L363" s="94"/>
      <c r="M363" s="36"/>
    </row>
    <row r="364" spans="1:13" x14ac:dyDescent="0.35">
      <c r="A364" s="74"/>
      <c r="B364" s="439"/>
      <c r="C364" s="75"/>
      <c r="D364" s="75"/>
      <c r="E364" s="75"/>
      <c r="F364" s="75"/>
      <c r="G364" s="76"/>
      <c r="H364" s="76"/>
      <c r="I364" s="77"/>
      <c r="J364" s="78"/>
      <c r="K364" s="176"/>
      <c r="L364" s="94"/>
      <c r="M364" s="36"/>
    </row>
    <row r="365" spans="1:13" x14ac:dyDescent="0.35">
      <c r="A365" s="74"/>
      <c r="B365" s="439"/>
      <c r="C365" s="75"/>
      <c r="D365" s="75"/>
      <c r="E365" s="75"/>
      <c r="F365" s="75"/>
      <c r="G365" s="76"/>
      <c r="H365" s="76"/>
      <c r="I365" s="77"/>
      <c r="J365" s="78"/>
      <c r="K365" s="176"/>
      <c r="L365" s="94"/>
      <c r="M365" s="36"/>
    </row>
    <row r="366" spans="1:13" x14ac:dyDescent="0.35">
      <c r="A366" s="74"/>
      <c r="B366" s="439"/>
      <c r="C366" s="75"/>
      <c r="D366" s="75"/>
      <c r="E366" s="75"/>
      <c r="F366" s="75"/>
      <c r="G366" s="76"/>
      <c r="H366" s="76"/>
      <c r="I366" s="77"/>
      <c r="J366" s="78"/>
      <c r="K366" s="176"/>
      <c r="L366" s="94"/>
      <c r="M366" s="36"/>
    </row>
    <row r="367" spans="1:13" x14ac:dyDescent="0.35">
      <c r="A367" s="74"/>
      <c r="B367" s="439"/>
      <c r="C367" s="75"/>
      <c r="D367" s="75"/>
      <c r="E367" s="75"/>
      <c r="F367" s="75"/>
      <c r="G367" s="76"/>
      <c r="H367" s="76"/>
      <c r="I367" s="77"/>
      <c r="J367" s="78"/>
      <c r="K367" s="176"/>
      <c r="L367" s="94"/>
      <c r="M367" s="36"/>
    </row>
    <row r="368" spans="1:13" x14ac:dyDescent="0.35">
      <c r="A368" s="74"/>
      <c r="B368" s="439"/>
      <c r="C368" s="75"/>
      <c r="D368" s="75"/>
      <c r="E368" s="75"/>
      <c r="F368" s="75"/>
      <c r="G368" s="76"/>
      <c r="H368" s="76"/>
      <c r="I368" s="77"/>
      <c r="J368" s="78"/>
      <c r="K368" s="169"/>
      <c r="L368" s="94"/>
      <c r="M368" s="36"/>
    </row>
    <row r="369" spans="1:13" x14ac:dyDescent="0.35">
      <c r="A369" s="74"/>
      <c r="B369" s="439"/>
      <c r="C369" s="75"/>
      <c r="D369" s="75"/>
      <c r="E369" s="75"/>
      <c r="F369" s="75"/>
      <c r="G369" s="76"/>
      <c r="H369" s="76"/>
      <c r="I369" s="77"/>
      <c r="J369" s="78"/>
      <c r="K369" s="169"/>
      <c r="L369" s="94"/>
      <c r="M369" s="36"/>
    </row>
    <row r="370" spans="1:13" x14ac:dyDescent="0.35">
      <c r="A370" s="74">
        <v>12</v>
      </c>
      <c r="B370" s="439" t="s">
        <v>433</v>
      </c>
      <c r="C370" s="75">
        <v>1851000</v>
      </c>
      <c r="D370" s="75"/>
      <c r="E370" s="666">
        <v>24468</v>
      </c>
      <c r="F370" s="75">
        <v>1851000</v>
      </c>
      <c r="G370" s="76"/>
      <c r="H370" s="76"/>
      <c r="I370" s="77">
        <f>SUM(F370:H370)</f>
        <v>1851000</v>
      </c>
      <c r="J370" s="78">
        <f>C370-I370</f>
        <v>0</v>
      </c>
      <c r="K370" s="176">
        <v>24418</v>
      </c>
      <c r="L370" s="94" t="s">
        <v>990</v>
      </c>
      <c r="M370" s="36"/>
    </row>
    <row r="371" spans="1:13" x14ac:dyDescent="0.35">
      <c r="A371" s="74"/>
      <c r="B371" s="439"/>
      <c r="C371" s="75"/>
      <c r="D371" s="75"/>
      <c r="E371" s="75"/>
      <c r="F371" s="75"/>
      <c r="G371" s="76"/>
      <c r="H371" s="76"/>
      <c r="I371" s="77"/>
      <c r="J371" s="78"/>
      <c r="K371" s="176"/>
      <c r="L371" s="94"/>
      <c r="M371" s="36"/>
    </row>
    <row r="372" spans="1:13" x14ac:dyDescent="0.35">
      <c r="A372" s="74"/>
      <c r="B372" s="439"/>
      <c r="C372" s="75"/>
      <c r="D372" s="75"/>
      <c r="E372" s="75"/>
      <c r="F372" s="75"/>
      <c r="G372" s="76"/>
      <c r="H372" s="76"/>
      <c r="I372" s="77"/>
      <c r="J372" s="78"/>
      <c r="K372" s="176"/>
      <c r="L372" s="94"/>
      <c r="M372" s="36"/>
    </row>
    <row r="373" spans="1:13" x14ac:dyDescent="0.35">
      <c r="A373" s="74"/>
      <c r="B373" s="439"/>
      <c r="C373" s="75"/>
      <c r="D373" s="75"/>
      <c r="E373" s="75"/>
      <c r="F373" s="75"/>
      <c r="G373" s="76"/>
      <c r="H373" s="76"/>
      <c r="I373" s="77"/>
      <c r="J373" s="78"/>
      <c r="K373" s="176"/>
      <c r="L373" s="94"/>
      <c r="M373" s="36"/>
    </row>
    <row r="374" spans="1:13" x14ac:dyDescent="0.35">
      <c r="A374" s="74"/>
      <c r="B374" s="439"/>
      <c r="C374" s="75"/>
      <c r="D374" s="75"/>
      <c r="E374" s="75"/>
      <c r="F374" s="75"/>
      <c r="G374" s="76"/>
      <c r="H374" s="76"/>
      <c r="I374" s="77"/>
      <c r="J374" s="78"/>
      <c r="K374" s="176"/>
      <c r="L374" s="94"/>
      <c r="M374" s="36"/>
    </row>
    <row r="375" spans="1:13" x14ac:dyDescent="0.35">
      <c r="A375" s="74"/>
      <c r="B375" s="439"/>
      <c r="C375" s="75"/>
      <c r="D375" s="75"/>
      <c r="E375" s="75"/>
      <c r="F375" s="75"/>
      <c r="G375" s="76"/>
      <c r="H375" s="76"/>
      <c r="I375" s="77"/>
      <c r="J375" s="78"/>
      <c r="K375" s="176"/>
      <c r="L375" s="94"/>
      <c r="M375" s="36"/>
    </row>
    <row r="376" spans="1:13" x14ac:dyDescent="0.35">
      <c r="A376" s="74"/>
      <c r="B376" s="439"/>
      <c r="C376" s="75"/>
      <c r="D376" s="75"/>
      <c r="E376" s="75"/>
      <c r="F376" s="75"/>
      <c r="G376" s="76"/>
      <c r="H376" s="76"/>
      <c r="I376" s="77"/>
      <c r="J376" s="78"/>
      <c r="K376" s="176"/>
      <c r="L376" s="94"/>
      <c r="M376" s="36"/>
    </row>
    <row r="377" spans="1:13" x14ac:dyDescent="0.35">
      <c r="A377" s="74"/>
      <c r="B377" s="439"/>
      <c r="C377" s="75"/>
      <c r="D377" s="75"/>
      <c r="E377" s="75"/>
      <c r="F377" s="75"/>
      <c r="G377" s="76"/>
      <c r="H377" s="76"/>
      <c r="I377" s="77"/>
      <c r="J377" s="78"/>
      <c r="K377" s="176"/>
      <c r="L377" s="94"/>
      <c r="M377" s="36"/>
    </row>
    <row r="378" spans="1:13" x14ac:dyDescent="0.35">
      <c r="A378" s="74"/>
      <c r="B378" s="439"/>
      <c r="C378" s="75"/>
      <c r="D378" s="75"/>
      <c r="E378" s="75"/>
      <c r="F378" s="75"/>
      <c r="G378" s="76"/>
      <c r="H378" s="76"/>
      <c r="I378" s="77"/>
      <c r="J378" s="78"/>
      <c r="K378" s="176"/>
      <c r="L378" s="94"/>
      <c r="M378" s="36"/>
    </row>
    <row r="379" spans="1:13" x14ac:dyDescent="0.35">
      <c r="A379" s="74"/>
      <c r="B379" s="439"/>
      <c r="C379" s="75"/>
      <c r="D379" s="75"/>
      <c r="E379" s="75"/>
      <c r="F379" s="75"/>
      <c r="G379" s="76"/>
      <c r="H379" s="76"/>
      <c r="I379" s="77"/>
      <c r="J379" s="78"/>
      <c r="K379" s="176"/>
      <c r="L379" s="94"/>
      <c r="M379" s="36"/>
    </row>
    <row r="380" spans="1:13" x14ac:dyDescent="0.35">
      <c r="A380" s="74"/>
      <c r="B380" s="439"/>
      <c r="C380" s="75"/>
      <c r="D380" s="75"/>
      <c r="E380" s="75"/>
      <c r="F380" s="75"/>
      <c r="G380" s="76"/>
      <c r="H380" s="76"/>
      <c r="I380" s="77"/>
      <c r="J380" s="78"/>
      <c r="K380" s="169"/>
      <c r="L380" s="94"/>
      <c r="M380" s="36"/>
    </row>
    <row r="381" spans="1:13" x14ac:dyDescent="0.35">
      <c r="A381" s="74">
        <v>13</v>
      </c>
      <c r="B381" s="439" t="s">
        <v>434</v>
      </c>
      <c r="C381" s="75">
        <v>585000</v>
      </c>
      <c r="D381" s="75"/>
      <c r="E381" s="666">
        <v>24468</v>
      </c>
      <c r="F381" s="75">
        <v>585000</v>
      </c>
      <c r="G381" s="76"/>
      <c r="H381" s="76"/>
      <c r="I381" s="77">
        <f>SUM(F381:H381)</f>
        <v>585000</v>
      </c>
      <c r="J381" s="78">
        <f>C381-I381</f>
        <v>0</v>
      </c>
      <c r="K381" s="176">
        <v>24418</v>
      </c>
      <c r="L381" s="94" t="s">
        <v>990</v>
      </c>
      <c r="M381" s="36"/>
    </row>
    <row r="382" spans="1:13" x14ac:dyDescent="0.35">
      <c r="A382" s="74"/>
      <c r="B382" s="440"/>
      <c r="C382" s="75"/>
      <c r="D382" s="75"/>
      <c r="E382" s="75"/>
      <c r="F382" s="76"/>
      <c r="G382" s="76"/>
      <c r="H382" s="76"/>
      <c r="I382" s="77"/>
      <c r="J382" s="78"/>
      <c r="K382" s="176"/>
      <c r="L382" s="94"/>
      <c r="M382" s="36"/>
    </row>
    <row r="383" spans="1:13" x14ac:dyDescent="0.35">
      <c r="A383" s="74"/>
      <c r="B383" s="393"/>
      <c r="C383" s="75"/>
      <c r="D383" s="75"/>
      <c r="E383" s="75"/>
      <c r="F383" s="76"/>
      <c r="G383" s="76"/>
      <c r="H383" s="76"/>
      <c r="I383" s="77"/>
      <c r="J383" s="78"/>
      <c r="K383" s="176"/>
      <c r="L383" s="94"/>
      <c r="M383" s="36"/>
    </row>
    <row r="384" spans="1:13" x14ac:dyDescent="0.35">
      <c r="A384" s="74"/>
      <c r="B384" s="393"/>
      <c r="C384" s="75"/>
      <c r="D384" s="75"/>
      <c r="E384" s="75"/>
      <c r="F384" s="76"/>
      <c r="G384" s="76"/>
      <c r="H384" s="76"/>
      <c r="I384" s="77"/>
      <c r="J384" s="78"/>
      <c r="K384" s="176"/>
      <c r="L384" s="94"/>
      <c r="M384" s="36"/>
    </row>
    <row r="385" spans="1:13" x14ac:dyDescent="0.35">
      <c r="A385" s="74"/>
      <c r="B385" s="393"/>
      <c r="C385" s="75"/>
      <c r="D385" s="75"/>
      <c r="E385" s="75"/>
      <c r="F385" s="76"/>
      <c r="G385" s="76"/>
      <c r="H385" s="76"/>
      <c r="I385" s="77"/>
      <c r="J385" s="78"/>
      <c r="K385" s="176"/>
      <c r="L385" s="94"/>
      <c r="M385" s="36"/>
    </row>
    <row r="386" spans="1:13" x14ac:dyDescent="0.35">
      <c r="A386" s="74"/>
      <c r="B386" s="393"/>
      <c r="C386" s="75"/>
      <c r="D386" s="75"/>
      <c r="E386" s="75"/>
      <c r="F386" s="76"/>
      <c r="G386" s="76"/>
      <c r="H386" s="76"/>
      <c r="I386" s="77"/>
      <c r="J386" s="78"/>
      <c r="K386" s="176"/>
      <c r="L386" s="94"/>
      <c r="M386" s="36"/>
    </row>
    <row r="387" spans="1:13" x14ac:dyDescent="0.35">
      <c r="A387" s="74"/>
      <c r="B387" s="393"/>
      <c r="C387" s="75"/>
      <c r="D387" s="75"/>
      <c r="E387" s="75"/>
      <c r="F387" s="76"/>
      <c r="G387" s="76"/>
      <c r="H387" s="76"/>
      <c r="I387" s="77"/>
      <c r="J387" s="78"/>
      <c r="K387" s="176"/>
      <c r="L387" s="94"/>
      <c r="M387" s="36"/>
    </row>
    <row r="388" spans="1:13" x14ac:dyDescent="0.35">
      <c r="A388" s="74"/>
      <c r="B388" s="393"/>
      <c r="C388" s="75"/>
      <c r="D388" s="75"/>
      <c r="E388" s="75"/>
      <c r="F388" s="76"/>
      <c r="G388" s="76"/>
      <c r="H388" s="76"/>
      <c r="I388" s="77"/>
      <c r="J388" s="78"/>
      <c r="K388" s="176"/>
      <c r="L388" s="94"/>
      <c r="M388" s="36"/>
    </row>
    <row r="389" spans="1:13" x14ac:dyDescent="0.35">
      <c r="A389" s="74"/>
      <c r="B389" s="393"/>
      <c r="C389" s="75"/>
      <c r="D389" s="75"/>
      <c r="E389" s="75"/>
      <c r="F389" s="76"/>
      <c r="G389" s="76"/>
      <c r="H389" s="76"/>
      <c r="I389" s="77"/>
      <c r="J389" s="78"/>
      <c r="K389" s="176"/>
      <c r="L389" s="94"/>
      <c r="M389" s="36"/>
    </row>
    <row r="390" spans="1:13" x14ac:dyDescent="0.35">
      <c r="A390" s="74"/>
      <c r="B390" s="393"/>
      <c r="C390" s="75"/>
      <c r="D390" s="75"/>
      <c r="E390" s="75"/>
      <c r="F390" s="76"/>
      <c r="G390" s="76"/>
      <c r="H390" s="76"/>
      <c r="I390" s="77"/>
      <c r="J390" s="78"/>
      <c r="K390" s="176"/>
      <c r="L390" s="94"/>
      <c r="M390" s="36"/>
    </row>
    <row r="391" spans="1:13" x14ac:dyDescent="0.35">
      <c r="A391" s="74"/>
      <c r="B391" s="393"/>
      <c r="C391" s="75"/>
      <c r="D391" s="75"/>
      <c r="E391" s="75"/>
      <c r="F391" s="76"/>
      <c r="G391" s="76"/>
      <c r="H391" s="76"/>
      <c r="I391" s="77"/>
      <c r="J391" s="78"/>
      <c r="K391" s="169"/>
      <c r="L391" s="94"/>
      <c r="M391" s="36"/>
    </row>
    <row r="392" spans="1:13" x14ac:dyDescent="0.35">
      <c r="A392" s="454"/>
      <c r="B392" s="454" t="s">
        <v>345</v>
      </c>
      <c r="C392" s="455">
        <f>SUM(C245:C391)</f>
        <v>17897000</v>
      </c>
      <c r="D392" s="455">
        <f>SUM(D245:D391)</f>
        <v>0</v>
      </c>
      <c r="E392" s="455"/>
      <c r="F392" s="455">
        <f>SUM(F245:F391)</f>
        <v>17897000</v>
      </c>
      <c r="G392" s="455">
        <f>SUM(G245:G391)</f>
        <v>0</v>
      </c>
      <c r="H392" s="455">
        <f>SUM(H245:H391)</f>
        <v>0</v>
      </c>
      <c r="I392" s="456">
        <f>SUM(I246:I391)</f>
        <v>17897000</v>
      </c>
      <c r="J392" s="456">
        <f>SUM(J246:J391)</f>
        <v>0</v>
      </c>
      <c r="K392" s="457"/>
      <c r="L392" s="458"/>
      <c r="M392" s="21"/>
    </row>
    <row r="393" spans="1:13" x14ac:dyDescent="0.35">
      <c r="A393" s="454"/>
      <c r="B393" s="454" t="s">
        <v>333</v>
      </c>
      <c r="C393" s="455">
        <f>C392+C242</f>
        <v>26644800</v>
      </c>
      <c r="D393" s="455">
        <f t="shared" ref="D393:J393" si="0">D392+D242</f>
        <v>0</v>
      </c>
      <c r="E393" s="455"/>
      <c r="F393" s="455">
        <f t="shared" si="0"/>
        <v>26644800</v>
      </c>
      <c r="G393" s="455">
        <f t="shared" si="0"/>
        <v>0</v>
      </c>
      <c r="H393" s="455">
        <f t="shared" si="0"/>
        <v>0</v>
      </c>
      <c r="I393" s="455">
        <f t="shared" si="0"/>
        <v>26644800</v>
      </c>
      <c r="J393" s="455">
        <f t="shared" si="0"/>
        <v>0</v>
      </c>
      <c r="K393" s="457"/>
      <c r="L393" s="458"/>
    </row>
  </sheetData>
  <mergeCells count="13">
    <mergeCell ref="K6:K9"/>
    <mergeCell ref="L6:L9"/>
    <mergeCell ref="M6:M9"/>
    <mergeCell ref="A1:M1"/>
    <mergeCell ref="A2:M2"/>
    <mergeCell ref="A3:M3"/>
    <mergeCell ref="A4:M4"/>
    <mergeCell ref="A5:M5"/>
    <mergeCell ref="A6:A9"/>
    <mergeCell ref="B6:B9"/>
    <mergeCell ref="C6:C8"/>
    <mergeCell ref="E6:E9"/>
    <mergeCell ref="F6:I6"/>
  </mergeCells>
  <printOptions horizontalCentered="1"/>
  <pageMargins left="0" right="0" top="0.35433070866141736" bottom="0.35433070866141736" header="0.31496062992125984" footer="0.31496062992125984"/>
  <pageSetup paperSize="9" scale="53" firstPageNumber="9" fitToHeight="0" orientation="landscape" useFirstPageNumber="1" r:id="rId1"/>
  <headerFooter>
    <oddHeader xml:space="preserve">&amp;R&amp;"TH SarabunPSK,Regular"&amp;14&amp;P
</oddHeader>
  </headerFooter>
  <rowBreaks count="12" manualBreakCount="12">
    <brk id="38" max="11" man="1"/>
    <brk id="74" max="11" man="1"/>
    <brk id="111" max="11" man="1"/>
    <brk id="147" max="11" man="1"/>
    <brk id="181" max="11" man="1"/>
    <brk id="217" max="11" man="1"/>
    <brk id="242" max="11" man="1"/>
    <brk id="277" max="11" man="1"/>
    <brk id="300" max="11" man="1"/>
    <brk id="322" max="11" man="1"/>
    <brk id="357" max="11" man="1"/>
    <brk id="393" max="12" man="1"/>
  </rowBreaks>
  <colBreaks count="1" manualBreakCount="1">
    <brk id="12" max="38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BC079-C327-48CA-AEAB-9213FD4E2ACC}">
  <sheetPr>
    <tabColor rgb="FFFF3300"/>
  </sheetPr>
  <dimension ref="A1:P29"/>
  <sheetViews>
    <sheetView tabSelected="1" view="pageBreakPreview" topLeftCell="D1" zoomScale="70" zoomScaleNormal="70" zoomScaleSheetLayoutView="70" workbookViewId="0">
      <selection activeCell="N13" sqref="N13"/>
    </sheetView>
  </sheetViews>
  <sheetFormatPr defaultRowHeight="21" x14ac:dyDescent="0.35"/>
  <cols>
    <col min="1" max="1" width="6.25" style="410" customWidth="1"/>
    <col min="2" max="2" width="51.25" style="309" customWidth="1"/>
    <col min="3" max="3" width="15.25" style="308" customWidth="1"/>
    <col min="4" max="4" width="14.125" style="308" customWidth="1"/>
    <col min="5" max="6" width="12.75" style="308" customWidth="1"/>
    <col min="7" max="7" width="14.375" style="430" customWidth="1"/>
    <col min="8" max="8" width="15.875" style="308" customWidth="1"/>
    <col min="9" max="9" width="10.75" style="308" customWidth="1"/>
    <col min="10" max="10" width="14.125" style="308" customWidth="1"/>
    <col min="11" max="11" width="14.875" style="308" customWidth="1"/>
    <col min="12" max="12" width="18.875" style="419" customWidth="1"/>
    <col min="13" max="13" width="10.75" style="419" customWidth="1"/>
    <col min="14" max="14" width="14.625" style="308" customWidth="1"/>
    <col min="15" max="15" width="65.25" style="309" customWidth="1"/>
    <col min="16" max="16" width="8.375" style="309" hidden="1" customWidth="1"/>
    <col min="17" max="17" width="9" style="309"/>
    <col min="18" max="22" width="0" style="309" hidden="1" customWidth="1"/>
    <col min="23" max="259" width="9" style="309"/>
    <col min="260" max="260" width="7.75" style="309" customWidth="1"/>
    <col min="261" max="261" width="33.125" style="309" bestFit="1" customWidth="1"/>
    <col min="262" max="262" width="14.125" style="309" customWidth="1"/>
    <col min="263" max="263" width="12" style="309" bestFit="1" customWidth="1"/>
    <col min="264" max="264" width="12.75" style="309" customWidth="1"/>
    <col min="265" max="265" width="17.375" style="309" bestFit="1" customWidth="1"/>
    <col min="266" max="266" width="12.25" style="309" customWidth="1"/>
    <col min="267" max="267" width="20.125" style="309" bestFit="1" customWidth="1"/>
    <col min="268" max="268" width="20.125" style="309" customWidth="1"/>
    <col min="269" max="269" width="19.375" style="309" bestFit="1" customWidth="1"/>
    <col min="270" max="270" width="8.625" style="309" customWidth="1"/>
    <col min="271" max="271" width="51.25" style="309" customWidth="1"/>
    <col min="272" max="272" width="13" style="309" customWidth="1"/>
    <col min="273" max="515" width="9" style="309"/>
    <col min="516" max="516" width="7.75" style="309" customWidth="1"/>
    <col min="517" max="517" width="33.125" style="309" bestFit="1" customWidth="1"/>
    <col min="518" max="518" width="14.125" style="309" customWidth="1"/>
    <col min="519" max="519" width="12" style="309" bestFit="1" customWidth="1"/>
    <col min="520" max="520" width="12.75" style="309" customWidth="1"/>
    <col min="521" max="521" width="17.375" style="309" bestFit="1" customWidth="1"/>
    <col min="522" max="522" width="12.25" style="309" customWidth="1"/>
    <col min="523" max="523" width="20.125" style="309" bestFit="1" customWidth="1"/>
    <col min="524" max="524" width="20.125" style="309" customWidth="1"/>
    <col min="525" max="525" width="19.375" style="309" bestFit="1" customWidth="1"/>
    <col min="526" max="526" width="8.625" style="309" customWidth="1"/>
    <col min="527" max="527" width="51.25" style="309" customWidth="1"/>
    <col min="528" max="528" width="13" style="309" customWidth="1"/>
    <col min="529" max="771" width="9" style="309"/>
    <col min="772" max="772" width="7.75" style="309" customWidth="1"/>
    <col min="773" max="773" width="33.125" style="309" bestFit="1" customWidth="1"/>
    <col min="774" max="774" width="14.125" style="309" customWidth="1"/>
    <col min="775" max="775" width="12" style="309" bestFit="1" customWidth="1"/>
    <col min="776" max="776" width="12.75" style="309" customWidth="1"/>
    <col min="777" max="777" width="17.375" style="309" bestFit="1" customWidth="1"/>
    <col min="778" max="778" width="12.25" style="309" customWidth="1"/>
    <col min="779" max="779" width="20.125" style="309" bestFit="1" customWidth="1"/>
    <col min="780" max="780" width="20.125" style="309" customWidth="1"/>
    <col min="781" max="781" width="19.375" style="309" bestFit="1" customWidth="1"/>
    <col min="782" max="782" width="8.625" style="309" customWidth="1"/>
    <col min="783" max="783" width="51.25" style="309" customWidth="1"/>
    <col min="784" max="784" width="13" style="309" customWidth="1"/>
    <col min="785" max="1027" width="9" style="309"/>
    <col min="1028" max="1028" width="7.75" style="309" customWidth="1"/>
    <col min="1029" max="1029" width="33.125" style="309" bestFit="1" customWidth="1"/>
    <col min="1030" max="1030" width="14.125" style="309" customWidth="1"/>
    <col min="1031" max="1031" width="12" style="309" bestFit="1" customWidth="1"/>
    <col min="1032" max="1032" width="12.75" style="309" customWidth="1"/>
    <col min="1033" max="1033" width="17.375" style="309" bestFit="1" customWidth="1"/>
    <col min="1034" max="1034" width="12.25" style="309" customWidth="1"/>
    <col min="1035" max="1035" width="20.125" style="309" bestFit="1" customWidth="1"/>
    <col min="1036" max="1036" width="20.125" style="309" customWidth="1"/>
    <col min="1037" max="1037" width="19.375" style="309" bestFit="1" customWidth="1"/>
    <col min="1038" max="1038" width="8.625" style="309" customWidth="1"/>
    <col min="1039" max="1039" width="51.25" style="309" customWidth="1"/>
    <col min="1040" max="1040" width="13" style="309" customWidth="1"/>
    <col min="1041" max="1283" width="9" style="309"/>
    <col min="1284" max="1284" width="7.75" style="309" customWidth="1"/>
    <col min="1285" max="1285" width="33.125" style="309" bestFit="1" customWidth="1"/>
    <col min="1286" max="1286" width="14.125" style="309" customWidth="1"/>
    <col min="1287" max="1287" width="12" style="309" bestFit="1" customWidth="1"/>
    <col min="1288" max="1288" width="12.75" style="309" customWidth="1"/>
    <col min="1289" max="1289" width="17.375" style="309" bestFit="1" customWidth="1"/>
    <col min="1290" max="1290" width="12.25" style="309" customWidth="1"/>
    <col min="1291" max="1291" width="20.125" style="309" bestFit="1" customWidth="1"/>
    <col min="1292" max="1292" width="20.125" style="309" customWidth="1"/>
    <col min="1293" max="1293" width="19.375" style="309" bestFit="1" customWidth="1"/>
    <col min="1294" max="1294" width="8.625" style="309" customWidth="1"/>
    <col min="1295" max="1295" width="51.25" style="309" customWidth="1"/>
    <col min="1296" max="1296" width="13" style="309" customWidth="1"/>
    <col min="1297" max="1539" width="9" style="309"/>
    <col min="1540" max="1540" width="7.75" style="309" customWidth="1"/>
    <col min="1541" max="1541" width="33.125" style="309" bestFit="1" customWidth="1"/>
    <col min="1542" max="1542" width="14.125" style="309" customWidth="1"/>
    <col min="1543" max="1543" width="12" style="309" bestFit="1" customWidth="1"/>
    <col min="1544" max="1544" width="12.75" style="309" customWidth="1"/>
    <col min="1545" max="1545" width="17.375" style="309" bestFit="1" customWidth="1"/>
    <col min="1546" max="1546" width="12.25" style="309" customWidth="1"/>
    <col min="1547" max="1547" width="20.125" style="309" bestFit="1" customWidth="1"/>
    <col min="1548" max="1548" width="20.125" style="309" customWidth="1"/>
    <col min="1549" max="1549" width="19.375" style="309" bestFit="1" customWidth="1"/>
    <col min="1550" max="1550" width="8.625" style="309" customWidth="1"/>
    <col min="1551" max="1551" width="51.25" style="309" customWidth="1"/>
    <col min="1552" max="1552" width="13" style="309" customWidth="1"/>
    <col min="1553" max="1795" width="9" style="309"/>
    <col min="1796" max="1796" width="7.75" style="309" customWidth="1"/>
    <col min="1797" max="1797" width="33.125" style="309" bestFit="1" customWidth="1"/>
    <col min="1798" max="1798" width="14.125" style="309" customWidth="1"/>
    <col min="1799" max="1799" width="12" style="309" bestFit="1" customWidth="1"/>
    <col min="1800" max="1800" width="12.75" style="309" customWidth="1"/>
    <col min="1801" max="1801" width="17.375" style="309" bestFit="1" customWidth="1"/>
    <col min="1802" max="1802" width="12.25" style="309" customWidth="1"/>
    <col min="1803" max="1803" width="20.125" style="309" bestFit="1" customWidth="1"/>
    <col min="1804" max="1804" width="20.125" style="309" customWidth="1"/>
    <col min="1805" max="1805" width="19.375" style="309" bestFit="1" customWidth="1"/>
    <col min="1806" max="1806" width="8.625" style="309" customWidth="1"/>
    <col min="1807" max="1807" width="51.25" style="309" customWidth="1"/>
    <col min="1808" max="1808" width="13" style="309" customWidth="1"/>
    <col min="1809" max="2051" width="9" style="309"/>
    <col min="2052" max="2052" width="7.75" style="309" customWidth="1"/>
    <col min="2053" max="2053" width="33.125" style="309" bestFit="1" customWidth="1"/>
    <col min="2054" max="2054" width="14.125" style="309" customWidth="1"/>
    <col min="2055" max="2055" width="12" style="309" bestFit="1" customWidth="1"/>
    <col min="2056" max="2056" width="12.75" style="309" customWidth="1"/>
    <col min="2057" max="2057" width="17.375" style="309" bestFit="1" customWidth="1"/>
    <col min="2058" max="2058" width="12.25" style="309" customWidth="1"/>
    <col min="2059" max="2059" width="20.125" style="309" bestFit="1" customWidth="1"/>
    <col min="2060" max="2060" width="20.125" style="309" customWidth="1"/>
    <col min="2061" max="2061" width="19.375" style="309" bestFit="1" customWidth="1"/>
    <col min="2062" max="2062" width="8.625" style="309" customWidth="1"/>
    <col min="2063" max="2063" width="51.25" style="309" customWidth="1"/>
    <col min="2064" max="2064" width="13" style="309" customWidth="1"/>
    <col min="2065" max="2307" width="9" style="309"/>
    <col min="2308" max="2308" width="7.75" style="309" customWidth="1"/>
    <col min="2309" max="2309" width="33.125" style="309" bestFit="1" customWidth="1"/>
    <col min="2310" max="2310" width="14.125" style="309" customWidth="1"/>
    <col min="2311" max="2311" width="12" style="309" bestFit="1" customWidth="1"/>
    <col min="2312" max="2312" width="12.75" style="309" customWidth="1"/>
    <col min="2313" max="2313" width="17.375" style="309" bestFit="1" customWidth="1"/>
    <col min="2314" max="2314" width="12.25" style="309" customWidth="1"/>
    <col min="2315" max="2315" width="20.125" style="309" bestFit="1" customWidth="1"/>
    <col min="2316" max="2316" width="20.125" style="309" customWidth="1"/>
    <col min="2317" max="2317" width="19.375" style="309" bestFit="1" customWidth="1"/>
    <col min="2318" max="2318" width="8.625" style="309" customWidth="1"/>
    <col min="2319" max="2319" width="51.25" style="309" customWidth="1"/>
    <col min="2320" max="2320" width="13" style="309" customWidth="1"/>
    <col min="2321" max="2563" width="9" style="309"/>
    <col min="2564" max="2564" width="7.75" style="309" customWidth="1"/>
    <col min="2565" max="2565" width="33.125" style="309" bestFit="1" customWidth="1"/>
    <col min="2566" max="2566" width="14.125" style="309" customWidth="1"/>
    <col min="2567" max="2567" width="12" style="309" bestFit="1" customWidth="1"/>
    <col min="2568" max="2568" width="12.75" style="309" customWidth="1"/>
    <col min="2569" max="2569" width="17.375" style="309" bestFit="1" customWidth="1"/>
    <col min="2570" max="2570" width="12.25" style="309" customWidth="1"/>
    <col min="2571" max="2571" width="20.125" style="309" bestFit="1" customWidth="1"/>
    <col min="2572" max="2572" width="20.125" style="309" customWidth="1"/>
    <col min="2573" max="2573" width="19.375" style="309" bestFit="1" customWidth="1"/>
    <col min="2574" max="2574" width="8.625" style="309" customWidth="1"/>
    <col min="2575" max="2575" width="51.25" style="309" customWidth="1"/>
    <col min="2576" max="2576" width="13" style="309" customWidth="1"/>
    <col min="2577" max="2819" width="9" style="309"/>
    <col min="2820" max="2820" width="7.75" style="309" customWidth="1"/>
    <col min="2821" max="2821" width="33.125" style="309" bestFit="1" customWidth="1"/>
    <col min="2822" max="2822" width="14.125" style="309" customWidth="1"/>
    <col min="2823" max="2823" width="12" style="309" bestFit="1" customWidth="1"/>
    <col min="2824" max="2824" width="12.75" style="309" customWidth="1"/>
    <col min="2825" max="2825" width="17.375" style="309" bestFit="1" customWidth="1"/>
    <col min="2826" max="2826" width="12.25" style="309" customWidth="1"/>
    <col min="2827" max="2827" width="20.125" style="309" bestFit="1" customWidth="1"/>
    <col min="2828" max="2828" width="20.125" style="309" customWidth="1"/>
    <col min="2829" max="2829" width="19.375" style="309" bestFit="1" customWidth="1"/>
    <col min="2830" max="2830" width="8.625" style="309" customWidth="1"/>
    <col min="2831" max="2831" width="51.25" style="309" customWidth="1"/>
    <col min="2832" max="2832" width="13" style="309" customWidth="1"/>
    <col min="2833" max="3075" width="9" style="309"/>
    <col min="3076" max="3076" width="7.75" style="309" customWidth="1"/>
    <col min="3077" max="3077" width="33.125" style="309" bestFit="1" customWidth="1"/>
    <col min="3078" max="3078" width="14.125" style="309" customWidth="1"/>
    <col min="3079" max="3079" width="12" style="309" bestFit="1" customWidth="1"/>
    <col min="3080" max="3080" width="12.75" style="309" customWidth="1"/>
    <col min="3081" max="3081" width="17.375" style="309" bestFit="1" customWidth="1"/>
    <col min="3082" max="3082" width="12.25" style="309" customWidth="1"/>
    <col min="3083" max="3083" width="20.125" style="309" bestFit="1" customWidth="1"/>
    <col min="3084" max="3084" width="20.125" style="309" customWidth="1"/>
    <col min="3085" max="3085" width="19.375" style="309" bestFit="1" customWidth="1"/>
    <col min="3086" max="3086" width="8.625" style="309" customWidth="1"/>
    <col min="3087" max="3087" width="51.25" style="309" customWidth="1"/>
    <col min="3088" max="3088" width="13" style="309" customWidth="1"/>
    <col min="3089" max="3331" width="9" style="309"/>
    <col min="3332" max="3332" width="7.75" style="309" customWidth="1"/>
    <col min="3333" max="3333" width="33.125" style="309" bestFit="1" customWidth="1"/>
    <col min="3334" max="3334" width="14.125" style="309" customWidth="1"/>
    <col min="3335" max="3335" width="12" style="309" bestFit="1" customWidth="1"/>
    <col min="3336" max="3336" width="12.75" style="309" customWidth="1"/>
    <col min="3337" max="3337" width="17.375" style="309" bestFit="1" customWidth="1"/>
    <col min="3338" max="3338" width="12.25" style="309" customWidth="1"/>
    <col min="3339" max="3339" width="20.125" style="309" bestFit="1" customWidth="1"/>
    <col min="3340" max="3340" width="20.125" style="309" customWidth="1"/>
    <col min="3341" max="3341" width="19.375" style="309" bestFit="1" customWidth="1"/>
    <col min="3342" max="3342" width="8.625" style="309" customWidth="1"/>
    <col min="3343" max="3343" width="51.25" style="309" customWidth="1"/>
    <col min="3344" max="3344" width="13" style="309" customWidth="1"/>
    <col min="3345" max="3587" width="9" style="309"/>
    <col min="3588" max="3588" width="7.75" style="309" customWidth="1"/>
    <col min="3589" max="3589" width="33.125" style="309" bestFit="1" customWidth="1"/>
    <col min="3590" max="3590" width="14.125" style="309" customWidth="1"/>
    <col min="3591" max="3591" width="12" style="309" bestFit="1" customWidth="1"/>
    <col min="3592" max="3592" width="12.75" style="309" customWidth="1"/>
    <col min="3593" max="3593" width="17.375" style="309" bestFit="1" customWidth="1"/>
    <col min="3594" max="3594" width="12.25" style="309" customWidth="1"/>
    <col min="3595" max="3595" width="20.125" style="309" bestFit="1" customWidth="1"/>
    <col min="3596" max="3596" width="20.125" style="309" customWidth="1"/>
    <col min="3597" max="3597" width="19.375" style="309" bestFit="1" customWidth="1"/>
    <col min="3598" max="3598" width="8.625" style="309" customWidth="1"/>
    <col min="3599" max="3599" width="51.25" style="309" customWidth="1"/>
    <col min="3600" max="3600" width="13" style="309" customWidth="1"/>
    <col min="3601" max="3843" width="9" style="309"/>
    <col min="3844" max="3844" width="7.75" style="309" customWidth="1"/>
    <col min="3845" max="3845" width="33.125" style="309" bestFit="1" customWidth="1"/>
    <col min="3846" max="3846" width="14.125" style="309" customWidth="1"/>
    <col min="3847" max="3847" width="12" style="309" bestFit="1" customWidth="1"/>
    <col min="3848" max="3848" width="12.75" style="309" customWidth="1"/>
    <col min="3849" max="3849" width="17.375" style="309" bestFit="1" customWidth="1"/>
    <col min="3850" max="3850" width="12.25" style="309" customWidth="1"/>
    <col min="3851" max="3851" width="20.125" style="309" bestFit="1" customWidth="1"/>
    <col min="3852" max="3852" width="20.125" style="309" customWidth="1"/>
    <col min="3853" max="3853" width="19.375" style="309" bestFit="1" customWidth="1"/>
    <col min="3854" max="3854" width="8.625" style="309" customWidth="1"/>
    <col min="3855" max="3855" width="51.25" style="309" customWidth="1"/>
    <col min="3856" max="3856" width="13" style="309" customWidth="1"/>
    <col min="3857" max="4099" width="9" style="309"/>
    <col min="4100" max="4100" width="7.75" style="309" customWidth="1"/>
    <col min="4101" max="4101" width="33.125" style="309" bestFit="1" customWidth="1"/>
    <col min="4102" max="4102" width="14.125" style="309" customWidth="1"/>
    <col min="4103" max="4103" width="12" style="309" bestFit="1" customWidth="1"/>
    <col min="4104" max="4104" width="12.75" style="309" customWidth="1"/>
    <col min="4105" max="4105" width="17.375" style="309" bestFit="1" customWidth="1"/>
    <col min="4106" max="4106" width="12.25" style="309" customWidth="1"/>
    <col min="4107" max="4107" width="20.125" style="309" bestFit="1" customWidth="1"/>
    <col min="4108" max="4108" width="20.125" style="309" customWidth="1"/>
    <col min="4109" max="4109" width="19.375" style="309" bestFit="1" customWidth="1"/>
    <col min="4110" max="4110" width="8.625" style="309" customWidth="1"/>
    <col min="4111" max="4111" width="51.25" style="309" customWidth="1"/>
    <col min="4112" max="4112" width="13" style="309" customWidth="1"/>
    <col min="4113" max="4355" width="9" style="309"/>
    <col min="4356" max="4356" width="7.75" style="309" customWidth="1"/>
    <col min="4357" max="4357" width="33.125" style="309" bestFit="1" customWidth="1"/>
    <col min="4358" max="4358" width="14.125" style="309" customWidth="1"/>
    <col min="4359" max="4359" width="12" style="309" bestFit="1" customWidth="1"/>
    <col min="4360" max="4360" width="12.75" style="309" customWidth="1"/>
    <col min="4361" max="4361" width="17.375" style="309" bestFit="1" customWidth="1"/>
    <col min="4362" max="4362" width="12.25" style="309" customWidth="1"/>
    <col min="4363" max="4363" width="20.125" style="309" bestFit="1" customWidth="1"/>
    <col min="4364" max="4364" width="20.125" style="309" customWidth="1"/>
    <col min="4365" max="4365" width="19.375" style="309" bestFit="1" customWidth="1"/>
    <col min="4366" max="4366" width="8.625" style="309" customWidth="1"/>
    <col min="4367" max="4367" width="51.25" style="309" customWidth="1"/>
    <col min="4368" max="4368" width="13" style="309" customWidth="1"/>
    <col min="4369" max="4611" width="9" style="309"/>
    <col min="4612" max="4612" width="7.75" style="309" customWidth="1"/>
    <col min="4613" max="4613" width="33.125" style="309" bestFit="1" customWidth="1"/>
    <col min="4614" max="4614" width="14.125" style="309" customWidth="1"/>
    <col min="4615" max="4615" width="12" style="309" bestFit="1" customWidth="1"/>
    <col min="4616" max="4616" width="12.75" style="309" customWidth="1"/>
    <col min="4617" max="4617" width="17.375" style="309" bestFit="1" customWidth="1"/>
    <col min="4618" max="4618" width="12.25" style="309" customWidth="1"/>
    <col min="4619" max="4619" width="20.125" style="309" bestFit="1" customWidth="1"/>
    <col min="4620" max="4620" width="20.125" style="309" customWidth="1"/>
    <col min="4621" max="4621" width="19.375" style="309" bestFit="1" customWidth="1"/>
    <col min="4622" max="4622" width="8.625" style="309" customWidth="1"/>
    <col min="4623" max="4623" width="51.25" style="309" customWidth="1"/>
    <col min="4624" max="4624" width="13" style="309" customWidth="1"/>
    <col min="4625" max="4867" width="9" style="309"/>
    <col min="4868" max="4868" width="7.75" style="309" customWidth="1"/>
    <col min="4869" max="4869" width="33.125" style="309" bestFit="1" customWidth="1"/>
    <col min="4870" max="4870" width="14.125" style="309" customWidth="1"/>
    <col min="4871" max="4871" width="12" style="309" bestFit="1" customWidth="1"/>
    <col min="4872" max="4872" width="12.75" style="309" customWidth="1"/>
    <col min="4873" max="4873" width="17.375" style="309" bestFit="1" customWidth="1"/>
    <col min="4874" max="4874" width="12.25" style="309" customWidth="1"/>
    <col min="4875" max="4875" width="20.125" style="309" bestFit="1" customWidth="1"/>
    <col min="4876" max="4876" width="20.125" style="309" customWidth="1"/>
    <col min="4877" max="4877" width="19.375" style="309" bestFit="1" customWidth="1"/>
    <col min="4878" max="4878" width="8.625" style="309" customWidth="1"/>
    <col min="4879" max="4879" width="51.25" style="309" customWidth="1"/>
    <col min="4880" max="4880" width="13" style="309" customWidth="1"/>
    <col min="4881" max="5123" width="9" style="309"/>
    <col min="5124" max="5124" width="7.75" style="309" customWidth="1"/>
    <col min="5125" max="5125" width="33.125" style="309" bestFit="1" customWidth="1"/>
    <col min="5126" max="5126" width="14.125" style="309" customWidth="1"/>
    <col min="5127" max="5127" width="12" style="309" bestFit="1" customWidth="1"/>
    <col min="5128" max="5128" width="12.75" style="309" customWidth="1"/>
    <col min="5129" max="5129" width="17.375" style="309" bestFit="1" customWidth="1"/>
    <col min="5130" max="5130" width="12.25" style="309" customWidth="1"/>
    <col min="5131" max="5131" width="20.125" style="309" bestFit="1" customWidth="1"/>
    <col min="5132" max="5132" width="20.125" style="309" customWidth="1"/>
    <col min="5133" max="5133" width="19.375" style="309" bestFit="1" customWidth="1"/>
    <col min="5134" max="5134" width="8.625" style="309" customWidth="1"/>
    <col min="5135" max="5135" width="51.25" style="309" customWidth="1"/>
    <col min="5136" max="5136" width="13" style="309" customWidth="1"/>
    <col min="5137" max="5379" width="9" style="309"/>
    <col min="5380" max="5380" width="7.75" style="309" customWidth="1"/>
    <col min="5381" max="5381" width="33.125" style="309" bestFit="1" customWidth="1"/>
    <col min="5382" max="5382" width="14.125" style="309" customWidth="1"/>
    <col min="5383" max="5383" width="12" style="309" bestFit="1" customWidth="1"/>
    <col min="5384" max="5384" width="12.75" style="309" customWidth="1"/>
    <col min="5385" max="5385" width="17.375" style="309" bestFit="1" customWidth="1"/>
    <col min="5386" max="5386" width="12.25" style="309" customWidth="1"/>
    <col min="5387" max="5387" width="20.125" style="309" bestFit="1" customWidth="1"/>
    <col min="5388" max="5388" width="20.125" style="309" customWidth="1"/>
    <col min="5389" max="5389" width="19.375" style="309" bestFit="1" customWidth="1"/>
    <col min="5390" max="5390" width="8.625" style="309" customWidth="1"/>
    <col min="5391" max="5391" width="51.25" style="309" customWidth="1"/>
    <col min="5392" max="5392" width="13" style="309" customWidth="1"/>
    <col min="5393" max="5635" width="9" style="309"/>
    <col min="5636" max="5636" width="7.75" style="309" customWidth="1"/>
    <col min="5637" max="5637" width="33.125" style="309" bestFit="1" customWidth="1"/>
    <col min="5638" max="5638" width="14.125" style="309" customWidth="1"/>
    <col min="5639" max="5639" width="12" style="309" bestFit="1" customWidth="1"/>
    <col min="5640" max="5640" width="12.75" style="309" customWidth="1"/>
    <col min="5641" max="5641" width="17.375" style="309" bestFit="1" customWidth="1"/>
    <col min="5642" max="5642" width="12.25" style="309" customWidth="1"/>
    <col min="5643" max="5643" width="20.125" style="309" bestFit="1" customWidth="1"/>
    <col min="5644" max="5644" width="20.125" style="309" customWidth="1"/>
    <col min="5645" max="5645" width="19.375" style="309" bestFit="1" customWidth="1"/>
    <col min="5646" max="5646" width="8.625" style="309" customWidth="1"/>
    <col min="5647" max="5647" width="51.25" style="309" customWidth="1"/>
    <col min="5648" max="5648" width="13" style="309" customWidth="1"/>
    <col min="5649" max="5891" width="9" style="309"/>
    <col min="5892" max="5892" width="7.75" style="309" customWidth="1"/>
    <col min="5893" max="5893" width="33.125" style="309" bestFit="1" customWidth="1"/>
    <col min="5894" max="5894" width="14.125" style="309" customWidth="1"/>
    <col min="5895" max="5895" width="12" style="309" bestFit="1" customWidth="1"/>
    <col min="5896" max="5896" width="12.75" style="309" customWidth="1"/>
    <col min="5897" max="5897" width="17.375" style="309" bestFit="1" customWidth="1"/>
    <col min="5898" max="5898" width="12.25" style="309" customWidth="1"/>
    <col min="5899" max="5899" width="20.125" style="309" bestFit="1" customWidth="1"/>
    <col min="5900" max="5900" width="20.125" style="309" customWidth="1"/>
    <col min="5901" max="5901" width="19.375" style="309" bestFit="1" customWidth="1"/>
    <col min="5902" max="5902" width="8.625" style="309" customWidth="1"/>
    <col min="5903" max="5903" width="51.25" style="309" customWidth="1"/>
    <col min="5904" max="5904" width="13" style="309" customWidth="1"/>
    <col min="5905" max="6147" width="9" style="309"/>
    <col min="6148" max="6148" width="7.75" style="309" customWidth="1"/>
    <col min="6149" max="6149" width="33.125" style="309" bestFit="1" customWidth="1"/>
    <col min="6150" max="6150" width="14.125" style="309" customWidth="1"/>
    <col min="6151" max="6151" width="12" style="309" bestFit="1" customWidth="1"/>
    <col min="6152" max="6152" width="12.75" style="309" customWidth="1"/>
    <col min="6153" max="6153" width="17.375" style="309" bestFit="1" customWidth="1"/>
    <col min="6154" max="6154" width="12.25" style="309" customWidth="1"/>
    <col min="6155" max="6155" width="20.125" style="309" bestFit="1" customWidth="1"/>
    <col min="6156" max="6156" width="20.125" style="309" customWidth="1"/>
    <col min="6157" max="6157" width="19.375" style="309" bestFit="1" customWidth="1"/>
    <col min="6158" max="6158" width="8.625" style="309" customWidth="1"/>
    <col min="6159" max="6159" width="51.25" style="309" customWidth="1"/>
    <col min="6160" max="6160" width="13" style="309" customWidth="1"/>
    <col min="6161" max="6403" width="9" style="309"/>
    <col min="6404" max="6404" width="7.75" style="309" customWidth="1"/>
    <col min="6405" max="6405" width="33.125" style="309" bestFit="1" customWidth="1"/>
    <col min="6406" max="6406" width="14.125" style="309" customWidth="1"/>
    <col min="6407" max="6407" width="12" style="309" bestFit="1" customWidth="1"/>
    <col min="6408" max="6408" width="12.75" style="309" customWidth="1"/>
    <col min="6409" max="6409" width="17.375" style="309" bestFit="1" customWidth="1"/>
    <col min="6410" max="6410" width="12.25" style="309" customWidth="1"/>
    <col min="6411" max="6411" width="20.125" style="309" bestFit="1" customWidth="1"/>
    <col min="6412" max="6412" width="20.125" style="309" customWidth="1"/>
    <col min="6413" max="6413" width="19.375" style="309" bestFit="1" customWidth="1"/>
    <col min="6414" max="6414" width="8.625" style="309" customWidth="1"/>
    <col min="6415" max="6415" width="51.25" style="309" customWidth="1"/>
    <col min="6416" max="6416" width="13" style="309" customWidth="1"/>
    <col min="6417" max="6659" width="9" style="309"/>
    <col min="6660" max="6660" width="7.75" style="309" customWidth="1"/>
    <col min="6661" max="6661" width="33.125" style="309" bestFit="1" customWidth="1"/>
    <col min="6662" max="6662" width="14.125" style="309" customWidth="1"/>
    <col min="6663" max="6663" width="12" style="309" bestFit="1" customWidth="1"/>
    <col min="6664" max="6664" width="12.75" style="309" customWidth="1"/>
    <col min="6665" max="6665" width="17.375" style="309" bestFit="1" customWidth="1"/>
    <col min="6666" max="6666" width="12.25" style="309" customWidth="1"/>
    <col min="6667" max="6667" width="20.125" style="309" bestFit="1" customWidth="1"/>
    <col min="6668" max="6668" width="20.125" style="309" customWidth="1"/>
    <col min="6669" max="6669" width="19.375" style="309" bestFit="1" customWidth="1"/>
    <col min="6670" max="6670" width="8.625" style="309" customWidth="1"/>
    <col min="6671" max="6671" width="51.25" style="309" customWidth="1"/>
    <col min="6672" max="6672" width="13" style="309" customWidth="1"/>
    <col min="6673" max="6915" width="9" style="309"/>
    <col min="6916" max="6916" width="7.75" style="309" customWidth="1"/>
    <col min="6917" max="6917" width="33.125" style="309" bestFit="1" customWidth="1"/>
    <col min="6918" max="6918" width="14.125" style="309" customWidth="1"/>
    <col min="6919" max="6919" width="12" style="309" bestFit="1" customWidth="1"/>
    <col min="6920" max="6920" width="12.75" style="309" customWidth="1"/>
    <col min="6921" max="6921" width="17.375" style="309" bestFit="1" customWidth="1"/>
    <col min="6922" max="6922" width="12.25" style="309" customWidth="1"/>
    <col min="6923" max="6923" width="20.125" style="309" bestFit="1" customWidth="1"/>
    <col min="6924" max="6924" width="20.125" style="309" customWidth="1"/>
    <col min="6925" max="6925" width="19.375" style="309" bestFit="1" customWidth="1"/>
    <col min="6926" max="6926" width="8.625" style="309" customWidth="1"/>
    <col min="6927" max="6927" width="51.25" style="309" customWidth="1"/>
    <col min="6928" max="6928" width="13" style="309" customWidth="1"/>
    <col min="6929" max="7171" width="9" style="309"/>
    <col min="7172" max="7172" width="7.75" style="309" customWidth="1"/>
    <col min="7173" max="7173" width="33.125" style="309" bestFit="1" customWidth="1"/>
    <col min="7174" max="7174" width="14.125" style="309" customWidth="1"/>
    <col min="7175" max="7175" width="12" style="309" bestFit="1" customWidth="1"/>
    <col min="7176" max="7176" width="12.75" style="309" customWidth="1"/>
    <col min="7177" max="7177" width="17.375" style="309" bestFit="1" customWidth="1"/>
    <col min="7178" max="7178" width="12.25" style="309" customWidth="1"/>
    <col min="7179" max="7179" width="20.125" style="309" bestFit="1" customWidth="1"/>
    <col min="7180" max="7180" width="20.125" style="309" customWidth="1"/>
    <col min="7181" max="7181" width="19.375" style="309" bestFit="1" customWidth="1"/>
    <col min="7182" max="7182" width="8.625" style="309" customWidth="1"/>
    <col min="7183" max="7183" width="51.25" style="309" customWidth="1"/>
    <col min="7184" max="7184" width="13" style="309" customWidth="1"/>
    <col min="7185" max="7427" width="9" style="309"/>
    <col min="7428" max="7428" width="7.75" style="309" customWidth="1"/>
    <col min="7429" max="7429" width="33.125" style="309" bestFit="1" customWidth="1"/>
    <col min="7430" max="7430" width="14.125" style="309" customWidth="1"/>
    <col min="7431" max="7431" width="12" style="309" bestFit="1" customWidth="1"/>
    <col min="7432" max="7432" width="12.75" style="309" customWidth="1"/>
    <col min="7433" max="7433" width="17.375" style="309" bestFit="1" customWidth="1"/>
    <col min="7434" max="7434" width="12.25" style="309" customWidth="1"/>
    <col min="7435" max="7435" width="20.125" style="309" bestFit="1" customWidth="1"/>
    <col min="7436" max="7436" width="20.125" style="309" customWidth="1"/>
    <col min="7437" max="7437" width="19.375" style="309" bestFit="1" customWidth="1"/>
    <col min="7438" max="7438" width="8.625" style="309" customWidth="1"/>
    <col min="7439" max="7439" width="51.25" style="309" customWidth="1"/>
    <col min="7440" max="7440" width="13" style="309" customWidth="1"/>
    <col min="7441" max="7683" width="9" style="309"/>
    <col min="7684" max="7684" width="7.75" style="309" customWidth="1"/>
    <col min="7685" max="7685" width="33.125" style="309" bestFit="1" customWidth="1"/>
    <col min="7686" max="7686" width="14.125" style="309" customWidth="1"/>
    <col min="7687" max="7687" width="12" style="309" bestFit="1" customWidth="1"/>
    <col min="7688" max="7688" width="12.75" style="309" customWidth="1"/>
    <col min="7689" max="7689" width="17.375" style="309" bestFit="1" customWidth="1"/>
    <col min="7690" max="7690" width="12.25" style="309" customWidth="1"/>
    <col min="7691" max="7691" width="20.125" style="309" bestFit="1" customWidth="1"/>
    <col min="7692" max="7692" width="20.125" style="309" customWidth="1"/>
    <col min="7693" max="7693" width="19.375" style="309" bestFit="1" customWidth="1"/>
    <col min="7694" max="7694" width="8.625" style="309" customWidth="1"/>
    <col min="7695" max="7695" width="51.25" style="309" customWidth="1"/>
    <col min="7696" max="7696" width="13" style="309" customWidth="1"/>
    <col min="7697" max="7939" width="9" style="309"/>
    <col min="7940" max="7940" width="7.75" style="309" customWidth="1"/>
    <col min="7941" max="7941" width="33.125" style="309" bestFit="1" customWidth="1"/>
    <col min="7942" max="7942" width="14.125" style="309" customWidth="1"/>
    <col min="7943" max="7943" width="12" style="309" bestFit="1" customWidth="1"/>
    <col min="7944" max="7944" width="12.75" style="309" customWidth="1"/>
    <col min="7945" max="7945" width="17.375" style="309" bestFit="1" customWidth="1"/>
    <col min="7946" max="7946" width="12.25" style="309" customWidth="1"/>
    <col min="7947" max="7947" width="20.125" style="309" bestFit="1" customWidth="1"/>
    <col min="7948" max="7948" width="20.125" style="309" customWidth="1"/>
    <col min="7949" max="7949" width="19.375" style="309" bestFit="1" customWidth="1"/>
    <col min="7950" max="7950" width="8.625" style="309" customWidth="1"/>
    <col min="7951" max="7951" width="51.25" style="309" customWidth="1"/>
    <col min="7952" max="7952" width="13" style="309" customWidth="1"/>
    <col min="7953" max="8195" width="9" style="309"/>
    <col min="8196" max="8196" width="7.75" style="309" customWidth="1"/>
    <col min="8197" max="8197" width="33.125" style="309" bestFit="1" customWidth="1"/>
    <col min="8198" max="8198" width="14.125" style="309" customWidth="1"/>
    <col min="8199" max="8199" width="12" style="309" bestFit="1" customWidth="1"/>
    <col min="8200" max="8200" width="12.75" style="309" customWidth="1"/>
    <col min="8201" max="8201" width="17.375" style="309" bestFit="1" customWidth="1"/>
    <col min="8202" max="8202" width="12.25" style="309" customWidth="1"/>
    <col min="8203" max="8203" width="20.125" style="309" bestFit="1" customWidth="1"/>
    <col min="8204" max="8204" width="20.125" style="309" customWidth="1"/>
    <col min="8205" max="8205" width="19.375" style="309" bestFit="1" customWidth="1"/>
    <col min="8206" max="8206" width="8.625" style="309" customWidth="1"/>
    <col min="8207" max="8207" width="51.25" style="309" customWidth="1"/>
    <col min="8208" max="8208" width="13" style="309" customWidth="1"/>
    <col min="8209" max="8451" width="9" style="309"/>
    <col min="8452" max="8452" width="7.75" style="309" customWidth="1"/>
    <col min="8453" max="8453" width="33.125" style="309" bestFit="1" customWidth="1"/>
    <col min="8454" max="8454" width="14.125" style="309" customWidth="1"/>
    <col min="8455" max="8455" width="12" style="309" bestFit="1" customWidth="1"/>
    <col min="8456" max="8456" width="12.75" style="309" customWidth="1"/>
    <col min="8457" max="8457" width="17.375" style="309" bestFit="1" customWidth="1"/>
    <col min="8458" max="8458" width="12.25" style="309" customWidth="1"/>
    <col min="8459" max="8459" width="20.125" style="309" bestFit="1" customWidth="1"/>
    <col min="8460" max="8460" width="20.125" style="309" customWidth="1"/>
    <col min="8461" max="8461" width="19.375" style="309" bestFit="1" customWidth="1"/>
    <col min="8462" max="8462" width="8.625" style="309" customWidth="1"/>
    <col min="8463" max="8463" width="51.25" style="309" customWidth="1"/>
    <col min="8464" max="8464" width="13" style="309" customWidth="1"/>
    <col min="8465" max="8707" width="9" style="309"/>
    <col min="8708" max="8708" width="7.75" style="309" customWidth="1"/>
    <col min="8709" max="8709" width="33.125" style="309" bestFit="1" customWidth="1"/>
    <col min="8710" max="8710" width="14.125" style="309" customWidth="1"/>
    <col min="8711" max="8711" width="12" style="309" bestFit="1" customWidth="1"/>
    <col min="8712" max="8712" width="12.75" style="309" customWidth="1"/>
    <col min="8713" max="8713" width="17.375" style="309" bestFit="1" customWidth="1"/>
    <col min="8714" max="8714" width="12.25" style="309" customWidth="1"/>
    <col min="8715" max="8715" width="20.125" style="309" bestFit="1" customWidth="1"/>
    <col min="8716" max="8716" width="20.125" style="309" customWidth="1"/>
    <col min="8717" max="8717" width="19.375" style="309" bestFit="1" customWidth="1"/>
    <col min="8718" max="8718" width="8.625" style="309" customWidth="1"/>
    <col min="8719" max="8719" width="51.25" style="309" customWidth="1"/>
    <col min="8720" max="8720" width="13" style="309" customWidth="1"/>
    <col min="8721" max="8963" width="9" style="309"/>
    <col min="8964" max="8964" width="7.75" style="309" customWidth="1"/>
    <col min="8965" max="8965" width="33.125" style="309" bestFit="1" customWidth="1"/>
    <col min="8966" max="8966" width="14.125" style="309" customWidth="1"/>
    <col min="8967" max="8967" width="12" style="309" bestFit="1" customWidth="1"/>
    <col min="8968" max="8968" width="12.75" style="309" customWidth="1"/>
    <col min="8969" max="8969" width="17.375" style="309" bestFit="1" customWidth="1"/>
    <col min="8970" max="8970" width="12.25" style="309" customWidth="1"/>
    <col min="8971" max="8971" width="20.125" style="309" bestFit="1" customWidth="1"/>
    <col min="8972" max="8972" width="20.125" style="309" customWidth="1"/>
    <col min="8973" max="8973" width="19.375" style="309" bestFit="1" customWidth="1"/>
    <col min="8974" max="8974" width="8.625" style="309" customWidth="1"/>
    <col min="8975" max="8975" width="51.25" style="309" customWidth="1"/>
    <col min="8976" max="8976" width="13" style="309" customWidth="1"/>
    <col min="8977" max="9219" width="9" style="309"/>
    <col min="9220" max="9220" width="7.75" style="309" customWidth="1"/>
    <col min="9221" max="9221" width="33.125" style="309" bestFit="1" customWidth="1"/>
    <col min="9222" max="9222" width="14.125" style="309" customWidth="1"/>
    <col min="9223" max="9223" width="12" style="309" bestFit="1" customWidth="1"/>
    <col min="9224" max="9224" width="12.75" style="309" customWidth="1"/>
    <col min="9225" max="9225" width="17.375" style="309" bestFit="1" customWidth="1"/>
    <col min="9226" max="9226" width="12.25" style="309" customWidth="1"/>
    <col min="9227" max="9227" width="20.125" style="309" bestFit="1" customWidth="1"/>
    <col min="9228" max="9228" width="20.125" style="309" customWidth="1"/>
    <col min="9229" max="9229" width="19.375" style="309" bestFit="1" customWidth="1"/>
    <col min="9230" max="9230" width="8.625" style="309" customWidth="1"/>
    <col min="9231" max="9231" width="51.25" style="309" customWidth="1"/>
    <col min="9232" max="9232" width="13" style="309" customWidth="1"/>
    <col min="9233" max="9475" width="9" style="309"/>
    <col min="9476" max="9476" width="7.75" style="309" customWidth="1"/>
    <col min="9477" max="9477" width="33.125" style="309" bestFit="1" customWidth="1"/>
    <col min="9478" max="9478" width="14.125" style="309" customWidth="1"/>
    <col min="9479" max="9479" width="12" style="309" bestFit="1" customWidth="1"/>
    <col min="9480" max="9480" width="12.75" style="309" customWidth="1"/>
    <col min="9481" max="9481" width="17.375" style="309" bestFit="1" customWidth="1"/>
    <col min="9482" max="9482" width="12.25" style="309" customWidth="1"/>
    <col min="9483" max="9483" width="20.125" style="309" bestFit="1" customWidth="1"/>
    <col min="9484" max="9484" width="20.125" style="309" customWidth="1"/>
    <col min="9485" max="9485" width="19.375" style="309" bestFit="1" customWidth="1"/>
    <col min="9486" max="9486" width="8.625" style="309" customWidth="1"/>
    <col min="9487" max="9487" width="51.25" style="309" customWidth="1"/>
    <col min="9488" max="9488" width="13" style="309" customWidth="1"/>
    <col min="9489" max="9731" width="9" style="309"/>
    <col min="9732" max="9732" width="7.75" style="309" customWidth="1"/>
    <col min="9733" max="9733" width="33.125" style="309" bestFit="1" customWidth="1"/>
    <col min="9734" max="9734" width="14.125" style="309" customWidth="1"/>
    <col min="9735" max="9735" width="12" style="309" bestFit="1" customWidth="1"/>
    <col min="9736" max="9736" width="12.75" style="309" customWidth="1"/>
    <col min="9737" max="9737" width="17.375" style="309" bestFit="1" customWidth="1"/>
    <col min="9738" max="9738" width="12.25" style="309" customWidth="1"/>
    <col min="9739" max="9739" width="20.125" style="309" bestFit="1" customWidth="1"/>
    <col min="9740" max="9740" width="20.125" style="309" customWidth="1"/>
    <col min="9741" max="9741" width="19.375" style="309" bestFit="1" customWidth="1"/>
    <col min="9742" max="9742" width="8.625" style="309" customWidth="1"/>
    <col min="9743" max="9743" width="51.25" style="309" customWidth="1"/>
    <col min="9744" max="9744" width="13" style="309" customWidth="1"/>
    <col min="9745" max="9987" width="9" style="309"/>
    <col min="9988" max="9988" width="7.75" style="309" customWidth="1"/>
    <col min="9989" max="9989" width="33.125" style="309" bestFit="1" customWidth="1"/>
    <col min="9990" max="9990" width="14.125" style="309" customWidth="1"/>
    <col min="9991" max="9991" width="12" style="309" bestFit="1" customWidth="1"/>
    <col min="9992" max="9992" width="12.75" style="309" customWidth="1"/>
    <col min="9993" max="9993" width="17.375" style="309" bestFit="1" customWidth="1"/>
    <col min="9994" max="9994" width="12.25" style="309" customWidth="1"/>
    <col min="9995" max="9995" width="20.125" style="309" bestFit="1" customWidth="1"/>
    <col min="9996" max="9996" width="20.125" style="309" customWidth="1"/>
    <col min="9997" max="9997" width="19.375" style="309" bestFit="1" customWidth="1"/>
    <col min="9998" max="9998" width="8.625" style="309" customWidth="1"/>
    <col min="9999" max="9999" width="51.25" style="309" customWidth="1"/>
    <col min="10000" max="10000" width="13" style="309" customWidth="1"/>
    <col min="10001" max="10243" width="9" style="309"/>
    <col min="10244" max="10244" width="7.75" style="309" customWidth="1"/>
    <col min="10245" max="10245" width="33.125" style="309" bestFit="1" customWidth="1"/>
    <col min="10246" max="10246" width="14.125" style="309" customWidth="1"/>
    <col min="10247" max="10247" width="12" style="309" bestFit="1" customWidth="1"/>
    <col min="10248" max="10248" width="12.75" style="309" customWidth="1"/>
    <col min="10249" max="10249" width="17.375" style="309" bestFit="1" customWidth="1"/>
    <col min="10250" max="10250" width="12.25" style="309" customWidth="1"/>
    <col min="10251" max="10251" width="20.125" style="309" bestFit="1" customWidth="1"/>
    <col min="10252" max="10252" width="20.125" style="309" customWidth="1"/>
    <col min="10253" max="10253" width="19.375" style="309" bestFit="1" customWidth="1"/>
    <col min="10254" max="10254" width="8.625" style="309" customWidth="1"/>
    <col min="10255" max="10255" width="51.25" style="309" customWidth="1"/>
    <col min="10256" max="10256" width="13" style="309" customWidth="1"/>
    <col min="10257" max="10499" width="9" style="309"/>
    <col min="10500" max="10500" width="7.75" style="309" customWidth="1"/>
    <col min="10501" max="10501" width="33.125" style="309" bestFit="1" customWidth="1"/>
    <col min="10502" max="10502" width="14.125" style="309" customWidth="1"/>
    <col min="10503" max="10503" width="12" style="309" bestFit="1" customWidth="1"/>
    <col min="10504" max="10504" width="12.75" style="309" customWidth="1"/>
    <col min="10505" max="10505" width="17.375" style="309" bestFit="1" customWidth="1"/>
    <col min="10506" max="10506" width="12.25" style="309" customWidth="1"/>
    <col min="10507" max="10507" width="20.125" style="309" bestFit="1" customWidth="1"/>
    <col min="10508" max="10508" width="20.125" style="309" customWidth="1"/>
    <col min="10509" max="10509" width="19.375" style="309" bestFit="1" customWidth="1"/>
    <col min="10510" max="10510" width="8.625" style="309" customWidth="1"/>
    <col min="10511" max="10511" width="51.25" style="309" customWidth="1"/>
    <col min="10512" max="10512" width="13" style="309" customWidth="1"/>
    <col min="10513" max="10755" width="9" style="309"/>
    <col min="10756" max="10756" width="7.75" style="309" customWidth="1"/>
    <col min="10757" max="10757" width="33.125" style="309" bestFit="1" customWidth="1"/>
    <col min="10758" max="10758" width="14.125" style="309" customWidth="1"/>
    <col min="10759" max="10759" width="12" style="309" bestFit="1" customWidth="1"/>
    <col min="10760" max="10760" width="12.75" style="309" customWidth="1"/>
    <col min="10761" max="10761" width="17.375" style="309" bestFit="1" customWidth="1"/>
    <col min="10762" max="10762" width="12.25" style="309" customWidth="1"/>
    <col min="10763" max="10763" width="20.125" style="309" bestFit="1" customWidth="1"/>
    <col min="10764" max="10764" width="20.125" style="309" customWidth="1"/>
    <col min="10765" max="10765" width="19.375" style="309" bestFit="1" customWidth="1"/>
    <col min="10766" max="10766" width="8.625" style="309" customWidth="1"/>
    <col min="10767" max="10767" width="51.25" style="309" customWidth="1"/>
    <col min="10768" max="10768" width="13" style="309" customWidth="1"/>
    <col min="10769" max="11011" width="9" style="309"/>
    <col min="11012" max="11012" width="7.75" style="309" customWidth="1"/>
    <col min="11013" max="11013" width="33.125" style="309" bestFit="1" customWidth="1"/>
    <col min="11014" max="11014" width="14.125" style="309" customWidth="1"/>
    <col min="11015" max="11015" width="12" style="309" bestFit="1" customWidth="1"/>
    <col min="11016" max="11016" width="12.75" style="309" customWidth="1"/>
    <col min="11017" max="11017" width="17.375" style="309" bestFit="1" customWidth="1"/>
    <col min="11018" max="11018" width="12.25" style="309" customWidth="1"/>
    <col min="11019" max="11019" width="20.125" style="309" bestFit="1" customWidth="1"/>
    <col min="11020" max="11020" width="20.125" style="309" customWidth="1"/>
    <col min="11021" max="11021" width="19.375" style="309" bestFit="1" customWidth="1"/>
    <col min="11022" max="11022" width="8.625" style="309" customWidth="1"/>
    <col min="11023" max="11023" width="51.25" style="309" customWidth="1"/>
    <col min="11024" max="11024" width="13" style="309" customWidth="1"/>
    <col min="11025" max="11267" width="9" style="309"/>
    <col min="11268" max="11268" width="7.75" style="309" customWidth="1"/>
    <col min="11269" max="11269" width="33.125" style="309" bestFit="1" customWidth="1"/>
    <col min="11270" max="11270" width="14.125" style="309" customWidth="1"/>
    <col min="11271" max="11271" width="12" style="309" bestFit="1" customWidth="1"/>
    <col min="11272" max="11272" width="12.75" style="309" customWidth="1"/>
    <col min="11273" max="11273" width="17.375" style="309" bestFit="1" customWidth="1"/>
    <col min="11274" max="11274" width="12.25" style="309" customWidth="1"/>
    <col min="11275" max="11275" width="20.125" style="309" bestFit="1" customWidth="1"/>
    <col min="11276" max="11276" width="20.125" style="309" customWidth="1"/>
    <col min="11277" max="11277" width="19.375" style="309" bestFit="1" customWidth="1"/>
    <col min="11278" max="11278" width="8.625" style="309" customWidth="1"/>
    <col min="11279" max="11279" width="51.25" style="309" customWidth="1"/>
    <col min="11280" max="11280" width="13" style="309" customWidth="1"/>
    <col min="11281" max="11523" width="9" style="309"/>
    <col min="11524" max="11524" width="7.75" style="309" customWidth="1"/>
    <col min="11525" max="11525" width="33.125" style="309" bestFit="1" customWidth="1"/>
    <col min="11526" max="11526" width="14.125" style="309" customWidth="1"/>
    <col min="11527" max="11527" width="12" style="309" bestFit="1" customWidth="1"/>
    <col min="11528" max="11528" width="12.75" style="309" customWidth="1"/>
    <col min="11529" max="11529" width="17.375" style="309" bestFit="1" customWidth="1"/>
    <col min="11530" max="11530" width="12.25" style="309" customWidth="1"/>
    <col min="11531" max="11531" width="20.125" style="309" bestFit="1" customWidth="1"/>
    <col min="11532" max="11532" width="20.125" style="309" customWidth="1"/>
    <col min="11533" max="11533" width="19.375" style="309" bestFit="1" customWidth="1"/>
    <col min="11534" max="11534" width="8.625" style="309" customWidth="1"/>
    <col min="11535" max="11535" width="51.25" style="309" customWidth="1"/>
    <col min="11536" max="11536" width="13" style="309" customWidth="1"/>
    <col min="11537" max="11779" width="9" style="309"/>
    <col min="11780" max="11780" width="7.75" style="309" customWidth="1"/>
    <col min="11781" max="11781" width="33.125" style="309" bestFit="1" customWidth="1"/>
    <col min="11782" max="11782" width="14.125" style="309" customWidth="1"/>
    <col min="11783" max="11783" width="12" style="309" bestFit="1" customWidth="1"/>
    <col min="11784" max="11784" width="12.75" style="309" customWidth="1"/>
    <col min="11785" max="11785" width="17.375" style="309" bestFit="1" customWidth="1"/>
    <col min="11786" max="11786" width="12.25" style="309" customWidth="1"/>
    <col min="11787" max="11787" width="20.125" style="309" bestFit="1" customWidth="1"/>
    <col min="11788" max="11788" width="20.125" style="309" customWidth="1"/>
    <col min="11789" max="11789" width="19.375" style="309" bestFit="1" customWidth="1"/>
    <col min="11790" max="11790" width="8.625" style="309" customWidth="1"/>
    <col min="11791" max="11791" width="51.25" style="309" customWidth="1"/>
    <col min="11792" max="11792" width="13" style="309" customWidth="1"/>
    <col min="11793" max="12035" width="9" style="309"/>
    <col min="12036" max="12036" width="7.75" style="309" customWidth="1"/>
    <col min="12037" max="12037" width="33.125" style="309" bestFit="1" customWidth="1"/>
    <col min="12038" max="12038" width="14.125" style="309" customWidth="1"/>
    <col min="12039" max="12039" width="12" style="309" bestFit="1" customWidth="1"/>
    <col min="12040" max="12040" width="12.75" style="309" customWidth="1"/>
    <col min="12041" max="12041" width="17.375" style="309" bestFit="1" customWidth="1"/>
    <col min="12042" max="12042" width="12.25" style="309" customWidth="1"/>
    <col min="12043" max="12043" width="20.125" style="309" bestFit="1" customWidth="1"/>
    <col min="12044" max="12044" width="20.125" style="309" customWidth="1"/>
    <col min="12045" max="12045" width="19.375" style="309" bestFit="1" customWidth="1"/>
    <col min="12046" max="12046" width="8.625" style="309" customWidth="1"/>
    <col min="12047" max="12047" width="51.25" style="309" customWidth="1"/>
    <col min="12048" max="12048" width="13" style="309" customWidth="1"/>
    <col min="12049" max="12291" width="9" style="309"/>
    <col min="12292" max="12292" width="7.75" style="309" customWidth="1"/>
    <col min="12293" max="12293" width="33.125" style="309" bestFit="1" customWidth="1"/>
    <col min="12294" max="12294" width="14.125" style="309" customWidth="1"/>
    <col min="12295" max="12295" width="12" style="309" bestFit="1" customWidth="1"/>
    <col min="12296" max="12296" width="12.75" style="309" customWidth="1"/>
    <col min="12297" max="12297" width="17.375" style="309" bestFit="1" customWidth="1"/>
    <col min="12298" max="12298" width="12.25" style="309" customWidth="1"/>
    <col min="12299" max="12299" width="20.125" style="309" bestFit="1" customWidth="1"/>
    <col min="12300" max="12300" width="20.125" style="309" customWidth="1"/>
    <col min="12301" max="12301" width="19.375" style="309" bestFit="1" customWidth="1"/>
    <col min="12302" max="12302" width="8.625" style="309" customWidth="1"/>
    <col min="12303" max="12303" width="51.25" style="309" customWidth="1"/>
    <col min="12304" max="12304" width="13" style="309" customWidth="1"/>
    <col min="12305" max="12547" width="9" style="309"/>
    <col min="12548" max="12548" width="7.75" style="309" customWidth="1"/>
    <col min="12549" max="12549" width="33.125" style="309" bestFit="1" customWidth="1"/>
    <col min="12550" max="12550" width="14.125" style="309" customWidth="1"/>
    <col min="12551" max="12551" width="12" style="309" bestFit="1" customWidth="1"/>
    <col min="12552" max="12552" width="12.75" style="309" customWidth="1"/>
    <col min="12553" max="12553" width="17.375" style="309" bestFit="1" customWidth="1"/>
    <col min="12554" max="12554" width="12.25" style="309" customWidth="1"/>
    <col min="12555" max="12555" width="20.125" style="309" bestFit="1" customWidth="1"/>
    <col min="12556" max="12556" width="20.125" style="309" customWidth="1"/>
    <col min="12557" max="12557" width="19.375" style="309" bestFit="1" customWidth="1"/>
    <col min="12558" max="12558" width="8.625" style="309" customWidth="1"/>
    <col min="12559" max="12559" width="51.25" style="309" customWidth="1"/>
    <col min="12560" max="12560" width="13" style="309" customWidth="1"/>
    <col min="12561" max="12803" width="9" style="309"/>
    <col min="12804" max="12804" width="7.75" style="309" customWidth="1"/>
    <col min="12805" max="12805" width="33.125" style="309" bestFit="1" customWidth="1"/>
    <col min="12806" max="12806" width="14.125" style="309" customWidth="1"/>
    <col min="12807" max="12807" width="12" style="309" bestFit="1" customWidth="1"/>
    <col min="12808" max="12808" width="12.75" style="309" customWidth="1"/>
    <col min="12809" max="12809" width="17.375" style="309" bestFit="1" customWidth="1"/>
    <col min="12810" max="12810" width="12.25" style="309" customWidth="1"/>
    <col min="12811" max="12811" width="20.125" style="309" bestFit="1" customWidth="1"/>
    <col min="12812" max="12812" width="20.125" style="309" customWidth="1"/>
    <col min="12813" max="12813" width="19.375" style="309" bestFit="1" customWidth="1"/>
    <col min="12814" max="12814" width="8.625" style="309" customWidth="1"/>
    <col min="12815" max="12815" width="51.25" style="309" customWidth="1"/>
    <col min="12816" max="12816" width="13" style="309" customWidth="1"/>
    <col min="12817" max="13059" width="9" style="309"/>
    <col min="13060" max="13060" width="7.75" style="309" customWidth="1"/>
    <col min="13061" max="13061" width="33.125" style="309" bestFit="1" customWidth="1"/>
    <col min="13062" max="13062" width="14.125" style="309" customWidth="1"/>
    <col min="13063" max="13063" width="12" style="309" bestFit="1" customWidth="1"/>
    <col min="13064" max="13064" width="12.75" style="309" customWidth="1"/>
    <col min="13065" max="13065" width="17.375" style="309" bestFit="1" customWidth="1"/>
    <col min="13066" max="13066" width="12.25" style="309" customWidth="1"/>
    <col min="13067" max="13067" width="20.125" style="309" bestFit="1" customWidth="1"/>
    <col min="13068" max="13068" width="20.125" style="309" customWidth="1"/>
    <col min="13069" max="13069" width="19.375" style="309" bestFit="1" customWidth="1"/>
    <col min="13070" max="13070" width="8.625" style="309" customWidth="1"/>
    <col min="13071" max="13071" width="51.25" style="309" customWidth="1"/>
    <col min="13072" max="13072" width="13" style="309" customWidth="1"/>
    <col min="13073" max="13315" width="9" style="309"/>
    <col min="13316" max="13316" width="7.75" style="309" customWidth="1"/>
    <col min="13317" max="13317" width="33.125" style="309" bestFit="1" customWidth="1"/>
    <col min="13318" max="13318" width="14.125" style="309" customWidth="1"/>
    <col min="13319" max="13319" width="12" style="309" bestFit="1" customWidth="1"/>
    <col min="13320" max="13320" width="12.75" style="309" customWidth="1"/>
    <col min="13321" max="13321" width="17.375" style="309" bestFit="1" customWidth="1"/>
    <col min="13322" max="13322" width="12.25" style="309" customWidth="1"/>
    <col min="13323" max="13323" width="20.125" style="309" bestFit="1" customWidth="1"/>
    <col min="13324" max="13324" width="20.125" style="309" customWidth="1"/>
    <col min="13325" max="13325" width="19.375" style="309" bestFit="1" customWidth="1"/>
    <col min="13326" max="13326" width="8.625" style="309" customWidth="1"/>
    <col min="13327" max="13327" width="51.25" style="309" customWidth="1"/>
    <col min="13328" max="13328" width="13" style="309" customWidth="1"/>
    <col min="13329" max="13571" width="9" style="309"/>
    <col min="13572" max="13572" width="7.75" style="309" customWidth="1"/>
    <col min="13573" max="13573" width="33.125" style="309" bestFit="1" customWidth="1"/>
    <col min="13574" max="13574" width="14.125" style="309" customWidth="1"/>
    <col min="13575" max="13575" width="12" style="309" bestFit="1" customWidth="1"/>
    <col min="13576" max="13576" width="12.75" style="309" customWidth="1"/>
    <col min="13577" max="13577" width="17.375" style="309" bestFit="1" customWidth="1"/>
    <col min="13578" max="13578" width="12.25" style="309" customWidth="1"/>
    <col min="13579" max="13579" width="20.125" style="309" bestFit="1" customWidth="1"/>
    <col min="13580" max="13580" width="20.125" style="309" customWidth="1"/>
    <col min="13581" max="13581" width="19.375" style="309" bestFit="1" customWidth="1"/>
    <col min="13582" max="13582" width="8.625" style="309" customWidth="1"/>
    <col min="13583" max="13583" width="51.25" style="309" customWidth="1"/>
    <col min="13584" max="13584" width="13" style="309" customWidth="1"/>
    <col min="13585" max="13827" width="9" style="309"/>
    <col min="13828" max="13828" width="7.75" style="309" customWidth="1"/>
    <col min="13829" max="13829" width="33.125" style="309" bestFit="1" customWidth="1"/>
    <col min="13830" max="13830" width="14.125" style="309" customWidth="1"/>
    <col min="13831" max="13831" width="12" style="309" bestFit="1" customWidth="1"/>
    <col min="13832" max="13832" width="12.75" style="309" customWidth="1"/>
    <col min="13833" max="13833" width="17.375" style="309" bestFit="1" customWidth="1"/>
    <col min="13834" max="13834" width="12.25" style="309" customWidth="1"/>
    <col min="13835" max="13835" width="20.125" style="309" bestFit="1" customWidth="1"/>
    <col min="13836" max="13836" width="20.125" style="309" customWidth="1"/>
    <col min="13837" max="13837" width="19.375" style="309" bestFit="1" customWidth="1"/>
    <col min="13838" max="13838" width="8.625" style="309" customWidth="1"/>
    <col min="13839" max="13839" width="51.25" style="309" customWidth="1"/>
    <col min="13840" max="13840" width="13" style="309" customWidth="1"/>
    <col min="13841" max="14083" width="9" style="309"/>
    <col min="14084" max="14084" width="7.75" style="309" customWidth="1"/>
    <col min="14085" max="14085" width="33.125" style="309" bestFit="1" customWidth="1"/>
    <col min="14086" max="14086" width="14.125" style="309" customWidth="1"/>
    <col min="14087" max="14087" width="12" style="309" bestFit="1" customWidth="1"/>
    <col min="14088" max="14088" width="12.75" style="309" customWidth="1"/>
    <col min="14089" max="14089" width="17.375" style="309" bestFit="1" customWidth="1"/>
    <col min="14090" max="14090" width="12.25" style="309" customWidth="1"/>
    <col min="14091" max="14091" width="20.125" style="309" bestFit="1" customWidth="1"/>
    <col min="14092" max="14092" width="20.125" style="309" customWidth="1"/>
    <col min="14093" max="14093" width="19.375" style="309" bestFit="1" customWidth="1"/>
    <col min="14094" max="14094" width="8.625" style="309" customWidth="1"/>
    <col min="14095" max="14095" width="51.25" style="309" customWidth="1"/>
    <col min="14096" max="14096" width="13" style="309" customWidth="1"/>
    <col min="14097" max="14339" width="9" style="309"/>
    <col min="14340" max="14340" width="7.75" style="309" customWidth="1"/>
    <col min="14341" max="14341" width="33.125" style="309" bestFit="1" customWidth="1"/>
    <col min="14342" max="14342" width="14.125" style="309" customWidth="1"/>
    <col min="14343" max="14343" width="12" style="309" bestFit="1" customWidth="1"/>
    <col min="14344" max="14344" width="12.75" style="309" customWidth="1"/>
    <col min="14345" max="14345" width="17.375" style="309" bestFit="1" customWidth="1"/>
    <col min="14346" max="14346" width="12.25" style="309" customWidth="1"/>
    <col min="14347" max="14347" width="20.125" style="309" bestFit="1" customWidth="1"/>
    <col min="14348" max="14348" width="20.125" style="309" customWidth="1"/>
    <col min="14349" max="14349" width="19.375" style="309" bestFit="1" customWidth="1"/>
    <col min="14350" max="14350" width="8.625" style="309" customWidth="1"/>
    <col min="14351" max="14351" width="51.25" style="309" customWidth="1"/>
    <col min="14352" max="14352" width="13" style="309" customWidth="1"/>
    <col min="14353" max="14595" width="9" style="309"/>
    <col min="14596" max="14596" width="7.75" style="309" customWidth="1"/>
    <col min="14597" max="14597" width="33.125" style="309" bestFit="1" customWidth="1"/>
    <col min="14598" max="14598" width="14.125" style="309" customWidth="1"/>
    <col min="14599" max="14599" width="12" style="309" bestFit="1" customWidth="1"/>
    <col min="14600" max="14600" width="12.75" style="309" customWidth="1"/>
    <col min="14601" max="14601" width="17.375" style="309" bestFit="1" customWidth="1"/>
    <col min="14602" max="14602" width="12.25" style="309" customWidth="1"/>
    <col min="14603" max="14603" width="20.125" style="309" bestFit="1" customWidth="1"/>
    <col min="14604" max="14604" width="20.125" style="309" customWidth="1"/>
    <col min="14605" max="14605" width="19.375" style="309" bestFit="1" customWidth="1"/>
    <col min="14606" max="14606" width="8.625" style="309" customWidth="1"/>
    <col min="14607" max="14607" width="51.25" style="309" customWidth="1"/>
    <col min="14608" max="14608" width="13" style="309" customWidth="1"/>
    <col min="14609" max="14851" width="9" style="309"/>
    <col min="14852" max="14852" width="7.75" style="309" customWidth="1"/>
    <col min="14853" max="14853" width="33.125" style="309" bestFit="1" customWidth="1"/>
    <col min="14854" max="14854" width="14.125" style="309" customWidth="1"/>
    <col min="14855" max="14855" width="12" style="309" bestFit="1" customWidth="1"/>
    <col min="14856" max="14856" width="12.75" style="309" customWidth="1"/>
    <col min="14857" max="14857" width="17.375" style="309" bestFit="1" customWidth="1"/>
    <col min="14858" max="14858" width="12.25" style="309" customWidth="1"/>
    <col min="14859" max="14859" width="20.125" style="309" bestFit="1" customWidth="1"/>
    <col min="14860" max="14860" width="20.125" style="309" customWidth="1"/>
    <col min="14861" max="14861" width="19.375" style="309" bestFit="1" customWidth="1"/>
    <col min="14862" max="14862" width="8.625" style="309" customWidth="1"/>
    <col min="14863" max="14863" width="51.25" style="309" customWidth="1"/>
    <col min="14864" max="14864" width="13" style="309" customWidth="1"/>
    <col min="14865" max="15107" width="9" style="309"/>
    <col min="15108" max="15108" width="7.75" style="309" customWidth="1"/>
    <col min="15109" max="15109" width="33.125" style="309" bestFit="1" customWidth="1"/>
    <col min="15110" max="15110" width="14.125" style="309" customWidth="1"/>
    <col min="15111" max="15111" width="12" style="309" bestFit="1" customWidth="1"/>
    <col min="15112" max="15112" width="12.75" style="309" customWidth="1"/>
    <col min="15113" max="15113" width="17.375" style="309" bestFit="1" customWidth="1"/>
    <col min="15114" max="15114" width="12.25" style="309" customWidth="1"/>
    <col min="15115" max="15115" width="20.125" style="309" bestFit="1" customWidth="1"/>
    <col min="15116" max="15116" width="20.125" style="309" customWidth="1"/>
    <col min="15117" max="15117" width="19.375" style="309" bestFit="1" customWidth="1"/>
    <col min="15118" max="15118" width="8.625" style="309" customWidth="1"/>
    <col min="15119" max="15119" width="51.25" style="309" customWidth="1"/>
    <col min="15120" max="15120" width="13" style="309" customWidth="1"/>
    <col min="15121" max="15363" width="9" style="309"/>
    <col min="15364" max="15364" width="7.75" style="309" customWidth="1"/>
    <col min="15365" max="15365" width="33.125" style="309" bestFit="1" customWidth="1"/>
    <col min="15366" max="15366" width="14.125" style="309" customWidth="1"/>
    <col min="15367" max="15367" width="12" style="309" bestFit="1" customWidth="1"/>
    <col min="15368" max="15368" width="12.75" style="309" customWidth="1"/>
    <col min="15369" max="15369" width="17.375" style="309" bestFit="1" customWidth="1"/>
    <col min="15370" max="15370" width="12.25" style="309" customWidth="1"/>
    <col min="15371" max="15371" width="20.125" style="309" bestFit="1" customWidth="1"/>
    <col min="15372" max="15372" width="20.125" style="309" customWidth="1"/>
    <col min="15373" max="15373" width="19.375" style="309" bestFit="1" customWidth="1"/>
    <col min="15374" max="15374" width="8.625" style="309" customWidth="1"/>
    <col min="15375" max="15375" width="51.25" style="309" customWidth="1"/>
    <col min="15376" max="15376" width="13" style="309" customWidth="1"/>
    <col min="15377" max="15619" width="9" style="309"/>
    <col min="15620" max="15620" width="7.75" style="309" customWidth="1"/>
    <col min="15621" max="15621" width="33.125" style="309" bestFit="1" customWidth="1"/>
    <col min="15622" max="15622" width="14.125" style="309" customWidth="1"/>
    <col min="15623" max="15623" width="12" style="309" bestFit="1" customWidth="1"/>
    <col min="15624" max="15624" width="12.75" style="309" customWidth="1"/>
    <col min="15625" max="15625" width="17.375" style="309" bestFit="1" customWidth="1"/>
    <col min="15626" max="15626" width="12.25" style="309" customWidth="1"/>
    <col min="15627" max="15627" width="20.125" style="309" bestFit="1" customWidth="1"/>
    <col min="15628" max="15628" width="20.125" style="309" customWidth="1"/>
    <col min="15629" max="15629" width="19.375" style="309" bestFit="1" customWidth="1"/>
    <col min="15630" max="15630" width="8.625" style="309" customWidth="1"/>
    <col min="15631" max="15631" width="51.25" style="309" customWidth="1"/>
    <col min="15632" max="15632" width="13" style="309" customWidth="1"/>
    <col min="15633" max="15875" width="9" style="309"/>
    <col min="15876" max="15876" width="7.75" style="309" customWidth="1"/>
    <col min="15877" max="15877" width="33.125" style="309" bestFit="1" customWidth="1"/>
    <col min="15878" max="15878" width="14.125" style="309" customWidth="1"/>
    <col min="15879" max="15879" width="12" style="309" bestFit="1" customWidth="1"/>
    <col min="15880" max="15880" width="12.75" style="309" customWidth="1"/>
    <col min="15881" max="15881" width="17.375" style="309" bestFit="1" customWidth="1"/>
    <col min="15882" max="15882" width="12.25" style="309" customWidth="1"/>
    <col min="15883" max="15883" width="20.125" style="309" bestFit="1" customWidth="1"/>
    <col min="15884" max="15884" width="20.125" style="309" customWidth="1"/>
    <col min="15885" max="15885" width="19.375" style="309" bestFit="1" customWidth="1"/>
    <col min="15886" max="15886" width="8.625" style="309" customWidth="1"/>
    <col min="15887" max="15887" width="51.25" style="309" customWidth="1"/>
    <col min="15888" max="15888" width="13" style="309" customWidth="1"/>
    <col min="15889" max="16131" width="9" style="309"/>
    <col min="16132" max="16132" width="7.75" style="309" customWidth="1"/>
    <col min="16133" max="16133" width="33.125" style="309" bestFit="1" customWidth="1"/>
    <col min="16134" max="16134" width="14.125" style="309" customWidth="1"/>
    <col min="16135" max="16135" width="12" style="309" bestFit="1" customWidth="1"/>
    <col min="16136" max="16136" width="12.75" style="309" customWidth="1"/>
    <col min="16137" max="16137" width="17.375" style="309" bestFit="1" customWidth="1"/>
    <col min="16138" max="16138" width="12.25" style="309" customWidth="1"/>
    <col min="16139" max="16139" width="20.125" style="309" bestFit="1" customWidth="1"/>
    <col min="16140" max="16140" width="20.125" style="309" customWidth="1"/>
    <col min="16141" max="16141" width="19.375" style="309" bestFit="1" customWidth="1"/>
    <col min="16142" max="16142" width="8.625" style="309" customWidth="1"/>
    <col min="16143" max="16143" width="51.25" style="309" customWidth="1"/>
    <col min="16144" max="16144" width="13" style="309" customWidth="1"/>
    <col min="16145" max="16384" width="9" style="309"/>
  </cols>
  <sheetData>
    <row r="1" spans="1:16" x14ac:dyDescent="0.2">
      <c r="A1" s="786" t="s">
        <v>299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</row>
    <row r="2" spans="1:16" x14ac:dyDescent="0.2">
      <c r="A2" s="786" t="s">
        <v>440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</row>
    <row r="3" spans="1:16" x14ac:dyDescent="0.2">
      <c r="A3" s="786" t="s">
        <v>971</v>
      </c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</row>
    <row r="4" spans="1:16" x14ac:dyDescent="0.2">
      <c r="A4" s="786" t="s">
        <v>1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</row>
    <row r="5" spans="1:16" x14ac:dyDescent="0.2">
      <c r="A5" s="787" t="s">
        <v>44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</row>
    <row r="6" spans="1:16" ht="21" customHeight="1" x14ac:dyDescent="0.2">
      <c r="A6" s="778" t="s">
        <v>2</v>
      </c>
      <c r="B6" s="778" t="s">
        <v>3</v>
      </c>
      <c r="C6" s="781" t="s">
        <v>45</v>
      </c>
      <c r="D6" s="783" t="s">
        <v>70</v>
      </c>
      <c r="E6" s="781" t="s">
        <v>71</v>
      </c>
      <c r="F6" s="425" t="s">
        <v>4</v>
      </c>
      <c r="G6" s="788" t="s">
        <v>8</v>
      </c>
      <c r="H6" s="790" t="s">
        <v>9</v>
      </c>
      <c r="I6" s="791"/>
      <c r="J6" s="791"/>
      <c r="K6" s="792"/>
      <c r="L6" s="420" t="s">
        <v>10</v>
      </c>
      <c r="M6" s="420" t="s">
        <v>967</v>
      </c>
      <c r="N6" s="771" t="s">
        <v>11</v>
      </c>
      <c r="O6" s="774" t="s">
        <v>49</v>
      </c>
      <c r="P6" s="778" t="s">
        <v>42</v>
      </c>
    </row>
    <row r="7" spans="1:16" x14ac:dyDescent="0.2">
      <c r="A7" s="779"/>
      <c r="B7" s="779"/>
      <c r="C7" s="782"/>
      <c r="D7" s="784"/>
      <c r="E7" s="782"/>
      <c r="F7" s="426" t="s">
        <v>7</v>
      </c>
      <c r="G7" s="789"/>
      <c r="H7" s="452">
        <v>24381</v>
      </c>
      <c r="I7" s="453">
        <v>24504</v>
      </c>
      <c r="J7" s="453">
        <v>24624</v>
      </c>
      <c r="K7" s="43" t="s">
        <v>19</v>
      </c>
      <c r="L7" s="421" t="s">
        <v>9</v>
      </c>
      <c r="M7" s="421" t="s">
        <v>968</v>
      </c>
      <c r="N7" s="772"/>
      <c r="O7" s="775"/>
      <c r="P7" s="779"/>
    </row>
    <row r="8" spans="1:16" x14ac:dyDescent="0.2">
      <c r="A8" s="779"/>
      <c r="B8" s="779"/>
      <c r="C8" s="782"/>
      <c r="D8" s="784"/>
      <c r="E8" s="782"/>
      <c r="F8" s="426" t="s">
        <v>15</v>
      </c>
      <c r="G8" s="789"/>
      <c r="H8" s="7" t="s">
        <v>446</v>
      </c>
      <c r="I8" s="8" t="s">
        <v>447</v>
      </c>
      <c r="J8" s="8" t="s">
        <v>448</v>
      </c>
      <c r="K8" s="43" t="s">
        <v>72</v>
      </c>
      <c r="L8" s="421" t="s">
        <v>449</v>
      </c>
      <c r="M8" s="421"/>
      <c r="N8" s="772"/>
      <c r="O8" s="775"/>
      <c r="P8" s="779"/>
    </row>
    <row r="9" spans="1:16" x14ac:dyDescent="0.2">
      <c r="A9" s="780"/>
      <c r="B9" s="780"/>
      <c r="C9" s="45" t="s">
        <v>28</v>
      </c>
      <c r="D9" s="45" t="s">
        <v>29</v>
      </c>
      <c r="E9" s="785"/>
      <c r="F9" s="416" t="s">
        <v>73</v>
      </c>
      <c r="G9" s="394" t="s">
        <v>53</v>
      </c>
      <c r="H9" s="413" t="s">
        <v>32</v>
      </c>
      <c r="I9" s="46" t="s">
        <v>33</v>
      </c>
      <c r="J9" s="46" t="s">
        <v>34</v>
      </c>
      <c r="K9" s="46" t="s">
        <v>36</v>
      </c>
      <c r="L9" s="422" t="s">
        <v>74</v>
      </c>
      <c r="M9" s="423" t="s">
        <v>75</v>
      </c>
      <c r="N9" s="773"/>
      <c r="O9" s="776"/>
      <c r="P9" s="780"/>
    </row>
    <row r="10" spans="1:16" x14ac:dyDescent="0.35">
      <c r="A10" s="166"/>
      <c r="B10" s="424" t="s">
        <v>202</v>
      </c>
      <c r="C10" s="80"/>
      <c r="D10" s="80"/>
      <c r="E10" s="80"/>
      <c r="F10" s="417"/>
      <c r="G10" s="429"/>
      <c r="H10" s="96"/>
      <c r="I10" s="96"/>
      <c r="J10" s="96"/>
      <c r="K10" s="80"/>
      <c r="L10" s="418"/>
      <c r="M10" s="418"/>
      <c r="N10" s="169"/>
      <c r="O10" s="94"/>
      <c r="P10" s="48"/>
    </row>
    <row r="11" spans="1:16" x14ac:dyDescent="0.35">
      <c r="A11" s="166"/>
      <c r="B11" s="424" t="s">
        <v>56</v>
      </c>
      <c r="C11" s="80"/>
      <c r="D11" s="80"/>
      <c r="E11" s="80"/>
      <c r="F11" s="417"/>
      <c r="G11" s="429"/>
      <c r="H11" s="96"/>
      <c r="I11" s="96"/>
      <c r="J11" s="96"/>
      <c r="K11" s="96"/>
      <c r="L11" s="417"/>
      <c r="M11" s="418"/>
      <c r="N11" s="169"/>
      <c r="O11" s="94"/>
      <c r="P11" s="411"/>
    </row>
    <row r="12" spans="1:16" x14ac:dyDescent="0.35">
      <c r="A12" s="166"/>
      <c r="B12" s="424" t="s">
        <v>303</v>
      </c>
      <c r="C12" s="80"/>
      <c r="D12" s="80"/>
      <c r="E12" s="80"/>
      <c r="F12" s="417"/>
      <c r="G12" s="429"/>
      <c r="H12" s="96"/>
      <c r="I12" s="96"/>
      <c r="J12" s="96"/>
      <c r="K12" s="96"/>
      <c r="L12" s="417"/>
      <c r="M12" s="418"/>
      <c r="N12" s="169"/>
      <c r="O12" s="94"/>
      <c r="P12" s="411"/>
    </row>
    <row r="13" spans="1:16" x14ac:dyDescent="0.35">
      <c r="A13" s="74"/>
      <c r="B13" s="717" t="s">
        <v>61</v>
      </c>
      <c r="C13" s="75"/>
      <c r="D13" s="80"/>
      <c r="E13" s="171"/>
      <c r="F13" s="427"/>
      <c r="G13" s="396"/>
      <c r="H13" s="80"/>
      <c r="I13" s="80"/>
      <c r="J13" s="80"/>
      <c r="K13" s="96"/>
      <c r="L13" s="417"/>
      <c r="M13" s="417"/>
      <c r="N13" s="176"/>
      <c r="O13" s="94"/>
    </row>
    <row r="14" spans="1:16" x14ac:dyDescent="0.35">
      <c r="A14" s="74">
        <v>1</v>
      </c>
      <c r="B14" s="718" t="s">
        <v>357</v>
      </c>
      <c r="C14" s="75">
        <v>117000</v>
      </c>
      <c r="D14" s="80">
        <v>117000</v>
      </c>
      <c r="E14" s="171">
        <v>24410</v>
      </c>
      <c r="F14" s="427">
        <f>C14-D14</f>
        <v>0</v>
      </c>
      <c r="G14" s="396">
        <v>0</v>
      </c>
      <c r="H14" s="80">
        <v>117000</v>
      </c>
      <c r="I14" s="80"/>
      <c r="J14" s="80"/>
      <c r="K14" s="96">
        <f>SUM(H14:J14)</f>
        <v>117000</v>
      </c>
      <c r="L14" s="417">
        <f>G14+K14</f>
        <v>117000</v>
      </c>
      <c r="M14" s="417">
        <f>D14-L14</f>
        <v>0</v>
      </c>
      <c r="N14" s="176">
        <v>24410</v>
      </c>
      <c r="O14" s="94" t="s">
        <v>1029</v>
      </c>
    </row>
    <row r="15" spans="1:16" x14ac:dyDescent="0.35">
      <c r="A15" s="383"/>
      <c r="B15" s="300"/>
      <c r="C15" s="80"/>
      <c r="D15" s="80"/>
      <c r="E15" s="171"/>
      <c r="F15" s="427"/>
      <c r="G15" s="396"/>
      <c r="H15" s="80"/>
      <c r="I15" s="80"/>
      <c r="J15" s="80"/>
      <c r="K15" s="96"/>
      <c r="L15" s="417"/>
      <c r="M15" s="417"/>
      <c r="N15" s="176"/>
      <c r="O15" s="94" t="s">
        <v>991</v>
      </c>
    </row>
    <row r="16" spans="1:16" x14ac:dyDescent="0.35">
      <c r="A16" s="383"/>
      <c r="B16" s="300"/>
      <c r="C16" s="80"/>
      <c r="D16" s="80"/>
      <c r="E16" s="171"/>
      <c r="F16" s="427"/>
      <c r="G16" s="396"/>
      <c r="H16" s="80"/>
      <c r="I16" s="80"/>
      <c r="J16" s="80"/>
      <c r="K16" s="96"/>
      <c r="L16" s="417"/>
      <c r="M16" s="417"/>
      <c r="N16" s="176"/>
      <c r="O16" s="94"/>
    </row>
    <row r="17" spans="1:15" x14ac:dyDescent="0.35">
      <c r="A17" s="383"/>
      <c r="B17" s="300"/>
      <c r="C17" s="80"/>
      <c r="D17" s="80"/>
      <c r="E17" s="171"/>
      <c r="F17" s="427"/>
      <c r="G17" s="396"/>
      <c r="H17" s="80"/>
      <c r="I17" s="80"/>
      <c r="J17" s="80"/>
      <c r="K17" s="96"/>
      <c r="L17" s="417"/>
      <c r="M17" s="417"/>
      <c r="N17" s="176"/>
      <c r="O17" s="94"/>
    </row>
    <row r="18" spans="1:15" x14ac:dyDescent="0.35">
      <c r="A18" s="383"/>
      <c r="B18" s="300"/>
      <c r="C18" s="80"/>
      <c r="D18" s="80"/>
      <c r="E18" s="171"/>
      <c r="F18" s="427"/>
      <c r="G18" s="396"/>
      <c r="H18" s="80"/>
      <c r="I18" s="80"/>
      <c r="J18" s="80"/>
      <c r="K18" s="96"/>
      <c r="L18" s="417"/>
      <c r="M18" s="417"/>
      <c r="N18" s="176"/>
      <c r="O18" s="94"/>
    </row>
    <row r="19" spans="1:15" x14ac:dyDescent="0.35">
      <c r="A19" s="383"/>
      <c r="B19" s="300"/>
      <c r="C19" s="80"/>
      <c r="D19" s="80"/>
      <c r="E19" s="171"/>
      <c r="F19" s="427"/>
      <c r="G19" s="396"/>
      <c r="H19" s="80"/>
      <c r="I19" s="80"/>
      <c r="J19" s="80"/>
      <c r="K19" s="96"/>
      <c r="L19" s="417"/>
      <c r="M19" s="417"/>
      <c r="N19" s="176"/>
      <c r="O19" s="94"/>
    </row>
    <row r="20" spans="1:15" x14ac:dyDescent="0.35">
      <c r="A20" s="383"/>
      <c r="B20" s="300"/>
      <c r="C20" s="80"/>
      <c r="D20" s="80"/>
      <c r="E20" s="171"/>
      <c r="F20" s="427"/>
      <c r="G20" s="396"/>
      <c r="H20" s="80"/>
      <c r="I20" s="80"/>
      <c r="J20" s="80"/>
      <c r="K20" s="96"/>
      <c r="L20" s="417"/>
      <c r="M20" s="417"/>
      <c r="N20" s="176"/>
      <c r="O20" s="94"/>
    </row>
    <row r="21" spans="1:15" x14ac:dyDescent="0.35">
      <c r="A21" s="383"/>
      <c r="B21" s="300"/>
      <c r="C21" s="80"/>
      <c r="D21" s="80"/>
      <c r="E21" s="171"/>
      <c r="F21" s="427"/>
      <c r="G21" s="396"/>
      <c r="H21" s="80"/>
      <c r="I21" s="80"/>
      <c r="J21" s="80"/>
      <c r="K21" s="96"/>
      <c r="L21" s="417"/>
      <c r="M21" s="417"/>
      <c r="N21" s="176"/>
      <c r="O21" s="94"/>
    </row>
    <row r="22" spans="1:15" x14ac:dyDescent="0.35">
      <c r="A22" s="383"/>
      <c r="B22" s="300"/>
      <c r="C22" s="80"/>
      <c r="D22" s="80"/>
      <c r="E22" s="171"/>
      <c r="F22" s="427"/>
      <c r="G22" s="396"/>
      <c r="H22" s="80"/>
      <c r="I22" s="80"/>
      <c r="J22" s="80"/>
      <c r="K22" s="96"/>
      <c r="L22" s="417"/>
      <c r="M22" s="417"/>
      <c r="N22" s="176"/>
      <c r="O22" s="94"/>
    </row>
    <row r="23" spans="1:15" x14ac:dyDescent="0.35">
      <c r="A23" s="383"/>
      <c r="B23" s="300"/>
      <c r="C23" s="80"/>
      <c r="D23" s="80"/>
      <c r="E23" s="171"/>
      <c r="F23" s="427"/>
      <c r="G23" s="396"/>
      <c r="H23" s="80"/>
      <c r="I23" s="80"/>
      <c r="J23" s="80"/>
      <c r="K23" s="96"/>
      <c r="L23" s="417"/>
      <c r="M23" s="417"/>
      <c r="N23" s="176"/>
      <c r="O23" s="94"/>
    </row>
    <row r="24" spans="1:15" x14ac:dyDescent="0.35">
      <c r="A24" s="383"/>
      <c r="B24" s="300"/>
      <c r="C24" s="80"/>
      <c r="D24" s="80"/>
      <c r="E24" s="171"/>
      <c r="F24" s="427"/>
      <c r="G24" s="396"/>
      <c r="H24" s="80"/>
      <c r="I24" s="80"/>
      <c r="J24" s="80"/>
      <c r="K24" s="96"/>
      <c r="L24" s="417"/>
      <c r="M24" s="417"/>
      <c r="N24" s="176"/>
      <c r="O24" s="94"/>
    </row>
    <row r="25" spans="1:15" x14ac:dyDescent="0.35">
      <c r="A25" s="383"/>
      <c r="B25" s="300"/>
      <c r="C25" s="80"/>
      <c r="D25" s="80"/>
      <c r="E25" s="171"/>
      <c r="F25" s="427"/>
      <c r="G25" s="396"/>
      <c r="H25" s="80"/>
      <c r="I25" s="80"/>
      <c r="J25" s="80"/>
      <c r="K25" s="96"/>
      <c r="L25" s="417"/>
      <c r="M25" s="417"/>
      <c r="N25" s="176"/>
      <c r="O25" s="94"/>
    </row>
    <row r="26" spans="1:15" x14ac:dyDescent="0.35">
      <c r="A26" s="383"/>
      <c r="B26" s="300"/>
      <c r="C26" s="80"/>
      <c r="D26" s="80"/>
      <c r="E26" s="171"/>
      <c r="F26" s="427"/>
      <c r="G26" s="396"/>
      <c r="H26" s="80"/>
      <c r="I26" s="80"/>
      <c r="J26" s="80"/>
      <c r="K26" s="96"/>
      <c r="L26" s="417"/>
      <c r="M26" s="417"/>
      <c r="N26" s="176"/>
      <c r="O26" s="94"/>
    </row>
    <row r="27" spans="1:15" x14ac:dyDescent="0.35">
      <c r="A27" s="383"/>
      <c r="B27" s="300"/>
      <c r="C27" s="80"/>
      <c r="D27" s="80"/>
      <c r="E27" s="171"/>
      <c r="F27" s="427"/>
      <c r="G27" s="396"/>
      <c r="H27" s="80"/>
      <c r="I27" s="80"/>
      <c r="J27" s="80"/>
      <c r="K27" s="96"/>
      <c r="L27" s="417"/>
      <c r="M27" s="417"/>
      <c r="N27" s="176"/>
      <c r="O27" s="94"/>
    </row>
    <row r="28" spans="1:15" x14ac:dyDescent="0.35">
      <c r="A28" s="383"/>
      <c r="B28" s="300"/>
      <c r="C28" s="80"/>
      <c r="D28" s="80"/>
      <c r="E28" s="171"/>
      <c r="F28" s="427"/>
      <c r="G28" s="396"/>
      <c r="H28" s="80"/>
      <c r="I28" s="80"/>
      <c r="J28" s="80"/>
      <c r="K28" s="96"/>
      <c r="L28" s="417"/>
      <c r="M28" s="417"/>
      <c r="N28" s="176"/>
      <c r="O28" s="94"/>
    </row>
    <row r="29" spans="1:15" x14ac:dyDescent="0.35">
      <c r="A29" s="414"/>
      <c r="B29" s="414" t="s">
        <v>334</v>
      </c>
      <c r="C29" s="415">
        <f>SUM(C13:C28)</f>
        <v>117000</v>
      </c>
      <c r="D29" s="415">
        <f t="shared" ref="D29:M29" si="0">SUM(D13:D28)</f>
        <v>117000</v>
      </c>
      <c r="E29" s="415"/>
      <c r="F29" s="415">
        <f t="shared" si="0"/>
        <v>0</v>
      </c>
      <c r="G29" s="415">
        <f t="shared" si="0"/>
        <v>0</v>
      </c>
      <c r="H29" s="415">
        <f t="shared" si="0"/>
        <v>117000</v>
      </c>
      <c r="I29" s="415">
        <f t="shared" si="0"/>
        <v>0</v>
      </c>
      <c r="J29" s="415">
        <f t="shared" si="0"/>
        <v>0</v>
      </c>
      <c r="K29" s="415">
        <f t="shared" si="0"/>
        <v>117000</v>
      </c>
      <c r="L29" s="415">
        <f t="shared" si="0"/>
        <v>117000</v>
      </c>
      <c r="M29" s="415">
        <f t="shared" si="0"/>
        <v>0</v>
      </c>
      <c r="N29" s="306"/>
      <c r="O29" s="307"/>
    </row>
  </sheetData>
  <mergeCells count="15">
    <mergeCell ref="G6:G8"/>
    <mergeCell ref="H6:K6"/>
    <mergeCell ref="N6:N9"/>
    <mergeCell ref="O6:O9"/>
    <mergeCell ref="P6:P9"/>
    <mergeCell ref="A1:P1"/>
    <mergeCell ref="A2:P2"/>
    <mergeCell ref="A3:P3"/>
    <mergeCell ref="A4:P4"/>
    <mergeCell ref="A5:P5"/>
    <mergeCell ref="A6:A9"/>
    <mergeCell ref="B6:B9"/>
    <mergeCell ref="C6:C8"/>
    <mergeCell ref="D6:D8"/>
    <mergeCell ref="E6:E9"/>
  </mergeCells>
  <printOptions horizontalCentered="1"/>
  <pageMargins left="0" right="0" top="0.35433070866141736" bottom="0.35433070866141736" header="0.31496062992125984" footer="0.31496062992125984"/>
  <pageSetup paperSize="9" scale="44" firstPageNumber="21" fitToHeight="0" orientation="landscape" useFirstPageNumber="1" r:id="rId1"/>
  <headerFooter>
    <oddHeader xml:space="preserve">&amp;R&amp;"TH SarabunPSK,Regular"&amp;14&amp;P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FF"/>
  </sheetPr>
  <dimension ref="A1:S33"/>
  <sheetViews>
    <sheetView tabSelected="1" view="pageBreakPreview" zoomScale="70" zoomScaleNormal="55" zoomScaleSheetLayoutView="70" workbookViewId="0">
      <selection activeCell="N13" sqref="N13"/>
    </sheetView>
  </sheetViews>
  <sheetFormatPr defaultColWidth="6.875" defaultRowHeight="30" customHeight="1" x14ac:dyDescent="0.2"/>
  <cols>
    <col min="1" max="1" width="4.75" style="337" customWidth="1"/>
    <col min="2" max="2" width="8.875" style="344" customWidth="1"/>
    <col min="3" max="3" width="19" style="344" bestFit="1" customWidth="1"/>
    <col min="4" max="4" width="3" style="344" customWidth="1"/>
    <col min="5" max="5" width="17.375" style="344" customWidth="1"/>
    <col min="6" max="6" width="5.375" style="344" customWidth="1"/>
    <col min="7" max="7" width="16.875" style="365" bestFit="1" customWidth="1"/>
    <col min="8" max="8" width="12.25" style="365" customWidth="1"/>
    <col min="9" max="9" width="16" style="365" customWidth="1"/>
    <col min="10" max="12" width="15.25" style="365" customWidth="1"/>
    <col min="13" max="13" width="16.875" style="365" customWidth="1"/>
    <col min="14" max="14" width="19.875" style="365" customWidth="1"/>
    <col min="15" max="15" width="14.25" style="365" customWidth="1"/>
    <col min="16" max="17" width="16.25" style="365" customWidth="1"/>
    <col min="18" max="18" width="14.875" style="365" customWidth="1"/>
    <col min="19" max="19" width="65" style="344" customWidth="1"/>
    <col min="20" max="262" width="6.875" style="344"/>
    <col min="263" max="263" width="7.75" style="344" customWidth="1"/>
    <col min="264" max="264" width="33.125" style="344" bestFit="1" customWidth="1"/>
    <col min="265" max="265" width="14.125" style="344" customWidth="1"/>
    <col min="266" max="266" width="12" style="344" bestFit="1" customWidth="1"/>
    <col min="267" max="267" width="12.75" style="344" customWidth="1"/>
    <col min="268" max="268" width="17.375" style="344" bestFit="1" customWidth="1"/>
    <col min="269" max="269" width="12.125" style="344" customWidth="1"/>
    <col min="270" max="270" width="20.125" style="344" bestFit="1" customWidth="1"/>
    <col min="271" max="271" width="20.125" style="344" customWidth="1"/>
    <col min="272" max="272" width="19.375" style="344" bestFit="1" customWidth="1"/>
    <col min="273" max="273" width="8.625" style="344" customWidth="1"/>
    <col min="274" max="274" width="51.375" style="344" customWidth="1"/>
    <col min="275" max="275" width="13" style="344" customWidth="1"/>
    <col min="276" max="518" width="6.875" style="344"/>
    <col min="519" max="519" width="7.75" style="344" customWidth="1"/>
    <col min="520" max="520" width="33.125" style="344" bestFit="1" customWidth="1"/>
    <col min="521" max="521" width="14.125" style="344" customWidth="1"/>
    <col min="522" max="522" width="12" style="344" bestFit="1" customWidth="1"/>
    <col min="523" max="523" width="12.75" style="344" customWidth="1"/>
    <col min="524" max="524" width="17.375" style="344" bestFit="1" customWidth="1"/>
    <col min="525" max="525" width="12.125" style="344" customWidth="1"/>
    <col min="526" max="526" width="20.125" style="344" bestFit="1" customWidth="1"/>
    <col min="527" max="527" width="20.125" style="344" customWidth="1"/>
    <col min="528" max="528" width="19.375" style="344" bestFit="1" customWidth="1"/>
    <col min="529" max="529" width="8.625" style="344" customWidth="1"/>
    <col min="530" max="530" width="51.375" style="344" customWidth="1"/>
    <col min="531" max="531" width="13" style="344" customWidth="1"/>
    <col min="532" max="774" width="6.875" style="344"/>
    <col min="775" max="775" width="7.75" style="344" customWidth="1"/>
    <col min="776" max="776" width="33.125" style="344" bestFit="1" customWidth="1"/>
    <col min="777" max="777" width="14.125" style="344" customWidth="1"/>
    <col min="778" max="778" width="12" style="344" bestFit="1" customWidth="1"/>
    <col min="779" max="779" width="12.75" style="344" customWidth="1"/>
    <col min="780" max="780" width="17.375" style="344" bestFit="1" customWidth="1"/>
    <col min="781" max="781" width="12.125" style="344" customWidth="1"/>
    <col min="782" max="782" width="20.125" style="344" bestFit="1" customWidth="1"/>
    <col min="783" max="783" width="20.125" style="344" customWidth="1"/>
    <col min="784" max="784" width="19.375" style="344" bestFit="1" customWidth="1"/>
    <col min="785" max="785" width="8.625" style="344" customWidth="1"/>
    <col min="786" max="786" width="51.375" style="344" customWidth="1"/>
    <col min="787" max="787" width="13" style="344" customWidth="1"/>
    <col min="788" max="1030" width="6.875" style="344"/>
    <col min="1031" max="1031" width="7.75" style="344" customWidth="1"/>
    <col min="1032" max="1032" width="33.125" style="344" bestFit="1" customWidth="1"/>
    <col min="1033" max="1033" width="14.125" style="344" customWidth="1"/>
    <col min="1034" max="1034" width="12" style="344" bestFit="1" customWidth="1"/>
    <col min="1035" max="1035" width="12.75" style="344" customWidth="1"/>
    <col min="1036" max="1036" width="17.375" style="344" bestFit="1" customWidth="1"/>
    <col min="1037" max="1037" width="12.125" style="344" customWidth="1"/>
    <col min="1038" max="1038" width="20.125" style="344" bestFit="1" customWidth="1"/>
    <col min="1039" max="1039" width="20.125" style="344" customWidth="1"/>
    <col min="1040" max="1040" width="19.375" style="344" bestFit="1" customWidth="1"/>
    <col min="1041" max="1041" width="8.625" style="344" customWidth="1"/>
    <col min="1042" max="1042" width="51.375" style="344" customWidth="1"/>
    <col min="1043" max="1043" width="13" style="344" customWidth="1"/>
    <col min="1044" max="1286" width="6.875" style="344"/>
    <col min="1287" max="1287" width="7.75" style="344" customWidth="1"/>
    <col min="1288" max="1288" width="33.125" style="344" bestFit="1" customWidth="1"/>
    <col min="1289" max="1289" width="14.125" style="344" customWidth="1"/>
    <col min="1290" max="1290" width="12" style="344" bestFit="1" customWidth="1"/>
    <col min="1291" max="1291" width="12.75" style="344" customWidth="1"/>
    <col min="1292" max="1292" width="17.375" style="344" bestFit="1" customWidth="1"/>
    <col min="1293" max="1293" width="12.125" style="344" customWidth="1"/>
    <col min="1294" max="1294" width="20.125" style="344" bestFit="1" customWidth="1"/>
    <col min="1295" max="1295" width="20.125" style="344" customWidth="1"/>
    <col min="1296" max="1296" width="19.375" style="344" bestFit="1" customWidth="1"/>
    <col min="1297" max="1297" width="8.625" style="344" customWidth="1"/>
    <col min="1298" max="1298" width="51.375" style="344" customWidth="1"/>
    <col min="1299" max="1299" width="13" style="344" customWidth="1"/>
    <col min="1300" max="1542" width="6.875" style="344"/>
    <col min="1543" max="1543" width="7.75" style="344" customWidth="1"/>
    <col min="1544" max="1544" width="33.125" style="344" bestFit="1" customWidth="1"/>
    <col min="1545" max="1545" width="14.125" style="344" customWidth="1"/>
    <col min="1546" max="1546" width="12" style="344" bestFit="1" customWidth="1"/>
    <col min="1547" max="1547" width="12.75" style="344" customWidth="1"/>
    <col min="1548" max="1548" width="17.375" style="344" bestFit="1" customWidth="1"/>
    <col min="1549" max="1549" width="12.125" style="344" customWidth="1"/>
    <col min="1550" max="1550" width="20.125" style="344" bestFit="1" customWidth="1"/>
    <col min="1551" max="1551" width="20.125" style="344" customWidth="1"/>
    <col min="1552" max="1552" width="19.375" style="344" bestFit="1" customWidth="1"/>
    <col min="1553" max="1553" width="8.625" style="344" customWidth="1"/>
    <col min="1554" max="1554" width="51.375" style="344" customWidth="1"/>
    <col min="1555" max="1555" width="13" style="344" customWidth="1"/>
    <col min="1556" max="1798" width="6.875" style="344"/>
    <col min="1799" max="1799" width="7.75" style="344" customWidth="1"/>
    <col min="1800" max="1800" width="33.125" style="344" bestFit="1" customWidth="1"/>
    <col min="1801" max="1801" width="14.125" style="344" customWidth="1"/>
    <col min="1802" max="1802" width="12" style="344" bestFit="1" customWidth="1"/>
    <col min="1803" max="1803" width="12.75" style="344" customWidth="1"/>
    <col min="1804" max="1804" width="17.375" style="344" bestFit="1" customWidth="1"/>
    <col min="1805" max="1805" width="12.125" style="344" customWidth="1"/>
    <col min="1806" max="1806" width="20.125" style="344" bestFit="1" customWidth="1"/>
    <col min="1807" max="1807" width="20.125" style="344" customWidth="1"/>
    <col min="1808" max="1808" width="19.375" style="344" bestFit="1" customWidth="1"/>
    <col min="1809" max="1809" width="8.625" style="344" customWidth="1"/>
    <col min="1810" max="1810" width="51.375" style="344" customWidth="1"/>
    <col min="1811" max="1811" width="13" style="344" customWidth="1"/>
    <col min="1812" max="2054" width="6.875" style="344"/>
    <col min="2055" max="2055" width="7.75" style="344" customWidth="1"/>
    <col min="2056" max="2056" width="33.125" style="344" bestFit="1" customWidth="1"/>
    <col min="2057" max="2057" width="14.125" style="344" customWidth="1"/>
    <col min="2058" max="2058" width="12" style="344" bestFit="1" customWidth="1"/>
    <col min="2059" max="2059" width="12.75" style="344" customWidth="1"/>
    <col min="2060" max="2060" width="17.375" style="344" bestFit="1" customWidth="1"/>
    <col min="2061" max="2061" width="12.125" style="344" customWidth="1"/>
    <col min="2062" max="2062" width="20.125" style="344" bestFit="1" customWidth="1"/>
    <col min="2063" max="2063" width="20.125" style="344" customWidth="1"/>
    <col min="2064" max="2064" width="19.375" style="344" bestFit="1" customWidth="1"/>
    <col min="2065" max="2065" width="8.625" style="344" customWidth="1"/>
    <col min="2066" max="2066" width="51.375" style="344" customWidth="1"/>
    <col min="2067" max="2067" width="13" style="344" customWidth="1"/>
    <col min="2068" max="2310" width="6.875" style="344"/>
    <col min="2311" max="2311" width="7.75" style="344" customWidth="1"/>
    <col min="2312" max="2312" width="33.125" style="344" bestFit="1" customWidth="1"/>
    <col min="2313" max="2313" width="14.125" style="344" customWidth="1"/>
    <col min="2314" max="2314" width="12" style="344" bestFit="1" customWidth="1"/>
    <col min="2315" max="2315" width="12.75" style="344" customWidth="1"/>
    <col min="2316" max="2316" width="17.375" style="344" bestFit="1" customWidth="1"/>
    <col min="2317" max="2317" width="12.125" style="344" customWidth="1"/>
    <col min="2318" max="2318" width="20.125" style="344" bestFit="1" customWidth="1"/>
    <col min="2319" max="2319" width="20.125" style="344" customWidth="1"/>
    <col min="2320" max="2320" width="19.375" style="344" bestFit="1" customWidth="1"/>
    <col min="2321" max="2321" width="8.625" style="344" customWidth="1"/>
    <col min="2322" max="2322" width="51.375" style="344" customWidth="1"/>
    <col min="2323" max="2323" width="13" style="344" customWidth="1"/>
    <col min="2324" max="2566" width="6.875" style="344"/>
    <col min="2567" max="2567" width="7.75" style="344" customWidth="1"/>
    <col min="2568" max="2568" width="33.125" style="344" bestFit="1" customWidth="1"/>
    <col min="2569" max="2569" width="14.125" style="344" customWidth="1"/>
    <col min="2570" max="2570" width="12" style="344" bestFit="1" customWidth="1"/>
    <col min="2571" max="2571" width="12.75" style="344" customWidth="1"/>
    <col min="2572" max="2572" width="17.375" style="344" bestFit="1" customWidth="1"/>
    <col min="2573" max="2573" width="12.125" style="344" customWidth="1"/>
    <col min="2574" max="2574" width="20.125" style="344" bestFit="1" customWidth="1"/>
    <col min="2575" max="2575" width="20.125" style="344" customWidth="1"/>
    <col min="2576" max="2576" width="19.375" style="344" bestFit="1" customWidth="1"/>
    <col min="2577" max="2577" width="8.625" style="344" customWidth="1"/>
    <col min="2578" max="2578" width="51.375" style="344" customWidth="1"/>
    <col min="2579" max="2579" width="13" style="344" customWidth="1"/>
    <col min="2580" max="2822" width="6.875" style="344"/>
    <col min="2823" max="2823" width="7.75" style="344" customWidth="1"/>
    <col min="2824" max="2824" width="33.125" style="344" bestFit="1" customWidth="1"/>
    <col min="2825" max="2825" width="14.125" style="344" customWidth="1"/>
    <col min="2826" max="2826" width="12" style="344" bestFit="1" customWidth="1"/>
    <col min="2827" max="2827" width="12.75" style="344" customWidth="1"/>
    <col min="2828" max="2828" width="17.375" style="344" bestFit="1" customWidth="1"/>
    <col min="2829" max="2829" width="12.125" style="344" customWidth="1"/>
    <col min="2830" max="2830" width="20.125" style="344" bestFit="1" customWidth="1"/>
    <col min="2831" max="2831" width="20.125" style="344" customWidth="1"/>
    <col min="2832" max="2832" width="19.375" style="344" bestFit="1" customWidth="1"/>
    <col min="2833" max="2833" width="8.625" style="344" customWidth="1"/>
    <col min="2834" max="2834" width="51.375" style="344" customWidth="1"/>
    <col min="2835" max="2835" width="13" style="344" customWidth="1"/>
    <col min="2836" max="3078" width="6.875" style="344"/>
    <col min="3079" max="3079" width="7.75" style="344" customWidth="1"/>
    <col min="3080" max="3080" width="33.125" style="344" bestFit="1" customWidth="1"/>
    <col min="3081" max="3081" width="14.125" style="344" customWidth="1"/>
    <col min="3082" max="3082" width="12" style="344" bestFit="1" customWidth="1"/>
    <col min="3083" max="3083" width="12.75" style="344" customWidth="1"/>
    <col min="3084" max="3084" width="17.375" style="344" bestFit="1" customWidth="1"/>
    <col min="3085" max="3085" width="12.125" style="344" customWidth="1"/>
    <col min="3086" max="3086" width="20.125" style="344" bestFit="1" customWidth="1"/>
    <col min="3087" max="3087" width="20.125" style="344" customWidth="1"/>
    <col min="3088" max="3088" width="19.375" style="344" bestFit="1" customWidth="1"/>
    <col min="3089" max="3089" width="8.625" style="344" customWidth="1"/>
    <col min="3090" max="3090" width="51.375" style="344" customWidth="1"/>
    <col min="3091" max="3091" width="13" style="344" customWidth="1"/>
    <col min="3092" max="3334" width="6.875" style="344"/>
    <col min="3335" max="3335" width="7.75" style="344" customWidth="1"/>
    <col min="3336" max="3336" width="33.125" style="344" bestFit="1" customWidth="1"/>
    <col min="3337" max="3337" width="14.125" style="344" customWidth="1"/>
    <col min="3338" max="3338" width="12" style="344" bestFit="1" customWidth="1"/>
    <col min="3339" max="3339" width="12.75" style="344" customWidth="1"/>
    <col min="3340" max="3340" width="17.375" style="344" bestFit="1" customWidth="1"/>
    <col min="3341" max="3341" width="12.125" style="344" customWidth="1"/>
    <col min="3342" max="3342" width="20.125" style="344" bestFit="1" customWidth="1"/>
    <col min="3343" max="3343" width="20.125" style="344" customWidth="1"/>
    <col min="3344" max="3344" width="19.375" style="344" bestFit="1" customWidth="1"/>
    <col min="3345" max="3345" width="8.625" style="344" customWidth="1"/>
    <col min="3346" max="3346" width="51.375" style="344" customWidth="1"/>
    <col min="3347" max="3347" width="13" style="344" customWidth="1"/>
    <col min="3348" max="3590" width="6.875" style="344"/>
    <col min="3591" max="3591" width="7.75" style="344" customWidth="1"/>
    <col min="3592" max="3592" width="33.125" style="344" bestFit="1" customWidth="1"/>
    <col min="3593" max="3593" width="14.125" style="344" customWidth="1"/>
    <col min="3594" max="3594" width="12" style="344" bestFit="1" customWidth="1"/>
    <col min="3595" max="3595" width="12.75" style="344" customWidth="1"/>
    <col min="3596" max="3596" width="17.375" style="344" bestFit="1" customWidth="1"/>
    <col min="3597" max="3597" width="12.125" style="344" customWidth="1"/>
    <col min="3598" max="3598" width="20.125" style="344" bestFit="1" customWidth="1"/>
    <col min="3599" max="3599" width="20.125" style="344" customWidth="1"/>
    <col min="3600" max="3600" width="19.375" style="344" bestFit="1" customWidth="1"/>
    <col min="3601" max="3601" width="8.625" style="344" customWidth="1"/>
    <col min="3602" max="3602" width="51.375" style="344" customWidth="1"/>
    <col min="3603" max="3603" width="13" style="344" customWidth="1"/>
    <col min="3604" max="3846" width="6.875" style="344"/>
    <col min="3847" max="3847" width="7.75" style="344" customWidth="1"/>
    <col min="3848" max="3848" width="33.125" style="344" bestFit="1" customWidth="1"/>
    <col min="3849" max="3849" width="14.125" style="344" customWidth="1"/>
    <col min="3850" max="3850" width="12" style="344" bestFit="1" customWidth="1"/>
    <col min="3851" max="3851" width="12.75" style="344" customWidth="1"/>
    <col min="3852" max="3852" width="17.375" style="344" bestFit="1" customWidth="1"/>
    <col min="3853" max="3853" width="12.125" style="344" customWidth="1"/>
    <col min="3854" max="3854" width="20.125" style="344" bestFit="1" customWidth="1"/>
    <col min="3855" max="3855" width="20.125" style="344" customWidth="1"/>
    <col min="3856" max="3856" width="19.375" style="344" bestFit="1" customWidth="1"/>
    <col min="3857" max="3857" width="8.625" style="344" customWidth="1"/>
    <col min="3858" max="3858" width="51.375" style="344" customWidth="1"/>
    <col min="3859" max="3859" width="13" style="344" customWidth="1"/>
    <col min="3860" max="4102" width="6.875" style="344"/>
    <col min="4103" max="4103" width="7.75" style="344" customWidth="1"/>
    <col min="4104" max="4104" width="33.125" style="344" bestFit="1" customWidth="1"/>
    <col min="4105" max="4105" width="14.125" style="344" customWidth="1"/>
    <col min="4106" max="4106" width="12" style="344" bestFit="1" customWidth="1"/>
    <col min="4107" max="4107" width="12.75" style="344" customWidth="1"/>
    <col min="4108" max="4108" width="17.375" style="344" bestFit="1" customWidth="1"/>
    <col min="4109" max="4109" width="12.125" style="344" customWidth="1"/>
    <col min="4110" max="4110" width="20.125" style="344" bestFit="1" customWidth="1"/>
    <col min="4111" max="4111" width="20.125" style="344" customWidth="1"/>
    <col min="4112" max="4112" width="19.375" style="344" bestFit="1" customWidth="1"/>
    <col min="4113" max="4113" width="8.625" style="344" customWidth="1"/>
    <col min="4114" max="4114" width="51.375" style="344" customWidth="1"/>
    <col min="4115" max="4115" width="13" style="344" customWidth="1"/>
    <col min="4116" max="4358" width="6.875" style="344"/>
    <col min="4359" max="4359" width="7.75" style="344" customWidth="1"/>
    <col min="4360" max="4360" width="33.125" style="344" bestFit="1" customWidth="1"/>
    <col min="4361" max="4361" width="14.125" style="344" customWidth="1"/>
    <col min="4362" max="4362" width="12" style="344" bestFit="1" customWidth="1"/>
    <col min="4363" max="4363" width="12.75" style="344" customWidth="1"/>
    <col min="4364" max="4364" width="17.375" style="344" bestFit="1" customWidth="1"/>
    <col min="4365" max="4365" width="12.125" style="344" customWidth="1"/>
    <col min="4366" max="4366" width="20.125" style="344" bestFit="1" customWidth="1"/>
    <col min="4367" max="4367" width="20.125" style="344" customWidth="1"/>
    <col min="4368" max="4368" width="19.375" style="344" bestFit="1" customWidth="1"/>
    <col min="4369" max="4369" width="8.625" style="344" customWidth="1"/>
    <col min="4370" max="4370" width="51.375" style="344" customWidth="1"/>
    <col min="4371" max="4371" width="13" style="344" customWidth="1"/>
    <col min="4372" max="4614" width="6.875" style="344"/>
    <col min="4615" max="4615" width="7.75" style="344" customWidth="1"/>
    <col min="4616" max="4616" width="33.125" style="344" bestFit="1" customWidth="1"/>
    <col min="4617" max="4617" width="14.125" style="344" customWidth="1"/>
    <col min="4618" max="4618" width="12" style="344" bestFit="1" customWidth="1"/>
    <col min="4619" max="4619" width="12.75" style="344" customWidth="1"/>
    <col min="4620" max="4620" width="17.375" style="344" bestFit="1" customWidth="1"/>
    <col min="4621" max="4621" width="12.125" style="344" customWidth="1"/>
    <col min="4622" max="4622" width="20.125" style="344" bestFit="1" customWidth="1"/>
    <col min="4623" max="4623" width="20.125" style="344" customWidth="1"/>
    <col min="4624" max="4624" width="19.375" style="344" bestFit="1" customWidth="1"/>
    <col min="4625" max="4625" width="8.625" style="344" customWidth="1"/>
    <col min="4626" max="4626" width="51.375" style="344" customWidth="1"/>
    <col min="4627" max="4627" width="13" style="344" customWidth="1"/>
    <col min="4628" max="4870" width="6.875" style="344"/>
    <col min="4871" max="4871" width="7.75" style="344" customWidth="1"/>
    <col min="4872" max="4872" width="33.125" style="344" bestFit="1" customWidth="1"/>
    <col min="4873" max="4873" width="14.125" style="344" customWidth="1"/>
    <col min="4874" max="4874" width="12" style="344" bestFit="1" customWidth="1"/>
    <col min="4875" max="4875" width="12.75" style="344" customWidth="1"/>
    <col min="4876" max="4876" width="17.375" style="344" bestFit="1" customWidth="1"/>
    <col min="4877" max="4877" width="12.125" style="344" customWidth="1"/>
    <col min="4878" max="4878" width="20.125" style="344" bestFit="1" customWidth="1"/>
    <col min="4879" max="4879" width="20.125" style="344" customWidth="1"/>
    <col min="4880" max="4880" width="19.375" style="344" bestFit="1" customWidth="1"/>
    <col min="4881" max="4881" width="8.625" style="344" customWidth="1"/>
    <col min="4882" max="4882" width="51.375" style="344" customWidth="1"/>
    <col min="4883" max="4883" width="13" style="344" customWidth="1"/>
    <col min="4884" max="5126" width="6.875" style="344"/>
    <col min="5127" max="5127" width="7.75" style="344" customWidth="1"/>
    <col min="5128" max="5128" width="33.125" style="344" bestFit="1" customWidth="1"/>
    <col min="5129" max="5129" width="14.125" style="344" customWidth="1"/>
    <col min="5130" max="5130" width="12" style="344" bestFit="1" customWidth="1"/>
    <col min="5131" max="5131" width="12.75" style="344" customWidth="1"/>
    <col min="5132" max="5132" width="17.375" style="344" bestFit="1" customWidth="1"/>
    <col min="5133" max="5133" width="12.125" style="344" customWidth="1"/>
    <col min="5134" max="5134" width="20.125" style="344" bestFit="1" customWidth="1"/>
    <col min="5135" max="5135" width="20.125" style="344" customWidth="1"/>
    <col min="5136" max="5136" width="19.375" style="344" bestFit="1" customWidth="1"/>
    <col min="5137" max="5137" width="8.625" style="344" customWidth="1"/>
    <col min="5138" max="5138" width="51.375" style="344" customWidth="1"/>
    <col min="5139" max="5139" width="13" style="344" customWidth="1"/>
    <col min="5140" max="5382" width="6.875" style="344"/>
    <col min="5383" max="5383" width="7.75" style="344" customWidth="1"/>
    <col min="5384" max="5384" width="33.125" style="344" bestFit="1" customWidth="1"/>
    <col min="5385" max="5385" width="14.125" style="344" customWidth="1"/>
    <col min="5386" max="5386" width="12" style="344" bestFit="1" customWidth="1"/>
    <col min="5387" max="5387" width="12.75" style="344" customWidth="1"/>
    <col min="5388" max="5388" width="17.375" style="344" bestFit="1" customWidth="1"/>
    <col min="5389" max="5389" width="12.125" style="344" customWidth="1"/>
    <col min="5390" max="5390" width="20.125" style="344" bestFit="1" customWidth="1"/>
    <col min="5391" max="5391" width="20.125" style="344" customWidth="1"/>
    <col min="5392" max="5392" width="19.375" style="344" bestFit="1" customWidth="1"/>
    <col min="5393" max="5393" width="8.625" style="344" customWidth="1"/>
    <col min="5394" max="5394" width="51.375" style="344" customWidth="1"/>
    <col min="5395" max="5395" width="13" style="344" customWidth="1"/>
    <col min="5396" max="5638" width="6.875" style="344"/>
    <col min="5639" max="5639" width="7.75" style="344" customWidth="1"/>
    <col min="5640" max="5640" width="33.125" style="344" bestFit="1" customWidth="1"/>
    <col min="5641" max="5641" width="14.125" style="344" customWidth="1"/>
    <col min="5642" max="5642" width="12" style="344" bestFit="1" customWidth="1"/>
    <col min="5643" max="5643" width="12.75" style="344" customWidth="1"/>
    <col min="5644" max="5644" width="17.375" style="344" bestFit="1" customWidth="1"/>
    <col min="5645" max="5645" width="12.125" style="344" customWidth="1"/>
    <col min="5646" max="5646" width="20.125" style="344" bestFit="1" customWidth="1"/>
    <col min="5647" max="5647" width="20.125" style="344" customWidth="1"/>
    <col min="5648" max="5648" width="19.375" style="344" bestFit="1" customWidth="1"/>
    <col min="5649" max="5649" width="8.625" style="344" customWidth="1"/>
    <col min="5650" max="5650" width="51.375" style="344" customWidth="1"/>
    <col min="5651" max="5651" width="13" style="344" customWidth="1"/>
    <col min="5652" max="5894" width="6.875" style="344"/>
    <col min="5895" max="5895" width="7.75" style="344" customWidth="1"/>
    <col min="5896" max="5896" width="33.125" style="344" bestFit="1" customWidth="1"/>
    <col min="5897" max="5897" width="14.125" style="344" customWidth="1"/>
    <col min="5898" max="5898" width="12" style="344" bestFit="1" customWidth="1"/>
    <col min="5899" max="5899" width="12.75" style="344" customWidth="1"/>
    <col min="5900" max="5900" width="17.375" style="344" bestFit="1" customWidth="1"/>
    <col min="5901" max="5901" width="12.125" style="344" customWidth="1"/>
    <col min="5902" max="5902" width="20.125" style="344" bestFit="1" customWidth="1"/>
    <col min="5903" max="5903" width="20.125" style="344" customWidth="1"/>
    <col min="5904" max="5904" width="19.375" style="344" bestFit="1" customWidth="1"/>
    <col min="5905" max="5905" width="8.625" style="344" customWidth="1"/>
    <col min="5906" max="5906" width="51.375" style="344" customWidth="1"/>
    <col min="5907" max="5907" width="13" style="344" customWidth="1"/>
    <col min="5908" max="6150" width="6.875" style="344"/>
    <col min="6151" max="6151" width="7.75" style="344" customWidth="1"/>
    <col min="6152" max="6152" width="33.125" style="344" bestFit="1" customWidth="1"/>
    <col min="6153" max="6153" width="14.125" style="344" customWidth="1"/>
    <col min="6154" max="6154" width="12" style="344" bestFit="1" customWidth="1"/>
    <col min="6155" max="6155" width="12.75" style="344" customWidth="1"/>
    <col min="6156" max="6156" width="17.375" style="344" bestFit="1" customWidth="1"/>
    <col min="6157" max="6157" width="12.125" style="344" customWidth="1"/>
    <col min="6158" max="6158" width="20.125" style="344" bestFit="1" customWidth="1"/>
    <col min="6159" max="6159" width="20.125" style="344" customWidth="1"/>
    <col min="6160" max="6160" width="19.375" style="344" bestFit="1" customWidth="1"/>
    <col min="6161" max="6161" width="8.625" style="344" customWidth="1"/>
    <col min="6162" max="6162" width="51.375" style="344" customWidth="1"/>
    <col min="6163" max="6163" width="13" style="344" customWidth="1"/>
    <col min="6164" max="6406" width="6.875" style="344"/>
    <col min="6407" max="6407" width="7.75" style="344" customWidth="1"/>
    <col min="6408" max="6408" width="33.125" style="344" bestFit="1" customWidth="1"/>
    <col min="6409" max="6409" width="14.125" style="344" customWidth="1"/>
    <col min="6410" max="6410" width="12" style="344" bestFit="1" customWidth="1"/>
    <col min="6411" max="6411" width="12.75" style="344" customWidth="1"/>
    <col min="6412" max="6412" width="17.375" style="344" bestFit="1" customWidth="1"/>
    <col min="6413" max="6413" width="12.125" style="344" customWidth="1"/>
    <col min="6414" max="6414" width="20.125" style="344" bestFit="1" customWidth="1"/>
    <col min="6415" max="6415" width="20.125" style="344" customWidth="1"/>
    <col min="6416" max="6416" width="19.375" style="344" bestFit="1" customWidth="1"/>
    <col min="6417" max="6417" width="8.625" style="344" customWidth="1"/>
    <col min="6418" max="6418" width="51.375" style="344" customWidth="1"/>
    <col min="6419" max="6419" width="13" style="344" customWidth="1"/>
    <col min="6420" max="6662" width="6.875" style="344"/>
    <col min="6663" max="6663" width="7.75" style="344" customWidth="1"/>
    <col min="6664" max="6664" width="33.125" style="344" bestFit="1" customWidth="1"/>
    <col min="6665" max="6665" width="14.125" style="344" customWidth="1"/>
    <col min="6666" max="6666" width="12" style="344" bestFit="1" customWidth="1"/>
    <col min="6667" max="6667" width="12.75" style="344" customWidth="1"/>
    <col min="6668" max="6668" width="17.375" style="344" bestFit="1" customWidth="1"/>
    <col min="6669" max="6669" width="12.125" style="344" customWidth="1"/>
    <col min="6670" max="6670" width="20.125" style="344" bestFit="1" customWidth="1"/>
    <col min="6671" max="6671" width="20.125" style="344" customWidth="1"/>
    <col min="6672" max="6672" width="19.375" style="344" bestFit="1" customWidth="1"/>
    <col min="6673" max="6673" width="8.625" style="344" customWidth="1"/>
    <col min="6674" max="6674" width="51.375" style="344" customWidth="1"/>
    <col min="6675" max="6675" width="13" style="344" customWidth="1"/>
    <col min="6676" max="6918" width="6.875" style="344"/>
    <col min="6919" max="6919" width="7.75" style="344" customWidth="1"/>
    <col min="6920" max="6920" width="33.125" style="344" bestFit="1" customWidth="1"/>
    <col min="6921" max="6921" width="14.125" style="344" customWidth="1"/>
    <col min="6922" max="6922" width="12" style="344" bestFit="1" customWidth="1"/>
    <col min="6923" max="6923" width="12.75" style="344" customWidth="1"/>
    <col min="6924" max="6924" width="17.375" style="344" bestFit="1" customWidth="1"/>
    <col min="6925" max="6925" width="12.125" style="344" customWidth="1"/>
    <col min="6926" max="6926" width="20.125" style="344" bestFit="1" customWidth="1"/>
    <col min="6927" max="6927" width="20.125" style="344" customWidth="1"/>
    <col min="6928" max="6928" width="19.375" style="344" bestFit="1" customWidth="1"/>
    <col min="6929" max="6929" width="8.625" style="344" customWidth="1"/>
    <col min="6930" max="6930" width="51.375" style="344" customWidth="1"/>
    <col min="6931" max="6931" width="13" style="344" customWidth="1"/>
    <col min="6932" max="7174" width="6.875" style="344"/>
    <col min="7175" max="7175" width="7.75" style="344" customWidth="1"/>
    <col min="7176" max="7176" width="33.125" style="344" bestFit="1" customWidth="1"/>
    <col min="7177" max="7177" width="14.125" style="344" customWidth="1"/>
    <col min="7178" max="7178" width="12" style="344" bestFit="1" customWidth="1"/>
    <col min="7179" max="7179" width="12.75" style="344" customWidth="1"/>
    <col min="7180" max="7180" width="17.375" style="344" bestFit="1" customWidth="1"/>
    <col min="7181" max="7181" width="12.125" style="344" customWidth="1"/>
    <col min="7182" max="7182" width="20.125" style="344" bestFit="1" customWidth="1"/>
    <col min="7183" max="7183" width="20.125" style="344" customWidth="1"/>
    <col min="7184" max="7184" width="19.375" style="344" bestFit="1" customWidth="1"/>
    <col min="7185" max="7185" width="8.625" style="344" customWidth="1"/>
    <col min="7186" max="7186" width="51.375" style="344" customWidth="1"/>
    <col min="7187" max="7187" width="13" style="344" customWidth="1"/>
    <col min="7188" max="7430" width="6.875" style="344"/>
    <col min="7431" max="7431" width="7.75" style="344" customWidth="1"/>
    <col min="7432" max="7432" width="33.125" style="344" bestFit="1" customWidth="1"/>
    <col min="7433" max="7433" width="14.125" style="344" customWidth="1"/>
    <col min="7434" max="7434" width="12" style="344" bestFit="1" customWidth="1"/>
    <col min="7435" max="7435" width="12.75" style="344" customWidth="1"/>
    <col min="7436" max="7436" width="17.375" style="344" bestFit="1" customWidth="1"/>
    <col min="7437" max="7437" width="12.125" style="344" customWidth="1"/>
    <col min="7438" max="7438" width="20.125" style="344" bestFit="1" customWidth="1"/>
    <col min="7439" max="7439" width="20.125" style="344" customWidth="1"/>
    <col min="7440" max="7440" width="19.375" style="344" bestFit="1" customWidth="1"/>
    <col min="7441" max="7441" width="8.625" style="344" customWidth="1"/>
    <col min="7442" max="7442" width="51.375" style="344" customWidth="1"/>
    <col min="7443" max="7443" width="13" style="344" customWidth="1"/>
    <col min="7444" max="7686" width="6.875" style="344"/>
    <col min="7687" max="7687" width="7.75" style="344" customWidth="1"/>
    <col min="7688" max="7688" width="33.125" style="344" bestFit="1" customWidth="1"/>
    <col min="7689" max="7689" width="14.125" style="344" customWidth="1"/>
    <col min="7690" max="7690" width="12" style="344" bestFit="1" customWidth="1"/>
    <col min="7691" max="7691" width="12.75" style="344" customWidth="1"/>
    <col min="7692" max="7692" width="17.375" style="344" bestFit="1" customWidth="1"/>
    <col min="7693" max="7693" width="12.125" style="344" customWidth="1"/>
    <col min="7694" max="7694" width="20.125" style="344" bestFit="1" customWidth="1"/>
    <col min="7695" max="7695" width="20.125" style="344" customWidth="1"/>
    <col min="7696" max="7696" width="19.375" style="344" bestFit="1" customWidth="1"/>
    <col min="7697" max="7697" width="8.625" style="344" customWidth="1"/>
    <col min="7698" max="7698" width="51.375" style="344" customWidth="1"/>
    <col min="7699" max="7699" width="13" style="344" customWidth="1"/>
    <col min="7700" max="7942" width="6.875" style="344"/>
    <col min="7943" max="7943" width="7.75" style="344" customWidth="1"/>
    <col min="7944" max="7944" width="33.125" style="344" bestFit="1" customWidth="1"/>
    <col min="7945" max="7945" width="14.125" style="344" customWidth="1"/>
    <col min="7946" max="7946" width="12" style="344" bestFit="1" customWidth="1"/>
    <col min="7947" max="7947" width="12.75" style="344" customWidth="1"/>
    <col min="7948" max="7948" width="17.375" style="344" bestFit="1" customWidth="1"/>
    <col min="7949" max="7949" width="12.125" style="344" customWidth="1"/>
    <col min="7950" max="7950" width="20.125" style="344" bestFit="1" customWidth="1"/>
    <col min="7951" max="7951" width="20.125" style="344" customWidth="1"/>
    <col min="7952" max="7952" width="19.375" style="344" bestFit="1" customWidth="1"/>
    <col min="7953" max="7953" width="8.625" style="344" customWidth="1"/>
    <col min="7954" max="7954" width="51.375" style="344" customWidth="1"/>
    <col min="7955" max="7955" width="13" style="344" customWidth="1"/>
    <col min="7956" max="8198" width="6.875" style="344"/>
    <col min="8199" max="8199" width="7.75" style="344" customWidth="1"/>
    <col min="8200" max="8200" width="33.125" style="344" bestFit="1" customWidth="1"/>
    <col min="8201" max="8201" width="14.125" style="344" customWidth="1"/>
    <col min="8202" max="8202" width="12" style="344" bestFit="1" customWidth="1"/>
    <col min="8203" max="8203" width="12.75" style="344" customWidth="1"/>
    <col min="8204" max="8204" width="17.375" style="344" bestFit="1" customWidth="1"/>
    <col min="8205" max="8205" width="12.125" style="344" customWidth="1"/>
    <col min="8206" max="8206" width="20.125" style="344" bestFit="1" customWidth="1"/>
    <col min="8207" max="8207" width="20.125" style="344" customWidth="1"/>
    <col min="8208" max="8208" width="19.375" style="344" bestFit="1" customWidth="1"/>
    <col min="8209" max="8209" width="8.625" style="344" customWidth="1"/>
    <col min="8210" max="8210" width="51.375" style="344" customWidth="1"/>
    <col min="8211" max="8211" width="13" style="344" customWidth="1"/>
    <col min="8212" max="8454" width="6.875" style="344"/>
    <col min="8455" max="8455" width="7.75" style="344" customWidth="1"/>
    <col min="8456" max="8456" width="33.125" style="344" bestFit="1" customWidth="1"/>
    <col min="8457" max="8457" width="14.125" style="344" customWidth="1"/>
    <col min="8458" max="8458" width="12" style="344" bestFit="1" customWidth="1"/>
    <col min="8459" max="8459" width="12.75" style="344" customWidth="1"/>
    <col min="8460" max="8460" width="17.375" style="344" bestFit="1" customWidth="1"/>
    <col min="8461" max="8461" width="12.125" style="344" customWidth="1"/>
    <col min="8462" max="8462" width="20.125" style="344" bestFit="1" customWidth="1"/>
    <col min="8463" max="8463" width="20.125" style="344" customWidth="1"/>
    <col min="8464" max="8464" width="19.375" style="344" bestFit="1" customWidth="1"/>
    <col min="8465" max="8465" width="8.625" style="344" customWidth="1"/>
    <col min="8466" max="8466" width="51.375" style="344" customWidth="1"/>
    <col min="8467" max="8467" width="13" style="344" customWidth="1"/>
    <col min="8468" max="8710" width="6.875" style="344"/>
    <col min="8711" max="8711" width="7.75" style="344" customWidth="1"/>
    <col min="8712" max="8712" width="33.125" style="344" bestFit="1" customWidth="1"/>
    <col min="8713" max="8713" width="14.125" style="344" customWidth="1"/>
    <col min="8714" max="8714" width="12" style="344" bestFit="1" customWidth="1"/>
    <col min="8715" max="8715" width="12.75" style="344" customWidth="1"/>
    <col min="8716" max="8716" width="17.375" style="344" bestFit="1" customWidth="1"/>
    <col min="8717" max="8717" width="12.125" style="344" customWidth="1"/>
    <col min="8718" max="8718" width="20.125" style="344" bestFit="1" customWidth="1"/>
    <col min="8719" max="8719" width="20.125" style="344" customWidth="1"/>
    <col min="8720" max="8720" width="19.375" style="344" bestFit="1" customWidth="1"/>
    <col min="8721" max="8721" width="8.625" style="344" customWidth="1"/>
    <col min="8722" max="8722" width="51.375" style="344" customWidth="1"/>
    <col min="8723" max="8723" width="13" style="344" customWidth="1"/>
    <col min="8724" max="8966" width="6.875" style="344"/>
    <col min="8967" max="8967" width="7.75" style="344" customWidth="1"/>
    <col min="8968" max="8968" width="33.125" style="344" bestFit="1" customWidth="1"/>
    <col min="8969" max="8969" width="14.125" style="344" customWidth="1"/>
    <col min="8970" max="8970" width="12" style="344" bestFit="1" customWidth="1"/>
    <col min="8971" max="8971" width="12.75" style="344" customWidth="1"/>
    <col min="8972" max="8972" width="17.375" style="344" bestFit="1" customWidth="1"/>
    <col min="8973" max="8973" width="12.125" style="344" customWidth="1"/>
    <col min="8974" max="8974" width="20.125" style="344" bestFit="1" customWidth="1"/>
    <col min="8975" max="8975" width="20.125" style="344" customWidth="1"/>
    <col min="8976" max="8976" width="19.375" style="344" bestFit="1" customWidth="1"/>
    <col min="8977" max="8977" width="8.625" style="344" customWidth="1"/>
    <col min="8978" max="8978" width="51.375" style="344" customWidth="1"/>
    <col min="8979" max="8979" width="13" style="344" customWidth="1"/>
    <col min="8980" max="9222" width="6.875" style="344"/>
    <col min="9223" max="9223" width="7.75" style="344" customWidth="1"/>
    <col min="9224" max="9224" width="33.125" style="344" bestFit="1" customWidth="1"/>
    <col min="9225" max="9225" width="14.125" style="344" customWidth="1"/>
    <col min="9226" max="9226" width="12" style="344" bestFit="1" customWidth="1"/>
    <col min="9227" max="9227" width="12.75" style="344" customWidth="1"/>
    <col min="9228" max="9228" width="17.375" style="344" bestFit="1" customWidth="1"/>
    <col min="9229" max="9229" width="12.125" style="344" customWidth="1"/>
    <col min="9230" max="9230" width="20.125" style="344" bestFit="1" customWidth="1"/>
    <col min="9231" max="9231" width="20.125" style="344" customWidth="1"/>
    <col min="9232" max="9232" width="19.375" style="344" bestFit="1" customWidth="1"/>
    <col min="9233" max="9233" width="8.625" style="344" customWidth="1"/>
    <col min="9234" max="9234" width="51.375" style="344" customWidth="1"/>
    <col min="9235" max="9235" width="13" style="344" customWidth="1"/>
    <col min="9236" max="9478" width="6.875" style="344"/>
    <col min="9479" max="9479" width="7.75" style="344" customWidth="1"/>
    <col min="9480" max="9480" width="33.125" style="344" bestFit="1" customWidth="1"/>
    <col min="9481" max="9481" width="14.125" style="344" customWidth="1"/>
    <col min="9482" max="9482" width="12" style="344" bestFit="1" customWidth="1"/>
    <col min="9483" max="9483" width="12.75" style="344" customWidth="1"/>
    <col min="9484" max="9484" width="17.375" style="344" bestFit="1" customWidth="1"/>
    <col min="9485" max="9485" width="12.125" style="344" customWidth="1"/>
    <col min="9486" max="9486" width="20.125" style="344" bestFit="1" customWidth="1"/>
    <col min="9487" max="9487" width="20.125" style="344" customWidth="1"/>
    <col min="9488" max="9488" width="19.375" style="344" bestFit="1" customWidth="1"/>
    <col min="9489" max="9489" width="8.625" style="344" customWidth="1"/>
    <col min="9490" max="9490" width="51.375" style="344" customWidth="1"/>
    <col min="9491" max="9491" width="13" style="344" customWidth="1"/>
    <col min="9492" max="9734" width="6.875" style="344"/>
    <col min="9735" max="9735" width="7.75" style="344" customWidth="1"/>
    <col min="9736" max="9736" width="33.125" style="344" bestFit="1" customWidth="1"/>
    <col min="9737" max="9737" width="14.125" style="344" customWidth="1"/>
    <col min="9738" max="9738" width="12" style="344" bestFit="1" customWidth="1"/>
    <col min="9739" max="9739" width="12.75" style="344" customWidth="1"/>
    <col min="9740" max="9740" width="17.375" style="344" bestFit="1" customWidth="1"/>
    <col min="9741" max="9741" width="12.125" style="344" customWidth="1"/>
    <col min="9742" max="9742" width="20.125" style="344" bestFit="1" customWidth="1"/>
    <col min="9743" max="9743" width="20.125" style="344" customWidth="1"/>
    <col min="9744" max="9744" width="19.375" style="344" bestFit="1" customWidth="1"/>
    <col min="9745" max="9745" width="8.625" style="344" customWidth="1"/>
    <col min="9746" max="9746" width="51.375" style="344" customWidth="1"/>
    <col min="9747" max="9747" width="13" style="344" customWidth="1"/>
    <col min="9748" max="9990" width="6.875" style="344"/>
    <col min="9991" max="9991" width="7.75" style="344" customWidth="1"/>
    <col min="9992" max="9992" width="33.125" style="344" bestFit="1" customWidth="1"/>
    <col min="9993" max="9993" width="14.125" style="344" customWidth="1"/>
    <col min="9994" max="9994" width="12" style="344" bestFit="1" customWidth="1"/>
    <col min="9995" max="9995" width="12.75" style="344" customWidth="1"/>
    <col min="9996" max="9996" width="17.375" style="344" bestFit="1" customWidth="1"/>
    <col min="9997" max="9997" width="12.125" style="344" customWidth="1"/>
    <col min="9998" max="9998" width="20.125" style="344" bestFit="1" customWidth="1"/>
    <col min="9999" max="9999" width="20.125" style="344" customWidth="1"/>
    <col min="10000" max="10000" width="19.375" style="344" bestFit="1" customWidth="1"/>
    <col min="10001" max="10001" width="8.625" style="344" customWidth="1"/>
    <col min="10002" max="10002" width="51.375" style="344" customWidth="1"/>
    <col min="10003" max="10003" width="13" style="344" customWidth="1"/>
    <col min="10004" max="10246" width="6.875" style="344"/>
    <col min="10247" max="10247" width="7.75" style="344" customWidth="1"/>
    <col min="10248" max="10248" width="33.125" style="344" bestFit="1" customWidth="1"/>
    <col min="10249" max="10249" width="14.125" style="344" customWidth="1"/>
    <col min="10250" max="10250" width="12" style="344" bestFit="1" customWidth="1"/>
    <col min="10251" max="10251" width="12.75" style="344" customWidth="1"/>
    <col min="10252" max="10252" width="17.375" style="344" bestFit="1" customWidth="1"/>
    <col min="10253" max="10253" width="12.125" style="344" customWidth="1"/>
    <col min="10254" max="10254" width="20.125" style="344" bestFit="1" customWidth="1"/>
    <col min="10255" max="10255" width="20.125" style="344" customWidth="1"/>
    <col min="10256" max="10256" width="19.375" style="344" bestFit="1" customWidth="1"/>
    <col min="10257" max="10257" width="8.625" style="344" customWidth="1"/>
    <col min="10258" max="10258" width="51.375" style="344" customWidth="1"/>
    <col min="10259" max="10259" width="13" style="344" customWidth="1"/>
    <col min="10260" max="10502" width="6.875" style="344"/>
    <col min="10503" max="10503" width="7.75" style="344" customWidth="1"/>
    <col min="10504" max="10504" width="33.125" style="344" bestFit="1" customWidth="1"/>
    <col min="10505" max="10505" width="14.125" style="344" customWidth="1"/>
    <col min="10506" max="10506" width="12" style="344" bestFit="1" customWidth="1"/>
    <col min="10507" max="10507" width="12.75" style="344" customWidth="1"/>
    <col min="10508" max="10508" width="17.375" style="344" bestFit="1" customWidth="1"/>
    <col min="10509" max="10509" width="12.125" style="344" customWidth="1"/>
    <col min="10510" max="10510" width="20.125" style="344" bestFit="1" customWidth="1"/>
    <col min="10511" max="10511" width="20.125" style="344" customWidth="1"/>
    <col min="10512" max="10512" width="19.375" style="344" bestFit="1" customWidth="1"/>
    <col min="10513" max="10513" width="8.625" style="344" customWidth="1"/>
    <col min="10514" max="10514" width="51.375" style="344" customWidth="1"/>
    <col min="10515" max="10515" width="13" style="344" customWidth="1"/>
    <col min="10516" max="10758" width="6.875" style="344"/>
    <col min="10759" max="10759" width="7.75" style="344" customWidth="1"/>
    <col min="10760" max="10760" width="33.125" style="344" bestFit="1" customWidth="1"/>
    <col min="10761" max="10761" width="14.125" style="344" customWidth="1"/>
    <col min="10762" max="10762" width="12" style="344" bestFit="1" customWidth="1"/>
    <col min="10763" max="10763" width="12.75" style="344" customWidth="1"/>
    <col min="10764" max="10764" width="17.375" style="344" bestFit="1" customWidth="1"/>
    <col min="10765" max="10765" width="12.125" style="344" customWidth="1"/>
    <col min="10766" max="10766" width="20.125" style="344" bestFit="1" customWidth="1"/>
    <col min="10767" max="10767" width="20.125" style="344" customWidth="1"/>
    <col min="10768" max="10768" width="19.375" style="344" bestFit="1" customWidth="1"/>
    <col min="10769" max="10769" width="8.625" style="344" customWidth="1"/>
    <col min="10770" max="10770" width="51.375" style="344" customWidth="1"/>
    <col min="10771" max="10771" width="13" style="344" customWidth="1"/>
    <col min="10772" max="11014" width="6.875" style="344"/>
    <col min="11015" max="11015" width="7.75" style="344" customWidth="1"/>
    <col min="11016" max="11016" width="33.125" style="344" bestFit="1" customWidth="1"/>
    <col min="11017" max="11017" width="14.125" style="344" customWidth="1"/>
    <col min="11018" max="11018" width="12" style="344" bestFit="1" customWidth="1"/>
    <col min="11019" max="11019" width="12.75" style="344" customWidth="1"/>
    <col min="11020" max="11020" width="17.375" style="344" bestFit="1" customWidth="1"/>
    <col min="11021" max="11021" width="12.125" style="344" customWidth="1"/>
    <col min="11022" max="11022" width="20.125" style="344" bestFit="1" customWidth="1"/>
    <col min="11023" max="11023" width="20.125" style="344" customWidth="1"/>
    <col min="11024" max="11024" width="19.375" style="344" bestFit="1" customWidth="1"/>
    <col min="11025" max="11025" width="8.625" style="344" customWidth="1"/>
    <col min="11026" max="11026" width="51.375" style="344" customWidth="1"/>
    <col min="11027" max="11027" width="13" style="344" customWidth="1"/>
    <col min="11028" max="11270" width="6.875" style="344"/>
    <col min="11271" max="11271" width="7.75" style="344" customWidth="1"/>
    <col min="11272" max="11272" width="33.125" style="344" bestFit="1" customWidth="1"/>
    <col min="11273" max="11273" width="14.125" style="344" customWidth="1"/>
    <col min="11274" max="11274" width="12" style="344" bestFit="1" customWidth="1"/>
    <col min="11275" max="11275" width="12.75" style="344" customWidth="1"/>
    <col min="11276" max="11276" width="17.375" style="344" bestFit="1" customWidth="1"/>
    <col min="11277" max="11277" width="12.125" style="344" customWidth="1"/>
    <col min="11278" max="11278" width="20.125" style="344" bestFit="1" customWidth="1"/>
    <col min="11279" max="11279" width="20.125" style="344" customWidth="1"/>
    <col min="11280" max="11280" width="19.375" style="344" bestFit="1" customWidth="1"/>
    <col min="11281" max="11281" width="8.625" style="344" customWidth="1"/>
    <col min="11282" max="11282" width="51.375" style="344" customWidth="1"/>
    <col min="11283" max="11283" width="13" style="344" customWidth="1"/>
    <col min="11284" max="11526" width="6.875" style="344"/>
    <col min="11527" max="11527" width="7.75" style="344" customWidth="1"/>
    <col min="11528" max="11528" width="33.125" style="344" bestFit="1" customWidth="1"/>
    <col min="11529" max="11529" width="14.125" style="344" customWidth="1"/>
    <col min="11530" max="11530" width="12" style="344" bestFit="1" customWidth="1"/>
    <col min="11531" max="11531" width="12.75" style="344" customWidth="1"/>
    <col min="11532" max="11532" width="17.375" style="344" bestFit="1" customWidth="1"/>
    <col min="11533" max="11533" width="12.125" style="344" customWidth="1"/>
    <col min="11534" max="11534" width="20.125" style="344" bestFit="1" customWidth="1"/>
    <col min="11535" max="11535" width="20.125" style="344" customWidth="1"/>
    <col min="11536" max="11536" width="19.375" style="344" bestFit="1" customWidth="1"/>
    <col min="11537" max="11537" width="8.625" style="344" customWidth="1"/>
    <col min="11538" max="11538" width="51.375" style="344" customWidth="1"/>
    <col min="11539" max="11539" width="13" style="344" customWidth="1"/>
    <col min="11540" max="11782" width="6.875" style="344"/>
    <col min="11783" max="11783" width="7.75" style="344" customWidth="1"/>
    <col min="11784" max="11784" width="33.125" style="344" bestFit="1" customWidth="1"/>
    <col min="11785" max="11785" width="14.125" style="344" customWidth="1"/>
    <col min="11786" max="11786" width="12" style="344" bestFit="1" customWidth="1"/>
    <col min="11787" max="11787" width="12.75" style="344" customWidth="1"/>
    <col min="11788" max="11788" width="17.375" style="344" bestFit="1" customWidth="1"/>
    <col min="11789" max="11789" width="12.125" style="344" customWidth="1"/>
    <col min="11790" max="11790" width="20.125" style="344" bestFit="1" customWidth="1"/>
    <col min="11791" max="11791" width="20.125" style="344" customWidth="1"/>
    <col min="11792" max="11792" width="19.375" style="344" bestFit="1" customWidth="1"/>
    <col min="11793" max="11793" width="8.625" style="344" customWidth="1"/>
    <col min="11794" max="11794" width="51.375" style="344" customWidth="1"/>
    <col min="11795" max="11795" width="13" style="344" customWidth="1"/>
    <col min="11796" max="12038" width="6.875" style="344"/>
    <col min="12039" max="12039" width="7.75" style="344" customWidth="1"/>
    <col min="12040" max="12040" width="33.125" style="344" bestFit="1" customWidth="1"/>
    <col min="12041" max="12041" width="14.125" style="344" customWidth="1"/>
    <col min="12042" max="12042" width="12" style="344" bestFit="1" customWidth="1"/>
    <col min="12043" max="12043" width="12.75" style="344" customWidth="1"/>
    <col min="12044" max="12044" width="17.375" style="344" bestFit="1" customWidth="1"/>
    <col min="12045" max="12045" width="12.125" style="344" customWidth="1"/>
    <col min="12046" max="12046" width="20.125" style="344" bestFit="1" customWidth="1"/>
    <col min="12047" max="12047" width="20.125" style="344" customWidth="1"/>
    <col min="12048" max="12048" width="19.375" style="344" bestFit="1" customWidth="1"/>
    <col min="12049" max="12049" width="8.625" style="344" customWidth="1"/>
    <col min="12050" max="12050" width="51.375" style="344" customWidth="1"/>
    <col min="12051" max="12051" width="13" style="344" customWidth="1"/>
    <col min="12052" max="12294" width="6.875" style="344"/>
    <col min="12295" max="12295" width="7.75" style="344" customWidth="1"/>
    <col min="12296" max="12296" width="33.125" style="344" bestFit="1" customWidth="1"/>
    <col min="12297" max="12297" width="14.125" style="344" customWidth="1"/>
    <col min="12298" max="12298" width="12" style="344" bestFit="1" customWidth="1"/>
    <col min="12299" max="12299" width="12.75" style="344" customWidth="1"/>
    <col min="12300" max="12300" width="17.375" style="344" bestFit="1" customWidth="1"/>
    <col min="12301" max="12301" width="12.125" style="344" customWidth="1"/>
    <col min="12302" max="12302" width="20.125" style="344" bestFit="1" customWidth="1"/>
    <col min="12303" max="12303" width="20.125" style="344" customWidth="1"/>
    <col min="12304" max="12304" width="19.375" style="344" bestFit="1" customWidth="1"/>
    <col min="12305" max="12305" width="8.625" style="344" customWidth="1"/>
    <col min="12306" max="12306" width="51.375" style="344" customWidth="1"/>
    <col min="12307" max="12307" width="13" style="344" customWidth="1"/>
    <col min="12308" max="12550" width="6.875" style="344"/>
    <col min="12551" max="12551" width="7.75" style="344" customWidth="1"/>
    <col min="12552" max="12552" width="33.125" style="344" bestFit="1" customWidth="1"/>
    <col min="12553" max="12553" width="14.125" style="344" customWidth="1"/>
    <col min="12554" max="12554" width="12" style="344" bestFit="1" customWidth="1"/>
    <col min="12555" max="12555" width="12.75" style="344" customWidth="1"/>
    <col min="12556" max="12556" width="17.375" style="344" bestFit="1" customWidth="1"/>
    <col min="12557" max="12557" width="12.125" style="344" customWidth="1"/>
    <col min="12558" max="12558" width="20.125" style="344" bestFit="1" customWidth="1"/>
    <col min="12559" max="12559" width="20.125" style="344" customWidth="1"/>
    <col min="12560" max="12560" width="19.375" style="344" bestFit="1" customWidth="1"/>
    <col min="12561" max="12561" width="8.625" style="344" customWidth="1"/>
    <col min="12562" max="12562" width="51.375" style="344" customWidth="1"/>
    <col min="12563" max="12563" width="13" style="344" customWidth="1"/>
    <col min="12564" max="12806" width="6.875" style="344"/>
    <col min="12807" max="12807" width="7.75" style="344" customWidth="1"/>
    <col min="12808" max="12808" width="33.125" style="344" bestFit="1" customWidth="1"/>
    <col min="12809" max="12809" width="14.125" style="344" customWidth="1"/>
    <col min="12810" max="12810" width="12" style="344" bestFit="1" customWidth="1"/>
    <col min="12811" max="12811" width="12.75" style="344" customWidth="1"/>
    <col min="12812" max="12812" width="17.375" style="344" bestFit="1" customWidth="1"/>
    <col min="12813" max="12813" width="12.125" style="344" customWidth="1"/>
    <col min="12814" max="12814" width="20.125" style="344" bestFit="1" customWidth="1"/>
    <col min="12815" max="12815" width="20.125" style="344" customWidth="1"/>
    <col min="12816" max="12816" width="19.375" style="344" bestFit="1" customWidth="1"/>
    <col min="12817" max="12817" width="8.625" style="344" customWidth="1"/>
    <col min="12818" max="12818" width="51.375" style="344" customWidth="1"/>
    <col min="12819" max="12819" width="13" style="344" customWidth="1"/>
    <col min="12820" max="13062" width="6.875" style="344"/>
    <col min="13063" max="13063" width="7.75" style="344" customWidth="1"/>
    <col min="13064" max="13064" width="33.125" style="344" bestFit="1" customWidth="1"/>
    <col min="13065" max="13065" width="14.125" style="344" customWidth="1"/>
    <col min="13066" max="13066" width="12" style="344" bestFit="1" customWidth="1"/>
    <col min="13067" max="13067" width="12.75" style="344" customWidth="1"/>
    <col min="13068" max="13068" width="17.375" style="344" bestFit="1" customWidth="1"/>
    <col min="13069" max="13069" width="12.125" style="344" customWidth="1"/>
    <col min="13070" max="13070" width="20.125" style="344" bestFit="1" customWidth="1"/>
    <col min="13071" max="13071" width="20.125" style="344" customWidth="1"/>
    <col min="13072" max="13072" width="19.375" style="344" bestFit="1" customWidth="1"/>
    <col min="13073" max="13073" width="8.625" style="344" customWidth="1"/>
    <col min="13074" max="13074" width="51.375" style="344" customWidth="1"/>
    <col min="13075" max="13075" width="13" style="344" customWidth="1"/>
    <col min="13076" max="13318" width="6.875" style="344"/>
    <col min="13319" max="13319" width="7.75" style="344" customWidth="1"/>
    <col min="13320" max="13320" width="33.125" style="344" bestFit="1" customWidth="1"/>
    <col min="13321" max="13321" width="14.125" style="344" customWidth="1"/>
    <col min="13322" max="13322" width="12" style="344" bestFit="1" customWidth="1"/>
    <col min="13323" max="13323" width="12.75" style="344" customWidth="1"/>
    <col min="13324" max="13324" width="17.375" style="344" bestFit="1" customWidth="1"/>
    <col min="13325" max="13325" width="12.125" style="344" customWidth="1"/>
    <col min="13326" max="13326" width="20.125" style="344" bestFit="1" customWidth="1"/>
    <col min="13327" max="13327" width="20.125" style="344" customWidth="1"/>
    <col min="13328" max="13328" width="19.375" style="344" bestFit="1" customWidth="1"/>
    <col min="13329" max="13329" width="8.625" style="344" customWidth="1"/>
    <col min="13330" max="13330" width="51.375" style="344" customWidth="1"/>
    <col min="13331" max="13331" width="13" style="344" customWidth="1"/>
    <col min="13332" max="13574" width="6.875" style="344"/>
    <col min="13575" max="13575" width="7.75" style="344" customWidth="1"/>
    <col min="13576" max="13576" width="33.125" style="344" bestFit="1" customWidth="1"/>
    <col min="13577" max="13577" width="14.125" style="344" customWidth="1"/>
    <col min="13578" max="13578" width="12" style="344" bestFit="1" customWidth="1"/>
    <col min="13579" max="13579" width="12.75" style="344" customWidth="1"/>
    <col min="13580" max="13580" width="17.375" style="344" bestFit="1" customWidth="1"/>
    <col min="13581" max="13581" width="12.125" style="344" customWidth="1"/>
    <col min="13582" max="13582" width="20.125" style="344" bestFit="1" customWidth="1"/>
    <col min="13583" max="13583" width="20.125" style="344" customWidth="1"/>
    <col min="13584" max="13584" width="19.375" style="344" bestFit="1" customWidth="1"/>
    <col min="13585" max="13585" width="8.625" style="344" customWidth="1"/>
    <col min="13586" max="13586" width="51.375" style="344" customWidth="1"/>
    <col min="13587" max="13587" width="13" style="344" customWidth="1"/>
    <col min="13588" max="13830" width="6.875" style="344"/>
    <col min="13831" max="13831" width="7.75" style="344" customWidth="1"/>
    <col min="13832" max="13832" width="33.125" style="344" bestFit="1" customWidth="1"/>
    <col min="13833" max="13833" width="14.125" style="344" customWidth="1"/>
    <col min="13834" max="13834" width="12" style="344" bestFit="1" customWidth="1"/>
    <col min="13835" max="13835" width="12.75" style="344" customWidth="1"/>
    <col min="13836" max="13836" width="17.375" style="344" bestFit="1" customWidth="1"/>
    <col min="13837" max="13837" width="12.125" style="344" customWidth="1"/>
    <col min="13838" max="13838" width="20.125" style="344" bestFit="1" customWidth="1"/>
    <col min="13839" max="13839" width="20.125" style="344" customWidth="1"/>
    <col min="13840" max="13840" width="19.375" style="344" bestFit="1" customWidth="1"/>
    <col min="13841" max="13841" width="8.625" style="344" customWidth="1"/>
    <col min="13842" max="13842" width="51.375" style="344" customWidth="1"/>
    <col min="13843" max="13843" width="13" style="344" customWidth="1"/>
    <col min="13844" max="14086" width="6.875" style="344"/>
    <col min="14087" max="14087" width="7.75" style="344" customWidth="1"/>
    <col min="14088" max="14088" width="33.125" style="344" bestFit="1" customWidth="1"/>
    <col min="14089" max="14089" width="14.125" style="344" customWidth="1"/>
    <col min="14090" max="14090" width="12" style="344" bestFit="1" customWidth="1"/>
    <col min="14091" max="14091" width="12.75" style="344" customWidth="1"/>
    <col min="14092" max="14092" width="17.375" style="344" bestFit="1" customWidth="1"/>
    <col min="14093" max="14093" width="12.125" style="344" customWidth="1"/>
    <col min="14094" max="14094" width="20.125" style="344" bestFit="1" customWidth="1"/>
    <col min="14095" max="14095" width="20.125" style="344" customWidth="1"/>
    <col min="14096" max="14096" width="19.375" style="344" bestFit="1" customWidth="1"/>
    <col min="14097" max="14097" width="8.625" style="344" customWidth="1"/>
    <col min="14098" max="14098" width="51.375" style="344" customWidth="1"/>
    <col min="14099" max="14099" width="13" style="344" customWidth="1"/>
    <col min="14100" max="14342" width="6.875" style="344"/>
    <col min="14343" max="14343" width="7.75" style="344" customWidth="1"/>
    <col min="14344" max="14344" width="33.125" style="344" bestFit="1" customWidth="1"/>
    <col min="14345" max="14345" width="14.125" style="344" customWidth="1"/>
    <col min="14346" max="14346" width="12" style="344" bestFit="1" customWidth="1"/>
    <col min="14347" max="14347" width="12.75" style="344" customWidth="1"/>
    <col min="14348" max="14348" width="17.375" style="344" bestFit="1" customWidth="1"/>
    <col min="14349" max="14349" width="12.125" style="344" customWidth="1"/>
    <col min="14350" max="14350" width="20.125" style="344" bestFit="1" customWidth="1"/>
    <col min="14351" max="14351" width="20.125" style="344" customWidth="1"/>
    <col min="14352" max="14352" width="19.375" style="344" bestFit="1" customWidth="1"/>
    <col min="14353" max="14353" width="8.625" style="344" customWidth="1"/>
    <col min="14354" max="14354" width="51.375" style="344" customWidth="1"/>
    <col min="14355" max="14355" width="13" style="344" customWidth="1"/>
    <col min="14356" max="14598" width="6.875" style="344"/>
    <col min="14599" max="14599" width="7.75" style="344" customWidth="1"/>
    <col min="14600" max="14600" width="33.125" style="344" bestFit="1" customWidth="1"/>
    <col min="14601" max="14601" width="14.125" style="344" customWidth="1"/>
    <col min="14602" max="14602" width="12" style="344" bestFit="1" customWidth="1"/>
    <col min="14603" max="14603" width="12.75" style="344" customWidth="1"/>
    <col min="14604" max="14604" width="17.375" style="344" bestFit="1" customWidth="1"/>
    <col min="14605" max="14605" width="12.125" style="344" customWidth="1"/>
    <col min="14606" max="14606" width="20.125" style="344" bestFit="1" customWidth="1"/>
    <col min="14607" max="14607" width="20.125" style="344" customWidth="1"/>
    <col min="14608" max="14608" width="19.375" style="344" bestFit="1" customWidth="1"/>
    <col min="14609" max="14609" width="8.625" style="344" customWidth="1"/>
    <col min="14610" max="14610" width="51.375" style="344" customWidth="1"/>
    <col min="14611" max="14611" width="13" style="344" customWidth="1"/>
    <col min="14612" max="14854" width="6.875" style="344"/>
    <col min="14855" max="14855" width="7.75" style="344" customWidth="1"/>
    <col min="14856" max="14856" width="33.125" style="344" bestFit="1" customWidth="1"/>
    <col min="14857" max="14857" width="14.125" style="344" customWidth="1"/>
    <col min="14858" max="14858" width="12" style="344" bestFit="1" customWidth="1"/>
    <col min="14859" max="14859" width="12.75" style="344" customWidth="1"/>
    <col min="14860" max="14860" width="17.375" style="344" bestFit="1" customWidth="1"/>
    <col min="14861" max="14861" width="12.125" style="344" customWidth="1"/>
    <col min="14862" max="14862" width="20.125" style="344" bestFit="1" customWidth="1"/>
    <col min="14863" max="14863" width="20.125" style="344" customWidth="1"/>
    <col min="14864" max="14864" width="19.375" style="344" bestFit="1" customWidth="1"/>
    <col min="14865" max="14865" width="8.625" style="344" customWidth="1"/>
    <col min="14866" max="14866" width="51.375" style="344" customWidth="1"/>
    <col min="14867" max="14867" width="13" style="344" customWidth="1"/>
    <col min="14868" max="15110" width="6.875" style="344"/>
    <col min="15111" max="15111" width="7.75" style="344" customWidth="1"/>
    <col min="15112" max="15112" width="33.125" style="344" bestFit="1" customWidth="1"/>
    <col min="15113" max="15113" width="14.125" style="344" customWidth="1"/>
    <col min="15114" max="15114" width="12" style="344" bestFit="1" customWidth="1"/>
    <col min="15115" max="15115" width="12.75" style="344" customWidth="1"/>
    <col min="15116" max="15116" width="17.375" style="344" bestFit="1" customWidth="1"/>
    <col min="15117" max="15117" width="12.125" style="344" customWidth="1"/>
    <col min="15118" max="15118" width="20.125" style="344" bestFit="1" customWidth="1"/>
    <col min="15119" max="15119" width="20.125" style="344" customWidth="1"/>
    <col min="15120" max="15120" width="19.375" style="344" bestFit="1" customWidth="1"/>
    <col min="15121" max="15121" width="8.625" style="344" customWidth="1"/>
    <col min="15122" max="15122" width="51.375" style="344" customWidth="1"/>
    <col min="15123" max="15123" width="13" style="344" customWidth="1"/>
    <col min="15124" max="15366" width="6.875" style="344"/>
    <col min="15367" max="15367" width="7.75" style="344" customWidth="1"/>
    <col min="15368" max="15368" width="33.125" style="344" bestFit="1" customWidth="1"/>
    <col min="15369" max="15369" width="14.125" style="344" customWidth="1"/>
    <col min="15370" max="15370" width="12" style="344" bestFit="1" customWidth="1"/>
    <col min="15371" max="15371" width="12.75" style="344" customWidth="1"/>
    <col min="15372" max="15372" width="17.375" style="344" bestFit="1" customWidth="1"/>
    <col min="15373" max="15373" width="12.125" style="344" customWidth="1"/>
    <col min="15374" max="15374" width="20.125" style="344" bestFit="1" customWidth="1"/>
    <col min="15375" max="15375" width="20.125" style="344" customWidth="1"/>
    <col min="15376" max="15376" width="19.375" style="344" bestFit="1" customWidth="1"/>
    <col min="15377" max="15377" width="8.625" style="344" customWidth="1"/>
    <col min="15378" max="15378" width="51.375" style="344" customWidth="1"/>
    <col min="15379" max="15379" width="13" style="344" customWidth="1"/>
    <col min="15380" max="15622" width="6.875" style="344"/>
    <col min="15623" max="15623" width="7.75" style="344" customWidth="1"/>
    <col min="15624" max="15624" width="33.125" style="344" bestFit="1" customWidth="1"/>
    <col min="15625" max="15625" width="14.125" style="344" customWidth="1"/>
    <col min="15626" max="15626" width="12" style="344" bestFit="1" customWidth="1"/>
    <col min="15627" max="15627" width="12.75" style="344" customWidth="1"/>
    <col min="15628" max="15628" width="17.375" style="344" bestFit="1" customWidth="1"/>
    <col min="15629" max="15629" width="12.125" style="344" customWidth="1"/>
    <col min="15630" max="15630" width="20.125" style="344" bestFit="1" customWidth="1"/>
    <col min="15631" max="15631" width="20.125" style="344" customWidth="1"/>
    <col min="15632" max="15632" width="19.375" style="344" bestFit="1" customWidth="1"/>
    <col min="15633" max="15633" width="8.625" style="344" customWidth="1"/>
    <col min="15634" max="15634" width="51.375" style="344" customWidth="1"/>
    <col min="15635" max="15635" width="13" style="344" customWidth="1"/>
    <col min="15636" max="15878" width="6.875" style="344"/>
    <col min="15879" max="15879" width="7.75" style="344" customWidth="1"/>
    <col min="15880" max="15880" width="33.125" style="344" bestFit="1" customWidth="1"/>
    <col min="15881" max="15881" width="14.125" style="344" customWidth="1"/>
    <col min="15882" max="15882" width="12" style="344" bestFit="1" customWidth="1"/>
    <col min="15883" max="15883" width="12.75" style="344" customWidth="1"/>
    <col min="15884" max="15884" width="17.375" style="344" bestFit="1" customWidth="1"/>
    <col min="15885" max="15885" width="12.125" style="344" customWidth="1"/>
    <col min="15886" max="15886" width="20.125" style="344" bestFit="1" customWidth="1"/>
    <col min="15887" max="15887" width="20.125" style="344" customWidth="1"/>
    <col min="15888" max="15888" width="19.375" style="344" bestFit="1" customWidth="1"/>
    <col min="15889" max="15889" width="8.625" style="344" customWidth="1"/>
    <col min="15890" max="15890" width="51.375" style="344" customWidth="1"/>
    <col min="15891" max="15891" width="13" style="344" customWidth="1"/>
    <col min="15892" max="16134" width="6.875" style="344"/>
    <col min="16135" max="16135" width="7.75" style="344" customWidth="1"/>
    <col min="16136" max="16136" width="33.125" style="344" bestFit="1" customWidth="1"/>
    <col min="16137" max="16137" width="14.125" style="344" customWidth="1"/>
    <col min="16138" max="16138" width="12" style="344" bestFit="1" customWidth="1"/>
    <col min="16139" max="16139" width="12.75" style="344" customWidth="1"/>
    <col min="16140" max="16140" width="17.375" style="344" bestFit="1" customWidth="1"/>
    <col min="16141" max="16141" width="12.125" style="344" customWidth="1"/>
    <col min="16142" max="16142" width="20.125" style="344" bestFit="1" customWidth="1"/>
    <col min="16143" max="16143" width="20.125" style="344" customWidth="1"/>
    <col min="16144" max="16144" width="19.375" style="344" bestFit="1" customWidth="1"/>
    <col min="16145" max="16145" width="8.625" style="344" customWidth="1"/>
    <col min="16146" max="16146" width="51.375" style="344" customWidth="1"/>
    <col min="16147" max="16147" width="13" style="344" customWidth="1"/>
    <col min="16148" max="16384" width="6.875" style="344"/>
  </cols>
  <sheetData>
    <row r="1" spans="1:19" ht="23.25" customHeight="1" x14ac:dyDescent="0.2">
      <c r="A1" s="803" t="s">
        <v>92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</row>
    <row r="2" spans="1:19" ht="23.25" customHeight="1" x14ac:dyDescent="0.2">
      <c r="A2" s="803" t="s">
        <v>440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</row>
    <row r="3" spans="1:19" ht="23.25" customHeight="1" x14ac:dyDescent="0.2">
      <c r="A3" s="803" t="s">
        <v>971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</row>
    <row r="4" spans="1:19" ht="23.25" customHeight="1" x14ac:dyDescent="0.2">
      <c r="A4" s="803" t="s">
        <v>1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</row>
    <row r="5" spans="1:19" ht="30" customHeight="1" x14ac:dyDescent="0.2">
      <c r="A5" s="807" t="s">
        <v>44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</row>
    <row r="6" spans="1:19" ht="30" customHeight="1" x14ac:dyDescent="0.2">
      <c r="A6" s="797" t="s">
        <v>2</v>
      </c>
      <c r="B6" s="799" t="s">
        <v>3</v>
      </c>
      <c r="C6" s="800"/>
      <c r="D6" s="800"/>
      <c r="E6" s="800"/>
      <c r="F6" s="801"/>
      <c r="G6" s="805" t="s">
        <v>45</v>
      </c>
      <c r="H6" s="805" t="s">
        <v>93</v>
      </c>
      <c r="I6" s="805" t="s">
        <v>8</v>
      </c>
      <c r="J6" s="810" t="s">
        <v>94</v>
      </c>
      <c r="K6" s="811"/>
      <c r="L6" s="811"/>
      <c r="M6" s="812"/>
      <c r="N6" s="126" t="s">
        <v>10</v>
      </c>
      <c r="O6" s="126" t="s">
        <v>95</v>
      </c>
      <c r="P6" s="338" t="s">
        <v>450</v>
      </c>
      <c r="Q6" s="126" t="s">
        <v>450</v>
      </c>
      <c r="R6" s="799" t="s">
        <v>11</v>
      </c>
      <c r="S6" s="801" t="s">
        <v>49</v>
      </c>
    </row>
    <row r="7" spans="1:19" ht="30" customHeight="1" x14ac:dyDescent="0.2">
      <c r="A7" s="798"/>
      <c r="B7" s="802"/>
      <c r="C7" s="803"/>
      <c r="D7" s="803"/>
      <c r="E7" s="803"/>
      <c r="F7" s="804"/>
      <c r="G7" s="806"/>
      <c r="H7" s="806"/>
      <c r="I7" s="806"/>
      <c r="J7" s="444">
        <v>24381</v>
      </c>
      <c r="K7" s="445">
        <v>24504</v>
      </c>
      <c r="L7" s="444">
        <v>24624</v>
      </c>
      <c r="M7" s="126" t="s">
        <v>19</v>
      </c>
      <c r="N7" s="128" t="s">
        <v>96</v>
      </c>
      <c r="O7" s="128" t="s">
        <v>97</v>
      </c>
      <c r="P7" s="339" t="s">
        <v>98</v>
      </c>
      <c r="Q7" s="128" t="s">
        <v>98</v>
      </c>
      <c r="R7" s="802"/>
      <c r="S7" s="804"/>
    </row>
    <row r="8" spans="1:19" ht="30" customHeight="1" x14ac:dyDescent="0.2">
      <c r="A8" s="798"/>
      <c r="B8" s="802"/>
      <c r="C8" s="803"/>
      <c r="D8" s="803"/>
      <c r="E8" s="803"/>
      <c r="F8" s="804"/>
      <c r="G8" s="806"/>
      <c r="H8" s="806"/>
      <c r="I8" s="806"/>
      <c r="J8" s="127" t="s">
        <v>446</v>
      </c>
      <c r="K8" s="125" t="s">
        <v>447</v>
      </c>
      <c r="L8" s="127" t="s">
        <v>448</v>
      </c>
      <c r="M8" s="128" t="s">
        <v>52</v>
      </c>
      <c r="N8" s="128" t="s">
        <v>449</v>
      </c>
      <c r="O8" s="128" t="s">
        <v>99</v>
      </c>
      <c r="P8" s="339" t="s">
        <v>100</v>
      </c>
      <c r="Q8" s="128" t="s">
        <v>101</v>
      </c>
      <c r="R8" s="802"/>
      <c r="S8" s="804"/>
    </row>
    <row r="9" spans="1:19" ht="30" customHeight="1" x14ac:dyDescent="0.2">
      <c r="A9" s="798"/>
      <c r="B9" s="802"/>
      <c r="C9" s="803"/>
      <c r="D9" s="803"/>
      <c r="E9" s="803"/>
      <c r="F9" s="804"/>
      <c r="G9" s="129" t="s">
        <v>28</v>
      </c>
      <c r="H9" s="806"/>
      <c r="I9" s="129" t="s">
        <v>29</v>
      </c>
      <c r="J9" s="129" t="s">
        <v>30</v>
      </c>
      <c r="K9" s="130" t="s">
        <v>53</v>
      </c>
      <c r="L9" s="129" t="s">
        <v>32</v>
      </c>
      <c r="M9" s="131" t="s">
        <v>54</v>
      </c>
      <c r="N9" s="131" t="s">
        <v>102</v>
      </c>
      <c r="O9" s="131" t="s">
        <v>103</v>
      </c>
      <c r="P9" s="340" t="s">
        <v>104</v>
      </c>
      <c r="Q9" s="131" t="s">
        <v>105</v>
      </c>
      <c r="R9" s="802"/>
      <c r="S9" s="804"/>
    </row>
    <row r="10" spans="1:19" ht="30" customHeight="1" x14ac:dyDescent="0.2">
      <c r="A10" s="132"/>
      <c r="B10" s="341" t="s">
        <v>57</v>
      </c>
      <c r="C10" s="342"/>
      <c r="D10" s="342"/>
      <c r="E10" s="342"/>
      <c r="F10" s="343"/>
      <c r="G10" s="133"/>
      <c r="H10" s="134"/>
      <c r="I10" s="133"/>
      <c r="J10" s="133"/>
      <c r="K10" s="135"/>
      <c r="L10" s="133"/>
      <c r="M10" s="136"/>
      <c r="N10" s="136"/>
      <c r="O10" s="136"/>
      <c r="P10" s="137"/>
      <c r="Q10" s="136"/>
      <c r="R10" s="345"/>
      <c r="S10" s="343"/>
    </row>
    <row r="11" spans="1:19" ht="30" customHeight="1" x14ac:dyDescent="0.2">
      <c r="A11" s="346">
        <v>1</v>
      </c>
      <c r="B11" s="443" t="s">
        <v>437</v>
      </c>
      <c r="C11" s="372"/>
      <c r="D11" s="372"/>
      <c r="E11" s="372"/>
      <c r="F11" s="438"/>
      <c r="G11" s="347"/>
      <c r="H11" s="348"/>
      <c r="I11" s="347"/>
      <c r="J11" s="347"/>
      <c r="K11" s="347"/>
      <c r="L11" s="347"/>
      <c r="M11" s="349"/>
      <c r="N11" s="349"/>
      <c r="O11" s="349"/>
      <c r="P11" s="350"/>
      <c r="Q11" s="349"/>
      <c r="R11" s="351"/>
      <c r="S11" s="310"/>
    </row>
    <row r="12" spans="1:19" ht="30" customHeight="1" x14ac:dyDescent="0.2">
      <c r="A12" s="346"/>
      <c r="B12" s="808" t="s">
        <v>438</v>
      </c>
      <c r="C12" s="809"/>
      <c r="D12" s="809"/>
      <c r="E12" s="809"/>
      <c r="F12" s="366">
        <v>67</v>
      </c>
      <c r="G12" s="352">
        <v>10000000</v>
      </c>
      <c r="H12" s="671">
        <v>24484</v>
      </c>
      <c r="I12" s="352"/>
      <c r="J12" s="352">
        <v>0</v>
      </c>
      <c r="K12" s="670">
        <v>5031200</v>
      </c>
      <c r="L12" s="670">
        <v>4968800</v>
      </c>
      <c r="M12" s="353">
        <f>J12+K12+L12</f>
        <v>10000000</v>
      </c>
      <c r="N12" s="353">
        <f>I12+M12</f>
        <v>10000000</v>
      </c>
      <c r="O12" s="353">
        <f>G12-N12</f>
        <v>0</v>
      </c>
      <c r="P12" s="353">
        <f>G12-N12</f>
        <v>0</v>
      </c>
      <c r="Q12" s="354">
        <v>0</v>
      </c>
      <c r="R12" s="355">
        <v>24418</v>
      </c>
      <c r="S12" s="310" t="s">
        <v>990</v>
      </c>
    </row>
    <row r="13" spans="1:19" ht="30" customHeight="1" thickBot="1" x14ac:dyDescent="0.25">
      <c r="A13" s="346"/>
      <c r="B13" s="794" t="s">
        <v>439</v>
      </c>
      <c r="C13" s="795"/>
      <c r="D13" s="795"/>
      <c r="E13" s="795"/>
      <c r="F13" s="367" t="s">
        <v>19</v>
      </c>
      <c r="G13" s="356">
        <f>G11+G12</f>
        <v>10000000</v>
      </c>
      <c r="H13" s="356"/>
      <c r="I13" s="356">
        <f>I11+I12</f>
        <v>0</v>
      </c>
      <c r="J13" s="356">
        <f>J11+J12</f>
        <v>0</v>
      </c>
      <c r="K13" s="357">
        <f t="shared" ref="K13:Q13" si="0">K11+K12</f>
        <v>5031200</v>
      </c>
      <c r="L13" s="357">
        <f t="shared" si="0"/>
        <v>4968800</v>
      </c>
      <c r="M13" s="358">
        <f t="shared" si="0"/>
        <v>10000000</v>
      </c>
      <c r="N13" s="358">
        <f t="shared" si="0"/>
        <v>10000000</v>
      </c>
      <c r="O13" s="358">
        <f t="shared" si="0"/>
        <v>0</v>
      </c>
      <c r="P13" s="358">
        <f t="shared" si="0"/>
        <v>0</v>
      </c>
      <c r="Q13" s="359">
        <f t="shared" si="0"/>
        <v>0</v>
      </c>
      <c r="R13" s="667"/>
      <c r="S13" s="668" t="s">
        <v>110</v>
      </c>
    </row>
    <row r="14" spans="1:19" ht="30" customHeight="1" thickTop="1" x14ac:dyDescent="0.2">
      <c r="A14" s="346"/>
      <c r="B14" s="794" t="s">
        <v>107</v>
      </c>
      <c r="C14" s="795"/>
      <c r="D14" s="795"/>
      <c r="E14" s="795"/>
      <c r="F14" s="795"/>
      <c r="G14" s="360"/>
      <c r="H14" s="360"/>
      <c r="I14" s="360"/>
      <c r="J14" s="360"/>
      <c r="K14" s="361"/>
      <c r="L14" s="361"/>
      <c r="M14" s="362"/>
      <c r="N14" s="362"/>
      <c r="O14" s="362"/>
      <c r="P14" s="362"/>
      <c r="Q14" s="363"/>
      <c r="R14" s="667"/>
      <c r="S14" s="668" t="s">
        <v>111</v>
      </c>
    </row>
    <row r="15" spans="1:19" ht="30" customHeight="1" x14ac:dyDescent="0.2">
      <c r="A15" s="346"/>
      <c r="B15" s="368" t="s">
        <v>109</v>
      </c>
      <c r="C15" s="369">
        <v>10000000</v>
      </c>
      <c r="D15" s="370" t="s">
        <v>108</v>
      </c>
      <c r="E15" s="370"/>
      <c r="F15" s="370"/>
      <c r="G15" s="347"/>
      <c r="H15" s="347"/>
      <c r="I15" s="347"/>
      <c r="J15" s="347"/>
      <c r="K15" s="364"/>
      <c r="L15" s="364"/>
      <c r="M15" s="350"/>
      <c r="N15" s="350"/>
      <c r="O15" s="350"/>
      <c r="P15" s="350"/>
      <c r="Q15" s="349"/>
      <c r="R15" s="667"/>
      <c r="S15" s="668" t="s">
        <v>112</v>
      </c>
    </row>
    <row r="16" spans="1:19" ht="30" customHeight="1" x14ac:dyDescent="0.2">
      <c r="A16" s="346"/>
      <c r="B16" s="368" t="s">
        <v>441</v>
      </c>
      <c r="C16" s="369">
        <v>1939000</v>
      </c>
      <c r="D16" s="370" t="s">
        <v>108</v>
      </c>
      <c r="E16" s="370"/>
      <c r="F16" s="370"/>
      <c r="G16" s="347"/>
      <c r="H16" s="347"/>
      <c r="I16" s="347"/>
      <c r="J16" s="347"/>
      <c r="K16" s="364"/>
      <c r="L16" s="364"/>
      <c r="M16" s="350"/>
      <c r="N16" s="350"/>
      <c r="O16" s="350"/>
      <c r="P16" s="350"/>
      <c r="Q16" s="349"/>
      <c r="R16" s="667"/>
      <c r="S16" s="668" t="s">
        <v>86</v>
      </c>
    </row>
    <row r="17" spans="1:19" ht="30" customHeight="1" x14ac:dyDescent="0.2">
      <c r="A17" s="346"/>
      <c r="B17" s="368" t="s">
        <v>19</v>
      </c>
      <c r="C17" s="369">
        <f>SUM(C15:C16)</f>
        <v>11939000</v>
      </c>
      <c r="D17" s="370" t="s">
        <v>108</v>
      </c>
      <c r="E17" s="370"/>
      <c r="F17" s="370"/>
      <c r="G17" s="347"/>
      <c r="H17" s="347"/>
      <c r="I17" s="347"/>
      <c r="J17" s="347"/>
      <c r="K17" s="364"/>
      <c r="L17" s="364"/>
      <c r="M17" s="350"/>
      <c r="N17" s="350"/>
      <c r="O17" s="350"/>
      <c r="P17" s="350"/>
      <c r="Q17" s="349"/>
      <c r="R17" s="667"/>
      <c r="S17" s="668" t="s">
        <v>113</v>
      </c>
    </row>
    <row r="18" spans="1:19" ht="30" customHeight="1" x14ac:dyDescent="0.2">
      <c r="A18" s="346"/>
      <c r="B18" s="794" t="s">
        <v>207</v>
      </c>
      <c r="C18" s="795"/>
      <c r="D18" s="795"/>
      <c r="E18" s="370"/>
      <c r="F18" s="370"/>
      <c r="G18" s="347"/>
      <c r="H18" s="347"/>
      <c r="I18" s="347"/>
      <c r="J18" s="347"/>
      <c r="K18" s="364"/>
      <c r="L18" s="364"/>
      <c r="M18" s="350"/>
      <c r="N18" s="350"/>
      <c r="O18" s="350"/>
      <c r="P18" s="350"/>
      <c r="Q18" s="349"/>
      <c r="R18" s="667"/>
      <c r="S18" s="668" t="s">
        <v>114</v>
      </c>
    </row>
    <row r="19" spans="1:19" ht="30" customHeight="1" x14ac:dyDescent="0.2">
      <c r="A19" s="346"/>
      <c r="B19" s="794" t="s">
        <v>442</v>
      </c>
      <c r="C19" s="795"/>
      <c r="D19" s="795"/>
      <c r="E19" s="795"/>
      <c r="F19" s="795"/>
      <c r="G19" s="347"/>
      <c r="H19" s="347"/>
      <c r="I19" s="347"/>
      <c r="J19" s="347"/>
      <c r="K19" s="364"/>
      <c r="L19" s="364"/>
      <c r="M19" s="350"/>
      <c r="N19" s="350"/>
      <c r="O19" s="350"/>
      <c r="P19" s="350"/>
      <c r="Q19" s="349"/>
      <c r="R19" s="667"/>
      <c r="S19" s="668" t="s">
        <v>87</v>
      </c>
    </row>
    <row r="20" spans="1:19" ht="30" customHeight="1" x14ac:dyDescent="0.2">
      <c r="A20" s="346"/>
      <c r="B20" s="371" t="s">
        <v>443</v>
      </c>
      <c r="C20" s="372"/>
      <c r="D20" s="372"/>
      <c r="E20" s="372"/>
      <c r="F20" s="372"/>
      <c r="G20" s="347"/>
      <c r="H20" s="347"/>
      <c r="I20" s="347"/>
      <c r="J20" s="347"/>
      <c r="K20" s="364"/>
      <c r="L20" s="364"/>
      <c r="M20" s="350"/>
      <c r="N20" s="350"/>
      <c r="O20" s="350"/>
      <c r="P20" s="350"/>
      <c r="Q20" s="349"/>
      <c r="R20" s="667"/>
      <c r="S20" s="669" t="s">
        <v>400</v>
      </c>
    </row>
    <row r="21" spans="1:19" ht="30" customHeight="1" x14ac:dyDescent="0.2">
      <c r="A21" s="346"/>
      <c r="B21" s="794" t="s">
        <v>444</v>
      </c>
      <c r="C21" s="795"/>
      <c r="D21" s="795"/>
      <c r="E21" s="795"/>
      <c r="F21" s="796"/>
      <c r="G21" s="347"/>
      <c r="H21" s="347"/>
      <c r="I21" s="347"/>
      <c r="J21" s="347"/>
      <c r="K21" s="364"/>
      <c r="L21" s="364"/>
      <c r="M21" s="350"/>
      <c r="N21" s="350"/>
      <c r="O21" s="350"/>
      <c r="P21" s="350"/>
      <c r="Q21" s="349"/>
      <c r="R21" s="667"/>
      <c r="S21" s="669" t="s">
        <v>451</v>
      </c>
    </row>
    <row r="22" spans="1:19" ht="30" customHeight="1" x14ac:dyDescent="0.2">
      <c r="A22" s="346"/>
      <c r="B22" s="794" t="s">
        <v>445</v>
      </c>
      <c r="C22" s="795"/>
      <c r="D22" s="795"/>
      <c r="E22" s="795"/>
      <c r="F22" s="796"/>
      <c r="G22" s="347"/>
      <c r="H22" s="347"/>
      <c r="I22" s="347"/>
      <c r="J22" s="347"/>
      <c r="K22" s="364"/>
      <c r="L22" s="364"/>
      <c r="M22" s="350"/>
      <c r="N22" s="350"/>
      <c r="O22" s="350"/>
      <c r="P22" s="350"/>
      <c r="Q22" s="349"/>
      <c r="R22" s="667"/>
      <c r="S22" s="668"/>
    </row>
    <row r="23" spans="1:19" ht="30" customHeight="1" x14ac:dyDescent="0.2">
      <c r="A23" s="346"/>
      <c r="B23" s="368"/>
      <c r="C23" s="370"/>
      <c r="D23" s="370"/>
      <c r="E23" s="370"/>
      <c r="F23" s="370"/>
      <c r="G23" s="347"/>
      <c r="H23" s="347"/>
      <c r="I23" s="347"/>
      <c r="J23" s="347"/>
      <c r="K23" s="364"/>
      <c r="L23" s="364"/>
      <c r="M23" s="350"/>
      <c r="N23" s="350"/>
      <c r="O23" s="350"/>
      <c r="P23" s="350"/>
      <c r="Q23" s="349"/>
      <c r="R23" s="355"/>
      <c r="S23" s="310"/>
    </row>
    <row r="24" spans="1:19" ht="30" customHeight="1" x14ac:dyDescent="0.2">
      <c r="A24" s="346"/>
      <c r="B24" s="368"/>
      <c r="C24" s="370"/>
      <c r="D24" s="370"/>
      <c r="E24" s="370"/>
      <c r="F24" s="370"/>
      <c r="G24" s="347"/>
      <c r="H24" s="347"/>
      <c r="I24" s="347"/>
      <c r="J24" s="347"/>
      <c r="K24" s="364"/>
      <c r="L24" s="364"/>
      <c r="M24" s="350"/>
      <c r="N24" s="350"/>
      <c r="O24" s="350"/>
      <c r="P24" s="350"/>
      <c r="Q24" s="349"/>
      <c r="R24" s="355"/>
      <c r="S24" s="310"/>
    </row>
    <row r="25" spans="1:19" ht="30" customHeight="1" x14ac:dyDescent="0.2">
      <c r="A25" s="346"/>
      <c r="B25" s="368"/>
      <c r="C25" s="370"/>
      <c r="D25" s="370"/>
      <c r="E25" s="370"/>
      <c r="F25" s="370"/>
      <c r="G25" s="347"/>
      <c r="H25" s="347"/>
      <c r="I25" s="347"/>
      <c r="J25" s="347"/>
      <c r="K25" s="364"/>
      <c r="L25" s="364"/>
      <c r="M25" s="350"/>
      <c r="N25" s="350"/>
      <c r="O25" s="350"/>
      <c r="P25" s="350"/>
      <c r="Q25" s="349"/>
      <c r="R25" s="355"/>
      <c r="S25" s="310"/>
    </row>
    <row r="26" spans="1:19" ht="30" customHeight="1" x14ac:dyDescent="0.2">
      <c r="A26" s="346"/>
      <c r="B26" s="368"/>
      <c r="C26" s="370"/>
      <c r="D26" s="370"/>
      <c r="E26" s="370"/>
      <c r="F26" s="370"/>
      <c r="G26" s="347"/>
      <c r="H26" s="347"/>
      <c r="I26" s="347"/>
      <c r="J26" s="347"/>
      <c r="K26" s="364"/>
      <c r="L26" s="364"/>
      <c r="M26" s="350"/>
      <c r="N26" s="350"/>
      <c r="O26" s="350"/>
      <c r="P26" s="350"/>
      <c r="Q26" s="349"/>
      <c r="R26" s="355"/>
      <c r="S26" s="310"/>
    </row>
    <row r="27" spans="1:19" ht="30" customHeight="1" x14ac:dyDescent="0.2">
      <c r="A27" s="346"/>
      <c r="B27" s="368"/>
      <c r="C27" s="370"/>
      <c r="D27" s="370"/>
      <c r="E27" s="370"/>
      <c r="F27" s="370"/>
      <c r="G27" s="347"/>
      <c r="H27" s="347"/>
      <c r="I27" s="347"/>
      <c r="J27" s="347"/>
      <c r="K27" s="364"/>
      <c r="L27" s="364"/>
      <c r="M27" s="350"/>
      <c r="N27" s="350"/>
      <c r="O27" s="350"/>
      <c r="P27" s="350"/>
      <c r="Q27" s="349"/>
      <c r="R27" s="355"/>
      <c r="S27" s="310"/>
    </row>
    <row r="28" spans="1:19" ht="30" customHeight="1" x14ac:dyDescent="0.2">
      <c r="A28" s="346"/>
      <c r="B28" s="368"/>
      <c r="C28" s="370"/>
      <c r="D28" s="370"/>
      <c r="E28" s="370"/>
      <c r="F28" s="370"/>
      <c r="G28" s="347"/>
      <c r="H28" s="347"/>
      <c r="I28" s="347"/>
      <c r="J28" s="347"/>
      <c r="K28" s="364"/>
      <c r="L28" s="364"/>
      <c r="M28" s="350"/>
      <c r="N28" s="350"/>
      <c r="O28" s="350"/>
      <c r="P28" s="350"/>
      <c r="Q28" s="349"/>
      <c r="R28" s="355"/>
      <c r="S28" s="310"/>
    </row>
    <row r="29" spans="1:19" ht="30" customHeight="1" x14ac:dyDescent="0.2">
      <c r="A29" s="346"/>
      <c r="B29" s="368"/>
      <c r="C29" s="370"/>
      <c r="D29" s="370"/>
      <c r="E29" s="370"/>
      <c r="F29" s="370"/>
      <c r="G29" s="347"/>
      <c r="H29" s="347"/>
      <c r="I29" s="347"/>
      <c r="J29" s="347"/>
      <c r="K29" s="364"/>
      <c r="L29" s="364"/>
      <c r="M29" s="350"/>
      <c r="N29" s="350"/>
      <c r="O29" s="350"/>
      <c r="P29" s="350"/>
      <c r="Q29" s="349"/>
      <c r="R29" s="355"/>
      <c r="S29" s="310"/>
    </row>
    <row r="30" spans="1:19" ht="30" customHeight="1" x14ac:dyDescent="0.2">
      <c r="A30" s="346"/>
      <c r="B30" s="368"/>
      <c r="C30" s="370"/>
      <c r="D30" s="370"/>
      <c r="E30" s="370"/>
      <c r="F30" s="370"/>
      <c r="G30" s="347"/>
      <c r="H30" s="347"/>
      <c r="I30" s="347"/>
      <c r="J30" s="347"/>
      <c r="K30" s="364"/>
      <c r="L30" s="364"/>
      <c r="M30" s="350"/>
      <c r="N30" s="350"/>
      <c r="O30" s="350"/>
      <c r="P30" s="350"/>
      <c r="Q30" s="349"/>
      <c r="R30" s="355"/>
      <c r="S30" s="310"/>
    </row>
    <row r="31" spans="1:19" ht="30" customHeight="1" x14ac:dyDescent="0.2">
      <c r="A31" s="385"/>
      <c r="B31" s="386"/>
      <c r="C31" s="387"/>
      <c r="D31" s="387"/>
      <c r="E31" s="387"/>
      <c r="F31" s="387"/>
      <c r="G31" s="388"/>
      <c r="H31" s="388"/>
      <c r="I31" s="388"/>
      <c r="J31" s="388"/>
      <c r="K31" s="389"/>
      <c r="L31" s="389"/>
      <c r="M31" s="390"/>
      <c r="N31" s="390"/>
      <c r="O31" s="390"/>
      <c r="P31" s="390"/>
      <c r="Q31" s="390"/>
      <c r="R31" s="355"/>
      <c r="S31" s="431"/>
    </row>
    <row r="32" spans="1:19" ht="30" customHeight="1" x14ac:dyDescent="0.2">
      <c r="A32" s="446"/>
      <c r="B32" s="447"/>
      <c r="C32" s="448"/>
      <c r="D32" s="449"/>
      <c r="E32" s="449"/>
      <c r="F32" s="450"/>
      <c r="G32" s="451">
        <f>G12</f>
        <v>10000000</v>
      </c>
      <c r="H32" s="451"/>
      <c r="I32" s="451">
        <f t="shared" ref="I32:Q32" si="1">I12</f>
        <v>0</v>
      </c>
      <c r="J32" s="451">
        <f t="shared" si="1"/>
        <v>0</v>
      </c>
      <c r="K32" s="451">
        <f t="shared" si="1"/>
        <v>5031200</v>
      </c>
      <c r="L32" s="451">
        <f t="shared" si="1"/>
        <v>4968800</v>
      </c>
      <c r="M32" s="451">
        <f t="shared" si="1"/>
        <v>10000000</v>
      </c>
      <c r="N32" s="451">
        <f t="shared" si="1"/>
        <v>10000000</v>
      </c>
      <c r="O32" s="451">
        <f t="shared" si="1"/>
        <v>0</v>
      </c>
      <c r="P32" s="451">
        <f t="shared" si="1"/>
        <v>0</v>
      </c>
      <c r="Q32" s="451">
        <f t="shared" si="1"/>
        <v>0</v>
      </c>
      <c r="R32" s="433"/>
      <c r="S32" s="434"/>
    </row>
    <row r="33" spans="1:10" ht="30" customHeight="1" x14ac:dyDescent="0.2">
      <c r="A33" s="793"/>
      <c r="B33" s="793"/>
      <c r="C33" s="793"/>
      <c r="D33" s="793"/>
      <c r="E33" s="793"/>
      <c r="F33" s="793"/>
      <c r="G33" s="793"/>
      <c r="H33" s="793"/>
      <c r="I33" s="793"/>
      <c r="J33" s="793"/>
    </row>
  </sheetData>
  <mergeCells count="21">
    <mergeCell ref="S6:S9"/>
    <mergeCell ref="B22:F22"/>
    <mergeCell ref="B12:E12"/>
    <mergeCell ref="B13:E13"/>
    <mergeCell ref="J6:M6"/>
    <mergeCell ref="R6:R9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A33:J33"/>
    <mergeCell ref="B14:F14"/>
    <mergeCell ref="B18:D18"/>
    <mergeCell ref="B19:F19"/>
    <mergeCell ref="B21:F21"/>
  </mergeCells>
  <printOptions horizontalCentered="1"/>
  <pageMargins left="0" right="0" top="0.35433070866141736" bottom="0.35433070866141736" header="0.31496062992125984" footer="0.31496062992125984"/>
  <pageSetup paperSize="9" scale="42" firstPageNumber="22" fitToHeight="0" orientation="landscape" useFirstPageNumber="1" r:id="rId1"/>
  <headerFooter>
    <oddHeader xml:space="preserve">&amp;R&amp;"TH SarabunPSK,Regular"&amp;14&amp;P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91F5F-08B3-44CA-B643-B2DF5E84134A}">
  <sheetPr>
    <tabColor rgb="FF00FFFF"/>
  </sheetPr>
  <dimension ref="A1:S64"/>
  <sheetViews>
    <sheetView tabSelected="1" view="pageBreakPreview" topLeftCell="A40" zoomScale="70" zoomScaleNormal="55" zoomScaleSheetLayoutView="70" workbookViewId="0">
      <selection activeCell="N13" sqref="N13"/>
    </sheetView>
  </sheetViews>
  <sheetFormatPr defaultColWidth="6.875" defaultRowHeight="30" customHeight="1" x14ac:dyDescent="0.2"/>
  <cols>
    <col min="1" max="1" width="4.75" style="337" customWidth="1"/>
    <col min="2" max="2" width="8.875" style="344" customWidth="1"/>
    <col min="3" max="3" width="19" style="344" bestFit="1" customWidth="1"/>
    <col min="4" max="4" width="3" style="344" customWidth="1"/>
    <col min="5" max="5" width="17.375" style="344" customWidth="1"/>
    <col min="6" max="6" width="5.375" style="344" customWidth="1"/>
    <col min="7" max="7" width="16.875" style="365" bestFit="1" customWidth="1"/>
    <col min="8" max="8" width="12.25" style="365" customWidth="1"/>
    <col min="9" max="9" width="16" style="365" customWidth="1"/>
    <col min="10" max="12" width="13.5" style="365" customWidth="1"/>
    <col min="13" max="13" width="16.875" style="365" customWidth="1"/>
    <col min="14" max="14" width="19.875" style="365" customWidth="1"/>
    <col min="15" max="15" width="14.25" style="365" customWidth="1"/>
    <col min="16" max="17" width="16.25" style="365" customWidth="1"/>
    <col min="18" max="18" width="14.875" style="365" customWidth="1"/>
    <col min="19" max="19" width="65" style="344" customWidth="1"/>
    <col min="20" max="262" width="6.875" style="344"/>
    <col min="263" max="263" width="7.75" style="344" customWidth="1"/>
    <col min="264" max="264" width="33.125" style="344" bestFit="1" customWidth="1"/>
    <col min="265" max="265" width="14.125" style="344" customWidth="1"/>
    <col min="266" max="266" width="12" style="344" bestFit="1" customWidth="1"/>
    <col min="267" max="267" width="12.75" style="344" customWidth="1"/>
    <col min="268" max="268" width="17.375" style="344" bestFit="1" customWidth="1"/>
    <col min="269" max="269" width="12.125" style="344" customWidth="1"/>
    <col min="270" max="270" width="20.125" style="344" bestFit="1" customWidth="1"/>
    <col min="271" max="271" width="20.125" style="344" customWidth="1"/>
    <col min="272" max="272" width="19.375" style="344" bestFit="1" customWidth="1"/>
    <col min="273" max="273" width="8.625" style="344" customWidth="1"/>
    <col min="274" max="274" width="51.375" style="344" customWidth="1"/>
    <col min="275" max="275" width="13" style="344" customWidth="1"/>
    <col min="276" max="518" width="6.875" style="344"/>
    <col min="519" max="519" width="7.75" style="344" customWidth="1"/>
    <col min="520" max="520" width="33.125" style="344" bestFit="1" customWidth="1"/>
    <col min="521" max="521" width="14.125" style="344" customWidth="1"/>
    <col min="522" max="522" width="12" style="344" bestFit="1" customWidth="1"/>
    <col min="523" max="523" width="12.75" style="344" customWidth="1"/>
    <col min="524" max="524" width="17.375" style="344" bestFit="1" customWidth="1"/>
    <col min="525" max="525" width="12.125" style="344" customWidth="1"/>
    <col min="526" max="526" width="20.125" style="344" bestFit="1" customWidth="1"/>
    <col min="527" max="527" width="20.125" style="344" customWidth="1"/>
    <col min="528" max="528" width="19.375" style="344" bestFit="1" customWidth="1"/>
    <col min="529" max="529" width="8.625" style="344" customWidth="1"/>
    <col min="530" max="530" width="51.375" style="344" customWidth="1"/>
    <col min="531" max="531" width="13" style="344" customWidth="1"/>
    <col min="532" max="774" width="6.875" style="344"/>
    <col min="775" max="775" width="7.75" style="344" customWidth="1"/>
    <col min="776" max="776" width="33.125" style="344" bestFit="1" customWidth="1"/>
    <col min="777" max="777" width="14.125" style="344" customWidth="1"/>
    <col min="778" max="778" width="12" style="344" bestFit="1" customWidth="1"/>
    <col min="779" max="779" width="12.75" style="344" customWidth="1"/>
    <col min="780" max="780" width="17.375" style="344" bestFit="1" customWidth="1"/>
    <col min="781" max="781" width="12.125" style="344" customWidth="1"/>
    <col min="782" max="782" width="20.125" style="344" bestFit="1" customWidth="1"/>
    <col min="783" max="783" width="20.125" style="344" customWidth="1"/>
    <col min="784" max="784" width="19.375" style="344" bestFit="1" customWidth="1"/>
    <col min="785" max="785" width="8.625" style="344" customWidth="1"/>
    <col min="786" max="786" width="51.375" style="344" customWidth="1"/>
    <col min="787" max="787" width="13" style="344" customWidth="1"/>
    <col min="788" max="1030" width="6.875" style="344"/>
    <col min="1031" max="1031" width="7.75" style="344" customWidth="1"/>
    <col min="1032" max="1032" width="33.125" style="344" bestFit="1" customWidth="1"/>
    <col min="1033" max="1033" width="14.125" style="344" customWidth="1"/>
    <col min="1034" max="1034" width="12" style="344" bestFit="1" customWidth="1"/>
    <col min="1035" max="1035" width="12.75" style="344" customWidth="1"/>
    <col min="1036" max="1036" width="17.375" style="344" bestFit="1" customWidth="1"/>
    <col min="1037" max="1037" width="12.125" style="344" customWidth="1"/>
    <col min="1038" max="1038" width="20.125" style="344" bestFit="1" customWidth="1"/>
    <col min="1039" max="1039" width="20.125" style="344" customWidth="1"/>
    <col min="1040" max="1040" width="19.375" style="344" bestFit="1" customWidth="1"/>
    <col min="1041" max="1041" width="8.625" style="344" customWidth="1"/>
    <col min="1042" max="1042" width="51.375" style="344" customWidth="1"/>
    <col min="1043" max="1043" width="13" style="344" customWidth="1"/>
    <col min="1044" max="1286" width="6.875" style="344"/>
    <col min="1287" max="1287" width="7.75" style="344" customWidth="1"/>
    <col min="1288" max="1288" width="33.125" style="344" bestFit="1" customWidth="1"/>
    <col min="1289" max="1289" width="14.125" style="344" customWidth="1"/>
    <col min="1290" max="1290" width="12" style="344" bestFit="1" customWidth="1"/>
    <col min="1291" max="1291" width="12.75" style="344" customWidth="1"/>
    <col min="1292" max="1292" width="17.375" style="344" bestFit="1" customWidth="1"/>
    <col min="1293" max="1293" width="12.125" style="344" customWidth="1"/>
    <col min="1294" max="1294" width="20.125" style="344" bestFit="1" customWidth="1"/>
    <col min="1295" max="1295" width="20.125" style="344" customWidth="1"/>
    <col min="1296" max="1296" width="19.375" style="344" bestFit="1" customWidth="1"/>
    <col min="1297" max="1297" width="8.625" style="344" customWidth="1"/>
    <col min="1298" max="1298" width="51.375" style="344" customWidth="1"/>
    <col min="1299" max="1299" width="13" style="344" customWidth="1"/>
    <col min="1300" max="1542" width="6.875" style="344"/>
    <col min="1543" max="1543" width="7.75" style="344" customWidth="1"/>
    <col min="1544" max="1544" width="33.125" style="344" bestFit="1" customWidth="1"/>
    <col min="1545" max="1545" width="14.125" style="344" customWidth="1"/>
    <col min="1546" max="1546" width="12" style="344" bestFit="1" customWidth="1"/>
    <col min="1547" max="1547" width="12.75" style="344" customWidth="1"/>
    <col min="1548" max="1548" width="17.375" style="344" bestFit="1" customWidth="1"/>
    <col min="1549" max="1549" width="12.125" style="344" customWidth="1"/>
    <col min="1550" max="1550" width="20.125" style="344" bestFit="1" customWidth="1"/>
    <col min="1551" max="1551" width="20.125" style="344" customWidth="1"/>
    <col min="1552" max="1552" width="19.375" style="344" bestFit="1" customWidth="1"/>
    <col min="1553" max="1553" width="8.625" style="344" customWidth="1"/>
    <col min="1554" max="1554" width="51.375" style="344" customWidth="1"/>
    <col min="1555" max="1555" width="13" style="344" customWidth="1"/>
    <col min="1556" max="1798" width="6.875" style="344"/>
    <col min="1799" max="1799" width="7.75" style="344" customWidth="1"/>
    <col min="1800" max="1800" width="33.125" style="344" bestFit="1" customWidth="1"/>
    <col min="1801" max="1801" width="14.125" style="344" customWidth="1"/>
    <col min="1802" max="1802" width="12" style="344" bestFit="1" customWidth="1"/>
    <col min="1803" max="1803" width="12.75" style="344" customWidth="1"/>
    <col min="1804" max="1804" width="17.375" style="344" bestFit="1" customWidth="1"/>
    <col min="1805" max="1805" width="12.125" style="344" customWidth="1"/>
    <col min="1806" max="1806" width="20.125" style="344" bestFit="1" customWidth="1"/>
    <col min="1807" max="1807" width="20.125" style="344" customWidth="1"/>
    <col min="1808" max="1808" width="19.375" style="344" bestFit="1" customWidth="1"/>
    <col min="1809" max="1809" width="8.625" style="344" customWidth="1"/>
    <col min="1810" max="1810" width="51.375" style="344" customWidth="1"/>
    <col min="1811" max="1811" width="13" style="344" customWidth="1"/>
    <col min="1812" max="2054" width="6.875" style="344"/>
    <col min="2055" max="2055" width="7.75" style="344" customWidth="1"/>
    <col min="2056" max="2056" width="33.125" style="344" bestFit="1" customWidth="1"/>
    <col min="2057" max="2057" width="14.125" style="344" customWidth="1"/>
    <col min="2058" max="2058" width="12" style="344" bestFit="1" customWidth="1"/>
    <col min="2059" max="2059" width="12.75" style="344" customWidth="1"/>
    <col min="2060" max="2060" width="17.375" style="344" bestFit="1" customWidth="1"/>
    <col min="2061" max="2061" width="12.125" style="344" customWidth="1"/>
    <col min="2062" max="2062" width="20.125" style="344" bestFit="1" customWidth="1"/>
    <col min="2063" max="2063" width="20.125" style="344" customWidth="1"/>
    <col min="2064" max="2064" width="19.375" style="344" bestFit="1" customWidth="1"/>
    <col min="2065" max="2065" width="8.625" style="344" customWidth="1"/>
    <col min="2066" max="2066" width="51.375" style="344" customWidth="1"/>
    <col min="2067" max="2067" width="13" style="344" customWidth="1"/>
    <col min="2068" max="2310" width="6.875" style="344"/>
    <col min="2311" max="2311" width="7.75" style="344" customWidth="1"/>
    <col min="2312" max="2312" width="33.125" style="344" bestFit="1" customWidth="1"/>
    <col min="2313" max="2313" width="14.125" style="344" customWidth="1"/>
    <col min="2314" max="2314" width="12" style="344" bestFit="1" customWidth="1"/>
    <col min="2315" max="2315" width="12.75" style="344" customWidth="1"/>
    <col min="2316" max="2316" width="17.375" style="344" bestFit="1" customWidth="1"/>
    <col min="2317" max="2317" width="12.125" style="344" customWidth="1"/>
    <col min="2318" max="2318" width="20.125" style="344" bestFit="1" customWidth="1"/>
    <col min="2319" max="2319" width="20.125" style="344" customWidth="1"/>
    <col min="2320" max="2320" width="19.375" style="344" bestFit="1" customWidth="1"/>
    <col min="2321" max="2321" width="8.625" style="344" customWidth="1"/>
    <col min="2322" max="2322" width="51.375" style="344" customWidth="1"/>
    <col min="2323" max="2323" width="13" style="344" customWidth="1"/>
    <col min="2324" max="2566" width="6.875" style="344"/>
    <col min="2567" max="2567" width="7.75" style="344" customWidth="1"/>
    <col min="2568" max="2568" width="33.125" style="344" bestFit="1" customWidth="1"/>
    <col min="2569" max="2569" width="14.125" style="344" customWidth="1"/>
    <col min="2570" max="2570" width="12" style="344" bestFit="1" customWidth="1"/>
    <col min="2571" max="2571" width="12.75" style="344" customWidth="1"/>
    <col min="2572" max="2572" width="17.375" style="344" bestFit="1" customWidth="1"/>
    <col min="2573" max="2573" width="12.125" style="344" customWidth="1"/>
    <col min="2574" max="2574" width="20.125" style="344" bestFit="1" customWidth="1"/>
    <col min="2575" max="2575" width="20.125" style="344" customWidth="1"/>
    <col min="2576" max="2576" width="19.375" style="344" bestFit="1" customWidth="1"/>
    <col min="2577" max="2577" width="8.625" style="344" customWidth="1"/>
    <col min="2578" max="2578" width="51.375" style="344" customWidth="1"/>
    <col min="2579" max="2579" width="13" style="344" customWidth="1"/>
    <col min="2580" max="2822" width="6.875" style="344"/>
    <col min="2823" max="2823" width="7.75" style="344" customWidth="1"/>
    <col min="2824" max="2824" width="33.125" style="344" bestFit="1" customWidth="1"/>
    <col min="2825" max="2825" width="14.125" style="344" customWidth="1"/>
    <col min="2826" max="2826" width="12" style="344" bestFit="1" customWidth="1"/>
    <col min="2827" max="2827" width="12.75" style="344" customWidth="1"/>
    <col min="2828" max="2828" width="17.375" style="344" bestFit="1" customWidth="1"/>
    <col min="2829" max="2829" width="12.125" style="344" customWidth="1"/>
    <col min="2830" max="2830" width="20.125" style="344" bestFit="1" customWidth="1"/>
    <col min="2831" max="2831" width="20.125" style="344" customWidth="1"/>
    <col min="2832" max="2832" width="19.375" style="344" bestFit="1" customWidth="1"/>
    <col min="2833" max="2833" width="8.625" style="344" customWidth="1"/>
    <col min="2834" max="2834" width="51.375" style="344" customWidth="1"/>
    <col min="2835" max="2835" width="13" style="344" customWidth="1"/>
    <col min="2836" max="3078" width="6.875" style="344"/>
    <col min="3079" max="3079" width="7.75" style="344" customWidth="1"/>
    <col min="3080" max="3080" width="33.125" style="344" bestFit="1" customWidth="1"/>
    <col min="3081" max="3081" width="14.125" style="344" customWidth="1"/>
    <col min="3082" max="3082" width="12" style="344" bestFit="1" customWidth="1"/>
    <col min="3083" max="3083" width="12.75" style="344" customWidth="1"/>
    <col min="3084" max="3084" width="17.375" style="344" bestFit="1" customWidth="1"/>
    <col min="3085" max="3085" width="12.125" style="344" customWidth="1"/>
    <col min="3086" max="3086" width="20.125" style="344" bestFit="1" customWidth="1"/>
    <col min="3087" max="3087" width="20.125" style="344" customWidth="1"/>
    <col min="3088" max="3088" width="19.375" style="344" bestFit="1" customWidth="1"/>
    <col min="3089" max="3089" width="8.625" style="344" customWidth="1"/>
    <col min="3090" max="3090" width="51.375" style="344" customWidth="1"/>
    <col min="3091" max="3091" width="13" style="344" customWidth="1"/>
    <col min="3092" max="3334" width="6.875" style="344"/>
    <col min="3335" max="3335" width="7.75" style="344" customWidth="1"/>
    <col min="3336" max="3336" width="33.125" style="344" bestFit="1" customWidth="1"/>
    <col min="3337" max="3337" width="14.125" style="344" customWidth="1"/>
    <col min="3338" max="3338" width="12" style="344" bestFit="1" customWidth="1"/>
    <col min="3339" max="3339" width="12.75" style="344" customWidth="1"/>
    <col min="3340" max="3340" width="17.375" style="344" bestFit="1" customWidth="1"/>
    <col min="3341" max="3341" width="12.125" style="344" customWidth="1"/>
    <col min="3342" max="3342" width="20.125" style="344" bestFit="1" customWidth="1"/>
    <col min="3343" max="3343" width="20.125" style="344" customWidth="1"/>
    <col min="3344" max="3344" width="19.375" style="344" bestFit="1" customWidth="1"/>
    <col min="3345" max="3345" width="8.625" style="344" customWidth="1"/>
    <col min="3346" max="3346" width="51.375" style="344" customWidth="1"/>
    <col min="3347" max="3347" width="13" style="344" customWidth="1"/>
    <col min="3348" max="3590" width="6.875" style="344"/>
    <col min="3591" max="3591" width="7.75" style="344" customWidth="1"/>
    <col min="3592" max="3592" width="33.125" style="344" bestFit="1" customWidth="1"/>
    <col min="3593" max="3593" width="14.125" style="344" customWidth="1"/>
    <col min="3594" max="3594" width="12" style="344" bestFit="1" customWidth="1"/>
    <col min="3595" max="3595" width="12.75" style="344" customWidth="1"/>
    <col min="3596" max="3596" width="17.375" style="344" bestFit="1" customWidth="1"/>
    <col min="3597" max="3597" width="12.125" style="344" customWidth="1"/>
    <col min="3598" max="3598" width="20.125" style="344" bestFit="1" customWidth="1"/>
    <col min="3599" max="3599" width="20.125" style="344" customWidth="1"/>
    <col min="3600" max="3600" width="19.375" style="344" bestFit="1" customWidth="1"/>
    <col min="3601" max="3601" width="8.625" style="344" customWidth="1"/>
    <col min="3602" max="3602" width="51.375" style="344" customWidth="1"/>
    <col min="3603" max="3603" width="13" style="344" customWidth="1"/>
    <col min="3604" max="3846" width="6.875" style="344"/>
    <col min="3847" max="3847" width="7.75" style="344" customWidth="1"/>
    <col min="3848" max="3848" width="33.125" style="344" bestFit="1" customWidth="1"/>
    <col min="3849" max="3849" width="14.125" style="344" customWidth="1"/>
    <col min="3850" max="3850" width="12" style="344" bestFit="1" customWidth="1"/>
    <col min="3851" max="3851" width="12.75" style="344" customWidth="1"/>
    <col min="3852" max="3852" width="17.375" style="344" bestFit="1" customWidth="1"/>
    <col min="3853" max="3853" width="12.125" style="344" customWidth="1"/>
    <col min="3854" max="3854" width="20.125" style="344" bestFit="1" customWidth="1"/>
    <col min="3855" max="3855" width="20.125" style="344" customWidth="1"/>
    <col min="3856" max="3856" width="19.375" style="344" bestFit="1" customWidth="1"/>
    <col min="3857" max="3857" width="8.625" style="344" customWidth="1"/>
    <col min="3858" max="3858" width="51.375" style="344" customWidth="1"/>
    <col min="3859" max="3859" width="13" style="344" customWidth="1"/>
    <col min="3860" max="4102" width="6.875" style="344"/>
    <col min="4103" max="4103" width="7.75" style="344" customWidth="1"/>
    <col min="4104" max="4104" width="33.125" style="344" bestFit="1" customWidth="1"/>
    <col min="4105" max="4105" width="14.125" style="344" customWidth="1"/>
    <col min="4106" max="4106" width="12" style="344" bestFit="1" customWidth="1"/>
    <col min="4107" max="4107" width="12.75" style="344" customWidth="1"/>
    <col min="4108" max="4108" width="17.375" style="344" bestFit="1" customWidth="1"/>
    <col min="4109" max="4109" width="12.125" style="344" customWidth="1"/>
    <col min="4110" max="4110" width="20.125" style="344" bestFit="1" customWidth="1"/>
    <col min="4111" max="4111" width="20.125" style="344" customWidth="1"/>
    <col min="4112" max="4112" width="19.375" style="344" bestFit="1" customWidth="1"/>
    <col min="4113" max="4113" width="8.625" style="344" customWidth="1"/>
    <col min="4114" max="4114" width="51.375" style="344" customWidth="1"/>
    <col min="4115" max="4115" width="13" style="344" customWidth="1"/>
    <col min="4116" max="4358" width="6.875" style="344"/>
    <col min="4359" max="4359" width="7.75" style="344" customWidth="1"/>
    <col min="4360" max="4360" width="33.125" style="344" bestFit="1" customWidth="1"/>
    <col min="4361" max="4361" width="14.125" style="344" customWidth="1"/>
    <col min="4362" max="4362" width="12" style="344" bestFit="1" customWidth="1"/>
    <col min="4363" max="4363" width="12.75" style="344" customWidth="1"/>
    <col min="4364" max="4364" width="17.375" style="344" bestFit="1" customWidth="1"/>
    <col min="4365" max="4365" width="12.125" style="344" customWidth="1"/>
    <col min="4366" max="4366" width="20.125" style="344" bestFit="1" customWidth="1"/>
    <col min="4367" max="4367" width="20.125" style="344" customWidth="1"/>
    <col min="4368" max="4368" width="19.375" style="344" bestFit="1" customWidth="1"/>
    <col min="4369" max="4369" width="8.625" style="344" customWidth="1"/>
    <col min="4370" max="4370" width="51.375" style="344" customWidth="1"/>
    <col min="4371" max="4371" width="13" style="344" customWidth="1"/>
    <col min="4372" max="4614" width="6.875" style="344"/>
    <col min="4615" max="4615" width="7.75" style="344" customWidth="1"/>
    <col min="4616" max="4616" width="33.125" style="344" bestFit="1" customWidth="1"/>
    <col min="4617" max="4617" width="14.125" style="344" customWidth="1"/>
    <col min="4618" max="4618" width="12" style="344" bestFit="1" customWidth="1"/>
    <col min="4619" max="4619" width="12.75" style="344" customWidth="1"/>
    <col min="4620" max="4620" width="17.375" style="344" bestFit="1" customWidth="1"/>
    <col min="4621" max="4621" width="12.125" style="344" customWidth="1"/>
    <col min="4622" max="4622" width="20.125" style="344" bestFit="1" customWidth="1"/>
    <col min="4623" max="4623" width="20.125" style="344" customWidth="1"/>
    <col min="4624" max="4624" width="19.375" style="344" bestFit="1" customWidth="1"/>
    <col min="4625" max="4625" width="8.625" style="344" customWidth="1"/>
    <col min="4626" max="4626" width="51.375" style="344" customWidth="1"/>
    <col min="4627" max="4627" width="13" style="344" customWidth="1"/>
    <col min="4628" max="4870" width="6.875" style="344"/>
    <col min="4871" max="4871" width="7.75" style="344" customWidth="1"/>
    <col min="4872" max="4872" width="33.125" style="344" bestFit="1" customWidth="1"/>
    <col min="4873" max="4873" width="14.125" style="344" customWidth="1"/>
    <col min="4874" max="4874" width="12" style="344" bestFit="1" customWidth="1"/>
    <col min="4875" max="4875" width="12.75" style="344" customWidth="1"/>
    <col min="4876" max="4876" width="17.375" style="344" bestFit="1" customWidth="1"/>
    <col min="4877" max="4877" width="12.125" style="344" customWidth="1"/>
    <col min="4878" max="4878" width="20.125" style="344" bestFit="1" customWidth="1"/>
    <col min="4879" max="4879" width="20.125" style="344" customWidth="1"/>
    <col min="4880" max="4880" width="19.375" style="344" bestFit="1" customWidth="1"/>
    <col min="4881" max="4881" width="8.625" style="344" customWidth="1"/>
    <col min="4882" max="4882" width="51.375" style="344" customWidth="1"/>
    <col min="4883" max="4883" width="13" style="344" customWidth="1"/>
    <col min="4884" max="5126" width="6.875" style="344"/>
    <col min="5127" max="5127" width="7.75" style="344" customWidth="1"/>
    <col min="5128" max="5128" width="33.125" style="344" bestFit="1" customWidth="1"/>
    <col min="5129" max="5129" width="14.125" style="344" customWidth="1"/>
    <col min="5130" max="5130" width="12" style="344" bestFit="1" customWidth="1"/>
    <col min="5131" max="5131" width="12.75" style="344" customWidth="1"/>
    <col min="5132" max="5132" width="17.375" style="344" bestFit="1" customWidth="1"/>
    <col min="5133" max="5133" width="12.125" style="344" customWidth="1"/>
    <col min="5134" max="5134" width="20.125" style="344" bestFit="1" customWidth="1"/>
    <col min="5135" max="5135" width="20.125" style="344" customWidth="1"/>
    <col min="5136" max="5136" width="19.375" style="344" bestFit="1" customWidth="1"/>
    <col min="5137" max="5137" width="8.625" style="344" customWidth="1"/>
    <col min="5138" max="5138" width="51.375" style="344" customWidth="1"/>
    <col min="5139" max="5139" width="13" style="344" customWidth="1"/>
    <col min="5140" max="5382" width="6.875" style="344"/>
    <col min="5383" max="5383" width="7.75" style="344" customWidth="1"/>
    <col min="5384" max="5384" width="33.125" style="344" bestFit="1" customWidth="1"/>
    <col min="5385" max="5385" width="14.125" style="344" customWidth="1"/>
    <col min="5386" max="5386" width="12" style="344" bestFit="1" customWidth="1"/>
    <col min="5387" max="5387" width="12.75" style="344" customWidth="1"/>
    <col min="5388" max="5388" width="17.375" style="344" bestFit="1" customWidth="1"/>
    <col min="5389" max="5389" width="12.125" style="344" customWidth="1"/>
    <col min="5390" max="5390" width="20.125" style="344" bestFit="1" customWidth="1"/>
    <col min="5391" max="5391" width="20.125" style="344" customWidth="1"/>
    <col min="5392" max="5392" width="19.375" style="344" bestFit="1" customWidth="1"/>
    <col min="5393" max="5393" width="8.625" style="344" customWidth="1"/>
    <col min="5394" max="5394" width="51.375" style="344" customWidth="1"/>
    <col min="5395" max="5395" width="13" style="344" customWidth="1"/>
    <col min="5396" max="5638" width="6.875" style="344"/>
    <col min="5639" max="5639" width="7.75" style="344" customWidth="1"/>
    <col min="5640" max="5640" width="33.125" style="344" bestFit="1" customWidth="1"/>
    <col min="5641" max="5641" width="14.125" style="344" customWidth="1"/>
    <col min="5642" max="5642" width="12" style="344" bestFit="1" customWidth="1"/>
    <col min="5643" max="5643" width="12.75" style="344" customWidth="1"/>
    <col min="5644" max="5644" width="17.375" style="344" bestFit="1" customWidth="1"/>
    <col min="5645" max="5645" width="12.125" style="344" customWidth="1"/>
    <col min="5646" max="5646" width="20.125" style="344" bestFit="1" customWidth="1"/>
    <col min="5647" max="5647" width="20.125" style="344" customWidth="1"/>
    <col min="5648" max="5648" width="19.375" style="344" bestFit="1" customWidth="1"/>
    <col min="5649" max="5649" width="8.625" style="344" customWidth="1"/>
    <col min="5650" max="5650" width="51.375" style="344" customWidth="1"/>
    <col min="5651" max="5651" width="13" style="344" customWidth="1"/>
    <col min="5652" max="5894" width="6.875" style="344"/>
    <col min="5895" max="5895" width="7.75" style="344" customWidth="1"/>
    <col min="5896" max="5896" width="33.125" style="344" bestFit="1" customWidth="1"/>
    <col min="5897" max="5897" width="14.125" style="344" customWidth="1"/>
    <col min="5898" max="5898" width="12" style="344" bestFit="1" customWidth="1"/>
    <col min="5899" max="5899" width="12.75" style="344" customWidth="1"/>
    <col min="5900" max="5900" width="17.375" style="344" bestFit="1" customWidth="1"/>
    <col min="5901" max="5901" width="12.125" style="344" customWidth="1"/>
    <col min="5902" max="5902" width="20.125" style="344" bestFit="1" customWidth="1"/>
    <col min="5903" max="5903" width="20.125" style="344" customWidth="1"/>
    <col min="5904" max="5904" width="19.375" style="344" bestFit="1" customWidth="1"/>
    <col min="5905" max="5905" width="8.625" style="344" customWidth="1"/>
    <col min="5906" max="5906" width="51.375" style="344" customWidth="1"/>
    <col min="5907" max="5907" width="13" style="344" customWidth="1"/>
    <col min="5908" max="6150" width="6.875" style="344"/>
    <col min="6151" max="6151" width="7.75" style="344" customWidth="1"/>
    <col min="6152" max="6152" width="33.125" style="344" bestFit="1" customWidth="1"/>
    <col min="6153" max="6153" width="14.125" style="344" customWidth="1"/>
    <col min="6154" max="6154" width="12" style="344" bestFit="1" customWidth="1"/>
    <col min="6155" max="6155" width="12.75" style="344" customWidth="1"/>
    <col min="6156" max="6156" width="17.375" style="344" bestFit="1" customWidth="1"/>
    <col min="6157" max="6157" width="12.125" style="344" customWidth="1"/>
    <col min="6158" max="6158" width="20.125" style="344" bestFit="1" customWidth="1"/>
    <col min="6159" max="6159" width="20.125" style="344" customWidth="1"/>
    <col min="6160" max="6160" width="19.375" style="344" bestFit="1" customWidth="1"/>
    <col min="6161" max="6161" width="8.625" style="344" customWidth="1"/>
    <col min="6162" max="6162" width="51.375" style="344" customWidth="1"/>
    <col min="6163" max="6163" width="13" style="344" customWidth="1"/>
    <col min="6164" max="6406" width="6.875" style="344"/>
    <col min="6407" max="6407" width="7.75" style="344" customWidth="1"/>
    <col min="6408" max="6408" width="33.125" style="344" bestFit="1" customWidth="1"/>
    <col min="6409" max="6409" width="14.125" style="344" customWidth="1"/>
    <col min="6410" max="6410" width="12" style="344" bestFit="1" customWidth="1"/>
    <col min="6411" max="6411" width="12.75" style="344" customWidth="1"/>
    <col min="6412" max="6412" width="17.375" style="344" bestFit="1" customWidth="1"/>
    <col min="6413" max="6413" width="12.125" style="344" customWidth="1"/>
    <col min="6414" max="6414" width="20.125" style="344" bestFit="1" customWidth="1"/>
    <col min="6415" max="6415" width="20.125" style="344" customWidth="1"/>
    <col min="6416" max="6416" width="19.375" style="344" bestFit="1" customWidth="1"/>
    <col min="6417" max="6417" width="8.625" style="344" customWidth="1"/>
    <col min="6418" max="6418" width="51.375" style="344" customWidth="1"/>
    <col min="6419" max="6419" width="13" style="344" customWidth="1"/>
    <col min="6420" max="6662" width="6.875" style="344"/>
    <col min="6663" max="6663" width="7.75" style="344" customWidth="1"/>
    <col min="6664" max="6664" width="33.125" style="344" bestFit="1" customWidth="1"/>
    <col min="6665" max="6665" width="14.125" style="344" customWidth="1"/>
    <col min="6666" max="6666" width="12" style="344" bestFit="1" customWidth="1"/>
    <col min="6667" max="6667" width="12.75" style="344" customWidth="1"/>
    <col min="6668" max="6668" width="17.375" style="344" bestFit="1" customWidth="1"/>
    <col min="6669" max="6669" width="12.125" style="344" customWidth="1"/>
    <col min="6670" max="6670" width="20.125" style="344" bestFit="1" customWidth="1"/>
    <col min="6671" max="6671" width="20.125" style="344" customWidth="1"/>
    <col min="6672" max="6672" width="19.375" style="344" bestFit="1" customWidth="1"/>
    <col min="6673" max="6673" width="8.625" style="344" customWidth="1"/>
    <col min="6674" max="6674" width="51.375" style="344" customWidth="1"/>
    <col min="6675" max="6675" width="13" style="344" customWidth="1"/>
    <col min="6676" max="6918" width="6.875" style="344"/>
    <col min="6919" max="6919" width="7.75" style="344" customWidth="1"/>
    <col min="6920" max="6920" width="33.125" style="344" bestFit="1" customWidth="1"/>
    <col min="6921" max="6921" width="14.125" style="344" customWidth="1"/>
    <col min="6922" max="6922" width="12" style="344" bestFit="1" customWidth="1"/>
    <col min="6923" max="6923" width="12.75" style="344" customWidth="1"/>
    <col min="6924" max="6924" width="17.375" style="344" bestFit="1" customWidth="1"/>
    <col min="6925" max="6925" width="12.125" style="344" customWidth="1"/>
    <col min="6926" max="6926" width="20.125" style="344" bestFit="1" customWidth="1"/>
    <col min="6927" max="6927" width="20.125" style="344" customWidth="1"/>
    <col min="6928" max="6928" width="19.375" style="344" bestFit="1" customWidth="1"/>
    <col min="6929" max="6929" width="8.625" style="344" customWidth="1"/>
    <col min="6930" max="6930" width="51.375" style="344" customWidth="1"/>
    <col min="6931" max="6931" width="13" style="344" customWidth="1"/>
    <col min="6932" max="7174" width="6.875" style="344"/>
    <col min="7175" max="7175" width="7.75" style="344" customWidth="1"/>
    <col min="7176" max="7176" width="33.125" style="344" bestFit="1" customWidth="1"/>
    <col min="7177" max="7177" width="14.125" style="344" customWidth="1"/>
    <col min="7178" max="7178" width="12" style="344" bestFit="1" customWidth="1"/>
    <col min="7179" max="7179" width="12.75" style="344" customWidth="1"/>
    <col min="7180" max="7180" width="17.375" style="344" bestFit="1" customWidth="1"/>
    <col min="7181" max="7181" width="12.125" style="344" customWidth="1"/>
    <col min="7182" max="7182" width="20.125" style="344" bestFit="1" customWidth="1"/>
    <col min="7183" max="7183" width="20.125" style="344" customWidth="1"/>
    <col min="7184" max="7184" width="19.375" style="344" bestFit="1" customWidth="1"/>
    <col min="7185" max="7185" width="8.625" style="344" customWidth="1"/>
    <col min="7186" max="7186" width="51.375" style="344" customWidth="1"/>
    <col min="7187" max="7187" width="13" style="344" customWidth="1"/>
    <col min="7188" max="7430" width="6.875" style="344"/>
    <col min="7431" max="7431" width="7.75" style="344" customWidth="1"/>
    <col min="7432" max="7432" width="33.125" style="344" bestFit="1" customWidth="1"/>
    <col min="7433" max="7433" width="14.125" style="344" customWidth="1"/>
    <col min="7434" max="7434" width="12" style="344" bestFit="1" customWidth="1"/>
    <col min="7435" max="7435" width="12.75" style="344" customWidth="1"/>
    <col min="7436" max="7436" width="17.375" style="344" bestFit="1" customWidth="1"/>
    <col min="7437" max="7437" width="12.125" style="344" customWidth="1"/>
    <col min="7438" max="7438" width="20.125" style="344" bestFit="1" customWidth="1"/>
    <col min="7439" max="7439" width="20.125" style="344" customWidth="1"/>
    <col min="7440" max="7440" width="19.375" style="344" bestFit="1" customWidth="1"/>
    <col min="7441" max="7441" width="8.625" style="344" customWidth="1"/>
    <col min="7442" max="7442" width="51.375" style="344" customWidth="1"/>
    <col min="7443" max="7443" width="13" style="344" customWidth="1"/>
    <col min="7444" max="7686" width="6.875" style="344"/>
    <col min="7687" max="7687" width="7.75" style="344" customWidth="1"/>
    <col min="7688" max="7688" width="33.125" style="344" bestFit="1" customWidth="1"/>
    <col min="7689" max="7689" width="14.125" style="344" customWidth="1"/>
    <col min="7690" max="7690" width="12" style="344" bestFit="1" customWidth="1"/>
    <col min="7691" max="7691" width="12.75" style="344" customWidth="1"/>
    <col min="7692" max="7692" width="17.375" style="344" bestFit="1" customWidth="1"/>
    <col min="7693" max="7693" width="12.125" style="344" customWidth="1"/>
    <col min="7694" max="7694" width="20.125" style="344" bestFit="1" customWidth="1"/>
    <col min="7695" max="7695" width="20.125" style="344" customWidth="1"/>
    <col min="7696" max="7696" width="19.375" style="344" bestFit="1" customWidth="1"/>
    <col min="7697" max="7697" width="8.625" style="344" customWidth="1"/>
    <col min="7698" max="7698" width="51.375" style="344" customWidth="1"/>
    <col min="7699" max="7699" width="13" style="344" customWidth="1"/>
    <col min="7700" max="7942" width="6.875" style="344"/>
    <col min="7943" max="7943" width="7.75" style="344" customWidth="1"/>
    <col min="7944" max="7944" width="33.125" style="344" bestFit="1" customWidth="1"/>
    <col min="7945" max="7945" width="14.125" style="344" customWidth="1"/>
    <col min="7946" max="7946" width="12" style="344" bestFit="1" customWidth="1"/>
    <col min="7947" max="7947" width="12.75" style="344" customWidth="1"/>
    <col min="7948" max="7948" width="17.375" style="344" bestFit="1" customWidth="1"/>
    <col min="7949" max="7949" width="12.125" style="344" customWidth="1"/>
    <col min="7950" max="7950" width="20.125" style="344" bestFit="1" customWidth="1"/>
    <col min="7951" max="7951" width="20.125" style="344" customWidth="1"/>
    <col min="7952" max="7952" width="19.375" style="344" bestFit="1" customWidth="1"/>
    <col min="7953" max="7953" width="8.625" style="344" customWidth="1"/>
    <col min="7954" max="7954" width="51.375" style="344" customWidth="1"/>
    <col min="7955" max="7955" width="13" style="344" customWidth="1"/>
    <col min="7956" max="8198" width="6.875" style="344"/>
    <col min="8199" max="8199" width="7.75" style="344" customWidth="1"/>
    <col min="8200" max="8200" width="33.125" style="344" bestFit="1" customWidth="1"/>
    <col min="8201" max="8201" width="14.125" style="344" customWidth="1"/>
    <col min="8202" max="8202" width="12" style="344" bestFit="1" customWidth="1"/>
    <col min="8203" max="8203" width="12.75" style="344" customWidth="1"/>
    <col min="8204" max="8204" width="17.375" style="344" bestFit="1" customWidth="1"/>
    <col min="8205" max="8205" width="12.125" style="344" customWidth="1"/>
    <col min="8206" max="8206" width="20.125" style="344" bestFit="1" customWidth="1"/>
    <col min="8207" max="8207" width="20.125" style="344" customWidth="1"/>
    <col min="8208" max="8208" width="19.375" style="344" bestFit="1" customWidth="1"/>
    <col min="8209" max="8209" width="8.625" style="344" customWidth="1"/>
    <col min="8210" max="8210" width="51.375" style="344" customWidth="1"/>
    <col min="8211" max="8211" width="13" style="344" customWidth="1"/>
    <col min="8212" max="8454" width="6.875" style="344"/>
    <col min="8455" max="8455" width="7.75" style="344" customWidth="1"/>
    <col min="8456" max="8456" width="33.125" style="344" bestFit="1" customWidth="1"/>
    <col min="8457" max="8457" width="14.125" style="344" customWidth="1"/>
    <col min="8458" max="8458" width="12" style="344" bestFit="1" customWidth="1"/>
    <col min="8459" max="8459" width="12.75" style="344" customWidth="1"/>
    <col min="8460" max="8460" width="17.375" style="344" bestFit="1" customWidth="1"/>
    <col min="8461" max="8461" width="12.125" style="344" customWidth="1"/>
    <col min="8462" max="8462" width="20.125" style="344" bestFit="1" customWidth="1"/>
    <col min="8463" max="8463" width="20.125" style="344" customWidth="1"/>
    <col min="8464" max="8464" width="19.375" style="344" bestFit="1" customWidth="1"/>
    <col min="8465" max="8465" width="8.625" style="344" customWidth="1"/>
    <col min="8466" max="8466" width="51.375" style="344" customWidth="1"/>
    <col min="8467" max="8467" width="13" style="344" customWidth="1"/>
    <col min="8468" max="8710" width="6.875" style="344"/>
    <col min="8711" max="8711" width="7.75" style="344" customWidth="1"/>
    <col min="8712" max="8712" width="33.125" style="344" bestFit="1" customWidth="1"/>
    <col min="8713" max="8713" width="14.125" style="344" customWidth="1"/>
    <col min="8714" max="8714" width="12" style="344" bestFit="1" customWidth="1"/>
    <col min="8715" max="8715" width="12.75" style="344" customWidth="1"/>
    <col min="8716" max="8716" width="17.375" style="344" bestFit="1" customWidth="1"/>
    <col min="8717" max="8717" width="12.125" style="344" customWidth="1"/>
    <col min="8718" max="8718" width="20.125" style="344" bestFit="1" customWidth="1"/>
    <col min="8719" max="8719" width="20.125" style="344" customWidth="1"/>
    <col min="8720" max="8720" width="19.375" style="344" bestFit="1" customWidth="1"/>
    <col min="8721" max="8721" width="8.625" style="344" customWidth="1"/>
    <col min="8722" max="8722" width="51.375" style="344" customWidth="1"/>
    <col min="8723" max="8723" width="13" style="344" customWidth="1"/>
    <col min="8724" max="8966" width="6.875" style="344"/>
    <col min="8967" max="8967" width="7.75" style="344" customWidth="1"/>
    <col min="8968" max="8968" width="33.125" style="344" bestFit="1" customWidth="1"/>
    <col min="8969" max="8969" width="14.125" style="344" customWidth="1"/>
    <col min="8970" max="8970" width="12" style="344" bestFit="1" customWidth="1"/>
    <col min="8971" max="8971" width="12.75" style="344" customWidth="1"/>
    <col min="8972" max="8972" width="17.375" style="344" bestFit="1" customWidth="1"/>
    <col min="8973" max="8973" width="12.125" style="344" customWidth="1"/>
    <col min="8974" max="8974" width="20.125" style="344" bestFit="1" customWidth="1"/>
    <col min="8975" max="8975" width="20.125" style="344" customWidth="1"/>
    <col min="8976" max="8976" width="19.375" style="344" bestFit="1" customWidth="1"/>
    <col min="8977" max="8977" width="8.625" style="344" customWidth="1"/>
    <col min="8978" max="8978" width="51.375" style="344" customWidth="1"/>
    <col min="8979" max="8979" width="13" style="344" customWidth="1"/>
    <col min="8980" max="9222" width="6.875" style="344"/>
    <col min="9223" max="9223" width="7.75" style="344" customWidth="1"/>
    <col min="9224" max="9224" width="33.125" style="344" bestFit="1" customWidth="1"/>
    <col min="9225" max="9225" width="14.125" style="344" customWidth="1"/>
    <col min="9226" max="9226" width="12" style="344" bestFit="1" customWidth="1"/>
    <col min="9227" max="9227" width="12.75" style="344" customWidth="1"/>
    <col min="9228" max="9228" width="17.375" style="344" bestFit="1" customWidth="1"/>
    <col min="9229" max="9229" width="12.125" style="344" customWidth="1"/>
    <col min="9230" max="9230" width="20.125" style="344" bestFit="1" customWidth="1"/>
    <col min="9231" max="9231" width="20.125" style="344" customWidth="1"/>
    <col min="9232" max="9232" width="19.375" style="344" bestFit="1" customWidth="1"/>
    <col min="9233" max="9233" width="8.625" style="344" customWidth="1"/>
    <col min="9234" max="9234" width="51.375" style="344" customWidth="1"/>
    <col min="9235" max="9235" width="13" style="344" customWidth="1"/>
    <col min="9236" max="9478" width="6.875" style="344"/>
    <col min="9479" max="9479" width="7.75" style="344" customWidth="1"/>
    <col min="9480" max="9480" width="33.125" style="344" bestFit="1" customWidth="1"/>
    <col min="9481" max="9481" width="14.125" style="344" customWidth="1"/>
    <col min="9482" max="9482" width="12" style="344" bestFit="1" customWidth="1"/>
    <col min="9483" max="9483" width="12.75" style="344" customWidth="1"/>
    <col min="9484" max="9484" width="17.375" style="344" bestFit="1" customWidth="1"/>
    <col min="9485" max="9485" width="12.125" style="344" customWidth="1"/>
    <col min="9486" max="9486" width="20.125" style="344" bestFit="1" customWidth="1"/>
    <col min="9487" max="9487" width="20.125" style="344" customWidth="1"/>
    <col min="9488" max="9488" width="19.375" style="344" bestFit="1" customWidth="1"/>
    <col min="9489" max="9489" width="8.625" style="344" customWidth="1"/>
    <col min="9490" max="9490" width="51.375" style="344" customWidth="1"/>
    <col min="9491" max="9491" width="13" style="344" customWidth="1"/>
    <col min="9492" max="9734" width="6.875" style="344"/>
    <col min="9735" max="9735" width="7.75" style="344" customWidth="1"/>
    <col min="9736" max="9736" width="33.125" style="344" bestFit="1" customWidth="1"/>
    <col min="9737" max="9737" width="14.125" style="344" customWidth="1"/>
    <col min="9738" max="9738" width="12" style="344" bestFit="1" customWidth="1"/>
    <col min="9739" max="9739" width="12.75" style="344" customWidth="1"/>
    <col min="9740" max="9740" width="17.375" style="344" bestFit="1" customWidth="1"/>
    <col min="9741" max="9741" width="12.125" style="344" customWidth="1"/>
    <col min="9742" max="9742" width="20.125" style="344" bestFit="1" customWidth="1"/>
    <col min="9743" max="9743" width="20.125" style="344" customWidth="1"/>
    <col min="9744" max="9744" width="19.375" style="344" bestFit="1" customWidth="1"/>
    <col min="9745" max="9745" width="8.625" style="344" customWidth="1"/>
    <col min="9746" max="9746" width="51.375" style="344" customWidth="1"/>
    <col min="9747" max="9747" width="13" style="344" customWidth="1"/>
    <col min="9748" max="9990" width="6.875" style="344"/>
    <col min="9991" max="9991" width="7.75" style="344" customWidth="1"/>
    <col min="9992" max="9992" width="33.125" style="344" bestFit="1" customWidth="1"/>
    <col min="9993" max="9993" width="14.125" style="344" customWidth="1"/>
    <col min="9994" max="9994" width="12" style="344" bestFit="1" customWidth="1"/>
    <col min="9995" max="9995" width="12.75" style="344" customWidth="1"/>
    <col min="9996" max="9996" width="17.375" style="344" bestFit="1" customWidth="1"/>
    <col min="9997" max="9997" width="12.125" style="344" customWidth="1"/>
    <col min="9998" max="9998" width="20.125" style="344" bestFit="1" customWidth="1"/>
    <col min="9999" max="9999" width="20.125" style="344" customWidth="1"/>
    <col min="10000" max="10000" width="19.375" style="344" bestFit="1" customWidth="1"/>
    <col min="10001" max="10001" width="8.625" style="344" customWidth="1"/>
    <col min="10002" max="10002" width="51.375" style="344" customWidth="1"/>
    <col min="10003" max="10003" width="13" style="344" customWidth="1"/>
    <col min="10004" max="10246" width="6.875" style="344"/>
    <col min="10247" max="10247" width="7.75" style="344" customWidth="1"/>
    <col min="10248" max="10248" width="33.125" style="344" bestFit="1" customWidth="1"/>
    <col min="10249" max="10249" width="14.125" style="344" customWidth="1"/>
    <col min="10250" max="10250" width="12" style="344" bestFit="1" customWidth="1"/>
    <col min="10251" max="10251" width="12.75" style="344" customWidth="1"/>
    <col min="10252" max="10252" width="17.375" style="344" bestFit="1" customWidth="1"/>
    <col min="10253" max="10253" width="12.125" style="344" customWidth="1"/>
    <col min="10254" max="10254" width="20.125" style="344" bestFit="1" customWidth="1"/>
    <col min="10255" max="10255" width="20.125" style="344" customWidth="1"/>
    <col min="10256" max="10256" width="19.375" style="344" bestFit="1" customWidth="1"/>
    <col min="10257" max="10257" width="8.625" style="344" customWidth="1"/>
    <col min="10258" max="10258" width="51.375" style="344" customWidth="1"/>
    <col min="10259" max="10259" width="13" style="344" customWidth="1"/>
    <col min="10260" max="10502" width="6.875" style="344"/>
    <col min="10503" max="10503" width="7.75" style="344" customWidth="1"/>
    <col min="10504" max="10504" width="33.125" style="344" bestFit="1" customWidth="1"/>
    <col min="10505" max="10505" width="14.125" style="344" customWidth="1"/>
    <col min="10506" max="10506" width="12" style="344" bestFit="1" customWidth="1"/>
    <col min="10507" max="10507" width="12.75" style="344" customWidth="1"/>
    <col min="10508" max="10508" width="17.375" style="344" bestFit="1" customWidth="1"/>
    <col min="10509" max="10509" width="12.125" style="344" customWidth="1"/>
    <col min="10510" max="10510" width="20.125" style="344" bestFit="1" customWidth="1"/>
    <col min="10511" max="10511" width="20.125" style="344" customWidth="1"/>
    <col min="10512" max="10512" width="19.375" style="344" bestFit="1" customWidth="1"/>
    <col min="10513" max="10513" width="8.625" style="344" customWidth="1"/>
    <col min="10514" max="10514" width="51.375" style="344" customWidth="1"/>
    <col min="10515" max="10515" width="13" style="344" customWidth="1"/>
    <col min="10516" max="10758" width="6.875" style="344"/>
    <col min="10759" max="10759" width="7.75" style="344" customWidth="1"/>
    <col min="10760" max="10760" width="33.125" style="344" bestFit="1" customWidth="1"/>
    <col min="10761" max="10761" width="14.125" style="344" customWidth="1"/>
    <col min="10762" max="10762" width="12" style="344" bestFit="1" customWidth="1"/>
    <col min="10763" max="10763" width="12.75" style="344" customWidth="1"/>
    <col min="10764" max="10764" width="17.375" style="344" bestFit="1" customWidth="1"/>
    <col min="10765" max="10765" width="12.125" style="344" customWidth="1"/>
    <col min="10766" max="10766" width="20.125" style="344" bestFit="1" customWidth="1"/>
    <col min="10767" max="10767" width="20.125" style="344" customWidth="1"/>
    <col min="10768" max="10768" width="19.375" style="344" bestFit="1" customWidth="1"/>
    <col min="10769" max="10769" width="8.625" style="344" customWidth="1"/>
    <col min="10770" max="10770" width="51.375" style="344" customWidth="1"/>
    <col min="10771" max="10771" width="13" style="344" customWidth="1"/>
    <col min="10772" max="11014" width="6.875" style="344"/>
    <col min="11015" max="11015" width="7.75" style="344" customWidth="1"/>
    <col min="11016" max="11016" width="33.125" style="344" bestFit="1" customWidth="1"/>
    <col min="11017" max="11017" width="14.125" style="344" customWidth="1"/>
    <col min="11018" max="11018" width="12" style="344" bestFit="1" customWidth="1"/>
    <col min="11019" max="11019" width="12.75" style="344" customWidth="1"/>
    <col min="11020" max="11020" width="17.375" style="344" bestFit="1" customWidth="1"/>
    <col min="11021" max="11021" width="12.125" style="344" customWidth="1"/>
    <col min="11022" max="11022" width="20.125" style="344" bestFit="1" customWidth="1"/>
    <col min="11023" max="11023" width="20.125" style="344" customWidth="1"/>
    <col min="11024" max="11024" width="19.375" style="344" bestFit="1" customWidth="1"/>
    <col min="11025" max="11025" width="8.625" style="344" customWidth="1"/>
    <col min="11026" max="11026" width="51.375" style="344" customWidth="1"/>
    <col min="11027" max="11027" width="13" style="344" customWidth="1"/>
    <col min="11028" max="11270" width="6.875" style="344"/>
    <col min="11271" max="11271" width="7.75" style="344" customWidth="1"/>
    <col min="11272" max="11272" width="33.125" style="344" bestFit="1" customWidth="1"/>
    <col min="11273" max="11273" width="14.125" style="344" customWidth="1"/>
    <col min="11274" max="11274" width="12" style="344" bestFit="1" customWidth="1"/>
    <col min="11275" max="11275" width="12.75" style="344" customWidth="1"/>
    <col min="11276" max="11276" width="17.375" style="344" bestFit="1" customWidth="1"/>
    <col min="11277" max="11277" width="12.125" style="344" customWidth="1"/>
    <col min="11278" max="11278" width="20.125" style="344" bestFit="1" customWidth="1"/>
    <col min="11279" max="11279" width="20.125" style="344" customWidth="1"/>
    <col min="11280" max="11280" width="19.375" style="344" bestFit="1" customWidth="1"/>
    <col min="11281" max="11281" width="8.625" style="344" customWidth="1"/>
    <col min="11282" max="11282" width="51.375" style="344" customWidth="1"/>
    <col min="11283" max="11283" width="13" style="344" customWidth="1"/>
    <col min="11284" max="11526" width="6.875" style="344"/>
    <col min="11527" max="11527" width="7.75" style="344" customWidth="1"/>
    <col min="11528" max="11528" width="33.125" style="344" bestFit="1" customWidth="1"/>
    <col min="11529" max="11529" width="14.125" style="344" customWidth="1"/>
    <col min="11530" max="11530" width="12" style="344" bestFit="1" customWidth="1"/>
    <col min="11531" max="11531" width="12.75" style="344" customWidth="1"/>
    <col min="11532" max="11532" width="17.375" style="344" bestFit="1" customWidth="1"/>
    <col min="11533" max="11533" width="12.125" style="344" customWidth="1"/>
    <col min="11534" max="11534" width="20.125" style="344" bestFit="1" customWidth="1"/>
    <col min="11535" max="11535" width="20.125" style="344" customWidth="1"/>
    <col min="11536" max="11536" width="19.375" style="344" bestFit="1" customWidth="1"/>
    <col min="11537" max="11537" width="8.625" style="344" customWidth="1"/>
    <col min="11538" max="11538" width="51.375" style="344" customWidth="1"/>
    <col min="11539" max="11539" width="13" style="344" customWidth="1"/>
    <col min="11540" max="11782" width="6.875" style="344"/>
    <col min="11783" max="11783" width="7.75" style="344" customWidth="1"/>
    <col min="11784" max="11784" width="33.125" style="344" bestFit="1" customWidth="1"/>
    <col min="11785" max="11785" width="14.125" style="344" customWidth="1"/>
    <col min="11786" max="11786" width="12" style="344" bestFit="1" customWidth="1"/>
    <col min="11787" max="11787" width="12.75" style="344" customWidth="1"/>
    <col min="11788" max="11788" width="17.375" style="344" bestFit="1" customWidth="1"/>
    <col min="11789" max="11789" width="12.125" style="344" customWidth="1"/>
    <col min="11790" max="11790" width="20.125" style="344" bestFit="1" customWidth="1"/>
    <col min="11791" max="11791" width="20.125" style="344" customWidth="1"/>
    <col min="11792" max="11792" width="19.375" style="344" bestFit="1" customWidth="1"/>
    <col min="11793" max="11793" width="8.625" style="344" customWidth="1"/>
    <col min="11794" max="11794" width="51.375" style="344" customWidth="1"/>
    <col min="11795" max="11795" width="13" style="344" customWidth="1"/>
    <col min="11796" max="12038" width="6.875" style="344"/>
    <col min="12039" max="12039" width="7.75" style="344" customWidth="1"/>
    <col min="12040" max="12040" width="33.125" style="344" bestFit="1" customWidth="1"/>
    <col min="12041" max="12041" width="14.125" style="344" customWidth="1"/>
    <col min="12042" max="12042" width="12" style="344" bestFit="1" customWidth="1"/>
    <col min="12043" max="12043" width="12.75" style="344" customWidth="1"/>
    <col min="12044" max="12044" width="17.375" style="344" bestFit="1" customWidth="1"/>
    <col min="12045" max="12045" width="12.125" style="344" customWidth="1"/>
    <col min="12046" max="12046" width="20.125" style="344" bestFit="1" customWidth="1"/>
    <col min="12047" max="12047" width="20.125" style="344" customWidth="1"/>
    <col min="12048" max="12048" width="19.375" style="344" bestFit="1" customWidth="1"/>
    <col min="12049" max="12049" width="8.625" style="344" customWidth="1"/>
    <col min="12050" max="12050" width="51.375" style="344" customWidth="1"/>
    <col min="12051" max="12051" width="13" style="344" customWidth="1"/>
    <col min="12052" max="12294" width="6.875" style="344"/>
    <col min="12295" max="12295" width="7.75" style="344" customWidth="1"/>
    <col min="12296" max="12296" width="33.125" style="344" bestFit="1" customWidth="1"/>
    <col min="12297" max="12297" width="14.125" style="344" customWidth="1"/>
    <col min="12298" max="12298" width="12" style="344" bestFit="1" customWidth="1"/>
    <col min="12299" max="12299" width="12.75" style="344" customWidth="1"/>
    <col min="12300" max="12300" width="17.375" style="344" bestFit="1" customWidth="1"/>
    <col min="12301" max="12301" width="12.125" style="344" customWidth="1"/>
    <col min="12302" max="12302" width="20.125" style="344" bestFit="1" customWidth="1"/>
    <col min="12303" max="12303" width="20.125" style="344" customWidth="1"/>
    <col min="12304" max="12304" width="19.375" style="344" bestFit="1" customWidth="1"/>
    <col min="12305" max="12305" width="8.625" style="344" customWidth="1"/>
    <col min="12306" max="12306" width="51.375" style="344" customWidth="1"/>
    <col min="12307" max="12307" width="13" style="344" customWidth="1"/>
    <col min="12308" max="12550" width="6.875" style="344"/>
    <col min="12551" max="12551" width="7.75" style="344" customWidth="1"/>
    <col min="12552" max="12552" width="33.125" style="344" bestFit="1" customWidth="1"/>
    <col min="12553" max="12553" width="14.125" style="344" customWidth="1"/>
    <col min="12554" max="12554" width="12" style="344" bestFit="1" customWidth="1"/>
    <col min="12555" max="12555" width="12.75" style="344" customWidth="1"/>
    <col min="12556" max="12556" width="17.375" style="344" bestFit="1" customWidth="1"/>
    <col min="12557" max="12557" width="12.125" style="344" customWidth="1"/>
    <col min="12558" max="12558" width="20.125" style="344" bestFit="1" customWidth="1"/>
    <col min="12559" max="12559" width="20.125" style="344" customWidth="1"/>
    <col min="12560" max="12560" width="19.375" style="344" bestFit="1" customWidth="1"/>
    <col min="12561" max="12561" width="8.625" style="344" customWidth="1"/>
    <col min="12562" max="12562" width="51.375" style="344" customWidth="1"/>
    <col min="12563" max="12563" width="13" style="344" customWidth="1"/>
    <col min="12564" max="12806" width="6.875" style="344"/>
    <col min="12807" max="12807" width="7.75" style="344" customWidth="1"/>
    <col min="12808" max="12808" width="33.125" style="344" bestFit="1" customWidth="1"/>
    <col min="12809" max="12809" width="14.125" style="344" customWidth="1"/>
    <col min="12810" max="12810" width="12" style="344" bestFit="1" customWidth="1"/>
    <col min="12811" max="12811" width="12.75" style="344" customWidth="1"/>
    <col min="12812" max="12812" width="17.375" style="344" bestFit="1" customWidth="1"/>
    <col min="12813" max="12813" width="12.125" style="344" customWidth="1"/>
    <col min="12814" max="12814" width="20.125" style="344" bestFit="1" customWidth="1"/>
    <col min="12815" max="12815" width="20.125" style="344" customWidth="1"/>
    <col min="12816" max="12816" width="19.375" style="344" bestFit="1" customWidth="1"/>
    <col min="12817" max="12817" width="8.625" style="344" customWidth="1"/>
    <col min="12818" max="12818" width="51.375" style="344" customWidth="1"/>
    <col min="12819" max="12819" width="13" style="344" customWidth="1"/>
    <col min="12820" max="13062" width="6.875" style="344"/>
    <col min="13063" max="13063" width="7.75" style="344" customWidth="1"/>
    <col min="13064" max="13064" width="33.125" style="344" bestFit="1" customWidth="1"/>
    <col min="13065" max="13065" width="14.125" style="344" customWidth="1"/>
    <col min="13066" max="13066" width="12" style="344" bestFit="1" customWidth="1"/>
    <col min="13067" max="13067" width="12.75" style="344" customWidth="1"/>
    <col min="13068" max="13068" width="17.375" style="344" bestFit="1" customWidth="1"/>
    <col min="13069" max="13069" width="12.125" style="344" customWidth="1"/>
    <col min="13070" max="13070" width="20.125" style="344" bestFit="1" customWidth="1"/>
    <col min="13071" max="13071" width="20.125" style="344" customWidth="1"/>
    <col min="13072" max="13072" width="19.375" style="344" bestFit="1" customWidth="1"/>
    <col min="13073" max="13073" width="8.625" style="344" customWidth="1"/>
    <col min="13074" max="13074" width="51.375" style="344" customWidth="1"/>
    <col min="13075" max="13075" width="13" style="344" customWidth="1"/>
    <col min="13076" max="13318" width="6.875" style="344"/>
    <col min="13319" max="13319" width="7.75" style="344" customWidth="1"/>
    <col min="13320" max="13320" width="33.125" style="344" bestFit="1" customWidth="1"/>
    <col min="13321" max="13321" width="14.125" style="344" customWidth="1"/>
    <col min="13322" max="13322" width="12" style="344" bestFit="1" customWidth="1"/>
    <col min="13323" max="13323" width="12.75" style="344" customWidth="1"/>
    <col min="13324" max="13324" width="17.375" style="344" bestFit="1" customWidth="1"/>
    <col min="13325" max="13325" width="12.125" style="344" customWidth="1"/>
    <col min="13326" max="13326" width="20.125" style="344" bestFit="1" customWidth="1"/>
    <col min="13327" max="13327" width="20.125" style="344" customWidth="1"/>
    <col min="13328" max="13328" width="19.375" style="344" bestFit="1" customWidth="1"/>
    <col min="13329" max="13329" width="8.625" style="344" customWidth="1"/>
    <col min="13330" max="13330" width="51.375" style="344" customWidth="1"/>
    <col min="13331" max="13331" width="13" style="344" customWidth="1"/>
    <col min="13332" max="13574" width="6.875" style="344"/>
    <col min="13575" max="13575" width="7.75" style="344" customWidth="1"/>
    <col min="13576" max="13576" width="33.125" style="344" bestFit="1" customWidth="1"/>
    <col min="13577" max="13577" width="14.125" style="344" customWidth="1"/>
    <col min="13578" max="13578" width="12" style="344" bestFit="1" customWidth="1"/>
    <col min="13579" max="13579" width="12.75" style="344" customWidth="1"/>
    <col min="13580" max="13580" width="17.375" style="344" bestFit="1" customWidth="1"/>
    <col min="13581" max="13581" width="12.125" style="344" customWidth="1"/>
    <col min="13582" max="13582" width="20.125" style="344" bestFit="1" customWidth="1"/>
    <col min="13583" max="13583" width="20.125" style="344" customWidth="1"/>
    <col min="13584" max="13584" width="19.375" style="344" bestFit="1" customWidth="1"/>
    <col min="13585" max="13585" width="8.625" style="344" customWidth="1"/>
    <col min="13586" max="13586" width="51.375" style="344" customWidth="1"/>
    <col min="13587" max="13587" width="13" style="344" customWidth="1"/>
    <col min="13588" max="13830" width="6.875" style="344"/>
    <col min="13831" max="13831" width="7.75" style="344" customWidth="1"/>
    <col min="13832" max="13832" width="33.125" style="344" bestFit="1" customWidth="1"/>
    <col min="13833" max="13833" width="14.125" style="344" customWidth="1"/>
    <col min="13834" max="13834" width="12" style="344" bestFit="1" customWidth="1"/>
    <col min="13835" max="13835" width="12.75" style="344" customWidth="1"/>
    <col min="13836" max="13836" width="17.375" style="344" bestFit="1" customWidth="1"/>
    <col min="13837" max="13837" width="12.125" style="344" customWidth="1"/>
    <col min="13838" max="13838" width="20.125" style="344" bestFit="1" customWidth="1"/>
    <col min="13839" max="13839" width="20.125" style="344" customWidth="1"/>
    <col min="13840" max="13840" width="19.375" style="344" bestFit="1" customWidth="1"/>
    <col min="13841" max="13841" width="8.625" style="344" customWidth="1"/>
    <col min="13842" max="13842" width="51.375" style="344" customWidth="1"/>
    <col min="13843" max="13843" width="13" style="344" customWidth="1"/>
    <col min="13844" max="14086" width="6.875" style="344"/>
    <col min="14087" max="14087" width="7.75" style="344" customWidth="1"/>
    <col min="14088" max="14088" width="33.125" style="344" bestFit="1" customWidth="1"/>
    <col min="14089" max="14089" width="14.125" style="344" customWidth="1"/>
    <col min="14090" max="14090" width="12" style="344" bestFit="1" customWidth="1"/>
    <col min="14091" max="14091" width="12.75" style="344" customWidth="1"/>
    <col min="14092" max="14092" width="17.375" style="344" bestFit="1" customWidth="1"/>
    <col min="14093" max="14093" width="12.125" style="344" customWidth="1"/>
    <col min="14094" max="14094" width="20.125" style="344" bestFit="1" customWidth="1"/>
    <col min="14095" max="14095" width="20.125" style="344" customWidth="1"/>
    <col min="14096" max="14096" width="19.375" style="344" bestFit="1" customWidth="1"/>
    <col min="14097" max="14097" width="8.625" style="344" customWidth="1"/>
    <col min="14098" max="14098" width="51.375" style="344" customWidth="1"/>
    <col min="14099" max="14099" width="13" style="344" customWidth="1"/>
    <col min="14100" max="14342" width="6.875" style="344"/>
    <col min="14343" max="14343" width="7.75" style="344" customWidth="1"/>
    <col min="14344" max="14344" width="33.125" style="344" bestFit="1" customWidth="1"/>
    <col min="14345" max="14345" width="14.125" style="344" customWidth="1"/>
    <col min="14346" max="14346" width="12" style="344" bestFit="1" customWidth="1"/>
    <col min="14347" max="14347" width="12.75" style="344" customWidth="1"/>
    <col min="14348" max="14348" width="17.375" style="344" bestFit="1" customWidth="1"/>
    <col min="14349" max="14349" width="12.125" style="344" customWidth="1"/>
    <col min="14350" max="14350" width="20.125" style="344" bestFit="1" customWidth="1"/>
    <col min="14351" max="14351" width="20.125" style="344" customWidth="1"/>
    <col min="14352" max="14352" width="19.375" style="344" bestFit="1" customWidth="1"/>
    <col min="14353" max="14353" width="8.625" style="344" customWidth="1"/>
    <col min="14354" max="14354" width="51.375" style="344" customWidth="1"/>
    <col min="14355" max="14355" width="13" style="344" customWidth="1"/>
    <col min="14356" max="14598" width="6.875" style="344"/>
    <col min="14599" max="14599" width="7.75" style="344" customWidth="1"/>
    <col min="14600" max="14600" width="33.125" style="344" bestFit="1" customWidth="1"/>
    <col min="14601" max="14601" width="14.125" style="344" customWidth="1"/>
    <col min="14602" max="14602" width="12" style="344" bestFit="1" customWidth="1"/>
    <col min="14603" max="14603" width="12.75" style="344" customWidth="1"/>
    <col min="14604" max="14604" width="17.375" style="344" bestFit="1" customWidth="1"/>
    <col min="14605" max="14605" width="12.125" style="344" customWidth="1"/>
    <col min="14606" max="14606" width="20.125" style="344" bestFit="1" customWidth="1"/>
    <col min="14607" max="14607" width="20.125" style="344" customWidth="1"/>
    <col min="14608" max="14608" width="19.375" style="344" bestFit="1" customWidth="1"/>
    <col min="14609" max="14609" width="8.625" style="344" customWidth="1"/>
    <col min="14610" max="14610" width="51.375" style="344" customWidth="1"/>
    <col min="14611" max="14611" width="13" style="344" customWidth="1"/>
    <col min="14612" max="14854" width="6.875" style="344"/>
    <col min="14855" max="14855" width="7.75" style="344" customWidth="1"/>
    <col min="14856" max="14856" width="33.125" style="344" bestFit="1" customWidth="1"/>
    <col min="14857" max="14857" width="14.125" style="344" customWidth="1"/>
    <col min="14858" max="14858" width="12" style="344" bestFit="1" customWidth="1"/>
    <col min="14859" max="14859" width="12.75" style="344" customWidth="1"/>
    <col min="14860" max="14860" width="17.375" style="344" bestFit="1" customWidth="1"/>
    <col min="14861" max="14861" width="12.125" style="344" customWidth="1"/>
    <col min="14862" max="14862" width="20.125" style="344" bestFit="1" customWidth="1"/>
    <col min="14863" max="14863" width="20.125" style="344" customWidth="1"/>
    <col min="14864" max="14864" width="19.375" style="344" bestFit="1" customWidth="1"/>
    <col min="14865" max="14865" width="8.625" style="344" customWidth="1"/>
    <col min="14866" max="14866" width="51.375" style="344" customWidth="1"/>
    <col min="14867" max="14867" width="13" style="344" customWidth="1"/>
    <col min="14868" max="15110" width="6.875" style="344"/>
    <col min="15111" max="15111" width="7.75" style="344" customWidth="1"/>
    <col min="15112" max="15112" width="33.125" style="344" bestFit="1" customWidth="1"/>
    <col min="15113" max="15113" width="14.125" style="344" customWidth="1"/>
    <col min="15114" max="15114" width="12" style="344" bestFit="1" customWidth="1"/>
    <col min="15115" max="15115" width="12.75" style="344" customWidth="1"/>
    <col min="15116" max="15116" width="17.375" style="344" bestFit="1" customWidth="1"/>
    <col min="15117" max="15117" width="12.125" style="344" customWidth="1"/>
    <col min="15118" max="15118" width="20.125" style="344" bestFit="1" customWidth="1"/>
    <col min="15119" max="15119" width="20.125" style="344" customWidth="1"/>
    <col min="15120" max="15120" width="19.375" style="344" bestFit="1" customWidth="1"/>
    <col min="15121" max="15121" width="8.625" style="344" customWidth="1"/>
    <col min="15122" max="15122" width="51.375" style="344" customWidth="1"/>
    <col min="15123" max="15123" width="13" style="344" customWidth="1"/>
    <col min="15124" max="15366" width="6.875" style="344"/>
    <col min="15367" max="15367" width="7.75" style="344" customWidth="1"/>
    <col min="15368" max="15368" width="33.125" style="344" bestFit="1" customWidth="1"/>
    <col min="15369" max="15369" width="14.125" style="344" customWidth="1"/>
    <col min="15370" max="15370" width="12" style="344" bestFit="1" customWidth="1"/>
    <col min="15371" max="15371" width="12.75" style="344" customWidth="1"/>
    <col min="15372" max="15372" width="17.375" style="344" bestFit="1" customWidth="1"/>
    <col min="15373" max="15373" width="12.125" style="344" customWidth="1"/>
    <col min="15374" max="15374" width="20.125" style="344" bestFit="1" customWidth="1"/>
    <col min="15375" max="15375" width="20.125" style="344" customWidth="1"/>
    <col min="15376" max="15376" width="19.375" style="344" bestFit="1" customWidth="1"/>
    <col min="15377" max="15377" width="8.625" style="344" customWidth="1"/>
    <col min="15378" max="15378" width="51.375" style="344" customWidth="1"/>
    <col min="15379" max="15379" width="13" style="344" customWidth="1"/>
    <col min="15380" max="15622" width="6.875" style="344"/>
    <col min="15623" max="15623" width="7.75" style="344" customWidth="1"/>
    <col min="15624" max="15624" width="33.125" style="344" bestFit="1" customWidth="1"/>
    <col min="15625" max="15625" width="14.125" style="344" customWidth="1"/>
    <col min="15626" max="15626" width="12" style="344" bestFit="1" customWidth="1"/>
    <col min="15627" max="15627" width="12.75" style="344" customWidth="1"/>
    <col min="15628" max="15628" width="17.375" style="344" bestFit="1" customWidth="1"/>
    <col min="15629" max="15629" width="12.125" style="344" customWidth="1"/>
    <col min="15630" max="15630" width="20.125" style="344" bestFit="1" customWidth="1"/>
    <col min="15631" max="15631" width="20.125" style="344" customWidth="1"/>
    <col min="15632" max="15632" width="19.375" style="344" bestFit="1" customWidth="1"/>
    <col min="15633" max="15633" width="8.625" style="344" customWidth="1"/>
    <col min="15634" max="15634" width="51.375" style="344" customWidth="1"/>
    <col min="15635" max="15635" width="13" style="344" customWidth="1"/>
    <col min="15636" max="15878" width="6.875" style="344"/>
    <col min="15879" max="15879" width="7.75" style="344" customWidth="1"/>
    <col min="15880" max="15880" width="33.125" style="344" bestFit="1" customWidth="1"/>
    <col min="15881" max="15881" width="14.125" style="344" customWidth="1"/>
    <col min="15882" max="15882" width="12" style="344" bestFit="1" customWidth="1"/>
    <col min="15883" max="15883" width="12.75" style="344" customWidth="1"/>
    <col min="15884" max="15884" width="17.375" style="344" bestFit="1" customWidth="1"/>
    <col min="15885" max="15885" width="12.125" style="344" customWidth="1"/>
    <col min="15886" max="15886" width="20.125" style="344" bestFit="1" customWidth="1"/>
    <col min="15887" max="15887" width="20.125" style="344" customWidth="1"/>
    <col min="15888" max="15888" width="19.375" style="344" bestFit="1" customWidth="1"/>
    <col min="15889" max="15889" width="8.625" style="344" customWidth="1"/>
    <col min="15890" max="15890" width="51.375" style="344" customWidth="1"/>
    <col min="15891" max="15891" width="13" style="344" customWidth="1"/>
    <col min="15892" max="16134" width="6.875" style="344"/>
    <col min="16135" max="16135" width="7.75" style="344" customWidth="1"/>
    <col min="16136" max="16136" width="33.125" style="344" bestFit="1" customWidth="1"/>
    <col min="16137" max="16137" width="14.125" style="344" customWidth="1"/>
    <col min="16138" max="16138" width="12" style="344" bestFit="1" customWidth="1"/>
    <col min="16139" max="16139" width="12.75" style="344" customWidth="1"/>
    <col min="16140" max="16140" width="17.375" style="344" bestFit="1" customWidth="1"/>
    <col min="16141" max="16141" width="12.125" style="344" customWidth="1"/>
    <col min="16142" max="16142" width="20.125" style="344" bestFit="1" customWidth="1"/>
    <col min="16143" max="16143" width="20.125" style="344" customWidth="1"/>
    <col min="16144" max="16144" width="19.375" style="344" bestFit="1" customWidth="1"/>
    <col min="16145" max="16145" width="8.625" style="344" customWidth="1"/>
    <col min="16146" max="16146" width="51.375" style="344" customWidth="1"/>
    <col min="16147" max="16147" width="13" style="344" customWidth="1"/>
    <col min="16148" max="16384" width="6.875" style="344"/>
  </cols>
  <sheetData>
    <row r="1" spans="1:19" ht="23.25" customHeight="1" x14ac:dyDescent="0.2">
      <c r="A1" s="803" t="s">
        <v>92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  <c r="S1" s="803"/>
    </row>
    <row r="2" spans="1:19" ht="23.25" customHeight="1" x14ac:dyDescent="0.2">
      <c r="A2" s="803" t="s">
        <v>440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</row>
    <row r="3" spans="1:19" ht="23.25" customHeight="1" x14ac:dyDescent="0.2">
      <c r="A3" s="803" t="s">
        <v>1027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</row>
    <row r="4" spans="1:19" ht="23.25" customHeight="1" x14ac:dyDescent="0.2">
      <c r="A4" s="803" t="s">
        <v>1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</row>
    <row r="5" spans="1:19" ht="30" customHeight="1" x14ac:dyDescent="0.2">
      <c r="A5" s="807" t="s">
        <v>44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  <c r="S5" s="807"/>
    </row>
    <row r="6" spans="1:19" ht="30" customHeight="1" x14ac:dyDescent="0.2">
      <c r="A6" s="797" t="s">
        <v>2</v>
      </c>
      <c r="B6" s="799" t="s">
        <v>3</v>
      </c>
      <c r="C6" s="800"/>
      <c r="D6" s="800"/>
      <c r="E6" s="800"/>
      <c r="F6" s="801"/>
      <c r="G6" s="805" t="s">
        <v>45</v>
      </c>
      <c r="H6" s="805" t="s">
        <v>93</v>
      </c>
      <c r="I6" s="805" t="s">
        <v>8</v>
      </c>
      <c r="J6" s="810" t="s">
        <v>94</v>
      </c>
      <c r="K6" s="811"/>
      <c r="L6" s="811"/>
      <c r="M6" s="812"/>
      <c r="N6" s="126" t="s">
        <v>10</v>
      </c>
      <c r="O6" s="126" t="s">
        <v>95</v>
      </c>
      <c r="P6" s="338" t="s">
        <v>450</v>
      </c>
      <c r="Q6" s="126" t="s">
        <v>450</v>
      </c>
      <c r="R6" s="799" t="s">
        <v>11</v>
      </c>
      <c r="S6" s="801" t="s">
        <v>49</v>
      </c>
    </row>
    <row r="7" spans="1:19" ht="30" customHeight="1" x14ac:dyDescent="0.2">
      <c r="A7" s="798"/>
      <c r="B7" s="802"/>
      <c r="C7" s="803"/>
      <c r="D7" s="803"/>
      <c r="E7" s="803"/>
      <c r="F7" s="804"/>
      <c r="G7" s="806"/>
      <c r="H7" s="806"/>
      <c r="I7" s="806"/>
      <c r="J7" s="444">
        <v>24381</v>
      </c>
      <c r="K7" s="445">
        <v>24504</v>
      </c>
      <c r="L7" s="444">
        <v>24624</v>
      </c>
      <c r="M7" s="126" t="s">
        <v>19</v>
      </c>
      <c r="N7" s="128" t="s">
        <v>96</v>
      </c>
      <c r="O7" s="128" t="s">
        <v>97</v>
      </c>
      <c r="P7" s="339" t="s">
        <v>98</v>
      </c>
      <c r="Q7" s="128" t="s">
        <v>98</v>
      </c>
      <c r="R7" s="802"/>
      <c r="S7" s="804"/>
    </row>
    <row r="8" spans="1:19" ht="30" customHeight="1" x14ac:dyDescent="0.2">
      <c r="A8" s="798"/>
      <c r="B8" s="802"/>
      <c r="C8" s="803"/>
      <c r="D8" s="803"/>
      <c r="E8" s="803"/>
      <c r="F8" s="804"/>
      <c r="G8" s="806"/>
      <c r="H8" s="806"/>
      <c r="I8" s="806"/>
      <c r="J8" s="127" t="s">
        <v>446</v>
      </c>
      <c r="K8" s="125" t="s">
        <v>447</v>
      </c>
      <c r="L8" s="127" t="s">
        <v>448</v>
      </c>
      <c r="M8" s="128" t="s">
        <v>52</v>
      </c>
      <c r="N8" s="128" t="s">
        <v>26</v>
      </c>
      <c r="O8" s="128" t="s">
        <v>99</v>
      </c>
      <c r="P8" s="339" t="s">
        <v>100</v>
      </c>
      <c r="Q8" s="128" t="s">
        <v>101</v>
      </c>
      <c r="R8" s="802"/>
      <c r="S8" s="804"/>
    </row>
    <row r="9" spans="1:19" ht="30" customHeight="1" x14ac:dyDescent="0.2">
      <c r="A9" s="798"/>
      <c r="B9" s="802"/>
      <c r="C9" s="803"/>
      <c r="D9" s="803"/>
      <c r="E9" s="803"/>
      <c r="F9" s="804"/>
      <c r="G9" s="129" t="s">
        <v>28</v>
      </c>
      <c r="H9" s="806"/>
      <c r="I9" s="129" t="s">
        <v>29</v>
      </c>
      <c r="J9" s="129" t="s">
        <v>30</v>
      </c>
      <c r="K9" s="130" t="s">
        <v>53</v>
      </c>
      <c r="L9" s="129" t="s">
        <v>32</v>
      </c>
      <c r="M9" s="131" t="s">
        <v>54</v>
      </c>
      <c r="N9" s="131" t="s">
        <v>102</v>
      </c>
      <c r="O9" s="131" t="s">
        <v>103</v>
      </c>
      <c r="P9" s="340" t="s">
        <v>104</v>
      </c>
      <c r="Q9" s="131" t="s">
        <v>105</v>
      </c>
      <c r="R9" s="802"/>
      <c r="S9" s="804"/>
    </row>
    <row r="10" spans="1:19" ht="30" customHeight="1" x14ac:dyDescent="0.2">
      <c r="A10" s="132"/>
      <c r="B10" s="341" t="s">
        <v>76</v>
      </c>
      <c r="C10" s="342"/>
      <c r="D10" s="342"/>
      <c r="E10" s="342"/>
      <c r="F10" s="343"/>
      <c r="G10" s="133"/>
      <c r="H10" s="134"/>
      <c r="I10" s="133"/>
      <c r="J10" s="133"/>
      <c r="K10" s="135"/>
      <c r="L10" s="133"/>
      <c r="M10" s="136"/>
      <c r="N10" s="136"/>
      <c r="O10" s="136"/>
      <c r="P10" s="137"/>
      <c r="Q10" s="136"/>
      <c r="R10" s="345"/>
      <c r="S10" s="343"/>
    </row>
    <row r="11" spans="1:19" ht="30" customHeight="1" x14ac:dyDescent="0.2">
      <c r="A11" s="346">
        <v>1</v>
      </c>
      <c r="B11" s="794" t="s">
        <v>947</v>
      </c>
      <c r="C11" s="795"/>
      <c r="D11" s="795"/>
      <c r="E11" s="795"/>
      <c r="F11" s="796"/>
      <c r="G11" s="347"/>
      <c r="H11" s="348"/>
      <c r="I11" s="347"/>
      <c r="J11" s="347"/>
      <c r="K11" s="347"/>
      <c r="L11" s="347"/>
      <c r="M11" s="349"/>
      <c r="N11" s="349"/>
      <c r="O11" s="349"/>
      <c r="P11" s="350"/>
      <c r="Q11" s="349"/>
      <c r="R11" s="351"/>
      <c r="S11" s="310"/>
    </row>
    <row r="12" spans="1:19" ht="30" customHeight="1" x14ac:dyDescent="0.2">
      <c r="A12" s="346"/>
      <c r="B12" s="808" t="s">
        <v>106</v>
      </c>
      <c r="C12" s="809"/>
      <c r="D12" s="809"/>
      <c r="E12" s="809"/>
      <c r="F12" s="366">
        <v>66</v>
      </c>
      <c r="G12" s="352">
        <v>5328400</v>
      </c>
      <c r="H12" s="671">
        <v>24197</v>
      </c>
      <c r="I12" s="352"/>
      <c r="J12" s="352"/>
      <c r="K12" s="670">
        <v>5328400</v>
      </c>
      <c r="L12" s="670"/>
      <c r="M12" s="353">
        <f>J12+K12+L12</f>
        <v>5328400</v>
      </c>
      <c r="N12" s="353">
        <f>I12+M12</f>
        <v>5328400</v>
      </c>
      <c r="O12" s="353">
        <f>G12-N12</f>
        <v>0</v>
      </c>
      <c r="P12" s="353">
        <f>G12-N12</f>
        <v>0</v>
      </c>
      <c r="Q12" s="354">
        <v>0</v>
      </c>
      <c r="R12" s="355">
        <v>24385</v>
      </c>
      <c r="S12" s="310" t="s">
        <v>963</v>
      </c>
    </row>
    <row r="13" spans="1:19" ht="30" customHeight="1" thickBot="1" x14ac:dyDescent="0.25">
      <c r="A13" s="346"/>
      <c r="B13" s="794" t="s">
        <v>948</v>
      </c>
      <c r="C13" s="795"/>
      <c r="D13" s="795"/>
      <c r="E13" s="795"/>
      <c r="F13" s="367" t="s">
        <v>19</v>
      </c>
      <c r="G13" s="356">
        <f>G11+G12</f>
        <v>5328400</v>
      </c>
      <c r="H13" s="356"/>
      <c r="I13" s="356">
        <f>I11+I12</f>
        <v>0</v>
      </c>
      <c r="J13" s="356">
        <f>J11+J12</f>
        <v>0</v>
      </c>
      <c r="K13" s="357">
        <f t="shared" ref="K13:Q13" si="0">K11+K12</f>
        <v>5328400</v>
      </c>
      <c r="L13" s="357">
        <f t="shared" si="0"/>
        <v>0</v>
      </c>
      <c r="M13" s="358">
        <f t="shared" si="0"/>
        <v>5328400</v>
      </c>
      <c r="N13" s="358">
        <f t="shared" si="0"/>
        <v>5328400</v>
      </c>
      <c r="O13" s="358">
        <f t="shared" si="0"/>
        <v>0</v>
      </c>
      <c r="P13" s="358">
        <f t="shared" si="0"/>
        <v>0</v>
      </c>
      <c r="Q13" s="359">
        <f t="shared" si="0"/>
        <v>0</v>
      </c>
      <c r="R13" s="355"/>
      <c r="S13" s="336" t="s">
        <v>955</v>
      </c>
    </row>
    <row r="14" spans="1:19" ht="30" customHeight="1" thickTop="1" x14ac:dyDescent="0.2">
      <c r="A14" s="346"/>
      <c r="B14" s="794" t="s">
        <v>107</v>
      </c>
      <c r="C14" s="795"/>
      <c r="D14" s="795"/>
      <c r="E14" s="795"/>
      <c r="F14" s="795"/>
      <c r="G14" s="360"/>
      <c r="H14" s="360"/>
      <c r="I14" s="360"/>
      <c r="J14" s="360"/>
      <c r="K14" s="361"/>
      <c r="L14" s="361"/>
      <c r="M14" s="362"/>
      <c r="N14" s="362"/>
      <c r="O14" s="362"/>
      <c r="P14" s="362"/>
      <c r="Q14" s="363"/>
      <c r="R14" s="355">
        <v>24411</v>
      </c>
      <c r="S14" s="310" t="s">
        <v>980</v>
      </c>
    </row>
    <row r="15" spans="1:19" ht="30" customHeight="1" x14ac:dyDescent="0.2">
      <c r="A15" s="346"/>
      <c r="B15" s="368" t="s">
        <v>949</v>
      </c>
      <c r="C15" s="369">
        <v>16060800</v>
      </c>
      <c r="D15" s="370" t="s">
        <v>108</v>
      </c>
      <c r="E15" s="370"/>
      <c r="F15" s="370"/>
      <c r="G15" s="347"/>
      <c r="H15" s="347"/>
      <c r="I15" s="347"/>
      <c r="J15" s="347"/>
      <c r="K15" s="364"/>
      <c r="L15" s="364"/>
      <c r="M15" s="350"/>
      <c r="N15" s="350"/>
      <c r="O15" s="350"/>
      <c r="P15" s="350"/>
      <c r="Q15" s="349"/>
      <c r="R15" s="355"/>
      <c r="S15" s="310" t="s">
        <v>981</v>
      </c>
    </row>
    <row r="16" spans="1:19" ht="30" customHeight="1" x14ac:dyDescent="0.2">
      <c r="A16" s="346"/>
      <c r="B16" s="368" t="s">
        <v>109</v>
      </c>
      <c r="C16" s="369">
        <v>5328400</v>
      </c>
      <c r="D16" s="370" t="s">
        <v>108</v>
      </c>
      <c r="E16" s="370"/>
      <c r="F16" s="370"/>
      <c r="G16" s="347"/>
      <c r="H16" s="347"/>
      <c r="I16" s="347"/>
      <c r="J16" s="347"/>
      <c r="K16" s="364"/>
      <c r="L16" s="364"/>
      <c r="M16" s="350"/>
      <c r="N16" s="350"/>
      <c r="O16" s="350"/>
      <c r="P16" s="350"/>
      <c r="Q16" s="349"/>
      <c r="R16" s="355"/>
      <c r="S16" s="310" t="s">
        <v>982</v>
      </c>
    </row>
    <row r="17" spans="1:19" ht="30" customHeight="1" x14ac:dyDescent="0.2">
      <c r="A17" s="346"/>
      <c r="B17" s="368" t="s">
        <v>19</v>
      </c>
      <c r="C17" s="369">
        <f>SUM(C15:C16)</f>
        <v>21389200</v>
      </c>
      <c r="D17" s="370" t="s">
        <v>108</v>
      </c>
      <c r="E17" s="370"/>
      <c r="F17" s="370"/>
      <c r="G17" s="347"/>
      <c r="H17" s="347"/>
      <c r="I17" s="347"/>
      <c r="J17" s="347"/>
      <c r="K17" s="364"/>
      <c r="L17" s="364"/>
      <c r="M17" s="350"/>
      <c r="N17" s="350"/>
      <c r="O17" s="350"/>
      <c r="P17" s="350"/>
      <c r="Q17" s="349"/>
      <c r="R17" s="355"/>
      <c r="S17" s="310"/>
    </row>
    <row r="18" spans="1:19" ht="30" customHeight="1" x14ac:dyDescent="0.2">
      <c r="A18" s="346"/>
      <c r="B18" s="794" t="s">
        <v>207</v>
      </c>
      <c r="C18" s="795"/>
      <c r="D18" s="795"/>
      <c r="E18" s="370"/>
      <c r="F18" s="370"/>
      <c r="G18" s="347"/>
      <c r="H18" s="347"/>
      <c r="I18" s="347"/>
      <c r="J18" s="347"/>
      <c r="K18" s="364"/>
      <c r="L18" s="364"/>
      <c r="M18" s="350"/>
      <c r="N18" s="350"/>
      <c r="O18" s="350"/>
      <c r="P18" s="350"/>
      <c r="Q18" s="349"/>
      <c r="R18" s="355"/>
      <c r="S18" s="310"/>
    </row>
    <row r="19" spans="1:19" ht="30" customHeight="1" x14ac:dyDescent="0.2">
      <c r="A19" s="346"/>
      <c r="B19" s="794" t="s">
        <v>950</v>
      </c>
      <c r="C19" s="795"/>
      <c r="D19" s="795"/>
      <c r="E19" s="795"/>
      <c r="F19" s="795"/>
      <c r="G19" s="347"/>
      <c r="H19" s="347"/>
      <c r="I19" s="347"/>
      <c r="J19" s="347"/>
      <c r="K19" s="364"/>
      <c r="L19" s="364"/>
      <c r="M19" s="350"/>
      <c r="N19" s="350"/>
      <c r="O19" s="350"/>
      <c r="P19" s="350"/>
      <c r="Q19" s="349"/>
      <c r="R19" s="355"/>
      <c r="S19" s="310"/>
    </row>
    <row r="20" spans="1:19" ht="30" customHeight="1" x14ac:dyDescent="0.2">
      <c r="A20" s="346"/>
      <c r="B20" s="371" t="s">
        <v>951</v>
      </c>
      <c r="C20" s="372"/>
      <c r="D20" s="372"/>
      <c r="E20" s="372"/>
      <c r="F20" s="372"/>
      <c r="G20" s="347"/>
      <c r="H20" s="347"/>
      <c r="I20" s="347"/>
      <c r="J20" s="347"/>
      <c r="K20" s="364"/>
      <c r="L20" s="364"/>
      <c r="M20" s="350"/>
      <c r="N20" s="350"/>
      <c r="O20" s="350"/>
      <c r="P20" s="350"/>
      <c r="Q20" s="349"/>
      <c r="R20" s="355"/>
      <c r="S20" s="310"/>
    </row>
    <row r="21" spans="1:19" ht="30" customHeight="1" x14ac:dyDescent="0.2">
      <c r="A21" s="346"/>
      <c r="B21" s="794" t="s">
        <v>952</v>
      </c>
      <c r="C21" s="795"/>
      <c r="D21" s="795"/>
      <c r="E21" s="795"/>
      <c r="F21" s="795"/>
      <c r="G21" s="347"/>
      <c r="H21" s="347"/>
      <c r="I21" s="347"/>
      <c r="J21" s="347"/>
      <c r="K21" s="364"/>
      <c r="L21" s="364"/>
      <c r="M21" s="350"/>
      <c r="N21" s="350"/>
      <c r="O21" s="350"/>
      <c r="P21" s="350"/>
      <c r="Q21" s="349"/>
      <c r="R21" s="355"/>
      <c r="S21" s="310"/>
    </row>
    <row r="22" spans="1:19" ht="30" customHeight="1" x14ac:dyDescent="0.2">
      <c r="A22" s="346"/>
      <c r="B22" s="794" t="s">
        <v>953</v>
      </c>
      <c r="C22" s="795"/>
      <c r="D22" s="795"/>
      <c r="E22" s="795"/>
      <c r="F22" s="796"/>
      <c r="G22" s="347"/>
      <c r="H22" s="347"/>
      <c r="I22" s="347"/>
      <c r="J22" s="347"/>
      <c r="K22" s="364"/>
      <c r="L22" s="364"/>
      <c r="M22" s="350"/>
      <c r="N22" s="350"/>
      <c r="O22" s="350"/>
      <c r="P22" s="350"/>
      <c r="Q22" s="349"/>
      <c r="R22" s="355"/>
      <c r="S22" s="310"/>
    </row>
    <row r="23" spans="1:19" ht="30" customHeight="1" x14ac:dyDescent="0.2">
      <c r="A23" s="346"/>
      <c r="B23" s="794" t="s">
        <v>954</v>
      </c>
      <c r="C23" s="795"/>
      <c r="D23" s="795"/>
      <c r="E23" s="795"/>
      <c r="F23" s="795"/>
      <c r="G23" s="347"/>
      <c r="H23" s="347"/>
      <c r="I23" s="347"/>
      <c r="J23" s="347"/>
      <c r="K23" s="364"/>
      <c r="L23" s="364"/>
      <c r="M23" s="350"/>
      <c r="N23" s="350"/>
      <c r="O23" s="350"/>
      <c r="P23" s="350"/>
      <c r="Q23" s="349"/>
      <c r="R23" s="355"/>
      <c r="S23" s="310"/>
    </row>
    <row r="24" spans="1:19" ht="30" customHeight="1" x14ac:dyDescent="0.2">
      <c r="A24" s="346"/>
      <c r="B24" s="368"/>
      <c r="C24" s="370"/>
      <c r="D24" s="370"/>
      <c r="E24" s="370"/>
      <c r="F24" s="370"/>
      <c r="G24" s="347"/>
      <c r="H24" s="347"/>
      <c r="I24" s="347"/>
      <c r="J24" s="347"/>
      <c r="K24" s="364"/>
      <c r="L24" s="364"/>
      <c r="M24" s="350"/>
      <c r="N24" s="350"/>
      <c r="O24" s="350"/>
      <c r="P24" s="350"/>
      <c r="Q24" s="349"/>
      <c r="R24" s="355"/>
      <c r="S24" s="310"/>
    </row>
    <row r="25" spans="1:19" ht="30" customHeight="1" x14ac:dyDescent="0.2">
      <c r="A25" s="346"/>
      <c r="B25" s="368"/>
      <c r="C25" s="370"/>
      <c r="D25" s="370"/>
      <c r="E25" s="370"/>
      <c r="F25" s="370"/>
      <c r="G25" s="347"/>
      <c r="H25" s="347"/>
      <c r="I25" s="347"/>
      <c r="J25" s="347"/>
      <c r="K25" s="364"/>
      <c r="L25" s="364"/>
      <c r="M25" s="350"/>
      <c r="N25" s="350"/>
      <c r="O25" s="350"/>
      <c r="P25" s="350"/>
      <c r="Q25" s="349"/>
      <c r="R25" s="355"/>
      <c r="S25" s="310"/>
    </row>
    <row r="26" spans="1:19" ht="30" customHeight="1" x14ac:dyDescent="0.2">
      <c r="A26" s="346"/>
      <c r="B26" s="368"/>
      <c r="C26" s="370"/>
      <c r="D26" s="370"/>
      <c r="E26" s="370"/>
      <c r="F26" s="370"/>
      <c r="G26" s="347"/>
      <c r="H26" s="347"/>
      <c r="I26" s="347"/>
      <c r="J26" s="347"/>
      <c r="K26" s="364"/>
      <c r="L26" s="364"/>
      <c r="M26" s="350"/>
      <c r="N26" s="350"/>
      <c r="O26" s="350"/>
      <c r="P26" s="350"/>
      <c r="Q26" s="349"/>
      <c r="R26" s="355"/>
      <c r="S26" s="310"/>
    </row>
    <row r="27" spans="1:19" ht="30" customHeight="1" x14ac:dyDescent="0.2">
      <c r="A27" s="346"/>
      <c r="B27" s="368"/>
      <c r="C27" s="370"/>
      <c r="D27" s="370"/>
      <c r="E27" s="370"/>
      <c r="F27" s="370"/>
      <c r="G27" s="347"/>
      <c r="H27" s="347"/>
      <c r="I27" s="347"/>
      <c r="J27" s="347"/>
      <c r="K27" s="364"/>
      <c r="L27" s="364"/>
      <c r="M27" s="350"/>
      <c r="N27" s="350"/>
      <c r="O27" s="350"/>
      <c r="P27" s="350"/>
      <c r="Q27" s="349"/>
      <c r="R27" s="355"/>
      <c r="S27" s="310"/>
    </row>
    <row r="28" spans="1:19" ht="30" customHeight="1" x14ac:dyDescent="0.2">
      <c r="A28" s="346"/>
      <c r="B28" s="368"/>
      <c r="C28" s="370"/>
      <c r="D28" s="370"/>
      <c r="E28" s="370"/>
      <c r="F28" s="370"/>
      <c r="G28" s="347"/>
      <c r="H28" s="347"/>
      <c r="I28" s="347"/>
      <c r="J28" s="347"/>
      <c r="K28" s="364"/>
      <c r="L28" s="364"/>
      <c r="M28" s="350"/>
      <c r="N28" s="350"/>
      <c r="O28" s="350"/>
      <c r="P28" s="350"/>
      <c r="Q28" s="349"/>
      <c r="R28" s="355"/>
      <c r="S28" s="310"/>
    </row>
    <row r="29" spans="1:19" ht="30" customHeight="1" x14ac:dyDescent="0.2">
      <c r="A29" s="346"/>
      <c r="B29" s="368"/>
      <c r="C29" s="370"/>
      <c r="D29" s="370"/>
      <c r="E29" s="370"/>
      <c r="F29" s="370"/>
      <c r="G29" s="347"/>
      <c r="H29" s="347"/>
      <c r="I29" s="347"/>
      <c r="J29" s="347"/>
      <c r="K29" s="364"/>
      <c r="L29" s="364"/>
      <c r="M29" s="350"/>
      <c r="N29" s="350"/>
      <c r="O29" s="350"/>
      <c r="P29" s="350"/>
      <c r="Q29" s="349"/>
      <c r="R29" s="355"/>
      <c r="S29" s="310"/>
    </row>
    <row r="30" spans="1:19" ht="30" customHeight="1" x14ac:dyDescent="0.2">
      <c r="A30" s="346"/>
      <c r="B30" s="368"/>
      <c r="C30" s="370"/>
      <c r="D30" s="370"/>
      <c r="E30" s="370"/>
      <c r="F30" s="370"/>
      <c r="G30" s="347"/>
      <c r="H30" s="347"/>
      <c r="I30" s="347"/>
      <c r="J30" s="347"/>
      <c r="K30" s="364"/>
      <c r="L30" s="364"/>
      <c r="M30" s="350"/>
      <c r="N30" s="350"/>
      <c r="O30" s="350"/>
      <c r="P30" s="350"/>
      <c r="Q30" s="349"/>
      <c r="R30" s="355"/>
      <c r="S30" s="310"/>
    </row>
    <row r="31" spans="1:19" ht="30" customHeight="1" x14ac:dyDescent="0.2">
      <c r="A31" s="346"/>
      <c r="B31" s="368"/>
      <c r="C31" s="370"/>
      <c r="D31" s="370"/>
      <c r="E31" s="370"/>
      <c r="F31" s="370"/>
      <c r="G31" s="347"/>
      <c r="H31" s="347"/>
      <c r="I31" s="347"/>
      <c r="J31" s="347"/>
      <c r="K31" s="364"/>
      <c r="L31" s="364"/>
      <c r="M31" s="350"/>
      <c r="N31" s="350"/>
      <c r="O31" s="350"/>
      <c r="P31" s="350"/>
      <c r="Q31" s="349"/>
      <c r="R31" s="355"/>
      <c r="S31" s="310"/>
    </row>
    <row r="32" spans="1:19" ht="30" customHeight="1" x14ac:dyDescent="0.2">
      <c r="A32" s="346"/>
      <c r="B32" s="368"/>
      <c r="C32" s="370"/>
      <c r="D32" s="370"/>
      <c r="E32" s="370"/>
      <c r="F32" s="370"/>
      <c r="G32" s="347"/>
      <c r="H32" s="347"/>
      <c r="I32" s="347"/>
      <c r="J32" s="347"/>
      <c r="K32" s="364"/>
      <c r="L32" s="364"/>
      <c r="M32" s="350"/>
      <c r="N32" s="350"/>
      <c r="O32" s="350"/>
      <c r="P32" s="350"/>
      <c r="Q32" s="349"/>
      <c r="R32" s="355"/>
      <c r="S32" s="310"/>
    </row>
    <row r="33" spans="1:19" ht="30" customHeight="1" x14ac:dyDescent="0.2">
      <c r="A33" s="346"/>
      <c r="B33" s="368"/>
      <c r="C33" s="370"/>
      <c r="D33" s="370"/>
      <c r="E33" s="370"/>
      <c r="F33" s="370"/>
      <c r="G33" s="347"/>
      <c r="H33" s="347"/>
      <c r="I33" s="347"/>
      <c r="J33" s="347"/>
      <c r="K33" s="364"/>
      <c r="L33" s="364"/>
      <c r="M33" s="350"/>
      <c r="N33" s="350"/>
      <c r="O33" s="350"/>
      <c r="P33" s="350"/>
      <c r="Q33" s="349"/>
      <c r="R33" s="355"/>
      <c r="S33" s="310"/>
    </row>
    <row r="34" spans="1:19" ht="30" customHeight="1" x14ac:dyDescent="0.2">
      <c r="A34" s="346"/>
      <c r="B34" s="368"/>
      <c r="C34" s="370"/>
      <c r="D34" s="370"/>
      <c r="E34" s="370"/>
      <c r="F34" s="370"/>
      <c r="G34" s="347"/>
      <c r="H34" s="347"/>
      <c r="I34" s="347"/>
      <c r="J34" s="347"/>
      <c r="K34" s="364"/>
      <c r="L34" s="364"/>
      <c r="M34" s="350"/>
      <c r="N34" s="350"/>
      <c r="O34" s="350"/>
      <c r="P34" s="350"/>
      <c r="Q34" s="349"/>
      <c r="R34" s="355"/>
      <c r="S34" s="310"/>
    </row>
    <row r="35" spans="1:19" ht="30" customHeight="1" x14ac:dyDescent="0.2">
      <c r="A35" s="346"/>
      <c r="B35" s="368"/>
      <c r="C35" s="370"/>
      <c r="D35" s="370"/>
      <c r="E35" s="370"/>
      <c r="F35" s="370"/>
      <c r="G35" s="347"/>
      <c r="H35" s="347"/>
      <c r="I35" s="347"/>
      <c r="J35" s="347"/>
      <c r="K35" s="364"/>
      <c r="L35" s="364"/>
      <c r="M35" s="350"/>
      <c r="N35" s="350"/>
      <c r="O35" s="350"/>
      <c r="P35" s="350"/>
      <c r="Q35" s="349"/>
      <c r="R35" s="355"/>
      <c r="S35" s="310"/>
    </row>
    <row r="36" spans="1:19" ht="30" customHeight="1" x14ac:dyDescent="0.2">
      <c r="A36" s="346"/>
      <c r="B36" s="368"/>
      <c r="C36" s="370"/>
      <c r="D36" s="370"/>
      <c r="E36" s="370"/>
      <c r="F36" s="370"/>
      <c r="G36" s="347"/>
      <c r="H36" s="347"/>
      <c r="I36" s="347"/>
      <c r="J36" s="347"/>
      <c r="K36" s="364"/>
      <c r="L36" s="364"/>
      <c r="M36" s="350"/>
      <c r="N36" s="350"/>
      <c r="O36" s="350"/>
      <c r="P36" s="350"/>
      <c r="Q36" s="349"/>
      <c r="R36" s="355"/>
      <c r="S36" s="310"/>
    </row>
    <row r="37" spans="1:19" ht="30" customHeight="1" x14ac:dyDescent="0.2">
      <c r="A37" s="346"/>
      <c r="B37" s="368"/>
      <c r="C37" s="370"/>
      <c r="D37" s="370"/>
      <c r="E37" s="370"/>
      <c r="F37" s="370"/>
      <c r="G37" s="347"/>
      <c r="H37" s="347"/>
      <c r="I37" s="347"/>
      <c r="J37" s="347"/>
      <c r="K37" s="364"/>
      <c r="L37" s="364"/>
      <c r="M37" s="350"/>
      <c r="N37" s="350"/>
      <c r="O37" s="350"/>
      <c r="P37" s="350"/>
      <c r="Q37" s="349"/>
      <c r="R37" s="355"/>
      <c r="S37" s="310"/>
    </row>
    <row r="38" spans="1:19" ht="30" customHeight="1" x14ac:dyDescent="0.2">
      <c r="A38" s="346"/>
      <c r="B38" s="368"/>
      <c r="C38" s="370"/>
      <c r="D38" s="370"/>
      <c r="E38" s="370"/>
      <c r="F38" s="370"/>
      <c r="G38" s="347"/>
      <c r="H38" s="347"/>
      <c r="I38" s="347"/>
      <c r="J38" s="347"/>
      <c r="K38" s="364"/>
      <c r="L38" s="364"/>
      <c r="M38" s="350"/>
      <c r="N38" s="350"/>
      <c r="O38" s="350"/>
      <c r="P38" s="350"/>
      <c r="Q38" s="349"/>
      <c r="R38" s="355"/>
      <c r="S38" s="310"/>
    </row>
    <row r="39" spans="1:19" ht="30" customHeight="1" x14ac:dyDescent="0.2">
      <c r="A39" s="346">
        <v>2</v>
      </c>
      <c r="B39" s="808" t="s">
        <v>956</v>
      </c>
      <c r="C39" s="809"/>
      <c r="D39" s="809"/>
      <c r="E39" s="809"/>
      <c r="F39" s="813"/>
      <c r="G39" s="347"/>
      <c r="H39" s="348"/>
      <c r="I39" s="347"/>
      <c r="J39" s="347"/>
      <c r="K39" s="347"/>
      <c r="L39" s="347"/>
      <c r="M39" s="349"/>
      <c r="N39" s="349"/>
      <c r="O39" s="349"/>
      <c r="P39" s="350"/>
      <c r="Q39" s="349"/>
      <c r="R39" s="687"/>
      <c r="S39" s="310"/>
    </row>
    <row r="40" spans="1:19" ht="30" customHeight="1" x14ac:dyDescent="0.2">
      <c r="A40" s="346"/>
      <c r="B40" s="808" t="s">
        <v>115</v>
      </c>
      <c r="C40" s="809"/>
      <c r="D40" s="809"/>
      <c r="E40" s="809"/>
      <c r="F40" s="366">
        <v>66</v>
      </c>
      <c r="G40" s="352">
        <v>3968400</v>
      </c>
      <c r="H40" s="671">
        <v>24144</v>
      </c>
      <c r="I40" s="352"/>
      <c r="J40" s="352"/>
      <c r="K40" s="670">
        <v>3968400</v>
      </c>
      <c r="L40" s="670">
        <v>0</v>
      </c>
      <c r="M40" s="353">
        <f>J40+K40+L40</f>
        <v>3968400</v>
      </c>
      <c r="N40" s="353">
        <f>I40+M40</f>
        <v>3968400</v>
      </c>
      <c r="O40" s="354">
        <f>G40-N40</f>
        <v>0</v>
      </c>
      <c r="P40" s="353">
        <f>G40-N40</f>
        <v>0</v>
      </c>
      <c r="Q40" s="354"/>
      <c r="R40" s="355">
        <v>24385</v>
      </c>
      <c r="S40" s="431" t="s">
        <v>964</v>
      </c>
    </row>
    <row r="41" spans="1:19" ht="30" customHeight="1" thickBot="1" x14ac:dyDescent="0.25">
      <c r="A41" s="346"/>
      <c r="B41" s="794" t="s">
        <v>948</v>
      </c>
      <c r="C41" s="795"/>
      <c r="D41" s="795"/>
      <c r="E41" s="795"/>
      <c r="F41" s="367" t="s">
        <v>19</v>
      </c>
      <c r="G41" s="356">
        <f>G39+G40</f>
        <v>3968400</v>
      </c>
      <c r="H41" s="356"/>
      <c r="I41" s="356">
        <f>I39+I40</f>
        <v>0</v>
      </c>
      <c r="J41" s="356">
        <f>J39+J40</f>
        <v>0</v>
      </c>
      <c r="K41" s="357">
        <f t="shared" ref="K41:Q41" si="1">K39+K40</f>
        <v>3968400</v>
      </c>
      <c r="L41" s="357">
        <f t="shared" si="1"/>
        <v>0</v>
      </c>
      <c r="M41" s="358">
        <f t="shared" si="1"/>
        <v>3968400</v>
      </c>
      <c r="N41" s="358">
        <f t="shared" si="1"/>
        <v>3968400</v>
      </c>
      <c r="O41" s="358">
        <f t="shared" si="1"/>
        <v>0</v>
      </c>
      <c r="P41" s="358">
        <f t="shared" si="1"/>
        <v>0</v>
      </c>
      <c r="Q41" s="359">
        <f t="shared" si="1"/>
        <v>0</v>
      </c>
      <c r="R41" s="355"/>
      <c r="S41" s="336" t="s">
        <v>962</v>
      </c>
    </row>
    <row r="42" spans="1:19" ht="30" customHeight="1" thickTop="1" x14ac:dyDescent="0.2">
      <c r="A42" s="346"/>
      <c r="B42" s="794" t="s">
        <v>957</v>
      </c>
      <c r="C42" s="795"/>
      <c r="D42" s="795"/>
      <c r="E42" s="795"/>
      <c r="F42" s="795"/>
      <c r="G42" s="360"/>
      <c r="H42" s="360"/>
      <c r="I42" s="360"/>
      <c r="J42" s="360"/>
      <c r="K42" s="361"/>
      <c r="L42" s="361"/>
      <c r="M42" s="362"/>
      <c r="N42" s="362"/>
      <c r="O42" s="362"/>
      <c r="P42" s="362"/>
      <c r="Q42" s="363"/>
      <c r="R42" s="355">
        <v>24411</v>
      </c>
      <c r="S42" s="310" t="s">
        <v>979</v>
      </c>
    </row>
    <row r="43" spans="1:19" ht="30" customHeight="1" x14ac:dyDescent="0.2">
      <c r="A43" s="346"/>
      <c r="B43" s="368" t="s">
        <v>949</v>
      </c>
      <c r="C43" s="369">
        <v>16231600</v>
      </c>
      <c r="D43" s="370" t="s">
        <v>108</v>
      </c>
      <c r="E43" s="370"/>
      <c r="F43" s="370"/>
      <c r="G43" s="347"/>
      <c r="H43" s="347"/>
      <c r="I43" s="347"/>
      <c r="J43" s="347"/>
      <c r="K43" s="364"/>
      <c r="L43" s="364"/>
      <c r="M43" s="350"/>
      <c r="N43" s="350"/>
      <c r="O43" s="350"/>
      <c r="P43" s="349"/>
      <c r="Q43" s="350"/>
      <c r="R43" s="355"/>
      <c r="S43" s="310"/>
    </row>
    <row r="44" spans="1:19" ht="30" customHeight="1" x14ac:dyDescent="0.2">
      <c r="A44" s="346"/>
      <c r="B44" s="368" t="s">
        <v>109</v>
      </c>
      <c r="C44" s="369">
        <v>3968400</v>
      </c>
      <c r="D44" s="370" t="s">
        <v>108</v>
      </c>
      <c r="E44" s="370"/>
      <c r="F44" s="370"/>
      <c r="G44" s="688"/>
      <c r="H44" s="688"/>
      <c r="I44" s="688"/>
      <c r="J44" s="688"/>
      <c r="K44" s="688"/>
      <c r="L44" s="688"/>
      <c r="M44" s="689"/>
      <c r="N44" s="689"/>
      <c r="O44" s="350"/>
      <c r="P44" s="349"/>
      <c r="Q44" s="350"/>
      <c r="R44" s="355"/>
      <c r="S44" s="690"/>
    </row>
    <row r="45" spans="1:19" ht="30" customHeight="1" x14ac:dyDescent="0.2">
      <c r="A45" s="346"/>
      <c r="B45" s="368" t="s">
        <v>19</v>
      </c>
      <c r="C45" s="369">
        <f>SUM(C43:C44)</f>
        <v>20200000</v>
      </c>
      <c r="D45" s="370" t="s">
        <v>108</v>
      </c>
      <c r="E45" s="370"/>
      <c r="F45" s="366"/>
      <c r="G45" s="347"/>
      <c r="H45" s="348"/>
      <c r="I45" s="347"/>
      <c r="J45" s="347"/>
      <c r="K45" s="347"/>
      <c r="L45" s="347"/>
      <c r="M45" s="349"/>
      <c r="N45" s="349"/>
      <c r="O45" s="350"/>
      <c r="P45" s="349"/>
      <c r="Q45" s="350"/>
      <c r="R45" s="355"/>
      <c r="S45" s="310"/>
    </row>
    <row r="46" spans="1:19" ht="30" customHeight="1" x14ac:dyDescent="0.2">
      <c r="A46" s="346"/>
      <c r="B46" s="794" t="s">
        <v>958</v>
      </c>
      <c r="C46" s="795"/>
      <c r="D46" s="795"/>
      <c r="E46" s="795"/>
      <c r="F46" s="795"/>
      <c r="G46" s="347"/>
      <c r="H46" s="347"/>
      <c r="I46" s="347"/>
      <c r="J46" s="347"/>
      <c r="K46" s="364"/>
      <c r="L46" s="364"/>
      <c r="M46" s="349"/>
      <c r="N46" s="349"/>
      <c r="O46" s="350"/>
      <c r="P46" s="349"/>
      <c r="Q46" s="350"/>
      <c r="R46" s="355"/>
      <c r="S46" s="310"/>
    </row>
    <row r="47" spans="1:19" ht="30" customHeight="1" x14ac:dyDescent="0.2">
      <c r="A47" s="346"/>
      <c r="B47" s="371" t="s">
        <v>959</v>
      </c>
      <c r="C47" s="372"/>
      <c r="D47" s="372"/>
      <c r="E47" s="372"/>
      <c r="F47" s="372"/>
      <c r="G47" s="347"/>
      <c r="H47" s="347"/>
      <c r="I47" s="347"/>
      <c r="J47" s="347"/>
      <c r="K47" s="364"/>
      <c r="L47" s="364"/>
      <c r="M47" s="350"/>
      <c r="N47" s="350"/>
      <c r="O47" s="350"/>
      <c r="P47" s="350"/>
      <c r="Q47" s="350"/>
      <c r="R47" s="355"/>
      <c r="S47" s="310"/>
    </row>
    <row r="48" spans="1:19" ht="30" customHeight="1" x14ac:dyDescent="0.2">
      <c r="A48" s="346"/>
      <c r="B48" s="794" t="s">
        <v>952</v>
      </c>
      <c r="C48" s="795"/>
      <c r="D48" s="795"/>
      <c r="E48" s="795"/>
      <c r="F48" s="795"/>
      <c r="G48" s="347"/>
      <c r="H48" s="347"/>
      <c r="I48" s="347"/>
      <c r="J48" s="347"/>
      <c r="K48" s="364"/>
      <c r="L48" s="364"/>
      <c r="M48" s="350"/>
      <c r="N48" s="350"/>
      <c r="O48" s="350"/>
      <c r="P48" s="350"/>
      <c r="Q48" s="349"/>
      <c r="R48" s="355"/>
      <c r="S48" s="310"/>
    </row>
    <row r="49" spans="1:19" ht="30" customHeight="1" x14ac:dyDescent="0.2">
      <c r="A49" s="346"/>
      <c r="B49" s="794" t="s">
        <v>960</v>
      </c>
      <c r="C49" s="795"/>
      <c r="D49" s="795"/>
      <c r="E49" s="795"/>
      <c r="F49" s="796"/>
      <c r="G49" s="347"/>
      <c r="H49" s="347"/>
      <c r="I49" s="347"/>
      <c r="J49" s="347"/>
      <c r="K49" s="364"/>
      <c r="L49" s="364"/>
      <c r="M49" s="350"/>
      <c r="N49" s="350"/>
      <c r="O49" s="350"/>
      <c r="P49" s="350"/>
      <c r="Q49" s="350"/>
      <c r="R49" s="355"/>
      <c r="S49" s="310"/>
    </row>
    <row r="50" spans="1:19" ht="30" customHeight="1" x14ac:dyDescent="0.2">
      <c r="A50" s="346"/>
      <c r="B50" s="794" t="s">
        <v>961</v>
      </c>
      <c r="C50" s="795"/>
      <c r="D50" s="795"/>
      <c r="E50" s="795"/>
      <c r="F50" s="795"/>
      <c r="G50" s="347"/>
      <c r="H50" s="347"/>
      <c r="I50" s="347"/>
      <c r="J50" s="347"/>
      <c r="K50" s="364"/>
      <c r="L50" s="364"/>
      <c r="M50" s="350"/>
      <c r="N50" s="350"/>
      <c r="O50" s="350"/>
      <c r="P50" s="350"/>
      <c r="Q50" s="350"/>
      <c r="R50" s="691"/>
      <c r="S50" s="310"/>
    </row>
    <row r="51" spans="1:19" ht="30" customHeight="1" x14ac:dyDescent="0.2">
      <c r="A51" s="346"/>
      <c r="B51" s="794"/>
      <c r="C51" s="795"/>
      <c r="D51" s="795"/>
      <c r="E51" s="795"/>
      <c r="F51" s="795"/>
      <c r="G51" s="347"/>
      <c r="H51" s="347"/>
      <c r="I51" s="347"/>
      <c r="J51" s="347"/>
      <c r="K51" s="364"/>
      <c r="L51" s="364"/>
      <c r="M51" s="350"/>
      <c r="N51" s="350"/>
      <c r="O51" s="350"/>
      <c r="P51" s="350"/>
      <c r="Q51" s="350"/>
      <c r="R51" s="355"/>
      <c r="S51" s="310"/>
    </row>
    <row r="52" spans="1:19" ht="30" customHeight="1" x14ac:dyDescent="0.2">
      <c r="A52" s="346"/>
      <c r="B52" s="663"/>
      <c r="C52" s="372"/>
      <c r="D52" s="372"/>
      <c r="E52" s="372"/>
      <c r="F52" s="372"/>
      <c r="G52" s="347"/>
      <c r="H52" s="347"/>
      <c r="I52" s="347"/>
      <c r="J52" s="347"/>
      <c r="K52" s="364"/>
      <c r="L52" s="364"/>
      <c r="M52" s="350"/>
      <c r="N52" s="350"/>
      <c r="O52" s="350"/>
      <c r="P52" s="350"/>
      <c r="Q52" s="350"/>
      <c r="R52" s="355"/>
      <c r="S52" s="310"/>
    </row>
    <row r="53" spans="1:19" ht="30" customHeight="1" x14ac:dyDescent="0.2">
      <c r="A53" s="346"/>
      <c r="B53" s="663"/>
      <c r="C53" s="372"/>
      <c r="D53" s="372"/>
      <c r="E53" s="372"/>
      <c r="F53" s="372"/>
      <c r="G53" s="347"/>
      <c r="H53" s="347"/>
      <c r="I53" s="347"/>
      <c r="J53" s="347"/>
      <c r="K53" s="364"/>
      <c r="L53" s="364"/>
      <c r="M53" s="350"/>
      <c r="N53" s="350"/>
      <c r="O53" s="350"/>
      <c r="P53" s="350"/>
      <c r="Q53" s="350"/>
      <c r="R53" s="355"/>
      <c r="S53" s="310"/>
    </row>
    <row r="54" spans="1:19" ht="30" customHeight="1" x14ac:dyDescent="0.2">
      <c r="A54" s="346"/>
      <c r="B54" s="663"/>
      <c r="C54" s="372"/>
      <c r="D54" s="372"/>
      <c r="E54" s="372"/>
      <c r="F54" s="372"/>
      <c r="G54" s="347"/>
      <c r="H54" s="347"/>
      <c r="I54" s="347"/>
      <c r="J54" s="347"/>
      <c r="K54" s="364"/>
      <c r="L54" s="364"/>
      <c r="M54" s="350"/>
      <c r="N54" s="350"/>
      <c r="O54" s="350"/>
      <c r="P54" s="350"/>
      <c r="Q54" s="350"/>
      <c r="R54" s="355"/>
      <c r="S54" s="310"/>
    </row>
    <row r="55" spans="1:19" ht="30" customHeight="1" x14ac:dyDescent="0.2">
      <c r="A55" s="692"/>
      <c r="B55" s="693"/>
      <c r="C55" s="694"/>
      <c r="D55" s="694"/>
      <c r="E55" s="694"/>
      <c r="F55" s="694"/>
      <c r="G55" s="352"/>
      <c r="H55" s="352"/>
      <c r="I55" s="352"/>
      <c r="J55" s="352"/>
      <c r="K55" s="670"/>
      <c r="L55" s="670"/>
      <c r="M55" s="354"/>
      <c r="N55" s="354"/>
      <c r="O55" s="354"/>
      <c r="P55" s="354"/>
      <c r="Q55" s="354"/>
      <c r="R55" s="355"/>
      <c r="S55" s="431"/>
    </row>
    <row r="56" spans="1:19" ht="30" customHeight="1" x14ac:dyDescent="0.2">
      <c r="A56" s="692"/>
      <c r="B56" s="693"/>
      <c r="C56" s="694"/>
      <c r="D56" s="694"/>
      <c r="E56" s="694"/>
      <c r="F56" s="694"/>
      <c r="G56" s="352"/>
      <c r="H56" s="352"/>
      <c r="I56" s="352"/>
      <c r="J56" s="352"/>
      <c r="K56" s="670"/>
      <c r="L56" s="670"/>
      <c r="M56" s="354"/>
      <c r="N56" s="354"/>
      <c r="O56" s="354"/>
      <c r="P56" s="354"/>
      <c r="Q56" s="354"/>
      <c r="R56" s="355"/>
      <c r="S56" s="431"/>
    </row>
    <row r="57" spans="1:19" ht="30" customHeight="1" x14ac:dyDescent="0.2">
      <c r="A57" s="692"/>
      <c r="B57" s="693"/>
      <c r="C57" s="694"/>
      <c r="D57" s="694"/>
      <c r="E57" s="694"/>
      <c r="F57" s="694"/>
      <c r="G57" s="352"/>
      <c r="H57" s="352"/>
      <c r="I57" s="352"/>
      <c r="J57" s="352"/>
      <c r="K57" s="670"/>
      <c r="L57" s="670"/>
      <c r="M57" s="354"/>
      <c r="N57" s="354"/>
      <c r="O57" s="354"/>
      <c r="P57" s="354"/>
      <c r="Q57" s="354"/>
      <c r="R57" s="355"/>
      <c r="S57" s="431"/>
    </row>
    <row r="58" spans="1:19" ht="30" customHeight="1" x14ac:dyDescent="0.2">
      <c r="A58" s="692"/>
      <c r="B58" s="693"/>
      <c r="C58" s="694"/>
      <c r="D58" s="694"/>
      <c r="E58" s="694"/>
      <c r="F58" s="694"/>
      <c r="G58" s="352"/>
      <c r="H58" s="352"/>
      <c r="I58" s="352"/>
      <c r="J58" s="352"/>
      <c r="K58" s="670"/>
      <c r="L58" s="670"/>
      <c r="M58" s="354"/>
      <c r="N58" s="354"/>
      <c r="O58" s="354"/>
      <c r="P58" s="354"/>
      <c r="Q58" s="354"/>
      <c r="R58" s="355"/>
      <c r="S58" s="336"/>
    </row>
    <row r="59" spans="1:19" ht="30" customHeight="1" x14ac:dyDescent="0.2">
      <c r="A59" s="692"/>
      <c r="B59" s="693"/>
      <c r="C59" s="694"/>
      <c r="D59" s="694"/>
      <c r="E59" s="694"/>
      <c r="F59" s="694"/>
      <c r="G59" s="352"/>
      <c r="H59" s="352"/>
      <c r="I59" s="352"/>
      <c r="J59" s="352"/>
      <c r="K59" s="670"/>
      <c r="L59" s="670"/>
      <c r="M59" s="354"/>
      <c r="N59" s="354"/>
      <c r="O59" s="354"/>
      <c r="P59" s="354"/>
      <c r="Q59" s="354"/>
      <c r="R59" s="695"/>
      <c r="S59" s="696"/>
    </row>
    <row r="60" spans="1:19" ht="30" customHeight="1" x14ac:dyDescent="0.2">
      <c r="A60" s="692"/>
      <c r="B60" s="693"/>
      <c r="C60" s="694"/>
      <c r="D60" s="694"/>
      <c r="E60" s="694"/>
      <c r="F60" s="694"/>
      <c r="G60" s="352"/>
      <c r="H60" s="352"/>
      <c r="I60" s="352"/>
      <c r="J60" s="352"/>
      <c r="K60" s="670"/>
      <c r="L60" s="670"/>
      <c r="M60" s="354"/>
      <c r="N60" s="354"/>
      <c r="O60" s="354"/>
      <c r="P60" s="354"/>
      <c r="Q60" s="354"/>
      <c r="R60" s="697"/>
      <c r="S60" s="698"/>
    </row>
    <row r="61" spans="1:19" ht="30" customHeight="1" x14ac:dyDescent="0.2">
      <c r="A61" s="692"/>
      <c r="B61" s="693"/>
      <c r="C61" s="694"/>
      <c r="D61" s="694"/>
      <c r="E61" s="694"/>
      <c r="F61" s="694"/>
      <c r="G61" s="352"/>
      <c r="H61" s="352"/>
      <c r="I61" s="352"/>
      <c r="J61" s="352"/>
      <c r="K61" s="670"/>
      <c r="L61" s="670"/>
      <c r="M61" s="354"/>
      <c r="N61" s="354"/>
      <c r="O61" s="354"/>
      <c r="P61" s="354"/>
      <c r="Q61" s="354"/>
      <c r="R61" s="699"/>
      <c r="S61" s="700"/>
    </row>
    <row r="62" spans="1:19" ht="30" customHeight="1" x14ac:dyDescent="0.2">
      <c r="A62" s="385"/>
      <c r="B62" s="386"/>
      <c r="C62" s="387"/>
      <c r="D62" s="387"/>
      <c r="E62" s="387"/>
      <c r="F62" s="387"/>
      <c r="G62" s="388"/>
      <c r="H62" s="388"/>
      <c r="I62" s="388"/>
      <c r="J62" s="388"/>
      <c r="K62" s="389"/>
      <c r="L62" s="389"/>
      <c r="M62" s="390"/>
      <c r="N62" s="390"/>
      <c r="O62" s="390"/>
      <c r="P62" s="390"/>
      <c r="Q62" s="390"/>
      <c r="R62" s="355"/>
      <c r="S62" s="431"/>
    </row>
    <row r="63" spans="1:19" ht="30" customHeight="1" x14ac:dyDescent="0.2">
      <c r="A63" s="701"/>
      <c r="B63" s="702"/>
      <c r="C63" s="703"/>
      <c r="D63" s="704"/>
      <c r="E63" s="704"/>
      <c r="F63" s="705"/>
      <c r="G63" s="706">
        <f>G40+G12</f>
        <v>9296800</v>
      </c>
      <c r="H63" s="706"/>
      <c r="I63" s="706">
        <f t="shared" ref="I63:Q63" si="2">I40+I12</f>
        <v>0</v>
      </c>
      <c r="J63" s="706">
        <f t="shared" si="2"/>
        <v>0</v>
      </c>
      <c r="K63" s="706">
        <f t="shared" si="2"/>
        <v>9296800</v>
      </c>
      <c r="L63" s="706">
        <f t="shared" si="2"/>
        <v>0</v>
      </c>
      <c r="M63" s="706">
        <f t="shared" si="2"/>
        <v>9296800</v>
      </c>
      <c r="N63" s="706">
        <f t="shared" si="2"/>
        <v>9296800</v>
      </c>
      <c r="O63" s="706">
        <f t="shared" si="2"/>
        <v>0</v>
      </c>
      <c r="P63" s="706">
        <f t="shared" si="2"/>
        <v>0</v>
      </c>
      <c r="Q63" s="706">
        <f t="shared" si="2"/>
        <v>0</v>
      </c>
      <c r="R63" s="433"/>
      <c r="S63" s="434"/>
    </row>
    <row r="64" spans="1:19" ht="30" customHeight="1" x14ac:dyDescent="0.2">
      <c r="A64" s="793"/>
      <c r="B64" s="793"/>
      <c r="C64" s="793"/>
      <c r="D64" s="793"/>
      <c r="E64" s="793"/>
      <c r="F64" s="793"/>
      <c r="G64" s="793"/>
      <c r="H64" s="793"/>
      <c r="I64" s="793"/>
      <c r="J64" s="793"/>
    </row>
  </sheetData>
  <mergeCells count="32">
    <mergeCell ref="B49:F49"/>
    <mergeCell ref="B50:F50"/>
    <mergeCell ref="B51:F51"/>
    <mergeCell ref="A64:J64"/>
    <mergeCell ref="B39:F39"/>
    <mergeCell ref="B40:E40"/>
    <mergeCell ref="B41:E41"/>
    <mergeCell ref="B42:F42"/>
    <mergeCell ref="B46:F46"/>
    <mergeCell ref="B48:F48"/>
    <mergeCell ref="B23:F23"/>
    <mergeCell ref="J6:M6"/>
    <mergeCell ref="R6:R9"/>
    <mergeCell ref="S6:S9"/>
    <mergeCell ref="B11:F11"/>
    <mergeCell ref="B12:E12"/>
    <mergeCell ref="B13:E13"/>
    <mergeCell ref="B14:F14"/>
    <mergeCell ref="B18:D18"/>
    <mergeCell ref="B19:F19"/>
    <mergeCell ref="B21:F21"/>
    <mergeCell ref="B22:F22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</mergeCells>
  <printOptions horizontalCentered="1"/>
  <pageMargins left="0" right="0" top="0.35433070866141736" bottom="0.35433070866141736" header="0.31496062992125984" footer="0.31496062992125984"/>
  <pageSetup paperSize="9" scale="42" firstPageNumber="23" fitToHeight="0" orientation="landscape" useFirstPageNumber="1" r:id="rId1"/>
  <headerFooter>
    <oddHeader xml:space="preserve">&amp;R&amp;"TH SarabunPSK,Regular"&amp;14&amp;P
</oddHeader>
  </headerFooter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24</vt:i4>
      </vt:variant>
    </vt:vector>
  </HeadingPairs>
  <TitlesOfParts>
    <vt:vector size="40" baseType="lpstr">
      <vt:lpstr>1.กันเหลื่อม (ก่อหนี้แล้ว)  (2)</vt:lpstr>
      <vt:lpstr>ใบหน้า ก.ย. 66</vt:lpstr>
      <vt:lpstr>ใบหน้า ต.ค. 66</vt:lpstr>
      <vt:lpstr>1.กันเหลื่อม (ก่อหนี้แล้ว) P1-7</vt:lpstr>
      <vt:lpstr>2.กันเหลื่อม (ไม่มีหนี้) P8</vt:lpstr>
      <vt:lpstr>3. งบลงทุน (ยังไม่ก่อหนี้)P9-20</vt:lpstr>
      <vt:lpstr>4. งบลงทุน (ก่อหนี้แล้ว)P21 </vt:lpstr>
      <vt:lpstr>5. โครงการต่อเนื่อง (ไม่ก่อ P22</vt:lpstr>
      <vt:lpstr>6. โครงการต่อเนื่อง(ก่อP23-24 </vt:lpstr>
      <vt:lpstr>6. โครงการต่อเนื่อง (ก่อหนี้)</vt:lpstr>
      <vt:lpstr>6. งบดำเนินงาน P25-27</vt:lpstr>
      <vt:lpstr>7. งบรายจ่ายอื่น P28-38</vt:lpstr>
      <vt:lpstr>8. งบกลาง </vt:lpstr>
      <vt:lpstr>ตามร.ร.</vt:lpstr>
      <vt:lpstr>9. งบเพิ่มเติม</vt:lpstr>
      <vt:lpstr>10. งบเพิ่เติม</vt:lpstr>
      <vt:lpstr>'10. งบเพิ่เติม'!Print_Area</vt:lpstr>
      <vt:lpstr>'3. งบลงทุน (ยังไม่ก่อหนี้)P9-20'!Print_Area</vt:lpstr>
      <vt:lpstr>'4. งบลงทุน (ก่อหนี้แล้ว)P21 '!Print_Area</vt:lpstr>
      <vt:lpstr>'5. โครงการต่อเนื่อง (ไม่ก่อ P22'!Print_Area</vt:lpstr>
      <vt:lpstr>'6. โครงการต่อเนื่อง (ก่อหนี้)'!Print_Area</vt:lpstr>
      <vt:lpstr>'6. โครงการต่อเนื่อง(ก่อP23-24 '!Print_Area</vt:lpstr>
      <vt:lpstr>'6. งบดำเนินงาน P25-27'!Print_Area</vt:lpstr>
      <vt:lpstr>'7. งบรายจ่ายอื่น P28-38'!Print_Area</vt:lpstr>
      <vt:lpstr>'9. งบเพิ่มเติม'!Print_Area</vt:lpstr>
      <vt:lpstr>'ใบหน้า ก.ย. 66'!Print_Area</vt:lpstr>
      <vt:lpstr>'ใบหน้า ต.ค. 66'!Print_Area</vt:lpstr>
      <vt:lpstr>'1.กันเหลื่อม (ก่อหนี้แล้ว)  (2)'!Print_Titles</vt:lpstr>
      <vt:lpstr>'1.กันเหลื่อม (ก่อหนี้แล้ว) P1-7'!Print_Titles</vt:lpstr>
      <vt:lpstr>'10. งบเพิ่เติม'!Print_Titles</vt:lpstr>
      <vt:lpstr>'3. งบลงทุน (ยังไม่ก่อหนี้)P9-20'!Print_Titles</vt:lpstr>
      <vt:lpstr>'4. งบลงทุน (ก่อหนี้แล้ว)P21 '!Print_Titles</vt:lpstr>
      <vt:lpstr>'5. โครงการต่อเนื่อง (ไม่ก่อ P22'!Print_Titles</vt:lpstr>
      <vt:lpstr>'6. โครงการต่อเนื่อง (ก่อหนี้)'!Print_Titles</vt:lpstr>
      <vt:lpstr>'6. โครงการต่อเนื่อง(ก่อP23-24 '!Print_Titles</vt:lpstr>
      <vt:lpstr>'6. งบดำเนินงาน P25-27'!Print_Titles</vt:lpstr>
      <vt:lpstr>'7. งบรายจ่ายอื่น P28-38'!Print_Titles</vt:lpstr>
      <vt:lpstr>'8. งบกลาง '!Print_Titles</vt:lpstr>
      <vt:lpstr>'9. งบเพิ่มเติม'!Print_Titles</vt:lpstr>
      <vt:lpstr>ตามร.ร.!Print_Titles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kanokwan.cha1991@gmail.com</cp:lastModifiedBy>
  <cp:lastPrinted>2023-11-07T12:31:16Z</cp:lastPrinted>
  <dcterms:created xsi:type="dcterms:W3CDTF">2023-03-15T02:29:59Z</dcterms:created>
  <dcterms:modified xsi:type="dcterms:W3CDTF">2024-03-25T09:48:34Z</dcterms:modified>
</cp:coreProperties>
</file>