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IPD14\Desktop\หนังสือสถิติ 62\เพิ่มด้านเศรษฐกิจ\"/>
    </mc:Choice>
  </mc:AlternateContent>
  <xr:revisionPtr revIDLastSave="0" documentId="13_ncr:1_{4F89791A-AAA0-4C04-B5A5-9E4A90601A8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6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1" i="3" l="1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T61" i="3"/>
  <c r="J61" i="3"/>
  <c r="T60" i="3"/>
  <c r="J60" i="3"/>
  <c r="T59" i="3"/>
  <c r="V59" i="3" s="1"/>
  <c r="J59" i="3"/>
  <c r="T58" i="3"/>
  <c r="J58" i="3"/>
  <c r="T57" i="3"/>
  <c r="J57" i="3"/>
  <c r="T56" i="3"/>
  <c r="J56" i="3"/>
  <c r="T55" i="3"/>
  <c r="J55" i="3"/>
  <c r="T54" i="3"/>
  <c r="J54" i="3"/>
  <c r="T53" i="3"/>
  <c r="J53" i="3"/>
  <c r="T52" i="3"/>
  <c r="U52" i="3"/>
  <c r="J52" i="3"/>
  <c r="T51" i="3"/>
  <c r="V51" i="3" s="1"/>
  <c r="J51" i="3"/>
  <c r="T50" i="3"/>
  <c r="J50" i="3"/>
  <c r="T49" i="3"/>
  <c r="J49" i="3"/>
  <c r="T48" i="3"/>
  <c r="J48" i="3"/>
  <c r="T47" i="3"/>
  <c r="J47" i="3"/>
  <c r="T41" i="3"/>
  <c r="J41" i="3"/>
  <c r="T40" i="3"/>
  <c r="J40" i="3"/>
  <c r="T39" i="3"/>
  <c r="J39" i="3"/>
  <c r="T38" i="3"/>
  <c r="J38" i="3"/>
  <c r="T37" i="3"/>
  <c r="J37" i="3"/>
  <c r="T36" i="3"/>
  <c r="U36" i="3"/>
  <c r="J36" i="3"/>
  <c r="T35" i="3"/>
  <c r="J35" i="3"/>
  <c r="T34" i="3"/>
  <c r="J34" i="3"/>
  <c r="K34" i="3"/>
  <c r="T33" i="3"/>
  <c r="J33" i="3"/>
  <c r="K33" i="3"/>
  <c r="T32" i="3"/>
  <c r="U32" i="3"/>
  <c r="J32" i="3"/>
  <c r="T31" i="3"/>
  <c r="J31" i="3"/>
  <c r="T30" i="3"/>
  <c r="J30" i="3"/>
  <c r="T29" i="3"/>
  <c r="J29" i="3"/>
  <c r="T28" i="3"/>
  <c r="J28" i="3"/>
  <c r="T27" i="3"/>
  <c r="J27" i="3"/>
  <c r="T26" i="3"/>
  <c r="J26" i="3"/>
  <c r="T25" i="3"/>
  <c r="J25" i="3"/>
  <c r="T24" i="3"/>
  <c r="J24" i="3"/>
  <c r="T23" i="3"/>
  <c r="J23" i="3"/>
  <c r="T22" i="3"/>
  <c r="J22" i="3"/>
  <c r="T21" i="3"/>
  <c r="J21" i="3"/>
  <c r="T20" i="3"/>
  <c r="J20" i="3"/>
  <c r="T19" i="3"/>
  <c r="J19" i="3"/>
  <c r="T18" i="3"/>
  <c r="J18" i="3"/>
  <c r="T17" i="3"/>
  <c r="J17" i="3"/>
  <c r="T16" i="3"/>
  <c r="J16" i="3"/>
  <c r="T15" i="3"/>
  <c r="J15" i="3"/>
  <c r="T14" i="3"/>
  <c r="J14" i="3"/>
  <c r="T13" i="3"/>
  <c r="J13" i="3"/>
  <c r="T12" i="3"/>
  <c r="J12" i="3"/>
  <c r="T11" i="3"/>
  <c r="J11" i="3"/>
  <c r="T10" i="3"/>
  <c r="J10" i="3"/>
  <c r="T9" i="3"/>
  <c r="J9" i="3"/>
  <c r="T8" i="3"/>
  <c r="J8" i="3"/>
  <c r="T7" i="3"/>
  <c r="J7" i="3"/>
  <c r="T6" i="3"/>
  <c r="J6" i="3"/>
  <c r="L8" i="3" l="1"/>
  <c r="L14" i="3"/>
  <c r="L18" i="3"/>
  <c r="J62" i="3"/>
  <c r="L10" i="3"/>
  <c r="U11" i="3"/>
  <c r="V11" i="3"/>
  <c r="U15" i="3"/>
  <c r="V15" i="3"/>
  <c r="U19" i="3"/>
  <c r="V19" i="3"/>
  <c r="U20" i="3"/>
  <c r="V20" i="3"/>
  <c r="U21" i="3"/>
  <c r="V21" i="3"/>
  <c r="U22" i="3"/>
  <c r="V22" i="3"/>
  <c r="U23" i="3"/>
  <c r="V23" i="3"/>
  <c r="U24" i="3"/>
  <c r="V24" i="3"/>
  <c r="U25" i="3"/>
  <c r="V25" i="3"/>
  <c r="U26" i="3"/>
  <c r="V26" i="3"/>
  <c r="U27" i="3"/>
  <c r="V27" i="3"/>
  <c r="U7" i="3"/>
  <c r="U9" i="3"/>
  <c r="K12" i="3"/>
  <c r="V32" i="3"/>
  <c r="L35" i="3"/>
  <c r="V36" i="3"/>
  <c r="K37" i="3"/>
  <c r="L37" i="3"/>
  <c r="U38" i="3"/>
  <c r="V38" i="3"/>
  <c r="V40" i="3"/>
  <c r="L41" i="3"/>
  <c r="G62" i="3"/>
  <c r="O62" i="3"/>
  <c r="V7" i="3"/>
  <c r="V9" i="3"/>
  <c r="L12" i="3"/>
  <c r="U13" i="3"/>
  <c r="V13" i="3"/>
  <c r="L16" i="3"/>
  <c r="U17" i="3"/>
  <c r="V17" i="3"/>
  <c r="K20" i="3"/>
  <c r="L20" i="3"/>
  <c r="K21" i="3"/>
  <c r="W21" i="3" s="1"/>
  <c r="L21" i="3"/>
  <c r="K22" i="3"/>
  <c r="L22" i="3"/>
  <c r="K23" i="3"/>
  <c r="W23" i="3" s="1"/>
  <c r="L23" i="3"/>
  <c r="K24" i="3"/>
  <c r="L24" i="3"/>
  <c r="K25" i="3"/>
  <c r="W25" i="3" s="1"/>
  <c r="L25" i="3"/>
  <c r="K26" i="3"/>
  <c r="L26" i="3"/>
  <c r="K27" i="3"/>
  <c r="W27" i="3" s="1"/>
  <c r="L27" i="3"/>
  <c r="K28" i="3"/>
  <c r="C62" i="3"/>
  <c r="K8" i="3"/>
  <c r="K10" i="3"/>
  <c r="L29" i="3"/>
  <c r="V29" i="3"/>
  <c r="U29" i="3"/>
  <c r="V30" i="3"/>
  <c r="K31" i="3"/>
  <c r="U34" i="3"/>
  <c r="W34" i="3" s="1"/>
  <c r="K38" i="3"/>
  <c r="L38" i="3"/>
  <c r="K39" i="3"/>
  <c r="L39" i="3"/>
  <c r="L54" i="3"/>
  <c r="U58" i="3"/>
  <c r="V61" i="3"/>
  <c r="V28" i="3"/>
  <c r="V37" i="3"/>
  <c r="U39" i="3"/>
  <c r="K40" i="3"/>
  <c r="U40" i="3"/>
  <c r="L52" i="3"/>
  <c r="U55" i="3"/>
  <c r="L58" i="3"/>
  <c r="K59" i="3"/>
  <c r="K14" i="3"/>
  <c r="K16" i="3"/>
  <c r="K18" i="3"/>
  <c r="L40" i="3"/>
  <c r="X40" i="3" s="1"/>
  <c r="K41" i="3"/>
  <c r="U41" i="3"/>
  <c r="K47" i="3"/>
  <c r="U47" i="3"/>
  <c r="K49" i="3"/>
  <c r="L50" i="3"/>
  <c r="K51" i="3"/>
  <c r="K54" i="3"/>
  <c r="U60" i="3"/>
  <c r="V8" i="3"/>
  <c r="V10" i="3"/>
  <c r="X10" i="3" s="1"/>
  <c r="V14" i="3"/>
  <c r="X14" i="3" s="1"/>
  <c r="V16" i="3"/>
  <c r="V18" i="3"/>
  <c r="T62" i="3"/>
  <c r="L31" i="3"/>
  <c r="L7" i="3"/>
  <c r="X7" i="3" s="1"/>
  <c r="L9" i="3"/>
  <c r="L11" i="3"/>
  <c r="L13" i="3"/>
  <c r="X13" i="3" s="1"/>
  <c r="L15" i="3"/>
  <c r="X15" i="3" s="1"/>
  <c r="L17" i="3"/>
  <c r="L19" i="3"/>
  <c r="V12" i="3"/>
  <c r="L6" i="3"/>
  <c r="L32" i="3"/>
  <c r="V33" i="3"/>
  <c r="Q62" i="3"/>
  <c r="K7" i="3"/>
  <c r="U8" i="3"/>
  <c r="U10" i="3"/>
  <c r="K11" i="3"/>
  <c r="W11" i="3" s="1"/>
  <c r="U12" i="3"/>
  <c r="U14" i="3"/>
  <c r="K15" i="3"/>
  <c r="U16" i="3"/>
  <c r="K17" i="3"/>
  <c r="U18" i="3"/>
  <c r="K19" i="3"/>
  <c r="W19" i="3" s="1"/>
  <c r="K30" i="3"/>
  <c r="U31" i="3"/>
  <c r="L33" i="3"/>
  <c r="L34" i="3"/>
  <c r="V34" i="3"/>
  <c r="V35" i="3"/>
  <c r="L36" i="3"/>
  <c r="V41" i="3"/>
  <c r="K52" i="3"/>
  <c r="W52" i="3" s="1"/>
  <c r="V53" i="3"/>
  <c r="L55" i="3"/>
  <c r="K55" i="3"/>
  <c r="W55" i="3" s="1"/>
  <c r="L60" i="3"/>
  <c r="I62" i="3"/>
  <c r="H62" i="3"/>
  <c r="K29" i="3"/>
  <c r="U30" i="3"/>
  <c r="V56" i="3"/>
  <c r="U56" i="3"/>
  <c r="E62" i="3"/>
  <c r="M62" i="3"/>
  <c r="U6" i="3"/>
  <c r="K9" i="3"/>
  <c r="K13" i="3"/>
  <c r="R62" i="3"/>
  <c r="L28" i="3"/>
  <c r="K32" i="3"/>
  <c r="W32" i="3" s="1"/>
  <c r="U33" i="3"/>
  <c r="W33" i="3" s="1"/>
  <c r="V39" i="3"/>
  <c r="L47" i="3"/>
  <c r="V47" i="3"/>
  <c r="K48" i="3"/>
  <c r="L48" i="3"/>
  <c r="U49" i="3"/>
  <c r="V49" i="3"/>
  <c r="U53" i="3"/>
  <c r="K60" i="3"/>
  <c r="W60" i="3" s="1"/>
  <c r="K6" i="3"/>
  <c r="S62" i="3"/>
  <c r="U28" i="3"/>
  <c r="W28" i="3" s="1"/>
  <c r="L30" i="3"/>
  <c r="V31" i="3"/>
  <c r="K35" i="3"/>
  <c r="V48" i="3"/>
  <c r="U48" i="3"/>
  <c r="U50" i="3"/>
  <c r="V55" i="3"/>
  <c r="K56" i="3"/>
  <c r="L56" i="3"/>
  <c r="K57" i="3"/>
  <c r="U57" i="3"/>
  <c r="V57" i="3"/>
  <c r="U61" i="3"/>
  <c r="U35" i="3"/>
  <c r="K36" i="3"/>
  <c r="W36" i="3" s="1"/>
  <c r="U37" i="3"/>
  <c r="W37" i="3" s="1"/>
  <c r="L49" i="3"/>
  <c r="K53" i="3"/>
  <c r="U54" i="3"/>
  <c r="V58" i="3"/>
  <c r="K61" i="3"/>
  <c r="L51" i="3"/>
  <c r="X51" i="3" s="1"/>
  <c r="V52" i="3"/>
  <c r="L59" i="3"/>
  <c r="X59" i="3" s="1"/>
  <c r="V60" i="3"/>
  <c r="K50" i="3"/>
  <c r="P62" i="3"/>
  <c r="U51" i="3"/>
  <c r="L53" i="3"/>
  <c r="V54" i="3"/>
  <c r="L57" i="3"/>
  <c r="K58" i="3"/>
  <c r="U59" i="3"/>
  <c r="L61" i="3"/>
  <c r="W14" i="3" l="1"/>
  <c r="X8" i="3"/>
  <c r="W51" i="3"/>
  <c r="W13" i="3"/>
  <c r="W10" i="3"/>
  <c r="X24" i="3"/>
  <c r="X22" i="3"/>
  <c r="X20" i="3"/>
  <c r="X18" i="3"/>
  <c r="W29" i="3"/>
  <c r="W49" i="3"/>
  <c r="X29" i="3"/>
  <c r="W39" i="3"/>
  <c r="X35" i="3"/>
  <c r="W7" i="3"/>
  <c r="X27" i="3"/>
  <c r="X25" i="3"/>
  <c r="X23" i="3"/>
  <c r="X21" i="3"/>
  <c r="X56" i="3"/>
  <c r="X26" i="3"/>
  <c r="X53" i="3"/>
  <c r="X61" i="3"/>
  <c r="X49" i="3"/>
  <c r="X30" i="3"/>
  <c r="X39" i="3"/>
  <c r="X16" i="3"/>
  <c r="X57" i="3"/>
  <c r="W9" i="3"/>
  <c r="X55" i="3"/>
  <c r="W15" i="3"/>
  <c r="W41" i="3"/>
  <c r="X38" i="3"/>
  <c r="X41" i="3"/>
  <c r="X37" i="3"/>
  <c r="X28" i="3"/>
  <c r="X36" i="3"/>
  <c r="X33" i="3"/>
  <c r="X17" i="3"/>
  <c r="X9" i="3"/>
  <c r="W54" i="3"/>
  <c r="W38" i="3"/>
  <c r="W8" i="3"/>
  <c r="X12" i="3"/>
  <c r="X54" i="3"/>
  <c r="X58" i="3"/>
  <c r="X52" i="3"/>
  <c r="W16" i="3"/>
  <c r="W59" i="3"/>
  <c r="W50" i="3"/>
  <c r="W48" i="3"/>
  <c r="W18" i="3"/>
  <c r="W40" i="3"/>
  <c r="W58" i="3"/>
  <c r="W57" i="3"/>
  <c r="X60" i="3"/>
  <c r="W31" i="3"/>
  <c r="W17" i="3"/>
  <c r="W12" i="3"/>
  <c r="X32" i="3"/>
  <c r="X19" i="3"/>
  <c r="X11" i="3"/>
  <c r="W47" i="3"/>
  <c r="W26" i="3"/>
  <c r="W24" i="3"/>
  <c r="W22" i="3"/>
  <c r="W20" i="3"/>
  <c r="N62" i="3"/>
  <c r="V6" i="3"/>
  <c r="X6" i="3" s="1"/>
  <c r="W56" i="3"/>
  <c r="W35" i="3"/>
  <c r="X47" i="3"/>
  <c r="F62" i="3"/>
  <c r="X34" i="3"/>
  <c r="W61" i="3"/>
  <c r="W53" i="3"/>
  <c r="X48" i="3"/>
  <c r="D62" i="3"/>
  <c r="V50" i="3"/>
  <c r="X50" i="3" s="1"/>
  <c r="K62" i="3"/>
  <c r="W6" i="3"/>
  <c r="U62" i="3"/>
  <c r="W30" i="3"/>
  <c r="L62" i="3"/>
  <c r="X31" i="3"/>
  <c r="W62" i="3" l="1"/>
  <c r="V62" i="3"/>
  <c r="X62" i="3" s="1"/>
</calcChain>
</file>

<file path=xl/sharedStrings.xml><?xml version="1.0" encoding="utf-8"?>
<sst xmlns="http://schemas.openxmlformats.org/spreadsheetml/2006/main" count="134" uniqueCount="77">
  <si>
    <t>สถิติการรับจดทะเบียนพาณิชย์ของสำนักงานทะเบียนพาณิชย์กรุงเทพมหานคร  ประจำปีงบประมาณ 2562</t>
  </si>
  <si>
    <t>ประจำเดือนตุลาคม  2561 - กันยายน 2562</t>
  </si>
  <si>
    <t>ลำดับ</t>
  </si>
  <si>
    <t>สำนักงานทะเบียนพาณิชย์กรุงเทพมหานคร</t>
  </si>
  <si>
    <t>บุคคลธรรมดา</t>
  </si>
  <si>
    <t>รวม</t>
  </si>
  <si>
    <t>นิติบุคคล</t>
  </si>
  <si>
    <t>รวมทั้งสิ้น</t>
  </si>
  <si>
    <t>จดจัดตั้ง</t>
  </si>
  <si>
    <t>เปลี่ยนแปลง</t>
  </si>
  <si>
    <t>ยกเลิก</t>
  </si>
  <si>
    <t>คัดสำเนา</t>
  </si>
  <si>
    <t>สนข.พระนคร</t>
  </si>
  <si>
    <t>สนข.ดุสิต</t>
  </si>
  <si>
    <t>สนข.หนองจอก</t>
  </si>
  <si>
    <t>สนข.บางรัก</t>
  </si>
  <si>
    <t>สนข.บางเขน</t>
  </si>
  <si>
    <t>สนข.บางกะปิ</t>
  </si>
  <si>
    <t>สนข.ปทุมวัน</t>
  </si>
  <si>
    <t>สนข.ป้อมปราบฯ</t>
  </si>
  <si>
    <t>สนข.พระโขนง</t>
  </si>
  <si>
    <t>สนข.มีนบุรี</t>
  </si>
  <si>
    <t>สนข.ลาดกระบัง</t>
  </si>
  <si>
    <t>สนข.ยานนาวา</t>
  </si>
  <si>
    <t>สนข.สัมพันธวงศ์</t>
  </si>
  <si>
    <t>สนข.พญาไท</t>
  </si>
  <si>
    <t>สนข.ธนบุรี</t>
  </si>
  <si>
    <t>สนข.บางกอกใหญ่</t>
  </si>
  <si>
    <t>สนข.ห้วยขวาง</t>
  </si>
  <si>
    <t>สนข.คลองสาน</t>
  </si>
  <si>
    <t>สนข.ตลิ่งชัน</t>
  </si>
  <si>
    <t>สนข.บางกอกน้อย</t>
  </si>
  <si>
    <t>สนข.บางขุนเทียน</t>
  </si>
  <si>
    <t>สนข.ภาษีเจริญ</t>
  </si>
  <si>
    <t>สนข.หนองแขม</t>
  </si>
  <si>
    <t>สนข.ราษฎร์บูรณะ</t>
  </si>
  <si>
    <t>สนข.บางพลัด</t>
  </si>
  <si>
    <t>สนข.ดินแดง</t>
  </si>
  <si>
    <t>สนข.บึงกุ่ม</t>
  </si>
  <si>
    <t>สนข.สาทร</t>
  </si>
  <si>
    <t>สนข.บางซื่อ</t>
  </si>
  <si>
    <t>สนข.จตุจักร</t>
  </si>
  <si>
    <t>สนข.บางคอแหลม</t>
  </si>
  <si>
    <t>สนข.ประเวศ</t>
  </si>
  <si>
    <t>สนข.คลองเตย</t>
  </si>
  <si>
    <t>สนข.สวนหลวง</t>
  </si>
  <si>
    <t>สนข.จอมทอง</t>
  </si>
  <si>
    <t>สนข.ดอนเมือง</t>
  </si>
  <si>
    <t>สนข.ราชเทวี</t>
  </si>
  <si>
    <t>สนข.ลาดพร้าว</t>
  </si>
  <si>
    <t>สนข.วัฒนา</t>
  </si>
  <si>
    <t>สนข.บางแค</t>
  </si>
  <si>
    <t>สนข.หลักสี่</t>
  </si>
  <si>
    <t>สนข.สายไหม</t>
  </si>
  <si>
    <t>สนข.คันนายาว</t>
  </si>
  <si>
    <t>สนข.สะพานสูง</t>
  </si>
  <si>
    <t>สนข.วังทองหลาง</t>
  </si>
  <si>
    <t>สนข.คลองสามวา</t>
  </si>
  <si>
    <t>สนข.บางนา</t>
  </si>
  <si>
    <t>สนข.ทวีวัฒนา</t>
  </si>
  <si>
    <t>สนข.ทุ่งครุ</t>
  </si>
  <si>
    <t>สนข.บางบอน</t>
  </si>
  <si>
    <t>สำนักงานเศรษฐกิจฯ</t>
  </si>
  <si>
    <t xml:space="preserve"> </t>
  </si>
  <si>
    <t>ค่าธรรมเนียม 
(50บาท/ราย)</t>
  </si>
  <si>
    <t>จำนวน 
(ราย)</t>
  </si>
  <si>
    <t>ค่าธรรมเนียม 
(20บาท/ราย)</t>
  </si>
  <si>
    <t>ค่าธรรมเนียม 
(30บาท/ราย)</t>
  </si>
  <si>
    <t>จำนวน
(ราย)</t>
  </si>
  <si>
    <t>ค่าธรรมเนียม
(50บาท/ราย)</t>
  </si>
  <si>
    <t>ค่าธรรมเนียม
(20บาท/ราย)</t>
  </si>
  <si>
    <t>ค่าธรรมเนียม
(บาท)</t>
  </si>
  <si>
    <t>ค่าธรรมเนียม
(30บาท/ราย)</t>
  </si>
  <si>
    <t>แหล่งข้อมูล : สำนักงานเศรษฐกิจการคลัง สำนัการคลัง กรุงเทพมหานคร</t>
  </si>
  <si>
    <t xml:space="preserve">หมายเหตุ : จดจัดตั้ง (จดทะเบียนพาณิชย์ (ตั้งใหม่)) หมายถึง ผู้ประกอบพาณิชยกิจต้องยื่นขอจดทะเบียนพาณิชย์ภายใน 30 วัน นับตั้งแต่วันเริ่มประกอบพาณิชยกิจ </t>
  </si>
  <si>
    <t xml:space="preserve">               เปลี่ยนแปลง (จดทะเบียนแก้ไขเปลี่ยนแปลงรายการทะเบียนพาณิชย์) หมายถึง ในกรณีที่มีการเปลี่ยนแปลงรายการที่จดทะเบียนไว้ ผู้ประกอบพาณิชยกิจต้องยื่นขอจดทะเบียนเปลี่ยนแปลงภายใน 30 วัน นับตั้งแต่วันที่มีการเปลี่ยนแปลงรายการที่จดทะเบียนไว้เดิม ได้แก่
               - ชื่อหรือที่อยู่ของผู้ประกอบพาณิชยกิจ
               - ชื่อที่ใช้ในการประกอบพาณิชยกิจ
               - ชนิดแห่งพาณิชยกิจ
               - จำนวนเงินทุนที่นำมาใช้ในการประกอบพาญิชยกิจ
               - ที่ตั้งสำนักงานแห่งใหญ่
               - ชื่อและที่อยู่ของผู้จัดการ
               - ที่ตั้งสำนักงานสาขา โรงเก็บสินค้า หรือตัวแทนค้าต่าง
               - ผู้เป็นหุ้นส่วน จำนวนเงินลงหุ้น และจำนวนเงินทุนของห้างหุ้นส่วน
               - จำนวนเงินทุน จำนวนหุ้น และมูลค่าหุ้นของบริษัทจำกัด และมูลค่าหุ้นที่บุคคลแต่ละสัญชาติถืออยู่
               - รายการอื่นๆ
               ยกเลิก (การจดทะเบียนเลิกประกอบพาณิชยกิจ) หมายถึง เมื่อผู้ประกอบพาณิชยกิจเลิกประกอบพาณิชยกิจต้องยื่นขอจดทะเบียนภายใน 30 วัน นับตั้งแต่วันเลิกประกอบพาณิชยกิจ
               คัดสำเนา หมายถึง เมื่อนายทะเบียนได้จดทะเบียนพาณิชย์ไว้แล้ว ประชาชนจะให้พนักงานเจ้าหน้าที่คัดสำเนาเอกสารเกี่ยวกับการจดทะเบียนให้ก็ได้ โดยยื่นแบบบริการข้อมูลธุรกิจและเสียค่าธรรมเนียมตามที่กำหนดในกฎกระทรวง     </t>
  </si>
  <si>
    <t>ประจำเดือนตุลาคม  2561 - กันยายน 2562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</si>
</sst>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#,##0;[Red]#,##0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4" fillId="0" borderId="0" xfId="2" applyFont="1" applyBorder="1"/>
    <xf numFmtId="0" fontId="6" fillId="0" borderId="0" xfId="2" applyFont="1" applyFill="1" applyBorder="1"/>
    <xf numFmtId="3" fontId="4" fillId="0" borderId="1" xfId="2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188" fontId="4" fillId="0" borderId="0" xfId="2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/>
    </xf>
    <xf numFmtId="49" fontId="4" fillId="0" borderId="0" xfId="2" applyNumberFormat="1" applyFont="1" applyBorder="1" applyAlignment="1">
      <alignment horizontal="center"/>
    </xf>
    <xf numFmtId="3" fontId="4" fillId="0" borderId="0" xfId="2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88" fontId="5" fillId="0" borderId="3" xfId="5" applyNumberFormat="1" applyFont="1" applyFill="1" applyBorder="1" applyAlignment="1">
      <alignment horizontal="center" vertical="center"/>
    </xf>
    <xf numFmtId="188" fontId="5" fillId="0" borderId="3" xfId="1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left" vertical="center"/>
    </xf>
    <xf numFmtId="0" fontId="5" fillId="0" borderId="4" xfId="5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center" vertical="center"/>
    </xf>
    <xf numFmtId="3" fontId="4" fillId="0" borderId="5" xfId="2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vertical="center"/>
    </xf>
    <xf numFmtId="0" fontId="4" fillId="0" borderId="5" xfId="5" applyFont="1" applyFill="1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5" applyFont="1" applyFill="1" applyBorder="1" applyAlignment="1">
      <alignment vertical="center"/>
    </xf>
    <xf numFmtId="0" fontId="5" fillId="0" borderId="2" xfId="5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wrapText="1"/>
    </xf>
    <xf numFmtId="3" fontId="6" fillId="0" borderId="3" xfId="2" applyNumberFormat="1" applyFont="1" applyFill="1" applyBorder="1" applyAlignment="1">
      <alignment horizont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6" xfId="5" applyFont="1" applyFill="1" applyBorder="1" applyAlignment="1">
      <alignment vertical="center"/>
    </xf>
    <xf numFmtId="0" fontId="5" fillId="0" borderId="6" xfId="5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3" xfId="2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3" fontId="6" fillId="0" borderId="3" xfId="2" applyNumberFormat="1" applyFont="1" applyFill="1" applyBorder="1" applyAlignment="1">
      <alignment horizontal="center"/>
    </xf>
    <xf numFmtId="0" fontId="7" fillId="0" borderId="0" xfId="2" applyFont="1" applyBorder="1" applyAlignment="1">
      <alignment horizontal="left" wrapText="1"/>
    </xf>
    <xf numFmtId="0" fontId="7" fillId="0" borderId="0" xfId="2" applyFont="1" applyBorder="1" applyAlignment="1">
      <alignment horizontal="left"/>
    </xf>
    <xf numFmtId="188" fontId="5" fillId="0" borderId="3" xfId="2" applyNumberFormat="1" applyFont="1" applyFill="1" applyBorder="1" applyAlignment="1">
      <alignment horizontal="center" vertical="center"/>
    </xf>
  </cellXfs>
  <cellStyles count="6">
    <cellStyle name="Normal 2" xfId="4" xr:uid="{00000000-0005-0000-0000-000002000000}"/>
    <cellStyle name="จุลภาค" xfId="1" builtinId="3"/>
    <cellStyle name="ปกติ" xfId="0" builtinId="0"/>
    <cellStyle name="ปกติ_สถิติการจดทะเบียน ปี 2549 บุ๋ม" xfId="2" xr:uid="{00000000-0005-0000-0000-000003000000}"/>
    <cellStyle name="ปกติ_สถิติการจดทะเบียน ปี 2550" xfId="5" xr:uid="{00000000-0005-0000-0000-000004000000}"/>
    <cellStyle name="ปกติ_สถิติส่งระเบียนประวัติปี50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323850</xdr:colOff>
      <xdr:row>0</xdr:row>
      <xdr:rowOff>219075</xdr:rowOff>
    </xdr:from>
    <xdr:to>
      <xdr:col>23</xdr:col>
      <xdr:colOff>514350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401175" y="219075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302895</xdr:colOff>
      <xdr:row>22</xdr:row>
      <xdr:rowOff>14606</xdr:rowOff>
    </xdr:from>
    <xdr:to>
      <xdr:col>23</xdr:col>
      <xdr:colOff>491489</xdr:colOff>
      <xdr:row>22</xdr:row>
      <xdr:rowOff>14606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380220" y="5320031"/>
          <a:ext cx="53149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หน้า 2</a:t>
          </a:r>
        </a:p>
      </xdr:txBody>
    </xdr:sp>
    <xdr:clientData/>
  </xdr:twoCellAnchor>
  <xdr:twoCellAnchor>
    <xdr:from>
      <xdr:col>22</xdr:col>
      <xdr:colOff>339090</xdr:colOff>
      <xdr:row>39</xdr:row>
      <xdr:rowOff>0</xdr:rowOff>
    </xdr:from>
    <xdr:to>
      <xdr:col>23</xdr:col>
      <xdr:colOff>508670</xdr:colOff>
      <xdr:row>39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416415" y="9353550"/>
          <a:ext cx="5124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หน้า 3</a:t>
          </a:r>
        </a:p>
      </xdr:txBody>
    </xdr:sp>
    <xdr:clientData/>
  </xdr:twoCellAnchor>
  <xdr:twoCellAnchor>
    <xdr:from>
      <xdr:col>22</xdr:col>
      <xdr:colOff>323850</xdr:colOff>
      <xdr:row>41</xdr:row>
      <xdr:rowOff>219075</xdr:rowOff>
    </xdr:from>
    <xdr:to>
      <xdr:col>23</xdr:col>
      <xdr:colOff>514350</xdr:colOff>
      <xdr:row>43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881C2D1B-56A6-4EA6-ABC7-79BBD18DA084}"/>
            </a:ext>
          </a:extLst>
        </xdr:cNvPr>
        <xdr:cNvSpPr txBox="1">
          <a:spLocks noChangeArrowheads="1"/>
        </xdr:cNvSpPr>
      </xdr:nvSpPr>
      <xdr:spPr bwMode="auto">
        <a:xfrm>
          <a:off x="11563350" y="219075"/>
          <a:ext cx="571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X67"/>
  <sheetViews>
    <sheetView tabSelected="1" view="pageBreakPreview" zoomScaleNormal="100" zoomScaleSheetLayoutView="100" workbookViewId="0">
      <selection activeCell="R6" sqref="R6"/>
    </sheetView>
  </sheetViews>
  <sheetFormatPr defaultColWidth="5.85546875" defaultRowHeight="18.75" customHeight="1" x14ac:dyDescent="0.25"/>
  <cols>
    <col min="1" max="1" width="5.140625" style="7" customWidth="1"/>
    <col min="2" max="2" width="13" style="8" customWidth="1"/>
    <col min="3" max="3" width="6" style="10" bestFit="1" customWidth="1"/>
    <col min="4" max="4" width="9.85546875" style="9" bestFit="1" customWidth="1"/>
    <col min="5" max="5" width="5.42578125" style="9" bestFit="1" customWidth="1"/>
    <col min="6" max="6" width="9.85546875" style="9" bestFit="1" customWidth="1"/>
    <col min="7" max="7" width="5.42578125" style="9" bestFit="1" customWidth="1"/>
    <col min="8" max="8" width="9.85546875" style="10" bestFit="1" customWidth="1"/>
    <col min="9" max="9" width="5.42578125" style="9" bestFit="1" customWidth="1"/>
    <col min="10" max="10" width="9.85546875" style="9" bestFit="1" customWidth="1"/>
    <col min="11" max="11" width="5.7109375" style="9" bestFit="1" customWidth="1"/>
    <col min="12" max="12" width="9.28515625" style="9" bestFit="1" customWidth="1"/>
    <col min="13" max="13" width="5.42578125" style="10" bestFit="1" customWidth="1"/>
    <col min="14" max="14" width="9.28515625" style="9" bestFit="1" customWidth="1"/>
    <col min="15" max="15" width="5.42578125" style="9" bestFit="1" customWidth="1"/>
    <col min="16" max="16" width="9.28515625" style="9" bestFit="1" customWidth="1"/>
    <col min="17" max="17" width="5.42578125" style="9" bestFit="1" customWidth="1"/>
    <col min="18" max="18" width="9.28515625" style="9" bestFit="1" customWidth="1"/>
    <col min="19" max="19" width="5.42578125" style="9" bestFit="1" customWidth="1"/>
    <col min="20" max="20" width="9.28515625" style="9" bestFit="1" customWidth="1"/>
    <col min="21" max="21" width="5.42578125" style="9" bestFit="1" customWidth="1"/>
    <col min="22" max="22" width="9.28515625" style="9" bestFit="1" customWidth="1"/>
    <col min="23" max="23" width="5.7109375" style="9" bestFit="1" customWidth="1"/>
    <col min="24" max="24" width="9.28515625" style="9" bestFit="1" customWidth="1"/>
    <col min="25" max="16384" width="5.85546875" style="1"/>
  </cols>
  <sheetData>
    <row r="1" spans="1:24" ht="22.5" customHeight="1" x14ac:dyDescent="0.3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22.5" customHeight="1" x14ac:dyDescent="0.3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s="2" customFormat="1" ht="18.75" customHeight="1" x14ac:dyDescent="0.25">
      <c r="A3" s="41" t="s">
        <v>2</v>
      </c>
      <c r="B3" s="42" t="s">
        <v>3</v>
      </c>
      <c r="C3" s="44" t="s">
        <v>4</v>
      </c>
      <c r="D3" s="44"/>
      <c r="E3" s="44"/>
      <c r="F3" s="44"/>
      <c r="G3" s="44"/>
      <c r="H3" s="44"/>
      <c r="I3" s="44"/>
      <c r="J3" s="44"/>
      <c r="K3" s="44" t="s">
        <v>5</v>
      </c>
      <c r="L3" s="44"/>
      <c r="M3" s="44" t="s">
        <v>6</v>
      </c>
      <c r="N3" s="44"/>
      <c r="O3" s="44"/>
      <c r="P3" s="44"/>
      <c r="Q3" s="44"/>
      <c r="R3" s="44"/>
      <c r="S3" s="44"/>
      <c r="T3" s="44"/>
      <c r="U3" s="44" t="s">
        <v>5</v>
      </c>
      <c r="V3" s="44"/>
      <c r="W3" s="44" t="s">
        <v>7</v>
      </c>
      <c r="X3" s="44"/>
    </row>
    <row r="4" spans="1:24" s="2" customFormat="1" ht="18.75" customHeight="1" x14ac:dyDescent="0.25">
      <c r="A4" s="41"/>
      <c r="B4" s="42"/>
      <c r="C4" s="45" t="s">
        <v>8</v>
      </c>
      <c r="D4" s="45"/>
      <c r="E4" s="45" t="s">
        <v>9</v>
      </c>
      <c r="F4" s="45"/>
      <c r="G4" s="45" t="s">
        <v>10</v>
      </c>
      <c r="H4" s="45"/>
      <c r="I4" s="45" t="s">
        <v>11</v>
      </c>
      <c r="J4" s="45"/>
      <c r="K4" s="44"/>
      <c r="L4" s="44"/>
      <c r="M4" s="45" t="s">
        <v>8</v>
      </c>
      <c r="N4" s="45"/>
      <c r="O4" s="45" t="s">
        <v>9</v>
      </c>
      <c r="P4" s="45"/>
      <c r="Q4" s="45" t="s">
        <v>10</v>
      </c>
      <c r="R4" s="45"/>
      <c r="S4" s="45" t="s">
        <v>11</v>
      </c>
      <c r="T4" s="45"/>
      <c r="U4" s="44"/>
      <c r="V4" s="44"/>
      <c r="W4" s="44"/>
      <c r="X4" s="44"/>
    </row>
    <row r="5" spans="1:24" s="2" customFormat="1" ht="32.25" customHeight="1" x14ac:dyDescent="0.25">
      <c r="A5" s="41"/>
      <c r="B5" s="43"/>
      <c r="C5" s="32" t="s">
        <v>65</v>
      </c>
      <c r="D5" s="33" t="s">
        <v>64</v>
      </c>
      <c r="E5" s="32" t="s">
        <v>68</v>
      </c>
      <c r="F5" s="33" t="s">
        <v>66</v>
      </c>
      <c r="G5" s="32" t="s">
        <v>68</v>
      </c>
      <c r="H5" s="33" t="s">
        <v>66</v>
      </c>
      <c r="I5" s="32" t="s">
        <v>68</v>
      </c>
      <c r="J5" s="33" t="s">
        <v>67</v>
      </c>
      <c r="K5" s="32" t="s">
        <v>68</v>
      </c>
      <c r="L5" s="33" t="s">
        <v>71</v>
      </c>
      <c r="M5" s="32" t="s">
        <v>68</v>
      </c>
      <c r="N5" s="33" t="s">
        <v>69</v>
      </c>
      <c r="O5" s="32" t="s">
        <v>68</v>
      </c>
      <c r="P5" s="33" t="s">
        <v>70</v>
      </c>
      <c r="Q5" s="32" t="s">
        <v>68</v>
      </c>
      <c r="R5" s="33" t="s">
        <v>70</v>
      </c>
      <c r="S5" s="32" t="s">
        <v>68</v>
      </c>
      <c r="T5" s="33" t="s">
        <v>72</v>
      </c>
      <c r="U5" s="32" t="s">
        <v>68</v>
      </c>
      <c r="V5" s="33" t="s">
        <v>71</v>
      </c>
      <c r="W5" s="32" t="s">
        <v>68</v>
      </c>
      <c r="X5" s="33" t="s">
        <v>71</v>
      </c>
    </row>
    <row r="6" spans="1:24" s="5" customFormat="1" ht="18.75" customHeight="1" x14ac:dyDescent="0.2">
      <c r="A6" s="15">
        <v>1</v>
      </c>
      <c r="B6" s="16" t="s">
        <v>12</v>
      </c>
      <c r="C6" s="17">
        <v>152</v>
      </c>
      <c r="D6" s="18">
        <f>C6*50</f>
        <v>7600</v>
      </c>
      <c r="E6" s="17">
        <v>43</v>
      </c>
      <c r="F6" s="18">
        <f>E6*20</f>
        <v>860</v>
      </c>
      <c r="G6" s="17">
        <v>98</v>
      </c>
      <c r="H6" s="18">
        <f>G6*20</f>
        <v>1960</v>
      </c>
      <c r="I6" s="17">
        <v>36</v>
      </c>
      <c r="J6" s="18">
        <f>I6*30</f>
        <v>1080</v>
      </c>
      <c r="K6" s="19">
        <f>C6+E6+G6+I6</f>
        <v>329</v>
      </c>
      <c r="L6" s="19">
        <f>D6+F6+H6+J6</f>
        <v>11500</v>
      </c>
      <c r="M6" s="17">
        <v>2</v>
      </c>
      <c r="N6" s="18">
        <f>M6*50</f>
        <v>100</v>
      </c>
      <c r="O6" s="17">
        <v>0</v>
      </c>
      <c r="P6" s="18">
        <f>O6*20</f>
        <v>0</v>
      </c>
      <c r="Q6" s="17">
        <v>0</v>
      </c>
      <c r="R6" s="18">
        <f>Q6*20</f>
        <v>0</v>
      </c>
      <c r="S6" s="17">
        <v>0</v>
      </c>
      <c r="T6" s="18">
        <f>S6*30</f>
        <v>0</v>
      </c>
      <c r="U6" s="19">
        <f>+M6+O6+Q6+S6</f>
        <v>2</v>
      </c>
      <c r="V6" s="19">
        <f>N6+P6+R6+T6</f>
        <v>100</v>
      </c>
      <c r="W6" s="19">
        <f>K6+U6</f>
        <v>331</v>
      </c>
      <c r="X6" s="19">
        <f>L6+V6</f>
        <v>11600</v>
      </c>
    </row>
    <row r="7" spans="1:24" s="5" customFormat="1" ht="18.75" customHeight="1" x14ac:dyDescent="0.2">
      <c r="A7" s="20">
        <v>2</v>
      </c>
      <c r="B7" s="21" t="s">
        <v>13</v>
      </c>
      <c r="C7" s="22">
        <v>97</v>
      </c>
      <c r="D7" s="23">
        <f t="shared" ref="D7:D61" si="0">C7*50</f>
        <v>4850</v>
      </c>
      <c r="E7" s="22">
        <v>18</v>
      </c>
      <c r="F7" s="23">
        <f t="shared" ref="F7:F61" si="1">E7*20</f>
        <v>360</v>
      </c>
      <c r="G7" s="22">
        <v>36</v>
      </c>
      <c r="H7" s="23">
        <f t="shared" ref="H7:H61" si="2">G7*20</f>
        <v>720</v>
      </c>
      <c r="I7" s="22">
        <v>11</v>
      </c>
      <c r="J7" s="23">
        <f t="shared" ref="J7:J61" si="3">I7*30</f>
        <v>330</v>
      </c>
      <c r="K7" s="24">
        <f t="shared" ref="K7:L61" si="4">C7+E7+G7+I7</f>
        <v>162</v>
      </c>
      <c r="L7" s="24">
        <f t="shared" si="4"/>
        <v>6260</v>
      </c>
      <c r="M7" s="22">
        <v>1</v>
      </c>
      <c r="N7" s="23">
        <f t="shared" ref="N7:N61" si="5">M7*50</f>
        <v>50</v>
      </c>
      <c r="O7" s="22">
        <v>0</v>
      </c>
      <c r="P7" s="23">
        <f t="shared" ref="P7:P61" si="6">O7*20</f>
        <v>0</v>
      </c>
      <c r="Q7" s="22">
        <v>0</v>
      </c>
      <c r="R7" s="23">
        <f t="shared" ref="R7:R61" si="7">Q7*20</f>
        <v>0</v>
      </c>
      <c r="S7" s="22">
        <v>0</v>
      </c>
      <c r="T7" s="23">
        <f t="shared" ref="T7:T61" si="8">S7*30</f>
        <v>0</v>
      </c>
      <c r="U7" s="24">
        <f t="shared" ref="U7:U61" si="9">+M7+O7+Q7+S7</f>
        <v>1</v>
      </c>
      <c r="V7" s="24">
        <f t="shared" ref="V7:V61" si="10">N7+P7+R7+T7</f>
        <v>50</v>
      </c>
      <c r="W7" s="24">
        <f t="shared" ref="W7:X61" si="11">K7+U7</f>
        <v>163</v>
      </c>
      <c r="X7" s="24">
        <f t="shared" si="11"/>
        <v>6310</v>
      </c>
    </row>
    <row r="8" spans="1:24" s="5" customFormat="1" ht="18.75" customHeight="1" x14ac:dyDescent="0.2">
      <c r="A8" s="20">
        <v>3</v>
      </c>
      <c r="B8" s="21" t="s">
        <v>14</v>
      </c>
      <c r="C8" s="22">
        <v>367</v>
      </c>
      <c r="D8" s="23">
        <f t="shared" si="0"/>
        <v>18350</v>
      </c>
      <c r="E8" s="22">
        <v>53</v>
      </c>
      <c r="F8" s="23">
        <f t="shared" si="1"/>
        <v>1060</v>
      </c>
      <c r="G8" s="22">
        <v>73</v>
      </c>
      <c r="H8" s="23">
        <f t="shared" si="2"/>
        <v>1460</v>
      </c>
      <c r="I8" s="22">
        <v>20</v>
      </c>
      <c r="J8" s="23">
        <f t="shared" si="3"/>
        <v>600</v>
      </c>
      <c r="K8" s="24">
        <f t="shared" si="4"/>
        <v>513</v>
      </c>
      <c r="L8" s="24">
        <f t="shared" si="4"/>
        <v>21470</v>
      </c>
      <c r="M8" s="22">
        <v>1</v>
      </c>
      <c r="N8" s="23">
        <f t="shared" si="5"/>
        <v>50</v>
      </c>
      <c r="O8" s="22">
        <v>0</v>
      </c>
      <c r="P8" s="23">
        <f t="shared" si="6"/>
        <v>0</v>
      </c>
      <c r="Q8" s="22">
        <v>0</v>
      </c>
      <c r="R8" s="23">
        <f t="shared" si="7"/>
        <v>0</v>
      </c>
      <c r="S8" s="22">
        <v>0</v>
      </c>
      <c r="T8" s="23">
        <f t="shared" si="8"/>
        <v>0</v>
      </c>
      <c r="U8" s="24">
        <f t="shared" si="9"/>
        <v>1</v>
      </c>
      <c r="V8" s="24">
        <f t="shared" si="10"/>
        <v>50</v>
      </c>
      <c r="W8" s="24">
        <f t="shared" si="11"/>
        <v>514</v>
      </c>
      <c r="X8" s="24">
        <f t="shared" si="11"/>
        <v>21520</v>
      </c>
    </row>
    <row r="9" spans="1:24" s="5" customFormat="1" ht="18.75" customHeight="1" x14ac:dyDescent="0.2">
      <c r="A9" s="20">
        <v>4</v>
      </c>
      <c r="B9" s="21" t="s">
        <v>15</v>
      </c>
      <c r="C9" s="22">
        <v>154</v>
      </c>
      <c r="D9" s="23">
        <f t="shared" si="0"/>
        <v>7700</v>
      </c>
      <c r="E9" s="22">
        <v>39</v>
      </c>
      <c r="F9" s="23">
        <f t="shared" si="1"/>
        <v>780</v>
      </c>
      <c r="G9" s="22">
        <v>79</v>
      </c>
      <c r="H9" s="23">
        <f t="shared" si="2"/>
        <v>1580</v>
      </c>
      <c r="I9" s="22">
        <v>18</v>
      </c>
      <c r="J9" s="23">
        <f t="shared" si="3"/>
        <v>540</v>
      </c>
      <c r="K9" s="24">
        <f t="shared" si="4"/>
        <v>290</v>
      </c>
      <c r="L9" s="24">
        <f t="shared" si="4"/>
        <v>10600</v>
      </c>
      <c r="M9" s="22">
        <v>44</v>
      </c>
      <c r="N9" s="23">
        <f t="shared" si="5"/>
        <v>2200</v>
      </c>
      <c r="O9" s="22">
        <v>7</v>
      </c>
      <c r="P9" s="23">
        <f t="shared" si="6"/>
        <v>140</v>
      </c>
      <c r="Q9" s="22">
        <v>5</v>
      </c>
      <c r="R9" s="23">
        <f t="shared" si="7"/>
        <v>100</v>
      </c>
      <c r="S9" s="22">
        <v>10</v>
      </c>
      <c r="T9" s="23">
        <f t="shared" si="8"/>
        <v>300</v>
      </c>
      <c r="U9" s="24">
        <f t="shared" si="9"/>
        <v>66</v>
      </c>
      <c r="V9" s="24">
        <f t="shared" si="10"/>
        <v>2740</v>
      </c>
      <c r="W9" s="24">
        <f t="shared" si="11"/>
        <v>356</v>
      </c>
      <c r="X9" s="24">
        <f t="shared" si="11"/>
        <v>13340</v>
      </c>
    </row>
    <row r="10" spans="1:24" s="5" customFormat="1" ht="18.75" customHeight="1" x14ac:dyDescent="0.2">
      <c r="A10" s="20">
        <v>5</v>
      </c>
      <c r="B10" s="21" t="s">
        <v>16</v>
      </c>
      <c r="C10" s="22">
        <v>455</v>
      </c>
      <c r="D10" s="23">
        <f t="shared" si="0"/>
        <v>22750</v>
      </c>
      <c r="E10" s="22">
        <v>64</v>
      </c>
      <c r="F10" s="23">
        <f t="shared" si="1"/>
        <v>1280</v>
      </c>
      <c r="G10" s="22">
        <v>126</v>
      </c>
      <c r="H10" s="23">
        <f t="shared" si="2"/>
        <v>2520</v>
      </c>
      <c r="I10" s="22">
        <v>19</v>
      </c>
      <c r="J10" s="23">
        <f t="shared" si="3"/>
        <v>570</v>
      </c>
      <c r="K10" s="24">
        <f t="shared" si="4"/>
        <v>664</v>
      </c>
      <c r="L10" s="24">
        <f t="shared" si="4"/>
        <v>27120</v>
      </c>
      <c r="M10" s="22">
        <v>5</v>
      </c>
      <c r="N10" s="23">
        <f t="shared" si="5"/>
        <v>250</v>
      </c>
      <c r="O10" s="22">
        <v>2</v>
      </c>
      <c r="P10" s="23">
        <f t="shared" si="6"/>
        <v>40</v>
      </c>
      <c r="Q10" s="22">
        <v>0</v>
      </c>
      <c r="R10" s="23">
        <f t="shared" si="7"/>
        <v>0</v>
      </c>
      <c r="S10" s="22">
        <v>0</v>
      </c>
      <c r="T10" s="23">
        <f t="shared" si="8"/>
        <v>0</v>
      </c>
      <c r="U10" s="24">
        <f t="shared" si="9"/>
        <v>7</v>
      </c>
      <c r="V10" s="24">
        <f t="shared" si="10"/>
        <v>290</v>
      </c>
      <c r="W10" s="24">
        <f t="shared" si="11"/>
        <v>671</v>
      </c>
      <c r="X10" s="24">
        <f t="shared" si="11"/>
        <v>27410</v>
      </c>
    </row>
    <row r="11" spans="1:24" s="5" customFormat="1" ht="18.75" customHeight="1" x14ac:dyDescent="0.2">
      <c r="A11" s="20">
        <v>6</v>
      </c>
      <c r="B11" s="21" t="s">
        <v>17</v>
      </c>
      <c r="C11" s="22">
        <v>371</v>
      </c>
      <c r="D11" s="23">
        <f t="shared" si="0"/>
        <v>18550</v>
      </c>
      <c r="E11" s="22">
        <v>85</v>
      </c>
      <c r="F11" s="23">
        <f t="shared" si="1"/>
        <v>1700</v>
      </c>
      <c r="G11" s="22">
        <v>162</v>
      </c>
      <c r="H11" s="23">
        <f t="shared" si="2"/>
        <v>3240</v>
      </c>
      <c r="I11" s="22">
        <v>53</v>
      </c>
      <c r="J11" s="23">
        <f t="shared" si="3"/>
        <v>1590</v>
      </c>
      <c r="K11" s="24">
        <f t="shared" si="4"/>
        <v>671</v>
      </c>
      <c r="L11" s="24">
        <f t="shared" si="4"/>
        <v>25080</v>
      </c>
      <c r="M11" s="22">
        <v>33</v>
      </c>
      <c r="N11" s="23">
        <f t="shared" si="5"/>
        <v>1650</v>
      </c>
      <c r="O11" s="22">
        <v>2</v>
      </c>
      <c r="P11" s="23">
        <f t="shared" si="6"/>
        <v>40</v>
      </c>
      <c r="Q11" s="22">
        <v>1</v>
      </c>
      <c r="R11" s="23">
        <f t="shared" si="7"/>
        <v>20</v>
      </c>
      <c r="S11" s="22">
        <v>0</v>
      </c>
      <c r="T11" s="23">
        <f t="shared" si="8"/>
        <v>0</v>
      </c>
      <c r="U11" s="24">
        <f t="shared" si="9"/>
        <v>36</v>
      </c>
      <c r="V11" s="24">
        <f t="shared" si="10"/>
        <v>1710</v>
      </c>
      <c r="W11" s="24">
        <f t="shared" si="11"/>
        <v>707</v>
      </c>
      <c r="X11" s="24">
        <f t="shared" si="11"/>
        <v>26790</v>
      </c>
    </row>
    <row r="12" spans="1:24" s="5" customFormat="1" ht="18.75" customHeight="1" x14ac:dyDescent="0.2">
      <c r="A12" s="20">
        <v>7</v>
      </c>
      <c r="B12" s="21" t="s">
        <v>18</v>
      </c>
      <c r="C12" s="22">
        <v>158</v>
      </c>
      <c r="D12" s="23">
        <f t="shared" si="0"/>
        <v>7900</v>
      </c>
      <c r="E12" s="22">
        <v>54</v>
      </c>
      <c r="F12" s="23">
        <f t="shared" si="1"/>
        <v>1080</v>
      </c>
      <c r="G12" s="22">
        <v>90</v>
      </c>
      <c r="H12" s="23">
        <f t="shared" si="2"/>
        <v>1800</v>
      </c>
      <c r="I12" s="22">
        <v>30</v>
      </c>
      <c r="J12" s="23">
        <f t="shared" si="3"/>
        <v>900</v>
      </c>
      <c r="K12" s="24">
        <f t="shared" si="4"/>
        <v>332</v>
      </c>
      <c r="L12" s="24">
        <f t="shared" si="4"/>
        <v>11680</v>
      </c>
      <c r="M12" s="22">
        <v>38</v>
      </c>
      <c r="N12" s="23">
        <f t="shared" si="5"/>
        <v>1900</v>
      </c>
      <c r="O12" s="22">
        <v>7</v>
      </c>
      <c r="P12" s="23">
        <f t="shared" si="6"/>
        <v>140</v>
      </c>
      <c r="Q12" s="22">
        <v>0</v>
      </c>
      <c r="R12" s="23">
        <f t="shared" si="7"/>
        <v>0</v>
      </c>
      <c r="S12" s="22">
        <v>3</v>
      </c>
      <c r="T12" s="23">
        <f t="shared" si="8"/>
        <v>90</v>
      </c>
      <c r="U12" s="24">
        <f t="shared" si="9"/>
        <v>48</v>
      </c>
      <c r="V12" s="24">
        <f t="shared" si="10"/>
        <v>2130</v>
      </c>
      <c r="W12" s="24">
        <f t="shared" si="11"/>
        <v>380</v>
      </c>
      <c r="X12" s="24">
        <f t="shared" si="11"/>
        <v>13810</v>
      </c>
    </row>
    <row r="13" spans="1:24" s="5" customFormat="1" ht="18.75" customHeight="1" x14ac:dyDescent="0.2">
      <c r="A13" s="20">
        <v>8</v>
      </c>
      <c r="B13" s="21" t="s">
        <v>19</v>
      </c>
      <c r="C13" s="22">
        <v>114</v>
      </c>
      <c r="D13" s="23">
        <f t="shared" si="0"/>
        <v>5700</v>
      </c>
      <c r="E13" s="22">
        <v>24</v>
      </c>
      <c r="F13" s="23">
        <f t="shared" si="1"/>
        <v>480</v>
      </c>
      <c r="G13" s="22">
        <v>93</v>
      </c>
      <c r="H13" s="23">
        <f t="shared" si="2"/>
        <v>1860</v>
      </c>
      <c r="I13" s="22">
        <v>34</v>
      </c>
      <c r="J13" s="23">
        <f t="shared" si="3"/>
        <v>1020</v>
      </c>
      <c r="K13" s="24">
        <f t="shared" si="4"/>
        <v>265</v>
      </c>
      <c r="L13" s="24">
        <f t="shared" si="4"/>
        <v>9060</v>
      </c>
      <c r="M13" s="22">
        <v>0</v>
      </c>
      <c r="N13" s="23">
        <f t="shared" si="5"/>
        <v>0</v>
      </c>
      <c r="O13" s="22">
        <v>0</v>
      </c>
      <c r="P13" s="23">
        <f t="shared" si="6"/>
        <v>0</v>
      </c>
      <c r="Q13" s="22">
        <v>0</v>
      </c>
      <c r="R13" s="23">
        <f t="shared" si="7"/>
        <v>0</v>
      </c>
      <c r="S13" s="22">
        <v>0</v>
      </c>
      <c r="T13" s="23">
        <f t="shared" si="8"/>
        <v>0</v>
      </c>
      <c r="U13" s="24">
        <f t="shared" si="9"/>
        <v>0</v>
      </c>
      <c r="V13" s="24">
        <f t="shared" si="10"/>
        <v>0</v>
      </c>
      <c r="W13" s="24">
        <f t="shared" si="11"/>
        <v>265</v>
      </c>
      <c r="X13" s="24">
        <f t="shared" si="11"/>
        <v>9060</v>
      </c>
    </row>
    <row r="14" spans="1:24" s="5" customFormat="1" ht="18.75" customHeight="1" x14ac:dyDescent="0.2">
      <c r="A14" s="20">
        <v>9</v>
      </c>
      <c r="B14" s="21" t="s">
        <v>20</v>
      </c>
      <c r="C14" s="22">
        <v>101</v>
      </c>
      <c r="D14" s="23">
        <f t="shared" si="0"/>
        <v>5050</v>
      </c>
      <c r="E14" s="22">
        <v>11</v>
      </c>
      <c r="F14" s="23">
        <f t="shared" si="1"/>
        <v>220</v>
      </c>
      <c r="G14" s="22">
        <v>51</v>
      </c>
      <c r="H14" s="23">
        <f t="shared" si="2"/>
        <v>1020</v>
      </c>
      <c r="I14" s="22">
        <v>11</v>
      </c>
      <c r="J14" s="23">
        <f t="shared" si="3"/>
        <v>330</v>
      </c>
      <c r="K14" s="24">
        <f t="shared" si="4"/>
        <v>174</v>
      </c>
      <c r="L14" s="24">
        <f t="shared" si="4"/>
        <v>6620</v>
      </c>
      <c r="M14" s="22">
        <v>10</v>
      </c>
      <c r="N14" s="23">
        <f t="shared" si="5"/>
        <v>500</v>
      </c>
      <c r="O14" s="22">
        <v>1</v>
      </c>
      <c r="P14" s="23">
        <f t="shared" si="6"/>
        <v>20</v>
      </c>
      <c r="Q14" s="22">
        <v>1</v>
      </c>
      <c r="R14" s="23">
        <f t="shared" si="7"/>
        <v>20</v>
      </c>
      <c r="S14" s="22">
        <v>0</v>
      </c>
      <c r="T14" s="23">
        <f t="shared" si="8"/>
        <v>0</v>
      </c>
      <c r="U14" s="24">
        <f t="shared" si="9"/>
        <v>12</v>
      </c>
      <c r="V14" s="24">
        <f t="shared" si="10"/>
        <v>540</v>
      </c>
      <c r="W14" s="24">
        <f t="shared" si="11"/>
        <v>186</v>
      </c>
      <c r="X14" s="24">
        <f t="shared" si="11"/>
        <v>7160</v>
      </c>
    </row>
    <row r="15" spans="1:24" s="5" customFormat="1" ht="18.75" customHeight="1" x14ac:dyDescent="0.2">
      <c r="A15" s="20">
        <v>10</v>
      </c>
      <c r="B15" s="21" t="s">
        <v>21</v>
      </c>
      <c r="C15" s="22">
        <v>247</v>
      </c>
      <c r="D15" s="23">
        <f t="shared" si="0"/>
        <v>12350</v>
      </c>
      <c r="E15" s="22">
        <v>48</v>
      </c>
      <c r="F15" s="23">
        <f t="shared" si="1"/>
        <v>960</v>
      </c>
      <c r="G15" s="22">
        <v>81</v>
      </c>
      <c r="H15" s="23">
        <f t="shared" si="2"/>
        <v>1620</v>
      </c>
      <c r="I15" s="22">
        <v>50</v>
      </c>
      <c r="J15" s="23">
        <f t="shared" si="3"/>
        <v>1500</v>
      </c>
      <c r="K15" s="24">
        <f t="shared" si="4"/>
        <v>426</v>
      </c>
      <c r="L15" s="24">
        <f t="shared" si="4"/>
        <v>16430</v>
      </c>
      <c r="M15" s="22">
        <v>10</v>
      </c>
      <c r="N15" s="23">
        <f t="shared" si="5"/>
        <v>500</v>
      </c>
      <c r="O15" s="22">
        <v>1</v>
      </c>
      <c r="P15" s="23">
        <f t="shared" si="6"/>
        <v>20</v>
      </c>
      <c r="Q15" s="22">
        <v>0</v>
      </c>
      <c r="R15" s="23">
        <f t="shared" si="7"/>
        <v>0</v>
      </c>
      <c r="S15" s="22">
        <v>0</v>
      </c>
      <c r="T15" s="23">
        <f t="shared" si="8"/>
        <v>0</v>
      </c>
      <c r="U15" s="24">
        <f t="shared" si="9"/>
        <v>11</v>
      </c>
      <c r="V15" s="24">
        <f t="shared" si="10"/>
        <v>520</v>
      </c>
      <c r="W15" s="24">
        <f t="shared" si="11"/>
        <v>437</v>
      </c>
      <c r="X15" s="24">
        <f t="shared" si="11"/>
        <v>16950</v>
      </c>
    </row>
    <row r="16" spans="1:24" s="5" customFormat="1" ht="18.75" customHeight="1" x14ac:dyDescent="0.2">
      <c r="A16" s="20">
        <v>11</v>
      </c>
      <c r="B16" s="21" t="s">
        <v>22</v>
      </c>
      <c r="C16" s="22">
        <v>424</v>
      </c>
      <c r="D16" s="23">
        <f t="shared" si="0"/>
        <v>21200</v>
      </c>
      <c r="E16" s="22">
        <v>53</v>
      </c>
      <c r="F16" s="23">
        <f t="shared" si="1"/>
        <v>1060</v>
      </c>
      <c r="G16" s="22">
        <v>104</v>
      </c>
      <c r="H16" s="23">
        <f t="shared" si="2"/>
        <v>2080</v>
      </c>
      <c r="I16" s="22">
        <v>29</v>
      </c>
      <c r="J16" s="23">
        <f t="shared" si="3"/>
        <v>870</v>
      </c>
      <c r="K16" s="24">
        <f t="shared" si="4"/>
        <v>610</v>
      </c>
      <c r="L16" s="24">
        <f t="shared" si="4"/>
        <v>25210</v>
      </c>
      <c r="M16" s="22">
        <v>7</v>
      </c>
      <c r="N16" s="23">
        <f t="shared" si="5"/>
        <v>350</v>
      </c>
      <c r="O16" s="22">
        <v>1</v>
      </c>
      <c r="P16" s="23">
        <f t="shared" si="6"/>
        <v>20</v>
      </c>
      <c r="Q16" s="22">
        <v>2</v>
      </c>
      <c r="R16" s="23">
        <f t="shared" si="7"/>
        <v>40</v>
      </c>
      <c r="S16" s="22">
        <v>0</v>
      </c>
      <c r="T16" s="23">
        <f t="shared" si="8"/>
        <v>0</v>
      </c>
      <c r="U16" s="24">
        <f t="shared" si="9"/>
        <v>10</v>
      </c>
      <c r="V16" s="24">
        <f t="shared" si="10"/>
        <v>410</v>
      </c>
      <c r="W16" s="24">
        <f t="shared" si="11"/>
        <v>620</v>
      </c>
      <c r="X16" s="24">
        <f t="shared" si="11"/>
        <v>25620</v>
      </c>
    </row>
    <row r="17" spans="1:24" s="5" customFormat="1" ht="18.75" customHeight="1" x14ac:dyDescent="0.2">
      <c r="A17" s="20">
        <v>12</v>
      </c>
      <c r="B17" s="21" t="s">
        <v>23</v>
      </c>
      <c r="C17" s="22">
        <v>106</v>
      </c>
      <c r="D17" s="23">
        <f t="shared" si="0"/>
        <v>5300</v>
      </c>
      <c r="E17" s="22">
        <v>17</v>
      </c>
      <c r="F17" s="23">
        <f t="shared" si="1"/>
        <v>340</v>
      </c>
      <c r="G17" s="22">
        <v>38</v>
      </c>
      <c r="H17" s="23">
        <f t="shared" si="2"/>
        <v>760</v>
      </c>
      <c r="I17" s="22">
        <v>26</v>
      </c>
      <c r="J17" s="23">
        <f t="shared" si="3"/>
        <v>780</v>
      </c>
      <c r="K17" s="24">
        <f t="shared" si="4"/>
        <v>187</v>
      </c>
      <c r="L17" s="24">
        <f t="shared" si="4"/>
        <v>7180</v>
      </c>
      <c r="M17" s="22">
        <v>22</v>
      </c>
      <c r="N17" s="23">
        <f t="shared" si="5"/>
        <v>1100</v>
      </c>
      <c r="O17" s="22">
        <v>1</v>
      </c>
      <c r="P17" s="23">
        <f t="shared" si="6"/>
        <v>20</v>
      </c>
      <c r="Q17" s="22">
        <v>0</v>
      </c>
      <c r="R17" s="23">
        <f t="shared" si="7"/>
        <v>0</v>
      </c>
      <c r="S17" s="22">
        <v>0</v>
      </c>
      <c r="T17" s="23">
        <f t="shared" si="8"/>
        <v>0</v>
      </c>
      <c r="U17" s="24">
        <f t="shared" si="9"/>
        <v>23</v>
      </c>
      <c r="V17" s="24">
        <f t="shared" si="10"/>
        <v>1120</v>
      </c>
      <c r="W17" s="24">
        <f t="shared" si="11"/>
        <v>210</v>
      </c>
      <c r="X17" s="24">
        <f t="shared" si="11"/>
        <v>8300</v>
      </c>
    </row>
    <row r="18" spans="1:24" s="5" customFormat="1" ht="18.75" customHeight="1" x14ac:dyDescent="0.2">
      <c r="A18" s="20">
        <v>13</v>
      </c>
      <c r="B18" s="21" t="s">
        <v>24</v>
      </c>
      <c r="C18" s="22">
        <v>66</v>
      </c>
      <c r="D18" s="23">
        <f t="shared" si="0"/>
        <v>3300</v>
      </c>
      <c r="E18" s="22">
        <v>33</v>
      </c>
      <c r="F18" s="23">
        <f t="shared" si="1"/>
        <v>660</v>
      </c>
      <c r="G18" s="22">
        <v>50</v>
      </c>
      <c r="H18" s="23">
        <f t="shared" si="2"/>
        <v>1000</v>
      </c>
      <c r="I18" s="22">
        <v>9</v>
      </c>
      <c r="J18" s="23">
        <f t="shared" si="3"/>
        <v>270</v>
      </c>
      <c r="K18" s="24">
        <f t="shared" si="4"/>
        <v>158</v>
      </c>
      <c r="L18" s="24">
        <f t="shared" si="4"/>
        <v>5230</v>
      </c>
      <c r="M18" s="22">
        <v>9</v>
      </c>
      <c r="N18" s="23">
        <f t="shared" si="5"/>
        <v>450</v>
      </c>
      <c r="O18" s="22">
        <v>0</v>
      </c>
      <c r="P18" s="23">
        <f t="shared" si="6"/>
        <v>0</v>
      </c>
      <c r="Q18" s="22">
        <v>1</v>
      </c>
      <c r="R18" s="23">
        <f t="shared" si="7"/>
        <v>20</v>
      </c>
      <c r="S18" s="22">
        <v>0</v>
      </c>
      <c r="T18" s="23">
        <f t="shared" si="8"/>
        <v>0</v>
      </c>
      <c r="U18" s="24">
        <f t="shared" si="9"/>
        <v>10</v>
      </c>
      <c r="V18" s="24">
        <f t="shared" si="10"/>
        <v>470</v>
      </c>
      <c r="W18" s="24">
        <f t="shared" si="11"/>
        <v>168</v>
      </c>
      <c r="X18" s="24">
        <f t="shared" si="11"/>
        <v>5700</v>
      </c>
    </row>
    <row r="19" spans="1:24" s="5" customFormat="1" ht="18.75" customHeight="1" x14ac:dyDescent="0.2">
      <c r="A19" s="20">
        <v>14</v>
      </c>
      <c r="B19" s="21" t="s">
        <v>25</v>
      </c>
      <c r="C19" s="22">
        <v>141</v>
      </c>
      <c r="D19" s="23">
        <f t="shared" si="0"/>
        <v>7050</v>
      </c>
      <c r="E19" s="22">
        <v>30</v>
      </c>
      <c r="F19" s="23">
        <f t="shared" si="1"/>
        <v>600</v>
      </c>
      <c r="G19" s="22">
        <v>45</v>
      </c>
      <c r="H19" s="23">
        <f t="shared" si="2"/>
        <v>900</v>
      </c>
      <c r="I19" s="22">
        <v>12</v>
      </c>
      <c r="J19" s="23">
        <f t="shared" si="3"/>
        <v>360</v>
      </c>
      <c r="K19" s="24">
        <f t="shared" si="4"/>
        <v>228</v>
      </c>
      <c r="L19" s="24">
        <f t="shared" si="4"/>
        <v>8910</v>
      </c>
      <c r="M19" s="22">
        <v>16</v>
      </c>
      <c r="N19" s="23">
        <f t="shared" si="5"/>
        <v>800</v>
      </c>
      <c r="O19" s="22">
        <v>1</v>
      </c>
      <c r="P19" s="23">
        <f t="shared" si="6"/>
        <v>20</v>
      </c>
      <c r="Q19" s="22">
        <v>0</v>
      </c>
      <c r="R19" s="23">
        <f t="shared" si="7"/>
        <v>0</v>
      </c>
      <c r="S19" s="22">
        <v>0</v>
      </c>
      <c r="T19" s="23">
        <f t="shared" si="8"/>
        <v>0</v>
      </c>
      <c r="U19" s="24">
        <f t="shared" si="9"/>
        <v>17</v>
      </c>
      <c r="V19" s="24">
        <f t="shared" si="10"/>
        <v>820</v>
      </c>
      <c r="W19" s="24">
        <f t="shared" si="11"/>
        <v>245</v>
      </c>
      <c r="X19" s="24">
        <f t="shared" si="11"/>
        <v>9730</v>
      </c>
    </row>
    <row r="20" spans="1:24" s="5" customFormat="1" ht="18.75" customHeight="1" x14ac:dyDescent="0.2">
      <c r="A20" s="20">
        <v>15</v>
      </c>
      <c r="B20" s="21" t="s">
        <v>26</v>
      </c>
      <c r="C20" s="22">
        <v>170</v>
      </c>
      <c r="D20" s="23">
        <f t="shared" si="0"/>
        <v>8500</v>
      </c>
      <c r="E20" s="22">
        <v>35</v>
      </c>
      <c r="F20" s="23">
        <f t="shared" si="1"/>
        <v>700</v>
      </c>
      <c r="G20" s="22">
        <v>53</v>
      </c>
      <c r="H20" s="23">
        <f t="shared" si="2"/>
        <v>1060</v>
      </c>
      <c r="I20" s="22">
        <v>16</v>
      </c>
      <c r="J20" s="23">
        <f t="shared" si="3"/>
        <v>480</v>
      </c>
      <c r="K20" s="24">
        <f t="shared" si="4"/>
        <v>274</v>
      </c>
      <c r="L20" s="24">
        <f t="shared" si="4"/>
        <v>10740</v>
      </c>
      <c r="M20" s="22">
        <v>2</v>
      </c>
      <c r="N20" s="23">
        <f t="shared" si="5"/>
        <v>100</v>
      </c>
      <c r="O20" s="22">
        <v>1</v>
      </c>
      <c r="P20" s="23">
        <f t="shared" si="6"/>
        <v>20</v>
      </c>
      <c r="Q20" s="22">
        <v>1</v>
      </c>
      <c r="R20" s="23">
        <f t="shared" si="7"/>
        <v>20</v>
      </c>
      <c r="S20" s="22">
        <v>1</v>
      </c>
      <c r="T20" s="23">
        <f t="shared" si="8"/>
        <v>30</v>
      </c>
      <c r="U20" s="24">
        <f t="shared" si="9"/>
        <v>5</v>
      </c>
      <c r="V20" s="24">
        <f t="shared" si="10"/>
        <v>170</v>
      </c>
      <c r="W20" s="24">
        <f t="shared" si="11"/>
        <v>279</v>
      </c>
      <c r="X20" s="24">
        <f t="shared" si="11"/>
        <v>10910</v>
      </c>
    </row>
    <row r="21" spans="1:24" s="5" customFormat="1" ht="18.75" customHeight="1" x14ac:dyDescent="0.2">
      <c r="A21" s="20">
        <v>16</v>
      </c>
      <c r="B21" s="21" t="s">
        <v>27</v>
      </c>
      <c r="C21" s="22">
        <v>81</v>
      </c>
      <c r="D21" s="23">
        <f t="shared" si="0"/>
        <v>4050</v>
      </c>
      <c r="E21" s="22">
        <v>20</v>
      </c>
      <c r="F21" s="23">
        <f t="shared" si="1"/>
        <v>400</v>
      </c>
      <c r="G21" s="22">
        <v>30</v>
      </c>
      <c r="H21" s="23">
        <f t="shared" si="2"/>
        <v>600</v>
      </c>
      <c r="I21" s="22">
        <v>14</v>
      </c>
      <c r="J21" s="23">
        <f t="shared" si="3"/>
        <v>420</v>
      </c>
      <c r="K21" s="24">
        <f t="shared" si="4"/>
        <v>145</v>
      </c>
      <c r="L21" s="24">
        <f t="shared" si="4"/>
        <v>5470</v>
      </c>
      <c r="M21" s="22">
        <v>1</v>
      </c>
      <c r="N21" s="23">
        <f t="shared" si="5"/>
        <v>50</v>
      </c>
      <c r="O21" s="22">
        <v>3</v>
      </c>
      <c r="P21" s="23">
        <f t="shared" si="6"/>
        <v>60</v>
      </c>
      <c r="Q21" s="22">
        <v>0</v>
      </c>
      <c r="R21" s="23">
        <f t="shared" si="7"/>
        <v>0</v>
      </c>
      <c r="S21" s="22">
        <v>1</v>
      </c>
      <c r="T21" s="23">
        <f t="shared" si="8"/>
        <v>30</v>
      </c>
      <c r="U21" s="24">
        <f t="shared" si="9"/>
        <v>5</v>
      </c>
      <c r="V21" s="24">
        <f t="shared" si="10"/>
        <v>140</v>
      </c>
      <c r="W21" s="24">
        <f t="shared" si="11"/>
        <v>150</v>
      </c>
      <c r="X21" s="24">
        <f t="shared" si="11"/>
        <v>5610</v>
      </c>
    </row>
    <row r="22" spans="1:24" s="5" customFormat="1" ht="18.75" customHeight="1" x14ac:dyDescent="0.2">
      <c r="A22" s="20">
        <v>17</v>
      </c>
      <c r="B22" s="21" t="s">
        <v>28</v>
      </c>
      <c r="C22" s="22">
        <v>211</v>
      </c>
      <c r="D22" s="23">
        <f t="shared" si="0"/>
        <v>10550</v>
      </c>
      <c r="E22" s="22">
        <v>40</v>
      </c>
      <c r="F22" s="23">
        <f t="shared" si="1"/>
        <v>800</v>
      </c>
      <c r="G22" s="22">
        <v>73</v>
      </c>
      <c r="H22" s="23">
        <f t="shared" si="2"/>
        <v>1460</v>
      </c>
      <c r="I22" s="22">
        <v>18</v>
      </c>
      <c r="J22" s="23">
        <f t="shared" si="3"/>
        <v>540</v>
      </c>
      <c r="K22" s="24">
        <f t="shared" si="4"/>
        <v>342</v>
      </c>
      <c r="L22" s="24">
        <f t="shared" si="4"/>
        <v>13350</v>
      </c>
      <c r="M22" s="22">
        <v>42</v>
      </c>
      <c r="N22" s="23">
        <f t="shared" si="5"/>
        <v>2100</v>
      </c>
      <c r="O22" s="22">
        <v>6</v>
      </c>
      <c r="P22" s="23">
        <f t="shared" si="6"/>
        <v>120</v>
      </c>
      <c r="Q22" s="22">
        <v>4</v>
      </c>
      <c r="R22" s="23">
        <f t="shared" si="7"/>
        <v>80</v>
      </c>
      <c r="S22" s="22">
        <v>1</v>
      </c>
      <c r="T22" s="23">
        <f t="shared" si="8"/>
        <v>30</v>
      </c>
      <c r="U22" s="24">
        <f t="shared" si="9"/>
        <v>53</v>
      </c>
      <c r="V22" s="24">
        <f t="shared" si="10"/>
        <v>2330</v>
      </c>
      <c r="W22" s="24">
        <f t="shared" si="11"/>
        <v>395</v>
      </c>
      <c r="X22" s="24">
        <f t="shared" si="11"/>
        <v>15680</v>
      </c>
    </row>
    <row r="23" spans="1:24" s="5" customFormat="1" ht="18.75" customHeight="1" x14ac:dyDescent="0.2">
      <c r="A23" s="20">
        <v>18</v>
      </c>
      <c r="B23" s="21" t="s">
        <v>29</v>
      </c>
      <c r="C23" s="22">
        <v>130</v>
      </c>
      <c r="D23" s="23">
        <f t="shared" si="0"/>
        <v>6500</v>
      </c>
      <c r="E23" s="22">
        <v>34</v>
      </c>
      <c r="F23" s="23">
        <f t="shared" si="1"/>
        <v>680</v>
      </c>
      <c r="G23" s="22">
        <v>77</v>
      </c>
      <c r="H23" s="23">
        <f t="shared" si="2"/>
        <v>1540</v>
      </c>
      <c r="I23" s="22">
        <v>13</v>
      </c>
      <c r="J23" s="23">
        <f t="shared" si="3"/>
        <v>390</v>
      </c>
      <c r="K23" s="24">
        <f t="shared" si="4"/>
        <v>254</v>
      </c>
      <c r="L23" s="24">
        <f t="shared" si="4"/>
        <v>9110</v>
      </c>
      <c r="M23" s="22">
        <v>0</v>
      </c>
      <c r="N23" s="23">
        <f t="shared" si="5"/>
        <v>0</v>
      </c>
      <c r="O23" s="22">
        <v>0</v>
      </c>
      <c r="P23" s="23">
        <f t="shared" si="6"/>
        <v>0</v>
      </c>
      <c r="Q23" s="22">
        <v>0</v>
      </c>
      <c r="R23" s="23">
        <f t="shared" si="7"/>
        <v>0</v>
      </c>
      <c r="S23" s="22">
        <v>0</v>
      </c>
      <c r="T23" s="23">
        <f t="shared" si="8"/>
        <v>0</v>
      </c>
      <c r="U23" s="24">
        <f t="shared" si="9"/>
        <v>0</v>
      </c>
      <c r="V23" s="24">
        <f t="shared" si="10"/>
        <v>0</v>
      </c>
      <c r="W23" s="24">
        <f t="shared" si="11"/>
        <v>254</v>
      </c>
      <c r="X23" s="24">
        <f t="shared" si="11"/>
        <v>9110</v>
      </c>
    </row>
    <row r="24" spans="1:24" s="5" customFormat="1" ht="18.75" customHeight="1" x14ac:dyDescent="0.2">
      <c r="A24" s="20">
        <v>19</v>
      </c>
      <c r="B24" s="21" t="s">
        <v>30</v>
      </c>
      <c r="C24" s="22">
        <v>290</v>
      </c>
      <c r="D24" s="23">
        <f t="shared" si="0"/>
        <v>14500</v>
      </c>
      <c r="E24" s="22">
        <v>61</v>
      </c>
      <c r="F24" s="23">
        <f t="shared" si="1"/>
        <v>1220</v>
      </c>
      <c r="G24" s="22">
        <v>62</v>
      </c>
      <c r="H24" s="23">
        <f t="shared" si="2"/>
        <v>1240</v>
      </c>
      <c r="I24" s="22">
        <v>34</v>
      </c>
      <c r="J24" s="23">
        <f t="shared" si="3"/>
        <v>1020</v>
      </c>
      <c r="K24" s="24">
        <f t="shared" si="4"/>
        <v>447</v>
      </c>
      <c r="L24" s="24">
        <f t="shared" si="4"/>
        <v>17980</v>
      </c>
      <c r="M24" s="22">
        <v>14</v>
      </c>
      <c r="N24" s="23">
        <f t="shared" si="5"/>
        <v>700</v>
      </c>
      <c r="O24" s="22">
        <v>1</v>
      </c>
      <c r="P24" s="23">
        <f t="shared" si="6"/>
        <v>20</v>
      </c>
      <c r="Q24" s="22">
        <v>0</v>
      </c>
      <c r="R24" s="23">
        <f t="shared" si="7"/>
        <v>0</v>
      </c>
      <c r="S24" s="22">
        <v>0</v>
      </c>
      <c r="T24" s="23">
        <f t="shared" si="8"/>
        <v>0</v>
      </c>
      <c r="U24" s="24">
        <f t="shared" si="9"/>
        <v>15</v>
      </c>
      <c r="V24" s="24">
        <f t="shared" si="10"/>
        <v>720</v>
      </c>
      <c r="W24" s="24">
        <f t="shared" si="11"/>
        <v>462</v>
      </c>
      <c r="X24" s="24">
        <f t="shared" si="11"/>
        <v>18700</v>
      </c>
    </row>
    <row r="25" spans="1:24" s="5" customFormat="1" ht="18.75" customHeight="1" x14ac:dyDescent="0.2">
      <c r="A25" s="20">
        <v>20</v>
      </c>
      <c r="B25" s="21" t="s">
        <v>31</v>
      </c>
      <c r="C25" s="22">
        <v>113</v>
      </c>
      <c r="D25" s="23">
        <f t="shared" si="0"/>
        <v>5650</v>
      </c>
      <c r="E25" s="22">
        <v>27</v>
      </c>
      <c r="F25" s="23">
        <f t="shared" si="1"/>
        <v>540</v>
      </c>
      <c r="G25" s="22">
        <v>50</v>
      </c>
      <c r="H25" s="23">
        <f t="shared" si="2"/>
        <v>1000</v>
      </c>
      <c r="I25" s="22">
        <v>18</v>
      </c>
      <c r="J25" s="23">
        <f t="shared" si="3"/>
        <v>540</v>
      </c>
      <c r="K25" s="24">
        <f t="shared" si="4"/>
        <v>208</v>
      </c>
      <c r="L25" s="24">
        <f t="shared" si="4"/>
        <v>7730</v>
      </c>
      <c r="M25" s="22">
        <v>6</v>
      </c>
      <c r="N25" s="23">
        <f t="shared" si="5"/>
        <v>300</v>
      </c>
      <c r="O25" s="22">
        <v>0</v>
      </c>
      <c r="P25" s="23">
        <f t="shared" si="6"/>
        <v>0</v>
      </c>
      <c r="Q25" s="22">
        <v>1</v>
      </c>
      <c r="R25" s="23">
        <f t="shared" si="7"/>
        <v>20</v>
      </c>
      <c r="S25" s="22">
        <v>0</v>
      </c>
      <c r="T25" s="23">
        <f t="shared" si="8"/>
        <v>0</v>
      </c>
      <c r="U25" s="24">
        <f t="shared" si="9"/>
        <v>7</v>
      </c>
      <c r="V25" s="24">
        <f t="shared" si="10"/>
        <v>320</v>
      </c>
      <c r="W25" s="24">
        <f t="shared" si="11"/>
        <v>215</v>
      </c>
      <c r="X25" s="24">
        <f t="shared" si="11"/>
        <v>8050</v>
      </c>
    </row>
    <row r="26" spans="1:24" s="5" customFormat="1" ht="18.75" customHeight="1" x14ac:dyDescent="0.2">
      <c r="A26" s="20">
        <v>21</v>
      </c>
      <c r="B26" s="21" t="s">
        <v>32</v>
      </c>
      <c r="C26" s="22">
        <v>550</v>
      </c>
      <c r="D26" s="23">
        <f t="shared" si="0"/>
        <v>27500</v>
      </c>
      <c r="E26" s="22">
        <v>271</v>
      </c>
      <c r="F26" s="23">
        <f t="shared" si="1"/>
        <v>5420</v>
      </c>
      <c r="G26" s="22">
        <v>141</v>
      </c>
      <c r="H26" s="23">
        <f t="shared" si="2"/>
        <v>2820</v>
      </c>
      <c r="I26" s="22">
        <v>16</v>
      </c>
      <c r="J26" s="23">
        <f t="shared" si="3"/>
        <v>480</v>
      </c>
      <c r="K26" s="24">
        <f t="shared" si="4"/>
        <v>978</v>
      </c>
      <c r="L26" s="24">
        <f t="shared" si="4"/>
        <v>36220</v>
      </c>
      <c r="M26" s="22">
        <v>13</v>
      </c>
      <c r="N26" s="23">
        <f t="shared" si="5"/>
        <v>650</v>
      </c>
      <c r="O26" s="22">
        <v>0</v>
      </c>
      <c r="P26" s="23">
        <f t="shared" si="6"/>
        <v>0</v>
      </c>
      <c r="Q26" s="22">
        <v>0</v>
      </c>
      <c r="R26" s="23">
        <f t="shared" si="7"/>
        <v>0</v>
      </c>
      <c r="S26" s="22">
        <v>2</v>
      </c>
      <c r="T26" s="23">
        <f t="shared" si="8"/>
        <v>60</v>
      </c>
      <c r="U26" s="24">
        <f t="shared" si="9"/>
        <v>15</v>
      </c>
      <c r="V26" s="24">
        <f t="shared" si="10"/>
        <v>710</v>
      </c>
      <c r="W26" s="24">
        <f t="shared" si="11"/>
        <v>993</v>
      </c>
      <c r="X26" s="24">
        <f t="shared" si="11"/>
        <v>36930</v>
      </c>
    </row>
    <row r="27" spans="1:24" s="5" customFormat="1" ht="18.75" customHeight="1" x14ac:dyDescent="0.2">
      <c r="A27" s="20">
        <v>22</v>
      </c>
      <c r="B27" s="21" t="s">
        <v>33</v>
      </c>
      <c r="C27" s="22">
        <v>236</v>
      </c>
      <c r="D27" s="23">
        <f t="shared" si="0"/>
        <v>11800</v>
      </c>
      <c r="E27" s="22">
        <v>37</v>
      </c>
      <c r="F27" s="23">
        <f t="shared" si="1"/>
        <v>740</v>
      </c>
      <c r="G27" s="22">
        <v>77</v>
      </c>
      <c r="H27" s="23">
        <f t="shared" si="2"/>
        <v>1540</v>
      </c>
      <c r="I27" s="22">
        <v>15</v>
      </c>
      <c r="J27" s="23">
        <f t="shared" si="3"/>
        <v>450</v>
      </c>
      <c r="K27" s="24">
        <f t="shared" si="4"/>
        <v>365</v>
      </c>
      <c r="L27" s="24">
        <f t="shared" si="4"/>
        <v>14530</v>
      </c>
      <c r="M27" s="22">
        <v>4</v>
      </c>
      <c r="N27" s="23">
        <f t="shared" si="5"/>
        <v>200</v>
      </c>
      <c r="O27" s="22">
        <v>0</v>
      </c>
      <c r="P27" s="23">
        <f t="shared" si="6"/>
        <v>0</v>
      </c>
      <c r="Q27" s="22">
        <v>0</v>
      </c>
      <c r="R27" s="23">
        <f t="shared" si="7"/>
        <v>0</v>
      </c>
      <c r="S27" s="22">
        <v>0</v>
      </c>
      <c r="T27" s="23">
        <f t="shared" si="8"/>
        <v>0</v>
      </c>
      <c r="U27" s="24">
        <f t="shared" si="9"/>
        <v>4</v>
      </c>
      <c r="V27" s="24">
        <f t="shared" si="10"/>
        <v>200</v>
      </c>
      <c r="W27" s="24">
        <f t="shared" si="11"/>
        <v>369</v>
      </c>
      <c r="X27" s="24">
        <f t="shared" si="11"/>
        <v>14730</v>
      </c>
    </row>
    <row r="28" spans="1:24" s="5" customFormat="1" ht="18.75" customHeight="1" x14ac:dyDescent="0.2">
      <c r="A28" s="20">
        <v>23</v>
      </c>
      <c r="B28" s="21" t="s">
        <v>34</v>
      </c>
      <c r="C28" s="22">
        <v>206</v>
      </c>
      <c r="D28" s="23">
        <f t="shared" si="0"/>
        <v>10300</v>
      </c>
      <c r="E28" s="22">
        <v>31</v>
      </c>
      <c r="F28" s="23">
        <f t="shared" si="1"/>
        <v>620</v>
      </c>
      <c r="G28" s="22">
        <v>80</v>
      </c>
      <c r="H28" s="23">
        <f t="shared" si="2"/>
        <v>1600</v>
      </c>
      <c r="I28" s="22">
        <v>27</v>
      </c>
      <c r="J28" s="23">
        <f t="shared" si="3"/>
        <v>810</v>
      </c>
      <c r="K28" s="24">
        <f t="shared" si="4"/>
        <v>344</v>
      </c>
      <c r="L28" s="24">
        <f t="shared" si="4"/>
        <v>13330</v>
      </c>
      <c r="M28" s="22">
        <v>5</v>
      </c>
      <c r="N28" s="23">
        <f t="shared" si="5"/>
        <v>250</v>
      </c>
      <c r="O28" s="22">
        <v>0</v>
      </c>
      <c r="P28" s="23">
        <f t="shared" si="6"/>
        <v>0</v>
      </c>
      <c r="Q28" s="22">
        <v>0</v>
      </c>
      <c r="R28" s="23">
        <f t="shared" si="7"/>
        <v>0</v>
      </c>
      <c r="S28" s="22">
        <v>0</v>
      </c>
      <c r="T28" s="23">
        <f t="shared" si="8"/>
        <v>0</v>
      </c>
      <c r="U28" s="24">
        <f t="shared" si="9"/>
        <v>5</v>
      </c>
      <c r="V28" s="24">
        <f t="shared" si="10"/>
        <v>250</v>
      </c>
      <c r="W28" s="24">
        <f t="shared" si="11"/>
        <v>349</v>
      </c>
      <c r="X28" s="24">
        <f t="shared" si="11"/>
        <v>13580</v>
      </c>
    </row>
    <row r="29" spans="1:24" s="5" customFormat="1" ht="18.75" customHeight="1" x14ac:dyDescent="0.2">
      <c r="A29" s="20">
        <v>24</v>
      </c>
      <c r="B29" s="21" t="s">
        <v>35</v>
      </c>
      <c r="C29" s="22">
        <v>149</v>
      </c>
      <c r="D29" s="23">
        <f t="shared" si="0"/>
        <v>7450</v>
      </c>
      <c r="E29" s="22">
        <v>24</v>
      </c>
      <c r="F29" s="23">
        <f t="shared" si="1"/>
        <v>480</v>
      </c>
      <c r="G29" s="22">
        <v>69</v>
      </c>
      <c r="H29" s="23">
        <f t="shared" si="2"/>
        <v>1380</v>
      </c>
      <c r="I29" s="22">
        <v>23</v>
      </c>
      <c r="J29" s="23">
        <f t="shared" si="3"/>
        <v>690</v>
      </c>
      <c r="K29" s="24">
        <f t="shared" si="4"/>
        <v>265</v>
      </c>
      <c r="L29" s="24">
        <f t="shared" si="4"/>
        <v>10000</v>
      </c>
      <c r="M29" s="22">
        <v>6</v>
      </c>
      <c r="N29" s="23">
        <f t="shared" si="5"/>
        <v>300</v>
      </c>
      <c r="O29" s="22">
        <v>6</v>
      </c>
      <c r="P29" s="23">
        <f t="shared" si="6"/>
        <v>120</v>
      </c>
      <c r="Q29" s="22">
        <v>1</v>
      </c>
      <c r="R29" s="23">
        <f t="shared" si="7"/>
        <v>20</v>
      </c>
      <c r="S29" s="22">
        <v>0</v>
      </c>
      <c r="T29" s="23">
        <f t="shared" si="8"/>
        <v>0</v>
      </c>
      <c r="U29" s="24">
        <f t="shared" si="9"/>
        <v>13</v>
      </c>
      <c r="V29" s="24">
        <f t="shared" si="10"/>
        <v>440</v>
      </c>
      <c r="W29" s="24">
        <f t="shared" si="11"/>
        <v>278</v>
      </c>
      <c r="X29" s="24">
        <f t="shared" si="11"/>
        <v>10440</v>
      </c>
    </row>
    <row r="30" spans="1:24" s="5" customFormat="1" ht="18.75" customHeight="1" x14ac:dyDescent="0.2">
      <c r="A30" s="20">
        <v>25</v>
      </c>
      <c r="B30" s="21" t="s">
        <v>36</v>
      </c>
      <c r="C30" s="22">
        <v>180</v>
      </c>
      <c r="D30" s="23">
        <f t="shared" si="0"/>
        <v>9000</v>
      </c>
      <c r="E30" s="22">
        <v>31</v>
      </c>
      <c r="F30" s="23">
        <f t="shared" si="1"/>
        <v>620</v>
      </c>
      <c r="G30" s="22">
        <v>48</v>
      </c>
      <c r="H30" s="23">
        <f t="shared" si="2"/>
        <v>960</v>
      </c>
      <c r="I30" s="22">
        <v>7</v>
      </c>
      <c r="J30" s="23">
        <f t="shared" si="3"/>
        <v>210</v>
      </c>
      <c r="K30" s="24">
        <f t="shared" si="4"/>
        <v>266</v>
      </c>
      <c r="L30" s="24">
        <f t="shared" si="4"/>
        <v>10790</v>
      </c>
      <c r="M30" s="22">
        <v>2</v>
      </c>
      <c r="N30" s="23">
        <f t="shared" si="5"/>
        <v>100</v>
      </c>
      <c r="O30" s="22">
        <v>0</v>
      </c>
      <c r="P30" s="23">
        <f t="shared" si="6"/>
        <v>0</v>
      </c>
      <c r="Q30" s="22">
        <v>0</v>
      </c>
      <c r="R30" s="23">
        <f t="shared" si="7"/>
        <v>0</v>
      </c>
      <c r="S30" s="22">
        <v>0</v>
      </c>
      <c r="T30" s="23">
        <f t="shared" si="8"/>
        <v>0</v>
      </c>
      <c r="U30" s="24">
        <f t="shared" si="9"/>
        <v>2</v>
      </c>
      <c r="V30" s="24">
        <f t="shared" si="10"/>
        <v>100</v>
      </c>
      <c r="W30" s="24">
        <f t="shared" si="11"/>
        <v>268</v>
      </c>
      <c r="X30" s="24">
        <f t="shared" si="11"/>
        <v>10890</v>
      </c>
    </row>
    <row r="31" spans="1:24" s="5" customFormat="1" ht="18.75" customHeight="1" x14ac:dyDescent="0.2">
      <c r="A31" s="20">
        <v>26</v>
      </c>
      <c r="B31" s="21" t="s">
        <v>37</v>
      </c>
      <c r="C31" s="22">
        <v>204</v>
      </c>
      <c r="D31" s="23">
        <f t="shared" si="0"/>
        <v>10200</v>
      </c>
      <c r="E31" s="22">
        <v>44</v>
      </c>
      <c r="F31" s="23">
        <f t="shared" si="1"/>
        <v>880</v>
      </c>
      <c r="G31" s="22">
        <v>84</v>
      </c>
      <c r="H31" s="23">
        <f t="shared" si="2"/>
        <v>1680</v>
      </c>
      <c r="I31" s="22">
        <v>42</v>
      </c>
      <c r="J31" s="23">
        <f t="shared" si="3"/>
        <v>1260</v>
      </c>
      <c r="K31" s="24">
        <f t="shared" si="4"/>
        <v>374</v>
      </c>
      <c r="L31" s="24">
        <f t="shared" si="4"/>
        <v>14020</v>
      </c>
      <c r="M31" s="22">
        <v>15</v>
      </c>
      <c r="N31" s="23">
        <f t="shared" si="5"/>
        <v>750</v>
      </c>
      <c r="O31" s="22">
        <v>2</v>
      </c>
      <c r="P31" s="23">
        <f t="shared" si="6"/>
        <v>40</v>
      </c>
      <c r="Q31" s="22">
        <v>1</v>
      </c>
      <c r="R31" s="23">
        <f t="shared" si="7"/>
        <v>20</v>
      </c>
      <c r="S31" s="22">
        <v>0</v>
      </c>
      <c r="T31" s="23">
        <f t="shared" si="8"/>
        <v>0</v>
      </c>
      <c r="U31" s="24">
        <f t="shared" si="9"/>
        <v>18</v>
      </c>
      <c r="V31" s="24">
        <f t="shared" si="10"/>
        <v>810</v>
      </c>
      <c r="W31" s="24">
        <f t="shared" si="11"/>
        <v>392</v>
      </c>
      <c r="X31" s="24">
        <f t="shared" si="11"/>
        <v>14830</v>
      </c>
    </row>
    <row r="32" spans="1:24" s="5" customFormat="1" ht="18.75" customHeight="1" x14ac:dyDescent="0.2">
      <c r="A32" s="20">
        <v>27</v>
      </c>
      <c r="B32" s="26" t="s">
        <v>38</v>
      </c>
      <c r="C32" s="22">
        <v>216</v>
      </c>
      <c r="D32" s="23">
        <f t="shared" si="0"/>
        <v>10800</v>
      </c>
      <c r="E32" s="22">
        <v>32</v>
      </c>
      <c r="F32" s="23">
        <f t="shared" si="1"/>
        <v>640</v>
      </c>
      <c r="G32" s="22">
        <v>54</v>
      </c>
      <c r="H32" s="23">
        <f t="shared" si="2"/>
        <v>1080</v>
      </c>
      <c r="I32" s="22">
        <v>30</v>
      </c>
      <c r="J32" s="23">
        <f t="shared" si="3"/>
        <v>900</v>
      </c>
      <c r="K32" s="24">
        <f t="shared" si="4"/>
        <v>332</v>
      </c>
      <c r="L32" s="24">
        <f t="shared" si="4"/>
        <v>13420</v>
      </c>
      <c r="M32" s="22">
        <v>31</v>
      </c>
      <c r="N32" s="23">
        <f t="shared" si="5"/>
        <v>1550</v>
      </c>
      <c r="O32" s="22">
        <v>0</v>
      </c>
      <c r="P32" s="23">
        <f t="shared" si="6"/>
        <v>0</v>
      </c>
      <c r="Q32" s="22">
        <v>0</v>
      </c>
      <c r="R32" s="23">
        <f t="shared" si="7"/>
        <v>0</v>
      </c>
      <c r="S32" s="22">
        <v>1</v>
      </c>
      <c r="T32" s="23">
        <f t="shared" si="8"/>
        <v>30</v>
      </c>
      <c r="U32" s="24">
        <f t="shared" si="9"/>
        <v>32</v>
      </c>
      <c r="V32" s="24">
        <f t="shared" si="10"/>
        <v>1580</v>
      </c>
      <c r="W32" s="24">
        <f t="shared" si="11"/>
        <v>364</v>
      </c>
      <c r="X32" s="24">
        <f t="shared" si="11"/>
        <v>15000</v>
      </c>
    </row>
    <row r="33" spans="1:24" s="5" customFormat="1" ht="18.75" customHeight="1" x14ac:dyDescent="0.2">
      <c r="A33" s="20">
        <v>28</v>
      </c>
      <c r="B33" s="26" t="s">
        <v>39</v>
      </c>
      <c r="C33" s="22">
        <v>117</v>
      </c>
      <c r="D33" s="23">
        <f t="shared" si="0"/>
        <v>5850</v>
      </c>
      <c r="E33" s="22">
        <v>42</v>
      </c>
      <c r="F33" s="23">
        <f t="shared" si="1"/>
        <v>840</v>
      </c>
      <c r="G33" s="22">
        <v>46</v>
      </c>
      <c r="H33" s="23">
        <f t="shared" si="2"/>
        <v>920</v>
      </c>
      <c r="I33" s="22">
        <v>9</v>
      </c>
      <c r="J33" s="23">
        <f t="shared" si="3"/>
        <v>270</v>
      </c>
      <c r="K33" s="24">
        <f t="shared" si="4"/>
        <v>214</v>
      </c>
      <c r="L33" s="24">
        <f t="shared" si="4"/>
        <v>7880</v>
      </c>
      <c r="M33" s="22">
        <v>45</v>
      </c>
      <c r="N33" s="23">
        <f t="shared" si="5"/>
        <v>2250</v>
      </c>
      <c r="O33" s="22">
        <v>5</v>
      </c>
      <c r="P33" s="23">
        <f t="shared" si="6"/>
        <v>100</v>
      </c>
      <c r="Q33" s="22">
        <v>17</v>
      </c>
      <c r="R33" s="23">
        <f t="shared" si="7"/>
        <v>340</v>
      </c>
      <c r="S33" s="22">
        <v>43</v>
      </c>
      <c r="T33" s="23">
        <f t="shared" si="8"/>
        <v>1290</v>
      </c>
      <c r="U33" s="24">
        <f t="shared" si="9"/>
        <v>110</v>
      </c>
      <c r="V33" s="24">
        <f t="shared" si="10"/>
        <v>3980</v>
      </c>
      <c r="W33" s="24">
        <f t="shared" si="11"/>
        <v>324</v>
      </c>
      <c r="X33" s="24">
        <f t="shared" si="11"/>
        <v>11860</v>
      </c>
    </row>
    <row r="34" spans="1:24" s="5" customFormat="1" ht="18.75" customHeight="1" x14ac:dyDescent="0.2">
      <c r="A34" s="20">
        <v>29</v>
      </c>
      <c r="B34" s="26" t="s">
        <v>40</v>
      </c>
      <c r="C34" s="22">
        <v>183</v>
      </c>
      <c r="D34" s="23">
        <f t="shared" si="0"/>
        <v>9150</v>
      </c>
      <c r="E34" s="22">
        <v>48</v>
      </c>
      <c r="F34" s="23">
        <f t="shared" si="1"/>
        <v>960</v>
      </c>
      <c r="G34" s="22">
        <v>58</v>
      </c>
      <c r="H34" s="23">
        <f t="shared" si="2"/>
        <v>1160</v>
      </c>
      <c r="I34" s="22">
        <v>11</v>
      </c>
      <c r="J34" s="23">
        <f t="shared" si="3"/>
        <v>330</v>
      </c>
      <c r="K34" s="24">
        <f t="shared" si="4"/>
        <v>300</v>
      </c>
      <c r="L34" s="24">
        <f t="shared" si="4"/>
        <v>11600</v>
      </c>
      <c r="M34" s="22">
        <v>19</v>
      </c>
      <c r="N34" s="23">
        <f t="shared" si="5"/>
        <v>950</v>
      </c>
      <c r="O34" s="22">
        <v>1</v>
      </c>
      <c r="P34" s="23">
        <f t="shared" si="6"/>
        <v>20</v>
      </c>
      <c r="Q34" s="22">
        <v>1</v>
      </c>
      <c r="R34" s="23">
        <f t="shared" si="7"/>
        <v>20</v>
      </c>
      <c r="S34" s="22">
        <v>0</v>
      </c>
      <c r="T34" s="23">
        <f t="shared" si="8"/>
        <v>0</v>
      </c>
      <c r="U34" s="24">
        <f t="shared" si="9"/>
        <v>21</v>
      </c>
      <c r="V34" s="24">
        <f t="shared" si="10"/>
        <v>990</v>
      </c>
      <c r="W34" s="24">
        <f t="shared" si="11"/>
        <v>321</v>
      </c>
      <c r="X34" s="24">
        <f t="shared" si="11"/>
        <v>12590</v>
      </c>
    </row>
    <row r="35" spans="1:24" s="5" customFormat="1" ht="18.75" customHeight="1" x14ac:dyDescent="0.2">
      <c r="A35" s="20">
        <v>30</v>
      </c>
      <c r="B35" s="26" t="s">
        <v>41</v>
      </c>
      <c r="C35" s="22">
        <v>457</v>
      </c>
      <c r="D35" s="23">
        <f t="shared" si="0"/>
        <v>22850</v>
      </c>
      <c r="E35" s="22">
        <v>73</v>
      </c>
      <c r="F35" s="23">
        <f t="shared" si="1"/>
        <v>1460</v>
      </c>
      <c r="G35" s="22">
        <v>98</v>
      </c>
      <c r="H35" s="23">
        <f t="shared" si="2"/>
        <v>1960</v>
      </c>
      <c r="I35" s="22">
        <v>42</v>
      </c>
      <c r="J35" s="23">
        <f t="shared" si="3"/>
        <v>1260</v>
      </c>
      <c r="K35" s="24">
        <f t="shared" si="4"/>
        <v>670</v>
      </c>
      <c r="L35" s="24">
        <f t="shared" si="4"/>
        <v>27530</v>
      </c>
      <c r="M35" s="22">
        <v>34</v>
      </c>
      <c r="N35" s="23">
        <f t="shared" si="5"/>
        <v>1700</v>
      </c>
      <c r="O35" s="22">
        <v>11</v>
      </c>
      <c r="P35" s="23">
        <f t="shared" si="6"/>
        <v>220</v>
      </c>
      <c r="Q35" s="22">
        <v>4</v>
      </c>
      <c r="R35" s="23">
        <f t="shared" si="7"/>
        <v>80</v>
      </c>
      <c r="S35" s="22">
        <v>33</v>
      </c>
      <c r="T35" s="23">
        <f t="shared" si="8"/>
        <v>990</v>
      </c>
      <c r="U35" s="24">
        <f t="shared" si="9"/>
        <v>82</v>
      </c>
      <c r="V35" s="24">
        <f t="shared" si="10"/>
        <v>2990</v>
      </c>
      <c r="W35" s="24">
        <f t="shared" si="11"/>
        <v>752</v>
      </c>
      <c r="X35" s="24">
        <f t="shared" si="11"/>
        <v>30520</v>
      </c>
    </row>
    <row r="36" spans="1:24" s="5" customFormat="1" ht="18.75" customHeight="1" x14ac:dyDescent="0.2">
      <c r="A36" s="20">
        <v>31</v>
      </c>
      <c r="B36" s="26" t="s">
        <v>42</v>
      </c>
      <c r="C36" s="22">
        <v>85</v>
      </c>
      <c r="D36" s="23">
        <f t="shared" si="0"/>
        <v>4250</v>
      </c>
      <c r="E36" s="22">
        <v>17</v>
      </c>
      <c r="F36" s="23">
        <f t="shared" si="1"/>
        <v>340</v>
      </c>
      <c r="G36" s="22">
        <v>40</v>
      </c>
      <c r="H36" s="23">
        <f t="shared" si="2"/>
        <v>800</v>
      </c>
      <c r="I36" s="22">
        <v>15</v>
      </c>
      <c r="J36" s="23">
        <f t="shared" si="3"/>
        <v>450</v>
      </c>
      <c r="K36" s="24">
        <f t="shared" si="4"/>
        <v>157</v>
      </c>
      <c r="L36" s="24">
        <f t="shared" si="4"/>
        <v>5840</v>
      </c>
      <c r="M36" s="22">
        <v>10</v>
      </c>
      <c r="N36" s="23">
        <f t="shared" si="5"/>
        <v>500</v>
      </c>
      <c r="O36" s="22">
        <v>0</v>
      </c>
      <c r="P36" s="23">
        <f t="shared" si="6"/>
        <v>0</v>
      </c>
      <c r="Q36" s="22">
        <v>5</v>
      </c>
      <c r="R36" s="23">
        <f t="shared" si="7"/>
        <v>100</v>
      </c>
      <c r="S36" s="22">
        <v>0</v>
      </c>
      <c r="T36" s="23">
        <f t="shared" si="8"/>
        <v>0</v>
      </c>
      <c r="U36" s="24">
        <f t="shared" si="9"/>
        <v>15</v>
      </c>
      <c r="V36" s="24">
        <f t="shared" si="10"/>
        <v>600</v>
      </c>
      <c r="W36" s="24">
        <f t="shared" si="11"/>
        <v>172</v>
      </c>
      <c r="X36" s="24">
        <f t="shared" si="11"/>
        <v>6440</v>
      </c>
    </row>
    <row r="37" spans="1:24" s="5" customFormat="1" ht="18.75" customHeight="1" x14ac:dyDescent="0.2">
      <c r="A37" s="20">
        <v>32</v>
      </c>
      <c r="B37" s="26" t="s">
        <v>43</v>
      </c>
      <c r="C37" s="22">
        <v>427</v>
      </c>
      <c r="D37" s="23">
        <f t="shared" si="0"/>
        <v>21350</v>
      </c>
      <c r="E37" s="22">
        <v>93</v>
      </c>
      <c r="F37" s="23">
        <f t="shared" si="1"/>
        <v>1860</v>
      </c>
      <c r="G37" s="22">
        <v>132</v>
      </c>
      <c r="H37" s="23">
        <f t="shared" si="2"/>
        <v>2640</v>
      </c>
      <c r="I37" s="22">
        <v>47</v>
      </c>
      <c r="J37" s="23">
        <f t="shared" si="3"/>
        <v>1410</v>
      </c>
      <c r="K37" s="24">
        <f t="shared" si="4"/>
        <v>699</v>
      </c>
      <c r="L37" s="24">
        <f t="shared" si="4"/>
        <v>27260</v>
      </c>
      <c r="M37" s="22">
        <v>38</v>
      </c>
      <c r="N37" s="23">
        <f t="shared" si="5"/>
        <v>1900</v>
      </c>
      <c r="O37" s="22">
        <v>1</v>
      </c>
      <c r="P37" s="23">
        <f t="shared" si="6"/>
        <v>20</v>
      </c>
      <c r="Q37" s="22">
        <v>1</v>
      </c>
      <c r="R37" s="23">
        <f t="shared" si="7"/>
        <v>20</v>
      </c>
      <c r="S37" s="22">
        <v>0</v>
      </c>
      <c r="T37" s="23">
        <f t="shared" si="8"/>
        <v>0</v>
      </c>
      <c r="U37" s="24">
        <f t="shared" si="9"/>
        <v>40</v>
      </c>
      <c r="V37" s="24">
        <f t="shared" si="10"/>
        <v>1940</v>
      </c>
      <c r="W37" s="24">
        <f t="shared" si="11"/>
        <v>739</v>
      </c>
      <c r="X37" s="24">
        <f t="shared" si="11"/>
        <v>29200</v>
      </c>
    </row>
    <row r="38" spans="1:24" s="5" customFormat="1" ht="18.75" customHeight="1" x14ac:dyDescent="0.2">
      <c r="A38" s="20">
        <v>33</v>
      </c>
      <c r="B38" s="26" t="s">
        <v>44</v>
      </c>
      <c r="C38" s="22">
        <v>154</v>
      </c>
      <c r="D38" s="23">
        <f t="shared" si="0"/>
        <v>7700</v>
      </c>
      <c r="E38" s="22">
        <v>23</v>
      </c>
      <c r="F38" s="23">
        <f t="shared" si="1"/>
        <v>460</v>
      </c>
      <c r="G38" s="22">
        <v>45</v>
      </c>
      <c r="H38" s="23">
        <f t="shared" si="2"/>
        <v>900</v>
      </c>
      <c r="I38" s="22">
        <v>13</v>
      </c>
      <c r="J38" s="23">
        <f t="shared" si="3"/>
        <v>390</v>
      </c>
      <c r="K38" s="24">
        <f t="shared" si="4"/>
        <v>235</v>
      </c>
      <c r="L38" s="24">
        <f t="shared" si="4"/>
        <v>9450</v>
      </c>
      <c r="M38" s="22">
        <v>28</v>
      </c>
      <c r="N38" s="23">
        <f t="shared" si="5"/>
        <v>1400</v>
      </c>
      <c r="O38" s="22">
        <v>4</v>
      </c>
      <c r="P38" s="23">
        <f t="shared" si="6"/>
        <v>80</v>
      </c>
      <c r="Q38" s="22">
        <v>2</v>
      </c>
      <c r="R38" s="23">
        <f t="shared" si="7"/>
        <v>40</v>
      </c>
      <c r="S38" s="22">
        <v>0</v>
      </c>
      <c r="T38" s="23">
        <f t="shared" si="8"/>
        <v>0</v>
      </c>
      <c r="U38" s="24">
        <f t="shared" si="9"/>
        <v>34</v>
      </c>
      <c r="V38" s="24">
        <f t="shared" si="10"/>
        <v>1520</v>
      </c>
      <c r="W38" s="24">
        <f t="shared" si="11"/>
        <v>269</v>
      </c>
      <c r="X38" s="24">
        <f t="shared" si="11"/>
        <v>10970</v>
      </c>
    </row>
    <row r="39" spans="1:24" s="5" customFormat="1" ht="18.75" customHeight="1" x14ac:dyDescent="0.2">
      <c r="A39" s="20">
        <v>34</v>
      </c>
      <c r="B39" s="26" t="s">
        <v>45</v>
      </c>
      <c r="C39" s="22">
        <v>234</v>
      </c>
      <c r="D39" s="23">
        <f t="shared" si="0"/>
        <v>11700</v>
      </c>
      <c r="E39" s="22">
        <v>26</v>
      </c>
      <c r="F39" s="23">
        <f t="shared" si="1"/>
        <v>520</v>
      </c>
      <c r="G39" s="22">
        <v>91</v>
      </c>
      <c r="H39" s="23">
        <f t="shared" si="2"/>
        <v>1820</v>
      </c>
      <c r="I39" s="22">
        <v>34</v>
      </c>
      <c r="J39" s="23">
        <f t="shared" si="3"/>
        <v>1020</v>
      </c>
      <c r="K39" s="24">
        <f t="shared" si="4"/>
        <v>385</v>
      </c>
      <c r="L39" s="24">
        <f t="shared" si="4"/>
        <v>15060</v>
      </c>
      <c r="M39" s="22">
        <v>32</v>
      </c>
      <c r="N39" s="23">
        <f t="shared" si="5"/>
        <v>1600</v>
      </c>
      <c r="O39" s="22">
        <v>6</v>
      </c>
      <c r="P39" s="23">
        <f t="shared" si="6"/>
        <v>120</v>
      </c>
      <c r="Q39" s="22">
        <v>6</v>
      </c>
      <c r="R39" s="23">
        <f t="shared" si="7"/>
        <v>120</v>
      </c>
      <c r="S39" s="22">
        <v>0</v>
      </c>
      <c r="T39" s="23">
        <f t="shared" si="8"/>
        <v>0</v>
      </c>
      <c r="U39" s="24">
        <f t="shared" si="9"/>
        <v>44</v>
      </c>
      <c r="V39" s="24">
        <f t="shared" si="10"/>
        <v>1840</v>
      </c>
      <c r="W39" s="24">
        <f t="shared" si="11"/>
        <v>429</v>
      </c>
      <c r="X39" s="24">
        <f t="shared" si="11"/>
        <v>16900</v>
      </c>
    </row>
    <row r="40" spans="1:24" s="5" customFormat="1" ht="18.75" customHeight="1" x14ac:dyDescent="0.2">
      <c r="A40" s="27">
        <v>35</v>
      </c>
      <c r="B40" s="28" t="s">
        <v>46</v>
      </c>
      <c r="C40" s="29">
        <v>260</v>
      </c>
      <c r="D40" s="30">
        <f t="shared" si="0"/>
        <v>13000</v>
      </c>
      <c r="E40" s="29">
        <v>77</v>
      </c>
      <c r="F40" s="30">
        <f t="shared" si="1"/>
        <v>1540</v>
      </c>
      <c r="G40" s="29">
        <v>78</v>
      </c>
      <c r="H40" s="30">
        <f t="shared" si="2"/>
        <v>1560</v>
      </c>
      <c r="I40" s="29">
        <v>28</v>
      </c>
      <c r="J40" s="30">
        <f t="shared" si="3"/>
        <v>840</v>
      </c>
      <c r="K40" s="31">
        <f t="shared" si="4"/>
        <v>443</v>
      </c>
      <c r="L40" s="31">
        <f t="shared" si="4"/>
        <v>16940</v>
      </c>
      <c r="M40" s="29">
        <v>19</v>
      </c>
      <c r="N40" s="30">
        <f t="shared" si="5"/>
        <v>950</v>
      </c>
      <c r="O40" s="29">
        <v>0</v>
      </c>
      <c r="P40" s="30">
        <f t="shared" si="6"/>
        <v>0</v>
      </c>
      <c r="Q40" s="29">
        <v>0</v>
      </c>
      <c r="R40" s="30">
        <f t="shared" si="7"/>
        <v>0</v>
      </c>
      <c r="S40" s="29">
        <v>0</v>
      </c>
      <c r="T40" s="30">
        <f t="shared" si="8"/>
        <v>0</v>
      </c>
      <c r="U40" s="31">
        <f t="shared" si="9"/>
        <v>19</v>
      </c>
      <c r="V40" s="31">
        <f t="shared" si="10"/>
        <v>950</v>
      </c>
      <c r="W40" s="31">
        <f t="shared" si="11"/>
        <v>462</v>
      </c>
      <c r="X40" s="31">
        <f t="shared" si="11"/>
        <v>17890</v>
      </c>
    </row>
    <row r="41" spans="1:24" s="5" customFormat="1" ht="18.75" customHeight="1" x14ac:dyDescent="0.2">
      <c r="A41" s="34">
        <v>36</v>
      </c>
      <c r="B41" s="35" t="s">
        <v>47</v>
      </c>
      <c r="C41" s="36">
        <v>316</v>
      </c>
      <c r="D41" s="37">
        <f t="shared" si="0"/>
        <v>15800</v>
      </c>
      <c r="E41" s="36">
        <v>51</v>
      </c>
      <c r="F41" s="37">
        <f t="shared" si="1"/>
        <v>1020</v>
      </c>
      <c r="G41" s="36">
        <v>73</v>
      </c>
      <c r="H41" s="37">
        <f t="shared" si="2"/>
        <v>1460</v>
      </c>
      <c r="I41" s="36">
        <v>45</v>
      </c>
      <c r="J41" s="37">
        <f t="shared" si="3"/>
        <v>1350</v>
      </c>
      <c r="K41" s="38">
        <f t="shared" si="4"/>
        <v>485</v>
      </c>
      <c r="L41" s="38">
        <f t="shared" si="4"/>
        <v>19630</v>
      </c>
      <c r="M41" s="36">
        <v>10</v>
      </c>
      <c r="N41" s="37">
        <f t="shared" si="5"/>
        <v>500</v>
      </c>
      <c r="O41" s="36">
        <v>1</v>
      </c>
      <c r="P41" s="37">
        <f t="shared" si="6"/>
        <v>20</v>
      </c>
      <c r="Q41" s="36">
        <v>0</v>
      </c>
      <c r="R41" s="37">
        <f t="shared" si="7"/>
        <v>0</v>
      </c>
      <c r="S41" s="36">
        <v>0</v>
      </c>
      <c r="T41" s="37">
        <f t="shared" si="8"/>
        <v>0</v>
      </c>
      <c r="U41" s="38">
        <f t="shared" si="9"/>
        <v>11</v>
      </c>
      <c r="V41" s="38">
        <f t="shared" si="10"/>
        <v>520</v>
      </c>
      <c r="W41" s="38">
        <f t="shared" si="11"/>
        <v>496</v>
      </c>
      <c r="X41" s="38">
        <f t="shared" si="11"/>
        <v>20150</v>
      </c>
    </row>
    <row r="42" spans="1:24" ht="22.5" customHeight="1" x14ac:dyDescent="0.35">
      <c r="A42" s="39" t="s">
        <v>0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</row>
    <row r="43" spans="1:24" ht="22.5" customHeight="1" x14ac:dyDescent="0.35">
      <c r="A43" s="40" t="s">
        <v>76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1:24" s="2" customFormat="1" ht="18.75" customHeight="1" x14ac:dyDescent="0.25">
      <c r="A44" s="41" t="s">
        <v>2</v>
      </c>
      <c r="B44" s="42" t="s">
        <v>3</v>
      </c>
      <c r="C44" s="44" t="s">
        <v>4</v>
      </c>
      <c r="D44" s="44"/>
      <c r="E44" s="44"/>
      <c r="F44" s="44"/>
      <c r="G44" s="44"/>
      <c r="H44" s="44"/>
      <c r="I44" s="44"/>
      <c r="J44" s="44"/>
      <c r="K44" s="44" t="s">
        <v>5</v>
      </c>
      <c r="L44" s="44"/>
      <c r="M44" s="44" t="s">
        <v>6</v>
      </c>
      <c r="N44" s="44"/>
      <c r="O44" s="44"/>
      <c r="P44" s="44"/>
      <c r="Q44" s="44"/>
      <c r="R44" s="44"/>
      <c r="S44" s="44"/>
      <c r="T44" s="44"/>
      <c r="U44" s="44" t="s">
        <v>5</v>
      </c>
      <c r="V44" s="44"/>
      <c r="W44" s="44" t="s">
        <v>7</v>
      </c>
      <c r="X44" s="44"/>
    </row>
    <row r="45" spans="1:24" s="2" customFormat="1" ht="18.75" customHeight="1" x14ac:dyDescent="0.25">
      <c r="A45" s="41"/>
      <c r="B45" s="42"/>
      <c r="C45" s="45" t="s">
        <v>8</v>
      </c>
      <c r="D45" s="45"/>
      <c r="E45" s="45" t="s">
        <v>9</v>
      </c>
      <c r="F45" s="45"/>
      <c r="G45" s="45" t="s">
        <v>10</v>
      </c>
      <c r="H45" s="45"/>
      <c r="I45" s="45" t="s">
        <v>11</v>
      </c>
      <c r="J45" s="45"/>
      <c r="K45" s="44"/>
      <c r="L45" s="44"/>
      <c r="M45" s="45" t="s">
        <v>8</v>
      </c>
      <c r="N45" s="45"/>
      <c r="O45" s="45" t="s">
        <v>9</v>
      </c>
      <c r="P45" s="45"/>
      <c r="Q45" s="45" t="s">
        <v>10</v>
      </c>
      <c r="R45" s="45"/>
      <c r="S45" s="45" t="s">
        <v>11</v>
      </c>
      <c r="T45" s="45"/>
      <c r="U45" s="44"/>
      <c r="V45" s="44"/>
      <c r="W45" s="44"/>
      <c r="X45" s="44"/>
    </row>
    <row r="46" spans="1:24" s="2" customFormat="1" ht="32.25" customHeight="1" x14ac:dyDescent="0.25">
      <c r="A46" s="41"/>
      <c r="B46" s="43"/>
      <c r="C46" s="32" t="s">
        <v>65</v>
      </c>
      <c r="D46" s="33" t="s">
        <v>64</v>
      </c>
      <c r="E46" s="32" t="s">
        <v>68</v>
      </c>
      <c r="F46" s="33" t="s">
        <v>66</v>
      </c>
      <c r="G46" s="32" t="s">
        <v>68</v>
      </c>
      <c r="H46" s="33" t="s">
        <v>66</v>
      </c>
      <c r="I46" s="32" t="s">
        <v>68</v>
      </c>
      <c r="J46" s="33" t="s">
        <v>67</v>
      </c>
      <c r="K46" s="32" t="s">
        <v>68</v>
      </c>
      <c r="L46" s="33" t="s">
        <v>71</v>
      </c>
      <c r="M46" s="32" t="s">
        <v>68</v>
      </c>
      <c r="N46" s="33" t="s">
        <v>69</v>
      </c>
      <c r="O46" s="32" t="s">
        <v>68</v>
      </c>
      <c r="P46" s="33" t="s">
        <v>70</v>
      </c>
      <c r="Q46" s="32" t="s">
        <v>68</v>
      </c>
      <c r="R46" s="33" t="s">
        <v>70</v>
      </c>
      <c r="S46" s="32" t="s">
        <v>68</v>
      </c>
      <c r="T46" s="33" t="s">
        <v>72</v>
      </c>
      <c r="U46" s="32" t="s">
        <v>68</v>
      </c>
      <c r="V46" s="33" t="s">
        <v>71</v>
      </c>
      <c r="W46" s="32" t="s">
        <v>68</v>
      </c>
      <c r="X46" s="33" t="s">
        <v>71</v>
      </c>
    </row>
    <row r="47" spans="1:24" s="5" customFormat="1" ht="18.75" customHeight="1" x14ac:dyDescent="0.2">
      <c r="A47" s="27">
        <v>37</v>
      </c>
      <c r="B47" s="28" t="s">
        <v>48</v>
      </c>
      <c r="C47" s="29">
        <v>340</v>
      </c>
      <c r="D47" s="30">
        <f t="shared" si="0"/>
        <v>17000</v>
      </c>
      <c r="E47" s="29">
        <v>95</v>
      </c>
      <c r="F47" s="30">
        <f t="shared" si="1"/>
        <v>1900</v>
      </c>
      <c r="G47" s="29">
        <v>149</v>
      </c>
      <c r="H47" s="30">
        <f t="shared" si="2"/>
        <v>2980</v>
      </c>
      <c r="I47" s="29">
        <v>37</v>
      </c>
      <c r="J47" s="30">
        <f t="shared" si="3"/>
        <v>1110</v>
      </c>
      <c r="K47" s="31">
        <f t="shared" si="4"/>
        <v>621</v>
      </c>
      <c r="L47" s="31">
        <f t="shared" si="4"/>
        <v>22990</v>
      </c>
      <c r="M47" s="29">
        <v>22</v>
      </c>
      <c r="N47" s="30">
        <f t="shared" si="5"/>
        <v>1100</v>
      </c>
      <c r="O47" s="29">
        <v>0</v>
      </c>
      <c r="P47" s="30">
        <f t="shared" si="6"/>
        <v>0</v>
      </c>
      <c r="Q47" s="29">
        <v>1</v>
      </c>
      <c r="R47" s="30">
        <f t="shared" si="7"/>
        <v>20</v>
      </c>
      <c r="S47" s="29">
        <v>1</v>
      </c>
      <c r="T47" s="30">
        <f t="shared" si="8"/>
        <v>30</v>
      </c>
      <c r="U47" s="31">
        <f t="shared" si="9"/>
        <v>24</v>
      </c>
      <c r="V47" s="31">
        <f t="shared" si="10"/>
        <v>1150</v>
      </c>
      <c r="W47" s="31">
        <f t="shared" si="11"/>
        <v>645</v>
      </c>
      <c r="X47" s="31">
        <f t="shared" si="11"/>
        <v>24140</v>
      </c>
    </row>
    <row r="48" spans="1:24" s="5" customFormat="1" ht="18.75" customHeight="1" x14ac:dyDescent="0.2">
      <c r="A48" s="20">
        <v>38</v>
      </c>
      <c r="B48" s="26" t="s">
        <v>49</v>
      </c>
      <c r="C48" s="22">
        <v>247</v>
      </c>
      <c r="D48" s="23">
        <f t="shared" si="0"/>
        <v>12350</v>
      </c>
      <c r="E48" s="22">
        <v>48</v>
      </c>
      <c r="F48" s="23">
        <f t="shared" si="1"/>
        <v>960</v>
      </c>
      <c r="G48" s="22">
        <v>51</v>
      </c>
      <c r="H48" s="23">
        <f t="shared" si="2"/>
        <v>1020</v>
      </c>
      <c r="I48" s="22">
        <v>12</v>
      </c>
      <c r="J48" s="23">
        <f t="shared" si="3"/>
        <v>360</v>
      </c>
      <c r="K48" s="24">
        <f t="shared" si="4"/>
        <v>358</v>
      </c>
      <c r="L48" s="24">
        <f t="shared" si="4"/>
        <v>14690</v>
      </c>
      <c r="M48" s="22">
        <v>18</v>
      </c>
      <c r="N48" s="23">
        <f t="shared" si="5"/>
        <v>900</v>
      </c>
      <c r="O48" s="22">
        <v>0</v>
      </c>
      <c r="P48" s="23">
        <f t="shared" si="6"/>
        <v>0</v>
      </c>
      <c r="Q48" s="22">
        <v>5</v>
      </c>
      <c r="R48" s="23">
        <f t="shared" si="7"/>
        <v>100</v>
      </c>
      <c r="S48" s="22">
        <v>0</v>
      </c>
      <c r="T48" s="23">
        <f t="shared" si="8"/>
        <v>0</v>
      </c>
      <c r="U48" s="24">
        <f t="shared" si="9"/>
        <v>23</v>
      </c>
      <c r="V48" s="24">
        <f t="shared" si="10"/>
        <v>1000</v>
      </c>
      <c r="W48" s="24">
        <f t="shared" si="11"/>
        <v>381</v>
      </c>
      <c r="X48" s="24">
        <f t="shared" si="11"/>
        <v>15690</v>
      </c>
    </row>
    <row r="49" spans="1:24" s="5" customFormat="1" ht="18.75" customHeight="1" x14ac:dyDescent="0.2">
      <c r="A49" s="27">
        <v>39</v>
      </c>
      <c r="B49" s="28" t="s">
        <v>50</v>
      </c>
      <c r="C49" s="29">
        <v>225</v>
      </c>
      <c r="D49" s="30">
        <f t="shared" si="0"/>
        <v>11250</v>
      </c>
      <c r="E49" s="29">
        <v>30</v>
      </c>
      <c r="F49" s="30">
        <f t="shared" si="1"/>
        <v>600</v>
      </c>
      <c r="G49" s="29">
        <v>76</v>
      </c>
      <c r="H49" s="30">
        <f t="shared" si="2"/>
        <v>1520</v>
      </c>
      <c r="I49" s="29">
        <v>2</v>
      </c>
      <c r="J49" s="30">
        <f t="shared" si="3"/>
        <v>60</v>
      </c>
      <c r="K49" s="31">
        <f t="shared" si="4"/>
        <v>333</v>
      </c>
      <c r="L49" s="31">
        <f t="shared" si="4"/>
        <v>13430</v>
      </c>
      <c r="M49" s="29">
        <v>39</v>
      </c>
      <c r="N49" s="30">
        <f t="shared" si="5"/>
        <v>1950</v>
      </c>
      <c r="O49" s="29">
        <v>3</v>
      </c>
      <c r="P49" s="30">
        <f t="shared" si="6"/>
        <v>60</v>
      </c>
      <c r="Q49" s="29">
        <v>0</v>
      </c>
      <c r="R49" s="30">
        <f t="shared" si="7"/>
        <v>0</v>
      </c>
      <c r="S49" s="29">
        <v>0</v>
      </c>
      <c r="T49" s="30">
        <f t="shared" si="8"/>
        <v>0</v>
      </c>
      <c r="U49" s="31">
        <f t="shared" si="9"/>
        <v>42</v>
      </c>
      <c r="V49" s="31">
        <f t="shared" si="10"/>
        <v>2010</v>
      </c>
      <c r="W49" s="31">
        <f t="shared" si="11"/>
        <v>375</v>
      </c>
      <c r="X49" s="31">
        <f t="shared" si="11"/>
        <v>15440</v>
      </c>
    </row>
    <row r="50" spans="1:24" s="5" customFormat="1" ht="18.75" customHeight="1" x14ac:dyDescent="0.2">
      <c r="A50" s="20">
        <v>40</v>
      </c>
      <c r="B50" s="26" t="s">
        <v>51</v>
      </c>
      <c r="C50" s="22">
        <v>423</v>
      </c>
      <c r="D50" s="23">
        <f t="shared" si="0"/>
        <v>21150</v>
      </c>
      <c r="E50" s="22">
        <v>100</v>
      </c>
      <c r="F50" s="23">
        <f t="shared" si="1"/>
        <v>2000</v>
      </c>
      <c r="G50" s="22">
        <v>126</v>
      </c>
      <c r="H50" s="23">
        <f t="shared" si="2"/>
        <v>2520</v>
      </c>
      <c r="I50" s="22">
        <v>77</v>
      </c>
      <c r="J50" s="23">
        <f t="shared" si="3"/>
        <v>2310</v>
      </c>
      <c r="K50" s="24">
        <f t="shared" si="4"/>
        <v>726</v>
      </c>
      <c r="L50" s="24">
        <f t="shared" si="4"/>
        <v>27980</v>
      </c>
      <c r="M50" s="22">
        <v>4</v>
      </c>
      <c r="N50" s="23">
        <f t="shared" si="5"/>
        <v>200</v>
      </c>
      <c r="O50" s="22">
        <v>1</v>
      </c>
      <c r="P50" s="23">
        <f t="shared" si="6"/>
        <v>20</v>
      </c>
      <c r="Q50" s="22">
        <v>2</v>
      </c>
      <c r="R50" s="23">
        <f t="shared" si="7"/>
        <v>40</v>
      </c>
      <c r="S50" s="22">
        <v>3</v>
      </c>
      <c r="T50" s="23">
        <f t="shared" si="8"/>
        <v>90</v>
      </c>
      <c r="U50" s="24">
        <f t="shared" si="9"/>
        <v>10</v>
      </c>
      <c r="V50" s="24">
        <f t="shared" si="10"/>
        <v>350</v>
      </c>
      <c r="W50" s="24">
        <f t="shared" si="11"/>
        <v>736</v>
      </c>
      <c r="X50" s="24">
        <f t="shared" si="11"/>
        <v>28330</v>
      </c>
    </row>
    <row r="51" spans="1:24" s="5" customFormat="1" ht="18.75" customHeight="1" x14ac:dyDescent="0.2">
      <c r="A51" s="27">
        <v>41</v>
      </c>
      <c r="B51" s="28" t="s">
        <v>52</v>
      </c>
      <c r="C51" s="29">
        <v>239</v>
      </c>
      <c r="D51" s="30">
        <f t="shared" si="0"/>
        <v>11950</v>
      </c>
      <c r="E51" s="29">
        <v>44</v>
      </c>
      <c r="F51" s="30">
        <f t="shared" si="1"/>
        <v>880</v>
      </c>
      <c r="G51" s="29">
        <v>65</v>
      </c>
      <c r="H51" s="30">
        <f t="shared" si="2"/>
        <v>1300</v>
      </c>
      <c r="I51" s="29">
        <v>22</v>
      </c>
      <c r="J51" s="30">
        <f t="shared" si="3"/>
        <v>660</v>
      </c>
      <c r="K51" s="31">
        <f t="shared" si="4"/>
        <v>370</v>
      </c>
      <c r="L51" s="31">
        <f t="shared" si="4"/>
        <v>14790</v>
      </c>
      <c r="M51" s="29">
        <v>10</v>
      </c>
      <c r="N51" s="30">
        <f t="shared" si="5"/>
        <v>500</v>
      </c>
      <c r="O51" s="29">
        <v>0</v>
      </c>
      <c r="P51" s="30">
        <f t="shared" si="6"/>
        <v>0</v>
      </c>
      <c r="Q51" s="29">
        <v>1</v>
      </c>
      <c r="R51" s="30">
        <f t="shared" si="7"/>
        <v>20</v>
      </c>
      <c r="S51" s="29">
        <v>0</v>
      </c>
      <c r="T51" s="30">
        <f t="shared" si="8"/>
        <v>0</v>
      </c>
      <c r="U51" s="31">
        <f t="shared" si="9"/>
        <v>11</v>
      </c>
      <c r="V51" s="31">
        <f t="shared" si="10"/>
        <v>520</v>
      </c>
      <c r="W51" s="31">
        <f t="shared" si="11"/>
        <v>381</v>
      </c>
      <c r="X51" s="31">
        <f t="shared" si="11"/>
        <v>15310</v>
      </c>
    </row>
    <row r="52" spans="1:24" s="5" customFormat="1" ht="18.75" customHeight="1" x14ac:dyDescent="0.2">
      <c r="A52" s="20">
        <v>42</v>
      </c>
      <c r="B52" s="26" t="s">
        <v>53</v>
      </c>
      <c r="C52" s="22">
        <v>563</v>
      </c>
      <c r="D52" s="23">
        <f t="shared" si="0"/>
        <v>28150</v>
      </c>
      <c r="E52" s="22">
        <v>109</v>
      </c>
      <c r="F52" s="23">
        <f t="shared" si="1"/>
        <v>2180</v>
      </c>
      <c r="G52" s="22">
        <v>149</v>
      </c>
      <c r="H52" s="23">
        <f t="shared" si="2"/>
        <v>2980</v>
      </c>
      <c r="I52" s="22">
        <v>55</v>
      </c>
      <c r="J52" s="23">
        <f t="shared" si="3"/>
        <v>1650</v>
      </c>
      <c r="K52" s="24">
        <f t="shared" si="4"/>
        <v>876</v>
      </c>
      <c r="L52" s="24">
        <f t="shared" si="4"/>
        <v>34960</v>
      </c>
      <c r="M52" s="22">
        <v>14</v>
      </c>
      <c r="N52" s="23">
        <f t="shared" si="5"/>
        <v>700</v>
      </c>
      <c r="O52" s="22">
        <v>1</v>
      </c>
      <c r="P52" s="23">
        <f t="shared" si="6"/>
        <v>20</v>
      </c>
      <c r="Q52" s="22">
        <v>1</v>
      </c>
      <c r="R52" s="23">
        <f t="shared" si="7"/>
        <v>20</v>
      </c>
      <c r="S52" s="22">
        <v>0</v>
      </c>
      <c r="T52" s="23">
        <f t="shared" si="8"/>
        <v>0</v>
      </c>
      <c r="U52" s="24">
        <f t="shared" si="9"/>
        <v>16</v>
      </c>
      <c r="V52" s="24">
        <f t="shared" si="10"/>
        <v>740</v>
      </c>
      <c r="W52" s="24">
        <f t="shared" si="11"/>
        <v>892</v>
      </c>
      <c r="X52" s="24">
        <f t="shared" si="11"/>
        <v>35700</v>
      </c>
    </row>
    <row r="53" spans="1:24" s="5" customFormat="1" ht="18.75" customHeight="1" x14ac:dyDescent="0.2">
      <c r="A53" s="27">
        <v>43</v>
      </c>
      <c r="B53" s="28" t="s">
        <v>54</v>
      </c>
      <c r="C53" s="29">
        <v>165</v>
      </c>
      <c r="D53" s="30">
        <f t="shared" si="0"/>
        <v>8250</v>
      </c>
      <c r="E53" s="29">
        <v>35</v>
      </c>
      <c r="F53" s="30">
        <f t="shared" si="1"/>
        <v>700</v>
      </c>
      <c r="G53" s="29">
        <v>58</v>
      </c>
      <c r="H53" s="30">
        <f t="shared" si="2"/>
        <v>1160</v>
      </c>
      <c r="I53" s="29">
        <v>21</v>
      </c>
      <c r="J53" s="30">
        <f t="shared" si="3"/>
        <v>630</v>
      </c>
      <c r="K53" s="31">
        <f t="shared" si="4"/>
        <v>279</v>
      </c>
      <c r="L53" s="31">
        <f t="shared" si="4"/>
        <v>10740</v>
      </c>
      <c r="M53" s="29">
        <v>17</v>
      </c>
      <c r="N53" s="30">
        <f t="shared" si="5"/>
        <v>850</v>
      </c>
      <c r="O53" s="29">
        <v>3</v>
      </c>
      <c r="P53" s="30">
        <f t="shared" si="6"/>
        <v>60</v>
      </c>
      <c r="Q53" s="29">
        <v>2</v>
      </c>
      <c r="R53" s="30">
        <f t="shared" si="7"/>
        <v>40</v>
      </c>
      <c r="S53" s="29">
        <v>0</v>
      </c>
      <c r="T53" s="30">
        <f t="shared" si="8"/>
        <v>0</v>
      </c>
      <c r="U53" s="31">
        <f t="shared" si="9"/>
        <v>22</v>
      </c>
      <c r="V53" s="31">
        <f t="shared" si="10"/>
        <v>950</v>
      </c>
      <c r="W53" s="31">
        <f t="shared" si="11"/>
        <v>301</v>
      </c>
      <c r="X53" s="31">
        <f t="shared" si="11"/>
        <v>11690</v>
      </c>
    </row>
    <row r="54" spans="1:24" s="5" customFormat="1" ht="18.75" customHeight="1" x14ac:dyDescent="0.2">
      <c r="A54" s="20">
        <v>44</v>
      </c>
      <c r="B54" s="26" t="s">
        <v>55</v>
      </c>
      <c r="C54" s="22">
        <v>201</v>
      </c>
      <c r="D54" s="23">
        <f t="shared" si="0"/>
        <v>10050</v>
      </c>
      <c r="E54" s="22">
        <v>37</v>
      </c>
      <c r="F54" s="23">
        <f t="shared" si="1"/>
        <v>740</v>
      </c>
      <c r="G54" s="22">
        <v>36</v>
      </c>
      <c r="H54" s="23">
        <f t="shared" si="2"/>
        <v>720</v>
      </c>
      <c r="I54" s="22">
        <v>28</v>
      </c>
      <c r="J54" s="23">
        <f t="shared" si="3"/>
        <v>840</v>
      </c>
      <c r="K54" s="24">
        <f t="shared" si="4"/>
        <v>302</v>
      </c>
      <c r="L54" s="24">
        <f t="shared" si="4"/>
        <v>12350</v>
      </c>
      <c r="M54" s="22">
        <v>14</v>
      </c>
      <c r="N54" s="23">
        <f t="shared" si="5"/>
        <v>700</v>
      </c>
      <c r="O54" s="22">
        <v>0</v>
      </c>
      <c r="P54" s="23">
        <f t="shared" si="6"/>
        <v>0</v>
      </c>
      <c r="Q54" s="22">
        <v>0</v>
      </c>
      <c r="R54" s="23">
        <f t="shared" si="7"/>
        <v>0</v>
      </c>
      <c r="S54" s="22">
        <v>0</v>
      </c>
      <c r="T54" s="23">
        <f t="shared" si="8"/>
        <v>0</v>
      </c>
      <c r="U54" s="24">
        <f t="shared" si="9"/>
        <v>14</v>
      </c>
      <c r="V54" s="24">
        <f t="shared" si="10"/>
        <v>700</v>
      </c>
      <c r="W54" s="24">
        <f t="shared" si="11"/>
        <v>316</v>
      </c>
      <c r="X54" s="24">
        <f t="shared" si="11"/>
        <v>13050</v>
      </c>
    </row>
    <row r="55" spans="1:24" s="5" customFormat="1" ht="18.75" customHeight="1" x14ac:dyDescent="0.2">
      <c r="A55" s="27">
        <v>45</v>
      </c>
      <c r="B55" s="28" t="s">
        <v>56</v>
      </c>
      <c r="C55" s="29">
        <v>327</v>
      </c>
      <c r="D55" s="30">
        <f t="shared" si="0"/>
        <v>16350</v>
      </c>
      <c r="E55" s="29">
        <v>42</v>
      </c>
      <c r="F55" s="30">
        <f t="shared" si="1"/>
        <v>840</v>
      </c>
      <c r="G55" s="29">
        <v>100</v>
      </c>
      <c r="H55" s="30">
        <f t="shared" si="2"/>
        <v>2000</v>
      </c>
      <c r="I55" s="29">
        <v>4</v>
      </c>
      <c r="J55" s="30">
        <f t="shared" si="3"/>
        <v>120</v>
      </c>
      <c r="K55" s="31">
        <f t="shared" si="4"/>
        <v>473</v>
      </c>
      <c r="L55" s="31">
        <f t="shared" si="4"/>
        <v>19310</v>
      </c>
      <c r="M55" s="29">
        <v>15</v>
      </c>
      <c r="N55" s="30">
        <f t="shared" si="5"/>
        <v>750</v>
      </c>
      <c r="O55" s="29">
        <v>0</v>
      </c>
      <c r="P55" s="30">
        <f t="shared" si="6"/>
        <v>0</v>
      </c>
      <c r="Q55" s="29">
        <v>0</v>
      </c>
      <c r="R55" s="30">
        <f t="shared" si="7"/>
        <v>0</v>
      </c>
      <c r="S55" s="29">
        <v>0</v>
      </c>
      <c r="T55" s="30">
        <f t="shared" si="8"/>
        <v>0</v>
      </c>
      <c r="U55" s="31">
        <f t="shared" si="9"/>
        <v>15</v>
      </c>
      <c r="V55" s="31">
        <f t="shared" si="10"/>
        <v>750</v>
      </c>
      <c r="W55" s="31">
        <f t="shared" si="11"/>
        <v>488</v>
      </c>
      <c r="X55" s="31">
        <f t="shared" si="11"/>
        <v>20060</v>
      </c>
    </row>
    <row r="56" spans="1:24" s="5" customFormat="1" ht="18.75" customHeight="1" x14ac:dyDescent="0.2">
      <c r="A56" s="20">
        <v>46</v>
      </c>
      <c r="B56" s="26" t="s">
        <v>57</v>
      </c>
      <c r="C56" s="22">
        <v>410</v>
      </c>
      <c r="D56" s="23">
        <f t="shared" si="0"/>
        <v>20500</v>
      </c>
      <c r="E56" s="22">
        <v>36</v>
      </c>
      <c r="F56" s="23">
        <f t="shared" si="1"/>
        <v>720</v>
      </c>
      <c r="G56" s="22">
        <v>99</v>
      </c>
      <c r="H56" s="23">
        <f t="shared" si="2"/>
        <v>1980</v>
      </c>
      <c r="I56" s="22">
        <v>36</v>
      </c>
      <c r="J56" s="23">
        <f t="shared" si="3"/>
        <v>1080</v>
      </c>
      <c r="K56" s="24">
        <f t="shared" si="4"/>
        <v>581</v>
      </c>
      <c r="L56" s="24">
        <f t="shared" si="4"/>
        <v>24280</v>
      </c>
      <c r="M56" s="22">
        <v>11</v>
      </c>
      <c r="N56" s="23">
        <f t="shared" si="5"/>
        <v>550</v>
      </c>
      <c r="O56" s="22">
        <v>0</v>
      </c>
      <c r="P56" s="23">
        <f t="shared" si="6"/>
        <v>0</v>
      </c>
      <c r="Q56" s="22">
        <v>1</v>
      </c>
      <c r="R56" s="23">
        <f t="shared" si="7"/>
        <v>20</v>
      </c>
      <c r="S56" s="22">
        <v>0</v>
      </c>
      <c r="T56" s="23">
        <f t="shared" si="8"/>
        <v>0</v>
      </c>
      <c r="U56" s="24">
        <f t="shared" si="9"/>
        <v>12</v>
      </c>
      <c r="V56" s="24">
        <f t="shared" si="10"/>
        <v>570</v>
      </c>
      <c r="W56" s="24">
        <f t="shared" si="11"/>
        <v>593</v>
      </c>
      <c r="X56" s="24">
        <f t="shared" si="11"/>
        <v>24850</v>
      </c>
    </row>
    <row r="57" spans="1:24" s="5" customFormat="1" ht="18.75" customHeight="1" x14ac:dyDescent="0.2">
      <c r="A57" s="27">
        <v>47</v>
      </c>
      <c r="B57" s="28" t="s">
        <v>58</v>
      </c>
      <c r="C57" s="29">
        <v>156</v>
      </c>
      <c r="D57" s="30">
        <f t="shared" si="0"/>
        <v>7800</v>
      </c>
      <c r="E57" s="29">
        <v>41</v>
      </c>
      <c r="F57" s="30">
        <f t="shared" si="1"/>
        <v>820</v>
      </c>
      <c r="G57" s="29">
        <v>71</v>
      </c>
      <c r="H57" s="30">
        <f t="shared" si="2"/>
        <v>1420</v>
      </c>
      <c r="I57" s="29">
        <v>10</v>
      </c>
      <c r="J57" s="30">
        <f t="shared" si="3"/>
        <v>300</v>
      </c>
      <c r="K57" s="31">
        <f t="shared" si="4"/>
        <v>278</v>
      </c>
      <c r="L57" s="31">
        <f t="shared" si="4"/>
        <v>10340</v>
      </c>
      <c r="M57" s="29">
        <v>5</v>
      </c>
      <c r="N57" s="30">
        <f t="shared" si="5"/>
        <v>250</v>
      </c>
      <c r="O57" s="29">
        <v>1</v>
      </c>
      <c r="P57" s="30">
        <f t="shared" si="6"/>
        <v>20</v>
      </c>
      <c r="Q57" s="29">
        <v>0</v>
      </c>
      <c r="R57" s="30">
        <f t="shared" si="7"/>
        <v>0</v>
      </c>
      <c r="S57" s="29">
        <v>0</v>
      </c>
      <c r="T57" s="30">
        <f t="shared" si="8"/>
        <v>0</v>
      </c>
      <c r="U57" s="31">
        <f t="shared" si="9"/>
        <v>6</v>
      </c>
      <c r="V57" s="31">
        <f t="shared" si="10"/>
        <v>270</v>
      </c>
      <c r="W57" s="31">
        <f t="shared" si="11"/>
        <v>284</v>
      </c>
      <c r="X57" s="31">
        <f t="shared" si="11"/>
        <v>10610</v>
      </c>
    </row>
    <row r="58" spans="1:24" s="5" customFormat="1" ht="18.75" customHeight="1" x14ac:dyDescent="0.2">
      <c r="A58" s="20">
        <v>48</v>
      </c>
      <c r="B58" s="26" t="s">
        <v>59</v>
      </c>
      <c r="C58" s="22">
        <v>167</v>
      </c>
      <c r="D58" s="23">
        <f t="shared" si="0"/>
        <v>8350</v>
      </c>
      <c r="E58" s="22">
        <v>37</v>
      </c>
      <c r="F58" s="23">
        <f t="shared" si="1"/>
        <v>740</v>
      </c>
      <c r="G58" s="22">
        <v>47</v>
      </c>
      <c r="H58" s="23">
        <f t="shared" si="2"/>
        <v>940</v>
      </c>
      <c r="I58" s="22">
        <v>29</v>
      </c>
      <c r="J58" s="23">
        <f t="shared" si="3"/>
        <v>870</v>
      </c>
      <c r="K58" s="24">
        <f t="shared" si="4"/>
        <v>280</v>
      </c>
      <c r="L58" s="24">
        <f t="shared" si="4"/>
        <v>10900</v>
      </c>
      <c r="M58" s="22">
        <v>7</v>
      </c>
      <c r="N58" s="23">
        <f t="shared" si="5"/>
        <v>350</v>
      </c>
      <c r="O58" s="22">
        <v>0</v>
      </c>
      <c r="P58" s="23">
        <f t="shared" si="6"/>
        <v>0</v>
      </c>
      <c r="Q58" s="22">
        <v>0</v>
      </c>
      <c r="R58" s="23">
        <f t="shared" si="7"/>
        <v>0</v>
      </c>
      <c r="S58" s="22">
        <v>0</v>
      </c>
      <c r="T58" s="23">
        <f t="shared" si="8"/>
        <v>0</v>
      </c>
      <c r="U58" s="24">
        <f t="shared" si="9"/>
        <v>7</v>
      </c>
      <c r="V58" s="24">
        <f t="shared" si="10"/>
        <v>350</v>
      </c>
      <c r="W58" s="24">
        <f t="shared" si="11"/>
        <v>287</v>
      </c>
      <c r="X58" s="24">
        <f t="shared" si="11"/>
        <v>11250</v>
      </c>
    </row>
    <row r="59" spans="1:24" s="5" customFormat="1" ht="18.75" customHeight="1" x14ac:dyDescent="0.2">
      <c r="A59" s="27">
        <v>49</v>
      </c>
      <c r="B59" s="28" t="s">
        <v>60</v>
      </c>
      <c r="C59" s="29">
        <v>350</v>
      </c>
      <c r="D59" s="30">
        <f t="shared" si="0"/>
        <v>17500</v>
      </c>
      <c r="E59" s="29">
        <v>73</v>
      </c>
      <c r="F59" s="30">
        <f t="shared" si="1"/>
        <v>1460</v>
      </c>
      <c r="G59" s="29">
        <v>113</v>
      </c>
      <c r="H59" s="30">
        <f t="shared" si="2"/>
        <v>2260</v>
      </c>
      <c r="I59" s="29">
        <v>23</v>
      </c>
      <c r="J59" s="30">
        <f t="shared" si="3"/>
        <v>690</v>
      </c>
      <c r="K59" s="31">
        <f t="shared" si="4"/>
        <v>559</v>
      </c>
      <c r="L59" s="31">
        <f t="shared" si="4"/>
        <v>21910</v>
      </c>
      <c r="M59" s="29">
        <v>7</v>
      </c>
      <c r="N59" s="30">
        <f t="shared" si="5"/>
        <v>350</v>
      </c>
      <c r="O59" s="29">
        <v>1</v>
      </c>
      <c r="P59" s="30">
        <f t="shared" si="6"/>
        <v>20</v>
      </c>
      <c r="Q59" s="29">
        <v>1</v>
      </c>
      <c r="R59" s="30">
        <f t="shared" si="7"/>
        <v>20</v>
      </c>
      <c r="S59" s="29">
        <v>0</v>
      </c>
      <c r="T59" s="30">
        <f t="shared" si="8"/>
        <v>0</v>
      </c>
      <c r="U59" s="31">
        <f t="shared" si="9"/>
        <v>9</v>
      </c>
      <c r="V59" s="31">
        <f t="shared" si="10"/>
        <v>390</v>
      </c>
      <c r="W59" s="31">
        <f t="shared" si="11"/>
        <v>568</v>
      </c>
      <c r="X59" s="31">
        <f t="shared" si="11"/>
        <v>22300</v>
      </c>
    </row>
    <row r="60" spans="1:24" s="5" customFormat="1" ht="18.75" customHeight="1" x14ac:dyDescent="0.2">
      <c r="A60" s="20">
        <v>50</v>
      </c>
      <c r="B60" s="26" t="s">
        <v>61</v>
      </c>
      <c r="C60" s="22">
        <v>335</v>
      </c>
      <c r="D60" s="23">
        <f t="shared" si="0"/>
        <v>16750</v>
      </c>
      <c r="E60" s="22">
        <v>80</v>
      </c>
      <c r="F60" s="23">
        <f t="shared" si="1"/>
        <v>1600</v>
      </c>
      <c r="G60" s="22">
        <v>96</v>
      </c>
      <c r="H60" s="23">
        <f t="shared" si="2"/>
        <v>1920</v>
      </c>
      <c r="I60" s="22">
        <v>61</v>
      </c>
      <c r="J60" s="23">
        <f t="shared" si="3"/>
        <v>1830</v>
      </c>
      <c r="K60" s="24">
        <f t="shared" si="4"/>
        <v>572</v>
      </c>
      <c r="L60" s="24">
        <f t="shared" si="4"/>
        <v>22100</v>
      </c>
      <c r="M60" s="22">
        <v>5</v>
      </c>
      <c r="N60" s="23">
        <f t="shared" si="5"/>
        <v>250</v>
      </c>
      <c r="O60" s="22">
        <v>0</v>
      </c>
      <c r="P60" s="23">
        <f t="shared" si="6"/>
        <v>0</v>
      </c>
      <c r="Q60" s="22">
        <v>0</v>
      </c>
      <c r="R60" s="23">
        <f t="shared" si="7"/>
        <v>0</v>
      </c>
      <c r="S60" s="22">
        <v>0</v>
      </c>
      <c r="T60" s="23">
        <f t="shared" si="8"/>
        <v>0</v>
      </c>
      <c r="U60" s="24">
        <f t="shared" si="9"/>
        <v>5</v>
      </c>
      <c r="V60" s="24">
        <f t="shared" si="10"/>
        <v>250</v>
      </c>
      <c r="W60" s="24">
        <f t="shared" si="11"/>
        <v>577</v>
      </c>
      <c r="X60" s="24">
        <f t="shared" si="11"/>
        <v>22350</v>
      </c>
    </row>
    <row r="61" spans="1:24" s="5" customFormat="1" ht="18.75" customHeight="1" x14ac:dyDescent="0.2">
      <c r="A61" s="13">
        <v>51</v>
      </c>
      <c r="B61" s="25" t="s">
        <v>62</v>
      </c>
      <c r="C61" s="4">
        <v>259</v>
      </c>
      <c r="D61" s="3">
        <f t="shared" si="0"/>
        <v>12950</v>
      </c>
      <c r="E61" s="4">
        <v>43</v>
      </c>
      <c r="F61" s="3">
        <f t="shared" si="1"/>
        <v>860</v>
      </c>
      <c r="G61" s="4">
        <v>89</v>
      </c>
      <c r="H61" s="3">
        <f t="shared" si="2"/>
        <v>1780</v>
      </c>
      <c r="I61" s="4">
        <v>24</v>
      </c>
      <c r="J61" s="3">
        <f t="shared" si="3"/>
        <v>720</v>
      </c>
      <c r="K61" s="14">
        <f t="shared" si="4"/>
        <v>415</v>
      </c>
      <c r="L61" s="14">
        <f t="shared" si="4"/>
        <v>16310</v>
      </c>
      <c r="M61" s="4">
        <v>15</v>
      </c>
      <c r="N61" s="3">
        <f t="shared" si="5"/>
        <v>750</v>
      </c>
      <c r="O61" s="4">
        <v>5</v>
      </c>
      <c r="P61" s="3">
        <f t="shared" si="6"/>
        <v>100</v>
      </c>
      <c r="Q61" s="4">
        <v>0</v>
      </c>
      <c r="R61" s="3">
        <f t="shared" si="7"/>
        <v>0</v>
      </c>
      <c r="S61" s="4">
        <v>1</v>
      </c>
      <c r="T61" s="3">
        <f t="shared" si="8"/>
        <v>30</v>
      </c>
      <c r="U61" s="14">
        <f t="shared" si="9"/>
        <v>21</v>
      </c>
      <c r="V61" s="14">
        <f t="shared" si="10"/>
        <v>880</v>
      </c>
      <c r="W61" s="14">
        <f t="shared" si="11"/>
        <v>436</v>
      </c>
      <c r="X61" s="14">
        <f t="shared" si="11"/>
        <v>17190</v>
      </c>
    </row>
    <row r="62" spans="1:24" s="6" customFormat="1" ht="18.75" customHeight="1" x14ac:dyDescent="0.2">
      <c r="A62" s="48" t="s">
        <v>7</v>
      </c>
      <c r="B62" s="48"/>
      <c r="C62" s="11">
        <f t="shared" ref="C62:V62" si="12">SUM(C6:C61)</f>
        <v>12329</v>
      </c>
      <c r="D62" s="12">
        <f t="shared" si="12"/>
        <v>616450</v>
      </c>
      <c r="E62" s="12">
        <f t="shared" si="12"/>
        <v>2559</v>
      </c>
      <c r="F62" s="12">
        <f t="shared" si="12"/>
        <v>51180</v>
      </c>
      <c r="G62" s="12">
        <f t="shared" si="12"/>
        <v>4010</v>
      </c>
      <c r="H62" s="12">
        <f t="shared" si="12"/>
        <v>80200</v>
      </c>
      <c r="I62" s="12">
        <f t="shared" si="12"/>
        <v>1316</v>
      </c>
      <c r="J62" s="12">
        <f t="shared" si="12"/>
        <v>39480</v>
      </c>
      <c r="K62" s="12">
        <f t="shared" si="12"/>
        <v>20214</v>
      </c>
      <c r="L62" s="12">
        <f t="shared" si="12"/>
        <v>787310</v>
      </c>
      <c r="M62" s="12">
        <f t="shared" si="12"/>
        <v>777</v>
      </c>
      <c r="N62" s="12">
        <f t="shared" si="12"/>
        <v>38850</v>
      </c>
      <c r="O62" s="12">
        <f t="shared" si="12"/>
        <v>86</v>
      </c>
      <c r="P62" s="12">
        <f t="shared" si="12"/>
        <v>1720</v>
      </c>
      <c r="Q62" s="12">
        <f t="shared" si="12"/>
        <v>68</v>
      </c>
      <c r="R62" s="12">
        <f t="shared" si="12"/>
        <v>1360</v>
      </c>
      <c r="S62" s="12">
        <f t="shared" si="12"/>
        <v>100</v>
      </c>
      <c r="T62" s="12">
        <f t="shared" si="12"/>
        <v>3000</v>
      </c>
      <c r="U62" s="12">
        <f t="shared" si="12"/>
        <v>1031</v>
      </c>
      <c r="V62" s="12">
        <f t="shared" si="12"/>
        <v>44930</v>
      </c>
      <c r="W62" s="12">
        <f>K62+U62</f>
        <v>21245</v>
      </c>
      <c r="X62" s="12">
        <f>L62+V62</f>
        <v>832240</v>
      </c>
    </row>
    <row r="63" spans="1:24" ht="18.75" customHeight="1" x14ac:dyDescent="0.25">
      <c r="C63" s="9"/>
      <c r="H63" s="9"/>
      <c r="M63" s="9"/>
    </row>
    <row r="64" spans="1:24" ht="18.75" customHeight="1" x14ac:dyDescent="0.25">
      <c r="A64" s="47" t="s">
        <v>73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</row>
    <row r="65" spans="1:24" ht="18.75" customHeight="1" x14ac:dyDescent="0.25">
      <c r="A65" s="47" t="s">
        <v>74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</row>
    <row r="66" spans="1:24" ht="204.75" customHeight="1" x14ac:dyDescent="0.25">
      <c r="A66" s="46" t="s">
        <v>75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</row>
    <row r="67" spans="1:24" ht="18.75" customHeight="1" x14ac:dyDescent="0.25">
      <c r="N67" s="9" t="s">
        <v>63</v>
      </c>
    </row>
  </sheetData>
  <mergeCells count="38">
    <mergeCell ref="A65:X65"/>
    <mergeCell ref="A62:B62"/>
    <mergeCell ref="O45:P45"/>
    <mergeCell ref="Q45:R45"/>
    <mergeCell ref="S45:T45"/>
    <mergeCell ref="A64:X64"/>
    <mergeCell ref="M4:N4"/>
    <mergeCell ref="M45:N45"/>
    <mergeCell ref="A66:X66"/>
    <mergeCell ref="A42:X42"/>
    <mergeCell ref="A43:X43"/>
    <mergeCell ref="A44:A46"/>
    <mergeCell ref="B44:B46"/>
    <mergeCell ref="C44:J44"/>
    <mergeCell ref="K44:L45"/>
    <mergeCell ref="M44:T44"/>
    <mergeCell ref="U44:V45"/>
    <mergeCell ref="W44:X45"/>
    <mergeCell ref="C45:D45"/>
    <mergeCell ref="E45:F45"/>
    <mergeCell ref="G45:H45"/>
    <mergeCell ref="I45:J45"/>
    <mergeCell ref="A1:X1"/>
    <mergeCell ref="A2:X2"/>
    <mergeCell ref="A3:A5"/>
    <mergeCell ref="B3:B5"/>
    <mergeCell ref="C3:J3"/>
    <mergeCell ref="K3:L4"/>
    <mergeCell ref="M3:T3"/>
    <mergeCell ref="U3:V4"/>
    <mergeCell ref="W3:X4"/>
    <mergeCell ref="C4:D4"/>
    <mergeCell ref="S4:T4"/>
    <mergeCell ref="O4:P4"/>
    <mergeCell ref="Q4:R4"/>
    <mergeCell ref="E4:F4"/>
    <mergeCell ref="G4:H4"/>
    <mergeCell ref="I4:J4"/>
  </mergeCells>
  <pageMargins left="0.78740157480314965" right="0.19685039370078741" top="0.23622047244094491" bottom="0.15748031496062992" header="0.23622047244094491" footer="0.1574803149606299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PIPD14</cp:lastModifiedBy>
  <cp:lastPrinted>2020-10-26T08:22:08Z</cp:lastPrinted>
  <dcterms:created xsi:type="dcterms:W3CDTF">2020-07-31T01:44:11Z</dcterms:created>
  <dcterms:modified xsi:type="dcterms:W3CDTF">2020-11-13T08:32:36Z</dcterms:modified>
</cp:coreProperties>
</file>