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เกิด 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'เกิด '!$A$1:$I$55</definedName>
  </definedNames>
  <calcPr calcId="124519"/>
</workbook>
</file>

<file path=xl/calcChain.xml><?xml version="1.0" encoding="utf-8"?>
<calcChain xmlns="http://schemas.openxmlformats.org/spreadsheetml/2006/main">
  <c r="H39" i="1"/>
  <c r="H38"/>
  <c r="I54"/>
  <c r="H5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4"/>
  <c r="H4" s="1"/>
  <c r="L54"/>
  <c r="K54"/>
  <c r="I5"/>
  <c r="I6"/>
  <c r="I7"/>
  <c r="I8"/>
  <c r="I9"/>
  <c r="I10"/>
  <c r="I11"/>
  <c r="I12"/>
  <c r="I14"/>
  <c r="I16"/>
  <c r="I17"/>
  <c r="I18"/>
  <c r="I20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8"/>
  <c r="I49"/>
  <c r="I50"/>
  <c r="I51"/>
  <c r="I52"/>
  <c r="I53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40"/>
  <c r="H41"/>
  <c r="H42"/>
  <c r="H43"/>
  <c r="H44"/>
  <c r="H45"/>
  <c r="H46"/>
  <c r="H47"/>
  <c r="H48"/>
  <c r="H49"/>
  <c r="H50"/>
  <c r="H51"/>
  <c r="H52"/>
  <c r="H53"/>
  <c r="F54"/>
  <c r="G54"/>
  <c r="E54"/>
  <c r="D54"/>
  <c r="C54"/>
  <c r="B54"/>
</calcChain>
</file>

<file path=xl/sharedStrings.xml><?xml version="1.0" encoding="utf-8"?>
<sst xmlns="http://schemas.openxmlformats.org/spreadsheetml/2006/main" count="64" uniqueCount="60">
  <si>
    <t>แหล่งข้อมูล : สำนักบริหารการทะเบียน กรมการปกครอง กระทรวงมหาดไทย</t>
  </si>
  <si>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</si>
  <si>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</si>
  <si>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</si>
  <si>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</si>
  <si>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</si>
  <si>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</si>
  <si>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</si>
  <si>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</si>
  <si>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</si>
  <si>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</si>
  <si>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</si>
  <si>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</si>
  <si>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</si>
  <si>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</si>
  <si>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</si>
  <si>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</si>
  <si>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</si>
  <si>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</si>
  <si>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</si>
  <si>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</si>
  <si>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</si>
  <si>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</si>
  <si>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</si>
  <si>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</si>
  <si>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</si>
  <si>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</si>
  <si>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</si>
  <si>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</si>
  <si>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</si>
  <si>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</si>
  <si>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</si>
  <si>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บางคอแหลม</t>
  </si>
  <si>
    <t>บางขุนเทียน</t>
  </si>
  <si>
    <t>บางกะปิ</t>
  </si>
  <si>
    <t>บางกอกน้อย</t>
  </si>
  <si>
    <t>บางกอกใหญ่</t>
  </si>
  <si>
    <t>บางแค</t>
  </si>
  <si>
    <t>บางเขน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</si>
  <si>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</si>
  <si>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</si>
  <si>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</si>
  <si>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</si>
  <si>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</si>
  <si>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</si>
  <si>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</si>
  <si>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</si>
  <si>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</si>
  <si>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</si>
  <si>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</si>
  <si>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</si>
  <si>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</si>
  <si>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ประชากร</t>
  </si>
  <si>
    <t xml:space="preserve"> 1,000 คน</t>
  </si>
  <si>
    <t>หญิง</t>
  </si>
  <si>
    <t>ชาย</t>
  </si>
  <si>
    <t>เพิ่ม/ลด</t>
  </si>
  <si>
    <t>ต่อประชากร</t>
  </si>
  <si>
    <t>สำนักงานเขต</t>
  </si>
  <si>
    <t>จำนวนประชากรเกิด ในกรุงเทพมหานคร จำแนกตามสำนักงานเขต พ.ศ. 2561 - 2562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</si>
</sst>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#,##0;[Red]#,##0"/>
    <numFmt numFmtId="188" formatCode="_-* #,##0.00_-;\-* #,##0.00_-;_-* &quot;-&quot;??_-;_-@_-"/>
    <numFmt numFmtId="189" formatCode="&quot;฿&quot;#,##0;[Red]\-&quot;฿&quot;#,##0"/>
    <numFmt numFmtId="190" formatCode="_-&quot;฿&quot;* #,##0.00_-;\-&quot;฿&quot;* #,##0.00_-;_-&quot;฿&quot;* &quot;-&quot;??_-;_-@_-"/>
    <numFmt numFmtId="192" formatCode="#,##0.000"/>
  </numFmts>
  <fonts count="83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1"/>
      <color rgb="FFFF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DilleniaUPC"/>
      <family val="1"/>
      <charset val="22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2"/>
      <name val="TH SarabunPSK"/>
      <family val="2"/>
    </font>
    <font>
      <b/>
      <sz val="12"/>
      <name val="TH SarabunPSK"/>
      <family val="2"/>
    </font>
    <font>
      <u/>
      <sz val="11"/>
      <color theme="10"/>
      <name val="Tahoma"/>
      <family val="2"/>
    </font>
    <font>
      <sz val="12"/>
      <color rgb="FF000000"/>
      <name val="TH SarabunPSK"/>
      <family val="2"/>
    </font>
    <font>
      <b/>
      <sz val="12"/>
      <color rgb="FFFF000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E2E4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97">
    <xf numFmtId="0" fontId="0" fillId="0" borderId="0"/>
    <xf numFmtId="9" fontId="8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1" borderId="6" applyNumberFormat="0" applyAlignment="0" applyProtection="0"/>
    <xf numFmtId="0" fontId="18" fillId="24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24" borderId="6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8" fontId="21" fillId="0" borderId="0" applyFont="0" applyFill="0" applyBorder="0" applyAlignment="0" applyProtection="0"/>
    <xf numFmtId="188" fontId="6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6" applyNumberFormat="0" applyAlignment="0" applyProtection="0"/>
    <xf numFmtId="0" fontId="31" fillId="13" borderId="6" applyNumberFormat="0" applyAlignment="0" applyProtection="0"/>
    <xf numFmtId="0" fontId="31" fillId="3" borderId="6" applyNumberFormat="0" applyAlignment="0" applyProtection="0"/>
    <xf numFmtId="0" fontId="31" fillId="3" borderId="6" applyNumberFormat="0" applyAlignment="0" applyProtection="0"/>
    <xf numFmtId="0" fontId="31" fillId="13" borderId="6" applyNumberFormat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1" fillId="0" borderId="0"/>
    <xf numFmtId="0" fontId="6" fillId="0" borderId="0"/>
    <xf numFmtId="0" fontId="6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2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35" fillId="11" borderId="15" applyNumberFormat="0" applyAlignment="0" applyProtection="0"/>
    <xf numFmtId="0" fontId="35" fillId="24" borderId="15" applyNumberFormat="0" applyAlignment="0" applyProtection="0"/>
    <xf numFmtId="0" fontId="35" fillId="11" borderId="15" applyNumberFormat="0" applyAlignment="0" applyProtection="0"/>
    <xf numFmtId="0" fontId="35" fillId="11" borderId="15" applyNumberFormat="0" applyAlignment="0" applyProtection="0"/>
    <xf numFmtId="0" fontId="35" fillId="24" borderId="15" applyNumberFormat="0" applyAlignment="0" applyProtection="0"/>
    <xf numFmtId="16" fontId="9" fillId="0" borderId="4">
      <alignment horizontal="righ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20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25" borderId="7" applyNumberFormat="0" applyAlignment="0" applyProtection="0"/>
    <xf numFmtId="0" fontId="44" fillId="25" borderId="7" applyNumberFormat="0" applyAlignment="0" applyProtection="0"/>
    <xf numFmtId="0" fontId="43" fillId="25" borderId="7" applyNumberFormat="0" applyAlignment="0" applyProtection="0"/>
    <xf numFmtId="0" fontId="19" fillId="25" borderId="7" applyNumberFormat="0" applyAlignment="0" applyProtection="0"/>
    <xf numFmtId="0" fontId="44" fillId="25" borderId="7" applyNumberFormat="0" applyAlignment="0" applyProtection="0"/>
    <xf numFmtId="0" fontId="44" fillId="25" borderId="7" applyNumberFormat="0" applyAlignment="0" applyProtection="0"/>
    <xf numFmtId="0" fontId="44" fillId="25" borderId="7" applyNumberFormat="0" applyAlignment="0" applyProtection="0"/>
    <xf numFmtId="0" fontId="44" fillId="25" borderId="7" applyNumberFormat="0" applyAlignment="0" applyProtection="0"/>
    <xf numFmtId="0" fontId="44" fillId="25" borderId="7" applyNumberFormat="0" applyAlignment="0" applyProtection="0"/>
    <xf numFmtId="0" fontId="45" fillId="0" borderId="13" applyNumberFormat="0" applyFill="0" applyAlignment="0" applyProtection="0"/>
    <xf numFmtId="0" fontId="46" fillId="0" borderId="13" applyNumberFormat="0" applyFill="0" applyAlignment="0" applyProtection="0"/>
    <xf numFmtId="0" fontId="45" fillId="0" borderId="13" applyNumberFormat="0" applyFill="0" applyAlignment="0" applyProtection="0"/>
    <xf numFmtId="0" fontId="32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4" borderId="0" applyNumberFormat="0" applyBorder="0" applyAlignment="0" applyProtection="0"/>
    <xf numFmtId="0" fontId="1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11" borderId="15" applyNumberFormat="0" applyAlignment="0" applyProtection="0"/>
    <xf numFmtId="0" fontId="50" fillId="11" borderId="15" applyNumberFormat="0" applyAlignment="0" applyProtection="0"/>
    <xf numFmtId="0" fontId="49" fillId="11" borderId="15" applyNumberFormat="0" applyAlignment="0" applyProtection="0"/>
    <xf numFmtId="0" fontId="35" fillId="24" borderId="15" applyNumberFormat="0" applyAlignment="0" applyProtection="0"/>
    <xf numFmtId="0" fontId="50" fillId="11" borderId="15" applyNumberFormat="0" applyAlignment="0" applyProtection="0"/>
    <xf numFmtId="0" fontId="50" fillId="11" borderId="15" applyNumberFormat="0" applyAlignment="0" applyProtection="0"/>
    <xf numFmtId="0" fontId="50" fillId="11" borderId="15" applyNumberFormat="0" applyAlignment="0" applyProtection="0"/>
    <xf numFmtId="0" fontId="50" fillId="11" borderId="15" applyNumberFormat="0" applyAlignment="0" applyProtection="0"/>
    <xf numFmtId="0" fontId="50" fillId="11" borderId="15" applyNumberFormat="0" applyAlignment="0" applyProtection="0"/>
    <xf numFmtId="0" fontId="51" fillId="11" borderId="6" applyNumberFormat="0" applyAlignment="0" applyProtection="0"/>
    <xf numFmtId="0" fontId="52" fillId="11" borderId="6" applyNumberFormat="0" applyAlignment="0" applyProtection="0"/>
    <xf numFmtId="0" fontId="51" fillId="11" borderId="6" applyNumberFormat="0" applyAlignment="0" applyProtection="0"/>
    <xf numFmtId="0" fontId="18" fillId="24" borderId="6" applyNumberFormat="0" applyAlignment="0" applyProtection="0"/>
    <xf numFmtId="0" fontId="52" fillId="11" borderId="6" applyNumberFormat="0" applyAlignment="0" applyProtection="0"/>
    <xf numFmtId="0" fontId="52" fillId="11" borderId="6" applyNumberFormat="0" applyAlignment="0" applyProtection="0"/>
    <xf numFmtId="0" fontId="52" fillId="11" borderId="6" applyNumberFormat="0" applyAlignment="0" applyProtection="0"/>
    <xf numFmtId="0" fontId="52" fillId="11" borderId="6" applyNumberFormat="0" applyAlignment="0" applyProtection="0"/>
    <xf numFmtId="0" fontId="52" fillId="1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2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20" fillId="0" borderId="0"/>
    <xf numFmtId="0" fontId="6" fillId="0" borderId="0"/>
    <xf numFmtId="0" fontId="34" fillId="0" borderId="0"/>
    <xf numFmtId="0" fontId="21" fillId="0" borderId="0"/>
    <xf numFmtId="0" fontId="21" fillId="0" borderId="0"/>
    <xf numFmtId="0" fontId="6" fillId="0" borderId="0"/>
    <xf numFmtId="0" fontId="62" fillId="0" borderId="0"/>
    <xf numFmtId="0" fontId="62" fillId="0" borderId="0"/>
    <xf numFmtId="0" fontId="66" fillId="3" borderId="6" applyNumberFormat="0" applyAlignment="0" applyProtection="0"/>
    <xf numFmtId="0" fontId="67" fillId="3" borderId="6" applyNumberFormat="0" applyAlignment="0" applyProtection="0"/>
    <xf numFmtId="0" fontId="66" fillId="3" borderId="6" applyNumberFormat="0" applyAlignment="0" applyProtection="0"/>
    <xf numFmtId="0" fontId="31" fillId="13" borderId="6" applyNumberFormat="0" applyAlignment="0" applyProtection="0"/>
    <xf numFmtId="0" fontId="67" fillId="3" borderId="6" applyNumberFormat="0" applyAlignment="0" applyProtection="0"/>
    <xf numFmtId="0" fontId="67" fillId="3" borderId="6" applyNumberFormat="0" applyAlignment="0" applyProtection="0"/>
    <xf numFmtId="0" fontId="67" fillId="3" borderId="6" applyNumberFormat="0" applyAlignment="0" applyProtection="0"/>
    <xf numFmtId="0" fontId="67" fillId="3" borderId="6" applyNumberFormat="0" applyAlignment="0" applyProtection="0"/>
    <xf numFmtId="0" fontId="67" fillId="3" borderId="6" applyNumberFormat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3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16" applyNumberFormat="0" applyFill="0" applyAlignment="0" applyProtection="0"/>
    <xf numFmtId="0" fontId="71" fillId="0" borderId="16" applyNumberFormat="0" applyFill="0" applyAlignment="0" applyProtection="0"/>
    <xf numFmtId="0" fontId="70" fillId="0" borderId="16" applyNumberFormat="0" applyFill="0" applyAlignment="0" applyProtection="0"/>
    <xf numFmtId="0" fontId="38" fillId="0" borderId="17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6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25" fillId="0" borderId="9" applyNumberFormat="0" applyFill="0" applyAlignment="0" applyProtection="0"/>
    <xf numFmtId="0" fontId="73" fillId="0" borderId="8" applyNumberFormat="0" applyFill="0" applyAlignment="0" applyProtection="0"/>
    <xf numFmtId="0" fontId="74" fillId="0" borderId="10" applyNumberFormat="0" applyFill="0" applyAlignment="0" applyProtection="0"/>
    <xf numFmtId="0" fontId="75" fillId="0" borderId="10" applyNumberFormat="0" applyFill="0" applyAlignment="0" applyProtection="0"/>
    <xf numFmtId="0" fontId="74" fillId="0" borderId="10" applyNumberFormat="0" applyFill="0" applyAlignment="0" applyProtection="0"/>
    <xf numFmtId="0" fontId="27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29" fillId="0" borderId="12" applyNumberFormat="0" applyFill="0" applyAlignment="0" applyProtection="0"/>
    <xf numFmtId="0" fontId="77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187" fontId="7" fillId="0" borderId="1" xfId="3" applyNumberFormat="1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10" fillId="0" borderId="4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0" borderId="18" xfId="2" applyFont="1" applyFill="1" applyBorder="1" applyAlignment="1">
      <alignment horizontal="center"/>
    </xf>
    <xf numFmtId="0" fontId="9" fillId="0" borderId="19" xfId="2" applyFont="1" applyFill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0" fontId="78" fillId="0" borderId="0" xfId="0" applyFont="1" applyBorder="1" applyAlignment="1">
      <alignment wrapText="1"/>
    </xf>
    <xf numFmtId="0" fontId="78" fillId="0" borderId="3" xfId="0" applyFont="1" applyBorder="1" applyAlignment="1">
      <alignment wrapText="1"/>
    </xf>
    <xf numFmtId="4" fontId="78" fillId="0" borderId="25" xfId="2" applyNumberFormat="1" applyFont="1" applyFill="1" applyBorder="1" applyAlignment="1">
      <alignment horizontal="center"/>
    </xf>
    <xf numFmtId="2" fontId="78" fillId="0" borderId="20" xfId="1" applyNumberFormat="1" applyFont="1" applyBorder="1" applyAlignment="1">
      <alignment horizontal="center"/>
    </xf>
    <xf numFmtId="3" fontId="78" fillId="0" borderId="0" xfId="0" applyNumberFormat="1" applyFont="1" applyBorder="1" applyAlignment="1">
      <alignment wrapText="1"/>
    </xf>
    <xf numFmtId="3" fontId="78" fillId="0" borderId="3" xfId="0" applyNumberFormat="1" applyFont="1" applyBorder="1" applyAlignment="1">
      <alignment wrapText="1"/>
    </xf>
    <xf numFmtId="3" fontId="79" fillId="0" borderId="1" xfId="2" applyNumberFormat="1" applyFont="1" applyBorder="1" applyAlignment="1">
      <alignment vertical="center"/>
    </xf>
    <xf numFmtId="3" fontId="79" fillId="0" borderId="2" xfId="2" applyNumberFormat="1" applyFont="1" applyBorder="1" applyAlignment="1">
      <alignment vertical="center"/>
    </xf>
    <xf numFmtId="2" fontId="79" fillId="0" borderId="21" xfId="1" applyNumberFormat="1" applyFont="1" applyBorder="1" applyAlignment="1">
      <alignment horizontal="center" vertical="center"/>
    </xf>
    <xf numFmtId="0" fontId="78" fillId="0" borderId="25" xfId="4" applyFont="1" applyBorder="1" applyAlignment="1">
      <alignment vertical="center"/>
    </xf>
    <xf numFmtId="0" fontId="79" fillId="0" borderId="22" xfId="2" applyFont="1" applyBorder="1" applyAlignment="1">
      <alignment vertical="center"/>
    </xf>
    <xf numFmtId="0" fontId="80" fillId="26" borderId="0" xfId="696" applyFill="1" applyAlignment="1" applyProtection="1">
      <alignment horizontal="left"/>
    </xf>
    <xf numFmtId="0" fontId="80" fillId="27" borderId="0" xfId="696" applyFill="1" applyAlignment="1" applyProtection="1">
      <alignment horizontal="left"/>
    </xf>
    <xf numFmtId="0" fontId="81" fillId="0" borderId="26" xfId="0" applyFont="1" applyFill="1" applyBorder="1" applyAlignment="1">
      <alignment horizontal="right"/>
    </xf>
    <xf numFmtId="0" fontId="81" fillId="0" borderId="27" xfId="0" applyFont="1" applyFill="1" applyBorder="1" applyAlignment="1">
      <alignment horizontal="right"/>
    </xf>
    <xf numFmtId="0" fontId="81" fillId="0" borderId="18" xfId="0" applyFont="1" applyFill="1" applyBorder="1" applyAlignment="1">
      <alignment horizontal="right"/>
    </xf>
    <xf numFmtId="0" fontId="81" fillId="0" borderId="3" xfId="0" applyFont="1" applyFill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3" fontId="81" fillId="0" borderId="20" xfId="0" applyNumberFormat="1" applyFont="1" applyFill="1" applyBorder="1" applyAlignment="1">
      <alignment horizontal="right"/>
    </xf>
    <xf numFmtId="0" fontId="81" fillId="0" borderId="20" xfId="0" applyFont="1" applyFill="1" applyBorder="1" applyAlignment="1">
      <alignment horizontal="right"/>
    </xf>
    <xf numFmtId="3" fontId="81" fillId="0" borderId="3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right"/>
    </xf>
    <xf numFmtId="0" fontId="78" fillId="0" borderId="3" xfId="2" applyFont="1" applyFill="1" applyBorder="1" applyAlignment="1">
      <alignment horizontal="right"/>
    </xf>
    <xf numFmtId="0" fontId="78" fillId="0" borderId="0" xfId="2" applyFont="1" applyFill="1" applyBorder="1" applyAlignment="1">
      <alignment horizontal="right"/>
    </xf>
    <xf numFmtId="0" fontId="78" fillId="0" borderId="20" xfId="2" applyFont="1" applyFill="1" applyBorder="1" applyAlignment="1">
      <alignment horizontal="right"/>
    </xf>
    <xf numFmtId="0" fontId="9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3" xfId="5" applyFont="1" applyBorder="1" applyAlignment="1">
      <alignment horizontal="center" vertical="center"/>
    </xf>
    <xf numFmtId="0" fontId="9" fillId="0" borderId="24" xfId="5" applyFont="1" applyBorder="1" applyAlignment="1">
      <alignment horizontal="center" vertical="center"/>
    </xf>
    <xf numFmtId="192" fontId="82" fillId="27" borderId="0" xfId="0" applyNumberFormat="1" applyFont="1" applyFill="1" applyAlignment="1">
      <alignment horizontal="right" wrapText="1"/>
    </xf>
    <xf numFmtId="4" fontId="79" fillId="0" borderId="21" xfId="2" applyNumberFormat="1" applyFont="1" applyFill="1" applyBorder="1" applyAlignment="1">
      <alignment horizontal="center" vertical="center"/>
    </xf>
    <xf numFmtId="3" fontId="79" fillId="0" borderId="21" xfId="2" applyNumberFormat="1" applyFont="1" applyBorder="1" applyAlignment="1">
      <alignment vertical="center"/>
    </xf>
    <xf numFmtId="3" fontId="79" fillId="27" borderId="0" xfId="0" applyNumberFormat="1" applyFont="1" applyFill="1" applyAlignment="1">
      <alignment horizontal="right" wrapText="1"/>
    </xf>
  </cellXfs>
  <cellStyles count="697">
    <cellStyle name="20% - Accent1" xfId="6"/>
    <cellStyle name="20% - Accent1 2" xfId="7"/>
    <cellStyle name="20% - Accent1 3" xfId="8"/>
    <cellStyle name="20% - Accent1 4" xfId="9"/>
    <cellStyle name="20% - Accent1_07_Economic 54 (6 Months)" xfId="10"/>
    <cellStyle name="20% - Accent2" xfId="11"/>
    <cellStyle name="20% - Accent2 2" xfId="12"/>
    <cellStyle name="20% - Accent2 3" xfId="13"/>
    <cellStyle name="20% - Accent2 4" xfId="14"/>
    <cellStyle name="20% - Accent2_07_Economic 54 (6 Months)" xfId="15"/>
    <cellStyle name="20% - Accent3" xfId="16"/>
    <cellStyle name="20% - Accent3 2" xfId="17"/>
    <cellStyle name="20% - Accent3 3" xfId="18"/>
    <cellStyle name="20% - Accent3 4" xfId="19"/>
    <cellStyle name="20% - Accent3_07_Economic 54 (6 Months)" xfId="20"/>
    <cellStyle name="20% - Accent4" xfId="21"/>
    <cellStyle name="20% - Accent4 2" xfId="22"/>
    <cellStyle name="20% - Accent4 3" xfId="23"/>
    <cellStyle name="20% - Accent4 4" xfId="24"/>
    <cellStyle name="20% - Accent4_07_Economic 54 (6 Months)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Accent6 4" xfId="32"/>
    <cellStyle name="20% - Accent6_07_Economic 54 (6 Months)" xfId="33"/>
    <cellStyle name="20% - ส่วนที่ถูกเน้น1 2" xfId="34"/>
    <cellStyle name="20% - ส่วนที่ถูกเน้น1 2 2" xfId="35"/>
    <cellStyle name="20% - ส่วนที่ถูกเน้น1 2 3" xfId="36"/>
    <cellStyle name="20% - ส่วนที่ถูกเน้น1 2 4" xfId="37"/>
    <cellStyle name="20% - ส่วนที่ถูกเน้น1 2_03_environment" xfId="38"/>
    <cellStyle name="20% - ส่วนที่ถูกเน้น1 3" xfId="39"/>
    <cellStyle name="20% - ส่วนที่ถูกเน้น1 3 2" xfId="40"/>
    <cellStyle name="20% - ส่วนที่ถูกเน้น1 4" xfId="41"/>
    <cellStyle name="20% - ส่วนที่ถูกเน้น1 4 2" xfId="42"/>
    <cellStyle name="20% - ส่วนที่ถูกเน้น2 2" xfId="43"/>
    <cellStyle name="20% - ส่วนที่ถูกเน้น2 2 2" xfId="44"/>
    <cellStyle name="20% - ส่วนที่ถูกเน้น2 2 3" xfId="45"/>
    <cellStyle name="20% - ส่วนที่ถูกเน้น2 2 4" xfId="46"/>
    <cellStyle name="20% - ส่วนที่ถูกเน้น2 2_03_environment" xfId="47"/>
    <cellStyle name="20% - ส่วนที่ถูกเน้น2 3" xfId="48"/>
    <cellStyle name="20% - ส่วนที่ถูกเน้น2 3 2" xfId="49"/>
    <cellStyle name="20% - ส่วนที่ถูกเน้น2 4" xfId="50"/>
    <cellStyle name="20% - ส่วนที่ถูกเน้น2 4 2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3_environment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 2" xfId="61"/>
    <cellStyle name="20% - ส่วนที่ถูกเน้น4 2 2" xfId="62"/>
    <cellStyle name="20% - ส่วนที่ถูกเน้น4 2 3" xfId="63"/>
    <cellStyle name="20% - ส่วนที่ถูกเน้น4 2 4" xfId="64"/>
    <cellStyle name="20% - ส่วนที่ถูกเน้น4 2_03_environment" xfId="65"/>
    <cellStyle name="20% - ส่วนที่ถูกเน้น4 3" xfId="66"/>
    <cellStyle name="20% - ส่วนที่ถูกเน้น4 3 2" xfId="67"/>
    <cellStyle name="20% - ส่วนที่ถูกเน้น4 4" xfId="68"/>
    <cellStyle name="20% - ส่วนที่ถูกเน้น4 4 2" xfId="69"/>
    <cellStyle name="20% - ส่วนที่ถูกเน้น5 2" xfId="70"/>
    <cellStyle name="20% - ส่วนที่ถูกเน้น5 2 2" xfId="71"/>
    <cellStyle name="20% - ส่วนที่ถูกเน้น5 2 3" xfId="72"/>
    <cellStyle name="20% - ส่วนที่ถูกเน้น5 2 4" xfId="73"/>
    <cellStyle name="20% - ส่วนที่ถูกเน้น5 2_03_environment" xfId="74"/>
    <cellStyle name="20% - ส่วนที่ถูกเน้น5 3" xfId="75"/>
    <cellStyle name="20% - ส่วนที่ถูกเน้น5 3 2" xfId="76"/>
    <cellStyle name="20% - ส่วนที่ถูกเน้น5 4" xfId="77"/>
    <cellStyle name="20% - ส่วนที่ถูกเน้น5 4 2" xfId="78"/>
    <cellStyle name="20% - ส่วนที่ถูกเน้น6 2" xfId="79"/>
    <cellStyle name="20% - ส่วนที่ถูกเน้น6 2 2" xfId="80"/>
    <cellStyle name="20% - ส่วนที่ถูกเน้น6 2 3" xfId="81"/>
    <cellStyle name="20% - ส่วนที่ถูกเน้น6 2 4" xfId="82"/>
    <cellStyle name="20% - ส่วนที่ถูกเน้น6 2_03_environment" xfId="83"/>
    <cellStyle name="20% - ส่วนที่ถูกเน้น6 3" xfId="84"/>
    <cellStyle name="20% - ส่วนที่ถูกเน้น6 3 2" xfId="85"/>
    <cellStyle name="20% - ส่วนที่ถูกเน้น6 4" xfId="86"/>
    <cellStyle name="20% - ส่วนที่ถูกเน้น6 4 2" xfId="87"/>
    <cellStyle name="40% - Accent1" xfId="88"/>
    <cellStyle name="40% - Accent1 2" xfId="89"/>
    <cellStyle name="40% - Accent1 3" xfId="90"/>
    <cellStyle name="40% - Accent1 4" xfId="91"/>
    <cellStyle name="40% - Accent1_07_Economic 54 (6 Months)" xfId="92"/>
    <cellStyle name="40% - Accent2" xfId="93"/>
    <cellStyle name="40% - Accent2 2" xfId="94"/>
    <cellStyle name="40% - Accent2 3" xfId="95"/>
    <cellStyle name="40% - Accent3" xfId="96"/>
    <cellStyle name="40% - Accent3 2" xfId="97"/>
    <cellStyle name="40% - Accent3 3" xfId="98"/>
    <cellStyle name="40% - Accent3 4" xfId="99"/>
    <cellStyle name="40% - Accent3_07_Economic 54 (6 Months)" xfId="100"/>
    <cellStyle name="40% - Accent4" xfId="101"/>
    <cellStyle name="40% - Accent4 2" xfId="102"/>
    <cellStyle name="40% - Accent4 3" xfId="103"/>
    <cellStyle name="40% - Accent4 4" xfId="104"/>
    <cellStyle name="40% - Accent4_07_Economic 54 (6 Months)" xfId="105"/>
    <cellStyle name="40% - Accent5" xfId="106"/>
    <cellStyle name="40% - Accent5 2" xfId="107"/>
    <cellStyle name="40% - Accent5 3" xfId="108"/>
    <cellStyle name="40% - Accent6" xfId="109"/>
    <cellStyle name="40% - Accent6 2" xfId="110"/>
    <cellStyle name="40% - Accent6 3" xfId="111"/>
    <cellStyle name="40% - Accent6 4" xfId="112"/>
    <cellStyle name="40% - Accent6_07_Economic 54 (6 Months)" xfId="113"/>
    <cellStyle name="40% - ส่วนที่ถูกเน้น1 2" xfId="114"/>
    <cellStyle name="40% - ส่วนที่ถูกเน้น1 2 2" xfId="115"/>
    <cellStyle name="40% - ส่วนที่ถูกเน้น1 2 3" xfId="116"/>
    <cellStyle name="40% - ส่วนที่ถูกเน้น1 2 4" xfId="117"/>
    <cellStyle name="40% - ส่วนที่ถูกเน้น1 2_03_environment" xfId="118"/>
    <cellStyle name="40% - ส่วนที่ถูกเน้น1 3" xfId="119"/>
    <cellStyle name="40% - ส่วนที่ถูกเน้น1 3 2" xfId="120"/>
    <cellStyle name="40% - ส่วนที่ถูกเน้น1 4" xfId="121"/>
    <cellStyle name="40% - ส่วนที่ถูกเน้น1 4 2" xfId="122"/>
    <cellStyle name="40% - ส่วนที่ถูกเน้น2 2" xfId="123"/>
    <cellStyle name="40% - ส่วนที่ถูกเน้น2 2 2" xfId="124"/>
    <cellStyle name="40% - ส่วนที่ถูกเน้น2 2 3" xfId="125"/>
    <cellStyle name="40% - ส่วนที่ถูกเน้น2 2 4" xfId="126"/>
    <cellStyle name="40% - ส่วนที่ถูกเน้น2 2_03_environment" xfId="127"/>
    <cellStyle name="40% - ส่วนที่ถูกเน้น2 3" xfId="128"/>
    <cellStyle name="40% - ส่วนที่ถูกเน้น2 3 2" xfId="129"/>
    <cellStyle name="40% - ส่วนที่ถูกเน้น2 4" xfId="130"/>
    <cellStyle name="40% - ส่วนที่ถูกเน้น2 4 2" xfId="131"/>
    <cellStyle name="40% - ส่วนที่ถูกเน้น3 2" xfId="132"/>
    <cellStyle name="40% - ส่วนที่ถูกเน้น3 2 2" xfId="133"/>
    <cellStyle name="40% - ส่วนที่ถูกเน้น3 2 3" xfId="134"/>
    <cellStyle name="40% - ส่วนที่ถูกเน้น3 2 4" xfId="135"/>
    <cellStyle name="40% - ส่วนที่ถูกเน้น3 2_03_environment" xfId="136"/>
    <cellStyle name="40% - ส่วนที่ถูกเน้น3 3" xfId="137"/>
    <cellStyle name="40% - ส่วนที่ถูกเน้น3 3 2" xfId="138"/>
    <cellStyle name="40% - ส่วนที่ถูกเน้น3 4" xfId="139"/>
    <cellStyle name="40% - ส่วนที่ถูกเน้น3 4 2" xfId="140"/>
    <cellStyle name="40% - ส่วนที่ถูกเน้น4 2" xfId="141"/>
    <cellStyle name="40% - ส่วนที่ถูกเน้น4 2 2" xfId="142"/>
    <cellStyle name="40% - ส่วนที่ถูกเน้น4 2 3" xfId="143"/>
    <cellStyle name="40% - ส่วนที่ถูกเน้น4 2 4" xfId="144"/>
    <cellStyle name="40% - ส่วนที่ถูกเน้น4 2_03_environment" xfId="145"/>
    <cellStyle name="40% - ส่วนที่ถูกเน้น4 3" xfId="146"/>
    <cellStyle name="40% - ส่วนที่ถูกเน้น4 3 2" xfId="147"/>
    <cellStyle name="40% - ส่วนที่ถูกเน้น4 4" xfId="148"/>
    <cellStyle name="40% - ส่วนที่ถูกเน้น4 4 2" xfId="149"/>
    <cellStyle name="40% - ส่วนที่ถูกเน้น5 2" xfId="150"/>
    <cellStyle name="40% - ส่วนที่ถูกเน้น5 2 2" xfId="151"/>
    <cellStyle name="40% - ส่วนที่ถูกเน้น5 2 3" xfId="152"/>
    <cellStyle name="40% - ส่วนที่ถูกเน้น5 2 4" xfId="153"/>
    <cellStyle name="40% - ส่วนที่ถูกเน้น5 2_03_environment" xfId="154"/>
    <cellStyle name="40% - ส่วนที่ถูกเน้น5 3" xfId="155"/>
    <cellStyle name="40% - ส่วนที่ถูกเน้น5 3 2" xfId="156"/>
    <cellStyle name="40% - ส่วนที่ถูกเน้น5 4" xfId="157"/>
    <cellStyle name="40% - ส่วนที่ถูกเน้น5 4 2" xfId="158"/>
    <cellStyle name="40% - ส่วนที่ถูกเน้น6 2" xfId="159"/>
    <cellStyle name="40% - ส่วนที่ถูกเน้น6 2 2" xfId="160"/>
    <cellStyle name="40% - ส่วนที่ถูกเน้น6 2 3" xfId="161"/>
    <cellStyle name="40% - ส่วนที่ถูกเน้น6 2 4" xfId="162"/>
    <cellStyle name="40% - ส่วนที่ถูกเน้น6 2_03_environment" xfId="163"/>
    <cellStyle name="40% - ส่วนที่ถูกเน้น6 3" xfId="164"/>
    <cellStyle name="40% - ส่วนที่ถูกเน้น6 3 2" xfId="165"/>
    <cellStyle name="40% - ส่วนที่ถูกเน้น6 4" xfId="166"/>
    <cellStyle name="40% - ส่วนที่ถูกเน้น6 4 2" xfId="167"/>
    <cellStyle name="60% - Accent1" xfId="168"/>
    <cellStyle name="60% - Accent1 2" xfId="169"/>
    <cellStyle name="60% - Accent1 3" xfId="170"/>
    <cellStyle name="60% - Accent1 4" xfId="171"/>
    <cellStyle name="60% - Accent1_07_Economic 54 (6 Months)" xfId="172"/>
    <cellStyle name="60% - Accent2" xfId="173"/>
    <cellStyle name="60% - Accent2 2" xfId="174"/>
    <cellStyle name="60% - Accent2 3" xfId="175"/>
    <cellStyle name="60% - Accent3" xfId="176"/>
    <cellStyle name="60% - Accent3 2" xfId="177"/>
    <cellStyle name="60% - Accent3 3" xfId="178"/>
    <cellStyle name="60% - Accent3 4" xfId="179"/>
    <cellStyle name="60% - Accent3_07_Economic 54 (6 Months)" xfId="180"/>
    <cellStyle name="60% - Accent4" xfId="181"/>
    <cellStyle name="60% - Accent4 2" xfId="182"/>
    <cellStyle name="60% - Accent4 3" xfId="183"/>
    <cellStyle name="60% - Accent4 4" xfId="184"/>
    <cellStyle name="60% - Accent4_07_Economic 54 (6 Months)" xfId="185"/>
    <cellStyle name="60% - Accent5" xfId="186"/>
    <cellStyle name="60% - Accent5 2" xfId="187"/>
    <cellStyle name="60% - Accent5 3" xfId="188"/>
    <cellStyle name="60% - Accent6" xfId="189"/>
    <cellStyle name="60% - Accent6 2" xfId="190"/>
    <cellStyle name="60% - Accent6 3" xfId="191"/>
    <cellStyle name="60% - Accent6 4" xfId="192"/>
    <cellStyle name="60% - Accent6_07_Economic 54 (6 Months)" xfId="193"/>
    <cellStyle name="60% - ส่วนที่ถูกเน้น1 2" xfId="194"/>
    <cellStyle name="60% - ส่วนที่ถูกเน้น1 2 2" xfId="195"/>
    <cellStyle name="60% - ส่วนที่ถูกเน้น1 2 3" xfId="196"/>
    <cellStyle name="60% - ส่วนที่ถูกเน้น1 2 4" xfId="197"/>
    <cellStyle name="60% - ส่วนที่ถูกเน้น1 2_03_environment" xfId="198"/>
    <cellStyle name="60% - ส่วนที่ถูกเน้น1 3" xfId="199"/>
    <cellStyle name="60% - ส่วนที่ถูกเน้น1 3 2" xfId="200"/>
    <cellStyle name="60% - ส่วนที่ถูกเน้น1 4" xfId="201"/>
    <cellStyle name="60% - ส่วนที่ถูกเน้น1 4 2" xfId="202"/>
    <cellStyle name="60% - ส่วนที่ถูกเน้น2 2" xfId="203"/>
    <cellStyle name="60% - ส่วนที่ถูกเน้น2 2 2" xfId="204"/>
    <cellStyle name="60% - ส่วนที่ถูกเน้น2 2 3" xfId="205"/>
    <cellStyle name="60% - ส่วนที่ถูกเน้น2 2 4" xfId="206"/>
    <cellStyle name="60% - ส่วนที่ถูกเน้น2 2_03_environment" xfId="207"/>
    <cellStyle name="60% - ส่วนที่ถูกเน้น2 3" xfId="208"/>
    <cellStyle name="60% - ส่วนที่ถูกเน้น2 3 2" xfId="209"/>
    <cellStyle name="60% - ส่วนที่ถูกเน้น2 4" xfId="210"/>
    <cellStyle name="60% - ส่วนที่ถูกเน้น2 4 2" xfId="211"/>
    <cellStyle name="60% - ส่วนที่ถูกเน้น3 2" xfId="212"/>
    <cellStyle name="60% - ส่วนที่ถูกเน้น3 2 2" xfId="213"/>
    <cellStyle name="60% - ส่วนที่ถูกเน้น3 2 3" xfId="214"/>
    <cellStyle name="60% - ส่วนที่ถูกเน้น3 2 4" xfId="215"/>
    <cellStyle name="60% - ส่วนที่ถูกเน้น3 2_03_environment" xfId="216"/>
    <cellStyle name="60% - ส่วนที่ถูกเน้น3 3" xfId="217"/>
    <cellStyle name="60% - ส่วนที่ถูกเน้น3 3 2" xfId="218"/>
    <cellStyle name="60% - ส่วนที่ถูกเน้น3 4" xfId="219"/>
    <cellStyle name="60% - ส่วนที่ถูกเน้น3 4 2" xfId="220"/>
    <cellStyle name="60% - ส่วนที่ถูกเน้น4 2" xfId="221"/>
    <cellStyle name="60% - ส่วนที่ถูกเน้น4 2 2" xfId="222"/>
    <cellStyle name="60% - ส่วนที่ถูกเน้น4 2 3" xfId="223"/>
    <cellStyle name="60% - ส่วนที่ถูกเน้น4 2 4" xfId="224"/>
    <cellStyle name="60% - ส่วนที่ถูกเน้น4 2_03_environment" xfId="225"/>
    <cellStyle name="60% - ส่วนที่ถูกเน้น4 3" xfId="226"/>
    <cellStyle name="60% - ส่วนที่ถูกเน้น4 3 2" xfId="227"/>
    <cellStyle name="60% - ส่วนที่ถูกเน้น4 4" xfId="228"/>
    <cellStyle name="60% - ส่วนที่ถูกเน้น4 4 2" xfId="229"/>
    <cellStyle name="60% - ส่วนที่ถูกเน้น5 2" xfId="230"/>
    <cellStyle name="60% - ส่วนที่ถูกเน้น5 2 2" xfId="231"/>
    <cellStyle name="60% - ส่วนที่ถูกเน้น5 2 3" xfId="232"/>
    <cellStyle name="60% - ส่วนที่ถูกเน้น5 2 4" xfId="233"/>
    <cellStyle name="60% - ส่วนที่ถูกเน้น5 2_03_environment" xfId="234"/>
    <cellStyle name="60% - ส่วนที่ถูกเน้น5 3" xfId="235"/>
    <cellStyle name="60% - ส่วนที่ถูกเน้น5 3 2" xfId="236"/>
    <cellStyle name="60% - ส่วนที่ถูกเน้น5 4" xfId="237"/>
    <cellStyle name="60% - ส่วนที่ถูกเน้น5 4 2" xfId="238"/>
    <cellStyle name="60% - ส่วนที่ถูกเน้น6 2" xfId="239"/>
    <cellStyle name="60% - ส่วนที่ถูกเน้น6 2 2" xfId="240"/>
    <cellStyle name="60% - ส่วนที่ถูกเน้น6 2 3" xfId="241"/>
    <cellStyle name="60% - ส่วนที่ถูกเน้น6 2 4" xfId="242"/>
    <cellStyle name="60% - ส่วนที่ถูกเน้น6 2_03_environment" xfId="243"/>
    <cellStyle name="60% - ส่วนที่ถูกเน้น6 3" xfId="244"/>
    <cellStyle name="60% - ส่วนที่ถูกเน้น6 3 2" xfId="245"/>
    <cellStyle name="60% - ส่วนที่ถูกเน้น6 4" xfId="246"/>
    <cellStyle name="60% - ส่วนที่ถูกเน้น6 4 2" xfId="247"/>
    <cellStyle name="Accent1" xfId="248"/>
    <cellStyle name="Accent1 2" xfId="249"/>
    <cellStyle name="Accent1 3" xfId="250"/>
    <cellStyle name="Accent1 4" xfId="251"/>
    <cellStyle name="Accent1_07_Economic 54 (6 Months)" xfId="252"/>
    <cellStyle name="Accent2" xfId="253"/>
    <cellStyle name="Accent2 2" xfId="254"/>
    <cellStyle name="Accent2 3" xfId="255"/>
    <cellStyle name="Accent3" xfId="256"/>
    <cellStyle name="Accent3 2" xfId="257"/>
    <cellStyle name="Accent3 3" xfId="258"/>
    <cellStyle name="Accent4" xfId="259"/>
    <cellStyle name="Accent4 2" xfId="260"/>
    <cellStyle name="Accent4 3" xfId="261"/>
    <cellStyle name="Accent4 4" xfId="262"/>
    <cellStyle name="Accent4_07_Economic 54 (6 Months)" xfId="263"/>
    <cellStyle name="Accent5" xfId="264"/>
    <cellStyle name="Accent5 2" xfId="265"/>
    <cellStyle name="Accent5 3" xfId="266"/>
    <cellStyle name="Accent6" xfId="267"/>
    <cellStyle name="Accent6 2" xfId="268"/>
    <cellStyle name="Accent6 3" xfId="269"/>
    <cellStyle name="Bad" xfId="270"/>
    <cellStyle name="Bad 2" xfId="271"/>
    <cellStyle name="Bad 3" xfId="272"/>
    <cellStyle name="Calculation" xfId="273"/>
    <cellStyle name="Calculation 2" xfId="274"/>
    <cellStyle name="Calculation 3" xfId="275"/>
    <cellStyle name="Calculation 4" xfId="276"/>
    <cellStyle name="Calculation_07_Economic 54 (6 Months)" xfId="277"/>
    <cellStyle name="Check Cell" xfId="278"/>
    <cellStyle name="Check Cell 2" xfId="279"/>
    <cellStyle name="Check Cell 3" xfId="280"/>
    <cellStyle name="Comma 10" xfId="281"/>
    <cellStyle name="Comma 11" xfId="282"/>
    <cellStyle name="Comma 11 2" xfId="283"/>
    <cellStyle name="Comma 12" xfId="284"/>
    <cellStyle name="Comma 13" xfId="285"/>
    <cellStyle name="Comma 14" xfId="286"/>
    <cellStyle name="Comma 14 2" xfId="287"/>
    <cellStyle name="Comma 14 3" xfId="288"/>
    <cellStyle name="Comma 2" xfId="289"/>
    <cellStyle name="Comma 2 2" xfId="290"/>
    <cellStyle name="Comma 2 2 2" xfId="291"/>
    <cellStyle name="Comma 2 3" xfId="292"/>
    <cellStyle name="Comma 2 4" xfId="293"/>
    <cellStyle name="Comma 2 5" xfId="294"/>
    <cellStyle name="Comma 2_03_environment" xfId="295"/>
    <cellStyle name="Comma 3" xfId="296"/>
    <cellStyle name="Comma 4" xfId="297"/>
    <cellStyle name="Comma 5" xfId="298"/>
    <cellStyle name="Comma 6" xfId="299"/>
    <cellStyle name="Comma 7" xfId="300"/>
    <cellStyle name="Comma 8" xfId="301"/>
    <cellStyle name="Comma 9" xfId="302"/>
    <cellStyle name="Comma 9 2" xfId="303"/>
    <cellStyle name="Explanatory Text" xfId="304"/>
    <cellStyle name="Explanatory Text 2" xfId="305"/>
    <cellStyle name="Explanatory Text 3" xfId="306"/>
    <cellStyle name="Good" xfId="307"/>
    <cellStyle name="Good 2" xfId="308"/>
    <cellStyle name="Good 3" xfId="309"/>
    <cellStyle name="Heading 1" xfId="310"/>
    <cellStyle name="Heading 1 2" xfId="311"/>
    <cellStyle name="Heading 1 3" xfId="312"/>
    <cellStyle name="Heading 1 4" xfId="313"/>
    <cellStyle name="Heading 1_07_Economic 54 (6 Months)" xfId="314"/>
    <cellStyle name="Heading 2" xfId="315"/>
    <cellStyle name="Heading 2 2" xfId="316"/>
    <cellStyle name="Heading 2 3" xfId="317"/>
    <cellStyle name="Heading 2 4" xfId="318"/>
    <cellStyle name="Heading 2_07_Economic 54 (6 Months)" xfId="319"/>
    <cellStyle name="Heading 3" xfId="320"/>
    <cellStyle name="Heading 3 2" xfId="321"/>
    <cellStyle name="Heading 3 3" xfId="322"/>
    <cellStyle name="Heading 3 4" xfId="323"/>
    <cellStyle name="Heading 3_07_Economic 54 (6 Months)" xfId="324"/>
    <cellStyle name="Heading 4" xfId="325"/>
    <cellStyle name="Heading 4 2" xfId="326"/>
    <cellStyle name="Heading 4 3" xfId="327"/>
    <cellStyle name="Heading 4 4" xfId="328"/>
    <cellStyle name="Heading 4_07_Economic 54 (6 Months)" xfId="329"/>
    <cellStyle name="Hyperlink" xfId="696" builtinId="8"/>
    <cellStyle name="Hyperlink 2" xfId="330"/>
    <cellStyle name="Input" xfId="331"/>
    <cellStyle name="Input 2" xfId="332"/>
    <cellStyle name="Input 3" xfId="333"/>
    <cellStyle name="Input 4" xfId="334"/>
    <cellStyle name="Input_07_Economic 54 (6 Months)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 2" xfId="342"/>
    <cellStyle name="Normal 3" xfId="343"/>
    <cellStyle name="Normal 3 2" xfId="344"/>
    <cellStyle name="Normal 4" xfId="345"/>
    <cellStyle name="Normal 5" xfId="346"/>
    <cellStyle name="Normal 6" xfId="347"/>
    <cellStyle name="Normal 7" xfId="348"/>
    <cellStyle name="Normal 8" xfId="349"/>
    <cellStyle name="Normal 8 2" xfId="350"/>
    <cellStyle name="Normal 8 3" xfId="351"/>
    <cellStyle name="Normal_3Environment-50 2" xfId="352"/>
    <cellStyle name="Note" xfId="353"/>
    <cellStyle name="Note 2" xfId="354"/>
    <cellStyle name="Note 2 2" xfId="355"/>
    <cellStyle name="Note 2 3" xfId="356"/>
    <cellStyle name="Note 3" xfId="357"/>
    <cellStyle name="Note 4" xfId="358"/>
    <cellStyle name="Note 5" xfId="359"/>
    <cellStyle name="Output" xfId="360"/>
    <cellStyle name="Output 2" xfId="361"/>
    <cellStyle name="Output 3" xfId="362"/>
    <cellStyle name="Output 4" xfId="363"/>
    <cellStyle name="Output_07_Economic 54 (6 Months)" xfId="364"/>
    <cellStyle name="Style 1" xfId="365"/>
    <cellStyle name="Title" xfId="366"/>
    <cellStyle name="Title 2" xfId="367"/>
    <cellStyle name="Title 3" xfId="368"/>
    <cellStyle name="Title 4" xfId="369"/>
    <cellStyle name="Title_07_Economic 54 (6 Months)" xfId="370"/>
    <cellStyle name="Total" xfId="371"/>
    <cellStyle name="Total 2" xfId="372"/>
    <cellStyle name="Total 3" xfId="373"/>
    <cellStyle name="Total 4" xfId="374"/>
    <cellStyle name="Total_07_Economic 54 (6 Months)" xfId="375"/>
    <cellStyle name="Warning Text" xfId="376"/>
    <cellStyle name="Warning Text 2" xfId="377"/>
    <cellStyle name="Warning Text 3" xfId="378"/>
    <cellStyle name="เครื่องหมายจุลภาค 10" xfId="379"/>
    <cellStyle name="เครื่องหมายจุลภาค 11" xfId="380"/>
    <cellStyle name="เครื่องหมายจุลภาค 11 2" xfId="381"/>
    <cellStyle name="เครื่องหมายจุลภาค 12" xfId="382"/>
    <cellStyle name="เครื่องหมายจุลภาค 13" xfId="383"/>
    <cellStyle name="เครื่องหมายจุลภาค 13 2" xfId="384"/>
    <cellStyle name="เครื่องหมายจุลภาค 13 3" xfId="385"/>
    <cellStyle name="เครื่องหมายจุลภาค 13 3 2" xfId="386"/>
    <cellStyle name="เครื่องหมายจุลภาค 2" xfId="387"/>
    <cellStyle name="เครื่องหมายจุลภาค 2 2" xfId="388"/>
    <cellStyle name="เครื่องหมายจุลภาค 2 2 2" xfId="389"/>
    <cellStyle name="เครื่องหมายจุลภาค 2 3" xfId="390"/>
    <cellStyle name="เครื่องหมายจุลภาค 2 3 2" xfId="391"/>
    <cellStyle name="เครื่องหมายจุลภาค 2 3 3" xfId="392"/>
    <cellStyle name="เครื่องหมายจุลภาค 2 4" xfId="393"/>
    <cellStyle name="เครื่องหมายจุลภาค 2 5" xfId="394"/>
    <cellStyle name="เครื่องหมายจุลภาค 2 6" xfId="395"/>
    <cellStyle name="เครื่องหมายจุลภาค 2_03_environment" xfId="396"/>
    <cellStyle name="เครื่องหมายจุลภาค 3" xfId="397"/>
    <cellStyle name="เครื่องหมายจุลภาค 3 2" xfId="398"/>
    <cellStyle name="เครื่องหมายจุลภาค 3 2 2" xfId="399"/>
    <cellStyle name="เครื่องหมายจุลภาค 3 3" xfId="400"/>
    <cellStyle name="เครื่องหมายจุลภาค 3 4" xfId="401"/>
    <cellStyle name="เครื่องหมายจุลภาค 3 4 2" xfId="402"/>
    <cellStyle name="เครื่องหมายจุลภาค 3 4 3" xfId="403"/>
    <cellStyle name="เครื่องหมายจุลภาค 3 4 4" xfId="404"/>
    <cellStyle name="เครื่องหมายจุลภาค 3 4 4 2" xfId="405"/>
    <cellStyle name="เครื่องหมายจุลภาค 4" xfId="406"/>
    <cellStyle name="เครื่องหมายจุลภาค 4 2" xfId="407"/>
    <cellStyle name="เครื่องหมายจุลภาค 4 2 2" xfId="408"/>
    <cellStyle name="เครื่องหมายจุลภาค 4 2 3" xfId="409"/>
    <cellStyle name="เครื่องหมายจุลภาค 4 3" xfId="410"/>
    <cellStyle name="เครื่องหมายจุลภาค 5" xfId="411"/>
    <cellStyle name="เครื่องหมายจุลภาค 5 2" xfId="412"/>
    <cellStyle name="เครื่องหมายจุลภาค 5 2 2" xfId="413"/>
    <cellStyle name="เครื่องหมายจุลภาค 5 2 2 2" xfId="414"/>
    <cellStyle name="เครื่องหมายจุลภาค 5 2 2 3" xfId="415"/>
    <cellStyle name="เครื่องหมายจุลภาค 5 2 3" xfId="416"/>
    <cellStyle name="เครื่องหมายจุลภาค 5 2 4" xfId="417"/>
    <cellStyle name="เครื่องหมายจุลภาค 5 2 5" xfId="418"/>
    <cellStyle name="เครื่องหมายจุลภาค 5 3" xfId="419"/>
    <cellStyle name="เครื่องหมายจุลภาค 5 3 2" xfId="420"/>
    <cellStyle name="เครื่องหมายจุลภาค 5 3 3" xfId="421"/>
    <cellStyle name="เครื่องหมายจุลภาค 5 4" xfId="422"/>
    <cellStyle name="เครื่องหมายจุลภาค 5 5" xfId="423"/>
    <cellStyle name="เครื่องหมายจุลภาค 6" xfId="424"/>
    <cellStyle name="เครื่องหมายจุลภาค 6 2" xfId="425"/>
    <cellStyle name="เครื่องหมายจุลภาค 6 3" xfId="426"/>
    <cellStyle name="เครื่องหมายจุลภาค 6 4" xfId="427"/>
    <cellStyle name="เครื่องหมายจุลภาค 7" xfId="428"/>
    <cellStyle name="เครื่องหมายจุลภาค 7 2" xfId="429"/>
    <cellStyle name="เครื่องหมายจุลภาค 7 2 2" xfId="430"/>
    <cellStyle name="เครื่องหมายจุลภาค 7 2 3" xfId="431"/>
    <cellStyle name="เครื่องหมายจุลภาค 7 3" xfId="432"/>
    <cellStyle name="เครื่องหมายจุลภาค 7 4" xfId="433"/>
    <cellStyle name="เครื่องหมายจุลภาค 7 5" xfId="434"/>
    <cellStyle name="เครื่องหมายจุลภาค 8" xfId="435"/>
    <cellStyle name="เครื่องหมายจุลภาค 8 2" xfId="436"/>
    <cellStyle name="เครื่องหมายจุลภาค 8 2 2" xfId="437"/>
    <cellStyle name="เครื่องหมายจุลภาค 8 3" xfId="438"/>
    <cellStyle name="เครื่องหมายจุลภาค 8 4" xfId="439"/>
    <cellStyle name="เครื่องหมายจุลภาค 8 5" xfId="440"/>
    <cellStyle name="เครื่องหมายจุลภาค 9" xfId="441"/>
    <cellStyle name="เครื่องหมายจุลภาค 9 2" xfId="442"/>
    <cellStyle name="เครื่องหมายสกุลเงิน 2" xfId="443"/>
    <cellStyle name="เครื่องหมายสกุลเงิน 2 2" xfId="444"/>
    <cellStyle name="เครื่องหมายสกุลเงิน 2 2 2" xfId="445"/>
    <cellStyle name="เครื่องหมายสกุลเงิน 2 3" xfId="446"/>
    <cellStyle name="เครื่องหมายสกุลเงิน 3" xfId="447"/>
    <cellStyle name="เชื่อมโยงหลายมิติ" xfId="448"/>
    <cellStyle name="เชื่อมโยงหลายมิติ 2" xfId="449"/>
    <cellStyle name="เชื่อมโยงหลายมิติ 2 2" xfId="450"/>
    <cellStyle name="เชื่อมโยงหลายมิติ 3" xfId="451"/>
    <cellStyle name="เชื่อมโยงหลายมิติ_01_ด้านการบริหารจัดการ" xfId="452"/>
    <cellStyle name="เซลล์ตรวจสอบ 2" xfId="453"/>
    <cellStyle name="เซลล์ตรวจสอบ 2 2" xfId="454"/>
    <cellStyle name="เซลล์ตรวจสอบ 2 3" xfId="455"/>
    <cellStyle name="เซลล์ตรวจสอบ 2 4" xfId="456"/>
    <cellStyle name="เซลล์ตรวจสอบ 2_03_environment" xfId="457"/>
    <cellStyle name="เซลล์ตรวจสอบ 3" xfId="458"/>
    <cellStyle name="เซลล์ตรวจสอบ 3 2" xfId="459"/>
    <cellStyle name="เซลล์ตรวจสอบ 4" xfId="460"/>
    <cellStyle name="เซลล์ตรวจสอบ 4 2" xfId="461"/>
    <cellStyle name="เซลล์ที่มีการเชื่อมโยง 2" xfId="462"/>
    <cellStyle name="เซลล์ที่มีการเชื่อมโยง 2 2" xfId="463"/>
    <cellStyle name="เซลล์ที่มีการเชื่อมโยง 2 3" xfId="464"/>
    <cellStyle name="เซลล์ที่มีการเชื่อมโยง 2 4" xfId="465"/>
    <cellStyle name="เซลล์ที่มีการเชื่อมโยง 2_03_environment" xfId="466"/>
    <cellStyle name="เซลล์ที่มีการเชื่อมโยง 3" xfId="467"/>
    <cellStyle name="เซลล์ที่มีการเชื่อมโยง 3 2" xfId="468"/>
    <cellStyle name="เซลล์ที่มีการเชื่อมโยง 4" xfId="469"/>
    <cellStyle name="เซลล์ที่มีการเชื่อมโยง 4 2" xfId="470"/>
    <cellStyle name="เปอร์เซ็นต์" xfId="1" builtinId="5"/>
    <cellStyle name="เปอร์เซ็นต์ 2" xfId="471"/>
    <cellStyle name="เปอร์เซ็นต์ 2 2" xfId="472"/>
    <cellStyle name="เปอร์เซ็นต์ 3" xfId="473"/>
    <cellStyle name="แย่ 2" xfId="474"/>
    <cellStyle name="แย่ 2 2" xfId="475"/>
    <cellStyle name="แย่ 2 3" xfId="476"/>
    <cellStyle name="แย่ 2 4" xfId="477"/>
    <cellStyle name="แย่ 2_03_environment" xfId="478"/>
    <cellStyle name="แย่ 3" xfId="479"/>
    <cellStyle name="แย่ 3 2" xfId="480"/>
    <cellStyle name="แย่ 4" xfId="481"/>
    <cellStyle name="แย่ 4 2" xfId="482"/>
    <cellStyle name="แสดงผล 2" xfId="483"/>
    <cellStyle name="แสดงผล 2 2" xfId="484"/>
    <cellStyle name="แสดงผล 2 3" xfId="485"/>
    <cellStyle name="แสดงผล 2 4" xfId="486"/>
    <cellStyle name="แสดงผล 2_03_environment" xfId="487"/>
    <cellStyle name="แสดงผล 3" xfId="488"/>
    <cellStyle name="แสดงผล 3 2" xfId="489"/>
    <cellStyle name="แสดงผล 4" xfId="490"/>
    <cellStyle name="แสดงผล 4 2" xfId="491"/>
    <cellStyle name="การคำนวณ 2" xfId="492"/>
    <cellStyle name="การคำนวณ 2 2" xfId="493"/>
    <cellStyle name="การคำนวณ 2 3" xfId="494"/>
    <cellStyle name="การคำนวณ 2 4" xfId="495"/>
    <cellStyle name="การคำนวณ 2_03_environment" xfId="496"/>
    <cellStyle name="การคำนวณ 3" xfId="497"/>
    <cellStyle name="การคำนวณ 3 2" xfId="498"/>
    <cellStyle name="การคำนวณ 4" xfId="499"/>
    <cellStyle name="การคำนวณ 4 2" xfId="500"/>
    <cellStyle name="ข้อความเตือน 2" xfId="501"/>
    <cellStyle name="ข้อความเตือน 2 2" xfId="502"/>
    <cellStyle name="ข้อความเตือน 2 3" xfId="503"/>
    <cellStyle name="ข้อความเตือน 2 4" xfId="504"/>
    <cellStyle name="ข้อความเตือน 2_03_environment" xfId="505"/>
    <cellStyle name="ข้อความเตือน 3" xfId="506"/>
    <cellStyle name="ข้อความเตือน 3 2" xfId="507"/>
    <cellStyle name="ข้อความเตือน 4" xfId="508"/>
    <cellStyle name="ข้อความเตือน 4 2" xfId="509"/>
    <cellStyle name="ข้อความอธิบาย 2" xfId="510"/>
    <cellStyle name="ข้อความอธิบาย 2 2" xfId="511"/>
    <cellStyle name="ข้อความอธิบาย 2 3" xfId="512"/>
    <cellStyle name="ข้อความอธิบาย 2 4" xfId="513"/>
    <cellStyle name="ข้อความอธิบาย 2_03_environment" xfId="514"/>
    <cellStyle name="ข้อความอธิบาย 3" xfId="515"/>
    <cellStyle name="ข้อความอธิบาย 3 2" xfId="516"/>
    <cellStyle name="ข้อความอธิบาย 4" xfId="517"/>
    <cellStyle name="ข้อความอธิบาย 4 2" xfId="518"/>
    <cellStyle name="ชื่อเรื่อง 2" xfId="519"/>
    <cellStyle name="ชื่อเรื่อง 2 2" xfId="520"/>
    <cellStyle name="ชื่อเรื่อง 2 3" xfId="521"/>
    <cellStyle name="ชื่อเรื่อง 3" xfId="522"/>
    <cellStyle name="ดี 2" xfId="523"/>
    <cellStyle name="ดี 2 2" xfId="524"/>
    <cellStyle name="ดี 2 3" xfId="525"/>
    <cellStyle name="ดี 2 4" xfId="526"/>
    <cellStyle name="ดี 2_03_environment" xfId="527"/>
    <cellStyle name="ดี 3" xfId="528"/>
    <cellStyle name="ดี 3 2" xfId="529"/>
    <cellStyle name="ดี 4" xfId="530"/>
    <cellStyle name="ดี 4 2" xfId="531"/>
    <cellStyle name="ตามการเชื่อมโยงหลายมิติ" xfId="532"/>
    <cellStyle name="ตามการเชื่อมโยงหลายมิติ 2" xfId="533"/>
    <cellStyle name="ตามการเชื่อมโยงหลายมิติ 2 2" xfId="534"/>
    <cellStyle name="ตามการเชื่อมโยงหลายมิติ 3" xfId="535"/>
    <cellStyle name="ตามการเชื่อมโยงหลายมิติ_01_ด้านการบริหารจัดการ" xfId="536"/>
    <cellStyle name="ปกติ" xfId="0" builtinId="0"/>
    <cellStyle name="ปกติ 10" xfId="537"/>
    <cellStyle name="ปกติ 11" xfId="538"/>
    <cellStyle name="ปกติ 12" xfId="539"/>
    <cellStyle name="ปกติ 13" xfId="540"/>
    <cellStyle name="ปกติ 13 2" xfId="541"/>
    <cellStyle name="ปกติ 14" xfId="542"/>
    <cellStyle name="ปกติ 14 2" xfId="543"/>
    <cellStyle name="ปกติ 15" xfId="544"/>
    <cellStyle name="ปกติ 16" xfId="545"/>
    <cellStyle name="ปกติ 16 2" xfId="546"/>
    <cellStyle name="ปกติ 16 2 2" xfId="547"/>
    <cellStyle name="ปกติ 17" xfId="548"/>
    <cellStyle name="ปกติ 17 2" xfId="549"/>
    <cellStyle name="ปกติ 17 3" xfId="550"/>
    <cellStyle name="ปกติ 17 3 2" xfId="551"/>
    <cellStyle name="ปกติ 18" xfId="552"/>
    <cellStyle name="ปกติ 19" xfId="553"/>
    <cellStyle name="ปกติ 2" xfId="554"/>
    <cellStyle name="ปกติ 2 2" xfId="555"/>
    <cellStyle name="ปกติ 2 3" xfId="556"/>
    <cellStyle name="ปกติ 20" xfId="557"/>
    <cellStyle name="ปกติ 21" xfId="558"/>
    <cellStyle name="ปกติ 3" xfId="559"/>
    <cellStyle name="ปกติ 3 2" xfId="560"/>
    <cellStyle name="ปกติ 3 2 2" xfId="561"/>
    <cellStyle name="ปกติ 3 2 3" xfId="562"/>
    <cellStyle name="ปกติ 3 3" xfId="563"/>
    <cellStyle name="ปกติ 3 3 2" xfId="564"/>
    <cellStyle name="ปกติ 3_01_ด้านการบริหารจัดการ" xfId="565"/>
    <cellStyle name="ปกติ 4" xfId="566"/>
    <cellStyle name="ปกติ 4 2" xfId="567"/>
    <cellStyle name="ปกติ 4 2 2" xfId="568"/>
    <cellStyle name="ปกติ 4 2 3" xfId="569"/>
    <cellStyle name="ปกติ 4 3" xfId="570"/>
    <cellStyle name="ปกติ 4 4" xfId="571"/>
    <cellStyle name="ปกติ 4 5" xfId="572"/>
    <cellStyle name="ปกติ 5" xfId="573"/>
    <cellStyle name="ปกติ 5 2" xfId="574"/>
    <cellStyle name="ปกติ 5 3" xfId="575"/>
    <cellStyle name="ปกติ 6" xfId="576"/>
    <cellStyle name="ปกติ 7" xfId="577"/>
    <cellStyle name="ปกติ 7 2" xfId="578"/>
    <cellStyle name="ปกติ 7 3" xfId="579"/>
    <cellStyle name="ปกติ 7 4" xfId="580"/>
    <cellStyle name="ปกติ 8" xfId="581"/>
    <cellStyle name="ปกติ 9" xfId="582"/>
    <cellStyle name="ปกติ_01_admin_01_ด้านการบริหารจัดการ 2" xfId="4"/>
    <cellStyle name="ปกติ_01_ด้านการบริหารจัดการ_1 2" xfId="5"/>
    <cellStyle name="ปกติ_1 Admin_01_ด้านการบริหารจัดการ 2" xfId="2"/>
    <cellStyle name="ปกติ_3 คุณภาพชีวิต 2" xfId="3"/>
    <cellStyle name="ป้อนค่า 2" xfId="583"/>
    <cellStyle name="ป้อนค่า 2 2" xfId="584"/>
    <cellStyle name="ป้อนค่า 2 3" xfId="585"/>
    <cellStyle name="ป้อนค่า 2 4" xfId="586"/>
    <cellStyle name="ป้อนค่า 2_03_environment" xfId="587"/>
    <cellStyle name="ป้อนค่า 3" xfId="588"/>
    <cellStyle name="ป้อนค่า 3 2" xfId="589"/>
    <cellStyle name="ป้อนค่า 4" xfId="590"/>
    <cellStyle name="ป้อนค่า 4 2" xfId="591"/>
    <cellStyle name="ปานกลาง 2" xfId="592"/>
    <cellStyle name="ปานกลาง 2 2" xfId="593"/>
    <cellStyle name="ปานกลาง 2 3" xfId="594"/>
    <cellStyle name="ปานกลาง 2 4" xfId="595"/>
    <cellStyle name="ปานกลาง 2_03_environment" xfId="596"/>
    <cellStyle name="ปานกลาง 3" xfId="597"/>
    <cellStyle name="ปานกลาง 3 2" xfId="598"/>
    <cellStyle name="ปานกลาง 4" xfId="599"/>
    <cellStyle name="ปานกลาง 4 2" xfId="600"/>
    <cellStyle name="ผลรวม 2" xfId="601"/>
    <cellStyle name="ผลรวม 2 2" xfId="602"/>
    <cellStyle name="ผลรวม 2 3" xfId="603"/>
    <cellStyle name="ผลรวม 2 4" xfId="604"/>
    <cellStyle name="ผลรวม 2_03_environment" xfId="605"/>
    <cellStyle name="ผลรวม 3" xfId="606"/>
    <cellStyle name="ผลรวม 3 2" xfId="607"/>
    <cellStyle name="ผลรวม 4" xfId="608"/>
    <cellStyle name="ผลรวม 4 2" xfId="609"/>
    <cellStyle name="ส่วนที่ถูกเน้น1 2" xfId="610"/>
    <cellStyle name="ส่วนที่ถูกเน้น1 2 2" xfId="611"/>
    <cellStyle name="ส่วนที่ถูกเน้น1 2 3" xfId="612"/>
    <cellStyle name="ส่วนที่ถูกเน้น1 2 4" xfId="613"/>
    <cellStyle name="ส่วนที่ถูกเน้น1 2_03_environment" xfId="614"/>
    <cellStyle name="ส่วนที่ถูกเน้น1 3" xfId="615"/>
    <cellStyle name="ส่วนที่ถูกเน้น1 3 2" xfId="616"/>
    <cellStyle name="ส่วนที่ถูกเน้น1 4" xfId="617"/>
    <cellStyle name="ส่วนที่ถูกเน้น1 4 2" xfId="618"/>
    <cellStyle name="ส่วนที่ถูกเน้น2 2" xfId="619"/>
    <cellStyle name="ส่วนที่ถูกเน้น2 2 2" xfId="620"/>
    <cellStyle name="ส่วนที่ถูกเน้น2 2 3" xfId="621"/>
    <cellStyle name="ส่วนที่ถูกเน้น2 2 4" xfId="622"/>
    <cellStyle name="ส่วนที่ถูกเน้น2 2_03_environment" xfId="623"/>
    <cellStyle name="ส่วนที่ถูกเน้น2 3" xfId="624"/>
    <cellStyle name="ส่วนที่ถูกเน้น2 3 2" xfId="625"/>
    <cellStyle name="ส่วนที่ถูกเน้น2 4" xfId="626"/>
    <cellStyle name="ส่วนที่ถูกเน้น2 4 2" xfId="627"/>
    <cellStyle name="ส่วนที่ถูกเน้น3 2" xfId="628"/>
    <cellStyle name="ส่วนที่ถูกเน้น3 2 2" xfId="629"/>
    <cellStyle name="ส่วนที่ถูกเน้น3 2 3" xfId="630"/>
    <cellStyle name="ส่วนที่ถูกเน้น3 2 4" xfId="631"/>
    <cellStyle name="ส่วนที่ถูกเน้น3 2_03_environment" xfId="632"/>
    <cellStyle name="ส่วนที่ถูกเน้น3 3" xfId="633"/>
    <cellStyle name="ส่วนที่ถูกเน้น3 3 2" xfId="634"/>
    <cellStyle name="ส่วนที่ถูกเน้น3 4" xfId="635"/>
    <cellStyle name="ส่วนที่ถูกเน้น3 4 2" xfId="636"/>
    <cellStyle name="ส่วนที่ถูกเน้น4 2" xfId="637"/>
    <cellStyle name="ส่วนที่ถูกเน้น4 2 2" xfId="638"/>
    <cellStyle name="ส่วนที่ถูกเน้น4 2 3" xfId="639"/>
    <cellStyle name="ส่วนที่ถูกเน้น4 2 4" xfId="640"/>
    <cellStyle name="ส่วนที่ถูกเน้น4 2_03_environment" xfId="641"/>
    <cellStyle name="ส่วนที่ถูกเน้น4 3" xfId="642"/>
    <cellStyle name="ส่วนที่ถูกเน้น4 3 2" xfId="643"/>
    <cellStyle name="ส่วนที่ถูกเน้น4 4" xfId="644"/>
    <cellStyle name="ส่วนที่ถูกเน้น4 4 2" xfId="645"/>
    <cellStyle name="ส่วนที่ถูกเน้น5 2" xfId="646"/>
    <cellStyle name="ส่วนที่ถูกเน้น5 2 2" xfId="647"/>
    <cellStyle name="ส่วนที่ถูกเน้น5 2 3" xfId="648"/>
    <cellStyle name="ส่วนที่ถูกเน้น5 2 4" xfId="649"/>
    <cellStyle name="ส่วนที่ถูกเน้น5 2_03_environment" xfId="650"/>
    <cellStyle name="ส่วนที่ถูกเน้น5 3" xfId="651"/>
    <cellStyle name="ส่วนที่ถูกเน้น5 3 2" xfId="652"/>
    <cellStyle name="ส่วนที่ถูกเน้น5 4" xfId="653"/>
    <cellStyle name="ส่วนที่ถูกเน้น5 4 2" xfId="654"/>
    <cellStyle name="ส่วนที่ถูกเน้น6 2" xfId="655"/>
    <cellStyle name="ส่วนที่ถูกเน้น6 2 2" xfId="656"/>
    <cellStyle name="ส่วนที่ถูกเน้น6 2 3" xfId="657"/>
    <cellStyle name="ส่วนที่ถูกเน้น6 2 4" xfId="658"/>
    <cellStyle name="ส่วนที่ถูกเน้น6 2_03_environment" xfId="659"/>
    <cellStyle name="ส่วนที่ถูกเน้น6 3" xfId="660"/>
    <cellStyle name="ส่วนที่ถูกเน้น6 3 2" xfId="661"/>
    <cellStyle name="ส่วนที่ถูกเน้น6 4" xfId="662"/>
    <cellStyle name="ส่วนที่ถูกเน้น6 4 2" xfId="663"/>
    <cellStyle name="หมายเหตุ 2" xfId="664"/>
    <cellStyle name="หมายเหตุ 2 2" xfId="665"/>
    <cellStyle name="หมายเหตุ 2 2 2" xfId="666"/>
    <cellStyle name="หมายเหตุ 2 3" xfId="667"/>
    <cellStyle name="หมายเหตุ 2 4" xfId="668"/>
    <cellStyle name="หมายเหตุ 3" xfId="669"/>
    <cellStyle name="หมายเหตุ 3 2" xfId="670"/>
    <cellStyle name="หมายเหตุ 3 2 2" xfId="671"/>
    <cellStyle name="หมายเหตุ 4" xfId="672"/>
    <cellStyle name="หมายเหตุ 4 2" xfId="673"/>
    <cellStyle name="หมายเหตุ 4 2 2" xfId="674"/>
    <cellStyle name="หัวเรื่อง 1 2" xfId="675"/>
    <cellStyle name="หัวเรื่อง 1 2 2" xfId="676"/>
    <cellStyle name="หัวเรื่อง 1 2 3" xfId="677"/>
    <cellStyle name="หัวเรื่อง 1 3" xfId="678"/>
    <cellStyle name="หัวเรื่อง 2 2" xfId="679"/>
    <cellStyle name="หัวเรื่อง 2 2 2" xfId="680"/>
    <cellStyle name="หัวเรื่อง 2 2 3" xfId="681"/>
    <cellStyle name="หัวเรื่อง 2 2 4" xfId="682"/>
    <cellStyle name="หัวเรื่อง 2 2_03_environment" xfId="683"/>
    <cellStyle name="หัวเรื่อง 2 3" xfId="684"/>
    <cellStyle name="หัวเรื่อง 2 3 2" xfId="685"/>
    <cellStyle name="หัวเรื่อง 2 4" xfId="686"/>
    <cellStyle name="หัวเรื่อง 2 4 2" xfId="687"/>
    <cellStyle name="หัวเรื่อง 3 2" xfId="688"/>
    <cellStyle name="หัวเรื่อง 3 2 2" xfId="689"/>
    <cellStyle name="หัวเรื่อง 3 2 3" xfId="690"/>
    <cellStyle name="หัวเรื่อง 3 3" xfId="691"/>
    <cellStyle name="หัวเรื่อง 4 2" xfId="692"/>
    <cellStyle name="หัวเรื่อง 4 2 2" xfId="693"/>
    <cellStyle name="หัวเรื่อง 4 2 3" xfId="694"/>
    <cellStyle name="หัวเรื่อง 4 3" xfId="6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7"/>
  <sheetViews>
    <sheetView showGridLines="0" tabSelected="1" view="pageBreakPreview" zoomScaleNormal="130" zoomScaleSheetLayoutView="100" workbookViewId="0">
      <selection activeCell="H39" sqref="H39"/>
    </sheetView>
  </sheetViews>
  <sheetFormatPr defaultRowHeight="15"/>
  <cols>
    <col min="1" max="1" width="12.5703125" style="1" customWidth="1"/>
    <col min="2" max="7" width="8.7109375" style="1" customWidth="1"/>
    <col min="8" max="9" width="11.42578125" style="1" customWidth="1"/>
    <col min="10" max="12" width="9.140625" style="1"/>
    <col min="13" max="13" width="20.5703125" style="1" customWidth="1"/>
    <col min="14" max="16384" width="9.140625" style="1"/>
  </cols>
  <sheetData>
    <row r="1" spans="1:13" s="12" customFormat="1" ht="18" customHeight="1">
      <c r="A1" s="14" t="s">
        <v>59</v>
      </c>
      <c r="B1" s="14"/>
      <c r="C1" s="14"/>
      <c r="D1" s="14"/>
      <c r="E1" s="14"/>
      <c r="F1" s="14"/>
      <c r="G1" s="14"/>
      <c r="H1" s="13"/>
      <c r="I1" s="13"/>
    </row>
    <row r="2" spans="1:13" s="9" customFormat="1" ht="18" customHeight="1">
      <c r="A2" s="46" t="s">
        <v>58</v>
      </c>
      <c r="B2" s="44">
        <v>2561</v>
      </c>
      <c r="C2" s="45"/>
      <c r="D2" s="45"/>
      <c r="E2" s="44">
        <v>2562</v>
      </c>
      <c r="F2" s="45"/>
      <c r="G2" s="45"/>
      <c r="H2" s="17" t="s">
        <v>57</v>
      </c>
      <c r="I2" s="15" t="s">
        <v>56</v>
      </c>
    </row>
    <row r="3" spans="1:13" s="9" customFormat="1" ht="18" customHeight="1">
      <c r="A3" s="47"/>
      <c r="B3" s="11" t="s">
        <v>55</v>
      </c>
      <c r="C3" s="10" t="s">
        <v>54</v>
      </c>
      <c r="D3" s="10" t="s">
        <v>1</v>
      </c>
      <c r="E3" s="11" t="s">
        <v>55</v>
      </c>
      <c r="F3" s="10" t="s">
        <v>54</v>
      </c>
      <c r="G3" s="10" t="s">
        <v>1</v>
      </c>
      <c r="H3" s="18" t="s">
        <v>53</v>
      </c>
      <c r="I3" s="16"/>
      <c r="K3" s="9" t="s">
        <v>52</v>
      </c>
    </row>
    <row r="4" spans="1:13" ht="14.1" customHeight="1">
      <c r="A4" s="28" t="s">
        <v>51</v>
      </c>
      <c r="B4" s="20">
        <v>220</v>
      </c>
      <c r="C4" s="19">
        <v>211</v>
      </c>
      <c r="D4" s="19">
        <v>431</v>
      </c>
      <c r="E4" s="32">
        <v>187</v>
      </c>
      <c r="F4" s="33">
        <v>160</v>
      </c>
      <c r="G4" s="34">
        <v>347</v>
      </c>
      <c r="H4" s="21">
        <f>G4/L4</f>
        <v>3.4273635968551224</v>
      </c>
      <c r="I4" s="22">
        <f>(G4-D4)/G4</f>
        <v>-0.24207492795389049</v>
      </c>
      <c r="K4" s="51">
        <v>101244</v>
      </c>
      <c r="L4" s="48">
        <f>K4/1000</f>
        <v>101.244</v>
      </c>
      <c r="M4" s="30"/>
    </row>
    <row r="5" spans="1:13" ht="14.1" customHeight="1">
      <c r="A5" s="28" t="s">
        <v>50</v>
      </c>
      <c r="B5" s="20">
        <v>916</v>
      </c>
      <c r="C5" s="19">
        <v>871</v>
      </c>
      <c r="D5" s="23">
        <v>1787</v>
      </c>
      <c r="E5" s="35">
        <v>663</v>
      </c>
      <c r="F5" s="36">
        <v>605</v>
      </c>
      <c r="G5" s="37">
        <v>1268</v>
      </c>
      <c r="H5" s="21">
        <f t="shared" ref="H5:H53" si="0">G5/L5</f>
        <v>17.809739174403415</v>
      </c>
      <c r="I5" s="22">
        <f t="shared" ref="I5:I53" si="1">(G5-D5)/G5</f>
        <v>-0.40930599369085174</v>
      </c>
      <c r="K5" s="51">
        <v>71197</v>
      </c>
      <c r="L5" s="48">
        <f t="shared" ref="L5:L53" si="2">K5/1000</f>
        <v>71.197000000000003</v>
      </c>
      <c r="M5" s="30"/>
    </row>
    <row r="6" spans="1:13" ht="14.1" customHeight="1">
      <c r="A6" s="28" t="s">
        <v>49</v>
      </c>
      <c r="B6" s="20">
        <v>2</v>
      </c>
      <c r="C6" s="19">
        <v>2</v>
      </c>
      <c r="D6" s="19">
        <v>4</v>
      </c>
      <c r="E6" s="35">
        <v>2</v>
      </c>
      <c r="F6" s="36">
        <v>1</v>
      </c>
      <c r="G6" s="38">
        <v>3</v>
      </c>
      <c r="H6" s="21">
        <f t="shared" si="0"/>
        <v>1.4844577275921107E-2</v>
      </c>
      <c r="I6" s="22">
        <f t="shared" si="1"/>
        <v>-0.33333333333333331</v>
      </c>
      <c r="K6" s="51">
        <v>202094</v>
      </c>
      <c r="L6" s="48">
        <f t="shared" si="2"/>
        <v>202.09399999999999</v>
      </c>
      <c r="M6" s="31"/>
    </row>
    <row r="7" spans="1:13" ht="14.1" customHeight="1">
      <c r="A7" s="28" t="s">
        <v>48</v>
      </c>
      <c r="B7" s="24">
        <v>2960</v>
      </c>
      <c r="C7" s="23">
        <v>2754</v>
      </c>
      <c r="D7" s="23">
        <v>5714</v>
      </c>
      <c r="E7" s="39">
        <v>2505</v>
      </c>
      <c r="F7" s="40">
        <v>2386</v>
      </c>
      <c r="G7" s="37">
        <v>4891</v>
      </c>
      <c r="H7" s="21">
        <f t="shared" si="0"/>
        <v>50.373345692363152</v>
      </c>
      <c r="I7" s="22">
        <f t="shared" si="1"/>
        <v>-0.16826824780208546</v>
      </c>
      <c r="K7" s="51">
        <v>97095</v>
      </c>
      <c r="L7" s="48">
        <f t="shared" si="2"/>
        <v>97.094999999999999</v>
      </c>
      <c r="M7" s="30"/>
    </row>
    <row r="8" spans="1:13" ht="14.1" customHeight="1">
      <c r="A8" s="28" t="s">
        <v>47</v>
      </c>
      <c r="B8" s="20">
        <v>826</v>
      </c>
      <c r="C8" s="19">
        <v>802</v>
      </c>
      <c r="D8" s="23">
        <v>1628</v>
      </c>
      <c r="E8" s="35">
        <v>802</v>
      </c>
      <c r="F8" s="36">
        <v>731</v>
      </c>
      <c r="G8" s="37">
        <v>1533</v>
      </c>
      <c r="H8" s="21">
        <f t="shared" si="0"/>
        <v>9.7889594840522332</v>
      </c>
      <c r="I8" s="22">
        <f t="shared" si="1"/>
        <v>-6.1969993476842788E-2</v>
      </c>
      <c r="K8" s="51">
        <v>156605</v>
      </c>
      <c r="L8" s="48">
        <f t="shared" si="2"/>
        <v>156.60499999999999</v>
      </c>
      <c r="M8" s="31"/>
    </row>
    <row r="9" spans="1:13" ht="14.1" customHeight="1">
      <c r="A9" s="28" t="s">
        <v>46</v>
      </c>
      <c r="B9" s="20">
        <v>267</v>
      </c>
      <c r="C9" s="19">
        <v>302</v>
      </c>
      <c r="D9" s="19">
        <v>569</v>
      </c>
      <c r="E9" s="35">
        <v>265</v>
      </c>
      <c r="F9" s="36">
        <v>273</v>
      </c>
      <c r="G9" s="38">
        <v>538</v>
      </c>
      <c r="H9" s="21">
        <f t="shared" si="0"/>
        <v>3.5840861246569138</v>
      </c>
      <c r="I9" s="22">
        <f t="shared" si="1"/>
        <v>-5.7620817843866169E-2</v>
      </c>
      <c r="K9" s="51">
        <v>150108</v>
      </c>
      <c r="L9" s="48">
        <f t="shared" si="2"/>
        <v>150.108</v>
      </c>
      <c r="M9" s="30"/>
    </row>
    <row r="10" spans="1:13" ht="14.1" customHeight="1">
      <c r="A10" s="28" t="s">
        <v>45</v>
      </c>
      <c r="B10" s="20">
        <v>5</v>
      </c>
      <c r="C10" s="19">
        <v>3</v>
      </c>
      <c r="D10" s="19">
        <v>8</v>
      </c>
      <c r="E10" s="35">
        <v>2</v>
      </c>
      <c r="F10" s="36">
        <v>5</v>
      </c>
      <c r="G10" s="38">
        <v>7</v>
      </c>
      <c r="H10" s="21">
        <f t="shared" si="0"/>
        <v>4.1171384711300371E-2</v>
      </c>
      <c r="I10" s="22">
        <f t="shared" si="1"/>
        <v>-0.14285714285714285</v>
      </c>
      <c r="K10" s="51">
        <v>170021</v>
      </c>
      <c r="L10" s="48">
        <f t="shared" si="2"/>
        <v>170.02099999999999</v>
      </c>
      <c r="M10" s="31"/>
    </row>
    <row r="11" spans="1:13" ht="14.1" customHeight="1">
      <c r="A11" s="28" t="s">
        <v>44</v>
      </c>
      <c r="B11" s="20">
        <v>2</v>
      </c>
      <c r="C11" s="19">
        <v>2</v>
      </c>
      <c r="D11" s="19">
        <v>4</v>
      </c>
      <c r="E11" s="35">
        <v>5</v>
      </c>
      <c r="F11" s="36">
        <v>4</v>
      </c>
      <c r="G11" s="38">
        <v>9</v>
      </c>
      <c r="H11" s="21">
        <f t="shared" si="0"/>
        <v>7.5535039865715484E-2</v>
      </c>
      <c r="I11" s="22">
        <f t="shared" si="1"/>
        <v>0.55555555555555558</v>
      </c>
      <c r="K11" s="51">
        <v>119150</v>
      </c>
      <c r="L11" s="48">
        <f t="shared" si="2"/>
        <v>119.15</v>
      </c>
      <c r="M11" s="31"/>
    </row>
    <row r="12" spans="1:13" ht="14.1" customHeight="1">
      <c r="A12" s="28" t="s">
        <v>43</v>
      </c>
      <c r="B12" s="20">
        <v>953</v>
      </c>
      <c r="C12" s="19">
        <v>977</v>
      </c>
      <c r="D12" s="23">
        <v>1930</v>
      </c>
      <c r="E12" s="35">
        <v>967</v>
      </c>
      <c r="F12" s="36">
        <v>934</v>
      </c>
      <c r="G12" s="37">
        <v>1901</v>
      </c>
      <c r="H12" s="21">
        <f t="shared" si="0"/>
        <v>21.176575432498968</v>
      </c>
      <c r="I12" s="22">
        <f t="shared" si="1"/>
        <v>-1.5255128879537085E-2</v>
      </c>
      <c r="K12" s="51">
        <v>89769</v>
      </c>
      <c r="L12" s="48">
        <f t="shared" si="2"/>
        <v>89.769000000000005</v>
      </c>
      <c r="M12" s="30"/>
    </row>
    <row r="13" spans="1:13" ht="14.1" customHeight="1">
      <c r="A13" s="28" t="s">
        <v>42</v>
      </c>
      <c r="B13" s="20">
        <v>0</v>
      </c>
      <c r="C13" s="19">
        <v>0</v>
      </c>
      <c r="D13" s="19">
        <v>0</v>
      </c>
      <c r="E13" s="41">
        <v>0</v>
      </c>
      <c r="F13" s="42">
        <v>0</v>
      </c>
      <c r="G13" s="43">
        <v>0</v>
      </c>
      <c r="H13" s="21">
        <f t="shared" si="0"/>
        <v>0</v>
      </c>
      <c r="I13" s="22">
        <v>0</v>
      </c>
      <c r="K13" s="51">
        <v>104779</v>
      </c>
      <c r="L13" s="48">
        <f t="shared" si="2"/>
        <v>104.779</v>
      </c>
    </row>
    <row r="14" spans="1:13" ht="14.1" customHeight="1">
      <c r="A14" s="28" t="s">
        <v>41</v>
      </c>
      <c r="B14" s="20">
        <v>127</v>
      </c>
      <c r="C14" s="19">
        <v>124</v>
      </c>
      <c r="D14" s="19">
        <v>251</v>
      </c>
      <c r="E14" s="35">
        <v>129</v>
      </c>
      <c r="F14" s="36">
        <v>110</v>
      </c>
      <c r="G14" s="38">
        <v>239</v>
      </c>
      <c r="H14" s="21">
        <f t="shared" si="0"/>
        <v>3.0427254672302286</v>
      </c>
      <c r="I14" s="22">
        <f t="shared" si="1"/>
        <v>-5.0209205020920501E-2</v>
      </c>
      <c r="K14" s="51">
        <v>78548</v>
      </c>
      <c r="L14" s="48">
        <f t="shared" si="2"/>
        <v>78.548000000000002</v>
      </c>
      <c r="M14" s="31"/>
    </row>
    <row r="15" spans="1:13" ht="14.1" customHeight="1">
      <c r="A15" s="28" t="s">
        <v>40</v>
      </c>
      <c r="B15" s="20">
        <v>2</v>
      </c>
      <c r="C15" s="19">
        <v>2</v>
      </c>
      <c r="D15" s="19">
        <v>4</v>
      </c>
      <c r="E15" s="41">
        <v>0</v>
      </c>
      <c r="F15" s="42">
        <v>0</v>
      </c>
      <c r="G15" s="43">
        <v>0</v>
      </c>
      <c r="H15" s="21">
        <f t="shared" si="0"/>
        <v>0</v>
      </c>
      <c r="I15" s="22">
        <v>0</v>
      </c>
      <c r="K15" s="51">
        <v>123048</v>
      </c>
      <c r="L15" s="48">
        <f t="shared" si="2"/>
        <v>123.048</v>
      </c>
    </row>
    <row r="16" spans="1:13" ht="14.1" customHeight="1">
      <c r="A16" s="28" t="s">
        <v>39</v>
      </c>
      <c r="B16" s="24">
        <v>1236</v>
      </c>
      <c r="C16" s="23">
        <v>1189</v>
      </c>
      <c r="D16" s="23">
        <v>2425</v>
      </c>
      <c r="E16" s="39">
        <v>1284</v>
      </c>
      <c r="F16" s="40">
        <v>1238</v>
      </c>
      <c r="G16" s="37">
        <v>2522</v>
      </c>
      <c r="H16" s="21">
        <f t="shared" si="0"/>
        <v>23.781459513998243</v>
      </c>
      <c r="I16" s="22">
        <f t="shared" si="1"/>
        <v>3.8461538461538464E-2</v>
      </c>
      <c r="K16" s="51">
        <v>106049</v>
      </c>
      <c r="L16" s="48">
        <f t="shared" si="2"/>
        <v>106.04900000000001</v>
      </c>
      <c r="M16" s="30"/>
    </row>
    <row r="17" spans="1:13" ht="14.1" customHeight="1">
      <c r="A17" s="28" t="s">
        <v>38</v>
      </c>
      <c r="B17" s="20">
        <v>140</v>
      </c>
      <c r="C17" s="19">
        <v>135</v>
      </c>
      <c r="D17" s="19">
        <v>275</v>
      </c>
      <c r="E17" s="35">
        <v>141</v>
      </c>
      <c r="F17" s="36">
        <v>148</v>
      </c>
      <c r="G17" s="38">
        <v>289</v>
      </c>
      <c r="H17" s="21">
        <f t="shared" si="0"/>
        <v>1.5291005291005291</v>
      </c>
      <c r="I17" s="22">
        <f t="shared" si="1"/>
        <v>4.8442906574394463E-2</v>
      </c>
      <c r="K17" s="51">
        <v>189000</v>
      </c>
      <c r="L17" s="48">
        <f t="shared" si="2"/>
        <v>189</v>
      </c>
      <c r="M17" s="31"/>
    </row>
    <row r="18" spans="1:13" ht="14.1" customHeight="1">
      <c r="A18" s="28" t="s">
        <v>37</v>
      </c>
      <c r="B18" s="20">
        <v>651</v>
      </c>
      <c r="C18" s="19">
        <v>620</v>
      </c>
      <c r="D18" s="23">
        <v>1271</v>
      </c>
      <c r="E18" s="35">
        <v>566</v>
      </c>
      <c r="F18" s="36">
        <v>605</v>
      </c>
      <c r="G18" s="37">
        <v>1171</v>
      </c>
      <c r="H18" s="21">
        <f t="shared" si="0"/>
        <v>6.0519610731248479</v>
      </c>
      <c r="I18" s="22">
        <f t="shared" si="1"/>
        <v>-8.5397096498719044E-2</v>
      </c>
      <c r="K18" s="51">
        <v>193491</v>
      </c>
      <c r="L18" s="48">
        <f t="shared" si="2"/>
        <v>193.49100000000001</v>
      </c>
      <c r="M18" s="31"/>
    </row>
    <row r="19" spans="1:13" ht="14.1" customHeight="1">
      <c r="A19" s="28" t="s">
        <v>36</v>
      </c>
      <c r="B19" s="20">
        <v>0</v>
      </c>
      <c r="C19" s="19">
        <v>0</v>
      </c>
      <c r="D19" s="19">
        <v>0</v>
      </c>
      <c r="E19" s="41">
        <v>0</v>
      </c>
      <c r="F19" s="42">
        <v>0</v>
      </c>
      <c r="G19" s="43">
        <v>0</v>
      </c>
      <c r="H19" s="21">
        <f t="shared" si="0"/>
        <v>0</v>
      </c>
      <c r="I19" s="22">
        <v>0</v>
      </c>
      <c r="K19" s="51">
        <v>66152</v>
      </c>
      <c r="L19" s="48">
        <f t="shared" si="2"/>
        <v>66.152000000000001</v>
      </c>
    </row>
    <row r="20" spans="1:13" ht="14.1" customHeight="1">
      <c r="A20" s="28" t="s">
        <v>35</v>
      </c>
      <c r="B20" s="24">
        <v>4093</v>
      </c>
      <c r="C20" s="23">
        <v>3822</v>
      </c>
      <c r="D20" s="23">
        <v>7915</v>
      </c>
      <c r="E20" s="39">
        <v>3838</v>
      </c>
      <c r="F20" s="40">
        <v>3574</v>
      </c>
      <c r="G20" s="37">
        <v>7412</v>
      </c>
      <c r="H20" s="21">
        <f t="shared" si="0"/>
        <v>68.800356440054955</v>
      </c>
      <c r="I20" s="22">
        <f t="shared" si="1"/>
        <v>-6.7862924986508366E-2</v>
      </c>
      <c r="K20" s="51">
        <v>107732</v>
      </c>
      <c r="L20" s="48">
        <f t="shared" si="2"/>
        <v>107.732</v>
      </c>
      <c r="M20" s="31"/>
    </row>
    <row r="21" spans="1:13" ht="14.1" customHeight="1">
      <c r="A21" s="28" t="s">
        <v>34</v>
      </c>
      <c r="B21" s="20">
        <v>484</v>
      </c>
      <c r="C21" s="19">
        <v>456</v>
      </c>
      <c r="D21" s="19">
        <v>940</v>
      </c>
      <c r="E21" s="35">
        <v>465</v>
      </c>
      <c r="F21" s="36">
        <v>430</v>
      </c>
      <c r="G21" s="38">
        <v>895</v>
      </c>
      <c r="H21" s="21">
        <f t="shared" si="0"/>
        <v>6.1256057163194351</v>
      </c>
      <c r="I21" s="22">
        <f t="shared" si="1"/>
        <v>-5.027932960893855E-2</v>
      </c>
      <c r="K21" s="51">
        <v>146108</v>
      </c>
      <c r="L21" s="48">
        <f t="shared" si="2"/>
        <v>146.108</v>
      </c>
      <c r="M21" s="30"/>
    </row>
    <row r="22" spans="1:13" ht="14.1" customHeight="1">
      <c r="A22" s="28" t="s">
        <v>33</v>
      </c>
      <c r="B22" s="20">
        <v>699</v>
      </c>
      <c r="C22" s="19">
        <v>605</v>
      </c>
      <c r="D22" s="23">
        <v>1304</v>
      </c>
      <c r="E22" s="35">
        <v>603</v>
      </c>
      <c r="F22" s="36">
        <v>568</v>
      </c>
      <c r="G22" s="37">
        <v>1171</v>
      </c>
      <c r="H22" s="21">
        <f t="shared" si="0"/>
        <v>6.3016617874978467</v>
      </c>
      <c r="I22" s="22">
        <f t="shared" si="1"/>
        <v>-0.11357813834329633</v>
      </c>
      <c r="K22" s="51">
        <v>185824</v>
      </c>
      <c r="L22" s="48">
        <f t="shared" si="2"/>
        <v>185.82400000000001</v>
      </c>
      <c r="M22" s="30"/>
    </row>
    <row r="23" spans="1:13" ht="14.1" customHeight="1">
      <c r="A23" s="28" t="s">
        <v>32</v>
      </c>
      <c r="B23" s="24">
        <v>1657</v>
      </c>
      <c r="C23" s="23">
        <v>1627</v>
      </c>
      <c r="D23" s="23">
        <v>3284</v>
      </c>
      <c r="E23" s="39">
        <v>1529</v>
      </c>
      <c r="F23" s="40">
        <v>1339</v>
      </c>
      <c r="G23" s="37">
        <v>2868</v>
      </c>
      <c r="H23" s="21">
        <f t="shared" si="0"/>
        <v>33.004211834564664</v>
      </c>
      <c r="I23" s="22">
        <f t="shared" si="1"/>
        <v>-0.14504881450488144</v>
      </c>
      <c r="K23" s="51">
        <v>86898</v>
      </c>
      <c r="L23" s="48">
        <f t="shared" si="2"/>
        <v>86.897999999999996</v>
      </c>
      <c r="M23" s="30"/>
    </row>
    <row r="24" spans="1:13" ht="14.1" customHeight="1">
      <c r="A24" s="28" t="s">
        <v>31</v>
      </c>
      <c r="B24" s="20">
        <v>258</v>
      </c>
      <c r="C24" s="19">
        <v>257</v>
      </c>
      <c r="D24" s="19">
        <v>515</v>
      </c>
      <c r="E24" s="35">
        <v>263</v>
      </c>
      <c r="F24" s="36">
        <v>266</v>
      </c>
      <c r="G24" s="38">
        <v>529</v>
      </c>
      <c r="H24" s="21">
        <f t="shared" si="0"/>
        <v>4.1881086216451591</v>
      </c>
      <c r="I24" s="22">
        <f t="shared" si="1"/>
        <v>2.6465028355387523E-2</v>
      </c>
      <c r="K24" s="51">
        <v>126310</v>
      </c>
      <c r="L24" s="48">
        <f t="shared" si="2"/>
        <v>126.31</v>
      </c>
      <c r="M24" s="30"/>
    </row>
    <row r="25" spans="1:13" ht="14.1" customHeight="1">
      <c r="A25" s="28" t="s">
        <v>30</v>
      </c>
      <c r="B25" s="20">
        <v>968</v>
      </c>
      <c r="C25" s="19">
        <v>994</v>
      </c>
      <c r="D25" s="23">
        <v>1962</v>
      </c>
      <c r="E25" s="35">
        <v>883</v>
      </c>
      <c r="F25" s="36">
        <v>767</v>
      </c>
      <c r="G25" s="37">
        <v>1650</v>
      </c>
      <c r="H25" s="21">
        <f t="shared" si="0"/>
        <v>18.307905686546462</v>
      </c>
      <c r="I25" s="22">
        <f t="shared" si="1"/>
        <v>-0.18909090909090909</v>
      </c>
      <c r="K25" s="51">
        <v>90125</v>
      </c>
      <c r="L25" s="48">
        <f t="shared" si="2"/>
        <v>90.125</v>
      </c>
      <c r="M25" s="30"/>
    </row>
    <row r="26" spans="1:13" ht="14.1" customHeight="1">
      <c r="A26" s="28" t="s">
        <v>29</v>
      </c>
      <c r="B26" s="20">
        <v>137</v>
      </c>
      <c r="C26" s="19">
        <v>115</v>
      </c>
      <c r="D26" s="19">
        <v>252</v>
      </c>
      <c r="E26" s="35">
        <v>156</v>
      </c>
      <c r="F26" s="36">
        <v>157</v>
      </c>
      <c r="G26" s="38">
        <v>313</v>
      </c>
      <c r="H26" s="21">
        <f t="shared" si="0"/>
        <v>2.9616592861738771</v>
      </c>
      <c r="I26" s="22">
        <f t="shared" si="1"/>
        <v>0.19488817891373802</v>
      </c>
      <c r="K26" s="51">
        <v>105684</v>
      </c>
      <c r="L26" s="48">
        <f t="shared" si="2"/>
        <v>105.684</v>
      </c>
      <c r="M26" s="30"/>
    </row>
    <row r="27" spans="1:13" ht="14.1" customHeight="1">
      <c r="A27" s="28" t="s">
        <v>28</v>
      </c>
      <c r="B27" s="20">
        <v>409</v>
      </c>
      <c r="C27" s="19">
        <v>420</v>
      </c>
      <c r="D27" s="19">
        <v>829</v>
      </c>
      <c r="E27" s="35">
        <v>432</v>
      </c>
      <c r="F27" s="36">
        <v>387</v>
      </c>
      <c r="G27" s="38">
        <v>819</v>
      </c>
      <c r="H27" s="21">
        <f t="shared" si="0"/>
        <v>9.0129747218523377</v>
      </c>
      <c r="I27" s="22">
        <f t="shared" si="1"/>
        <v>-1.221001221001221E-2</v>
      </c>
      <c r="K27" s="51">
        <v>90869</v>
      </c>
      <c r="L27" s="48">
        <f t="shared" si="2"/>
        <v>90.869</v>
      </c>
      <c r="M27" s="30"/>
    </row>
    <row r="28" spans="1:13" ht="14.1" customHeight="1">
      <c r="A28" s="28" t="s">
        <v>27</v>
      </c>
      <c r="B28" s="24">
        <v>1981</v>
      </c>
      <c r="C28" s="23">
        <v>1931</v>
      </c>
      <c r="D28" s="23">
        <v>3912</v>
      </c>
      <c r="E28" s="39">
        <v>1606</v>
      </c>
      <c r="F28" s="40">
        <v>1454</v>
      </c>
      <c r="G28" s="37">
        <v>3060</v>
      </c>
      <c r="H28" s="21">
        <f t="shared" si="0"/>
        <v>63.449934683890774</v>
      </c>
      <c r="I28" s="22">
        <f t="shared" si="1"/>
        <v>-0.27843137254901962</v>
      </c>
      <c r="K28" s="51">
        <v>48227</v>
      </c>
      <c r="L28" s="48">
        <f t="shared" si="2"/>
        <v>48.226999999999997</v>
      </c>
      <c r="M28" s="30"/>
    </row>
    <row r="29" spans="1:13" ht="14.1" customHeight="1">
      <c r="A29" s="28" t="s">
        <v>26</v>
      </c>
      <c r="B29" s="20">
        <v>144</v>
      </c>
      <c r="C29" s="19">
        <v>152</v>
      </c>
      <c r="D29" s="19">
        <v>296</v>
      </c>
      <c r="E29" s="35">
        <v>138</v>
      </c>
      <c r="F29" s="36">
        <v>116</v>
      </c>
      <c r="G29" s="38">
        <v>254</v>
      </c>
      <c r="H29" s="21">
        <f t="shared" si="0"/>
        <v>1.7857519492115272</v>
      </c>
      <c r="I29" s="22">
        <f t="shared" si="1"/>
        <v>-0.16535433070866143</v>
      </c>
      <c r="K29" s="51">
        <v>142237</v>
      </c>
      <c r="L29" s="48">
        <f t="shared" si="2"/>
        <v>142.23699999999999</v>
      </c>
      <c r="M29" s="30"/>
    </row>
    <row r="30" spans="1:13" ht="14.1" customHeight="1">
      <c r="A30" s="28" t="s">
        <v>25</v>
      </c>
      <c r="B30" s="24">
        <v>3552</v>
      </c>
      <c r="C30" s="23">
        <v>3165</v>
      </c>
      <c r="D30" s="23">
        <v>6717</v>
      </c>
      <c r="E30" s="39">
        <v>3374</v>
      </c>
      <c r="F30" s="40">
        <v>3130</v>
      </c>
      <c r="G30" s="37">
        <v>6504</v>
      </c>
      <c r="H30" s="21">
        <f t="shared" si="0"/>
        <v>138.13316342784327</v>
      </c>
      <c r="I30" s="22">
        <f t="shared" si="1"/>
        <v>-3.2749077490774908E-2</v>
      </c>
      <c r="K30" s="51">
        <v>47085</v>
      </c>
      <c r="L30" s="48">
        <f t="shared" si="2"/>
        <v>47.085000000000001</v>
      </c>
      <c r="M30" s="31"/>
    </row>
    <row r="31" spans="1:13" ht="14.1" customHeight="1">
      <c r="A31" s="28" t="s">
        <v>24</v>
      </c>
      <c r="B31" s="24">
        <v>1580</v>
      </c>
      <c r="C31" s="23">
        <v>1475</v>
      </c>
      <c r="D31" s="23">
        <v>3055</v>
      </c>
      <c r="E31" s="39">
        <v>1714</v>
      </c>
      <c r="F31" s="40">
        <v>1545</v>
      </c>
      <c r="G31" s="37">
        <v>3259</v>
      </c>
      <c r="H31" s="21">
        <f t="shared" si="0"/>
        <v>18.028533653447216</v>
      </c>
      <c r="I31" s="22">
        <f t="shared" si="1"/>
        <v>6.2595888309297326E-2</v>
      </c>
      <c r="K31" s="51">
        <v>180769</v>
      </c>
      <c r="L31" s="48">
        <f t="shared" si="2"/>
        <v>180.76900000000001</v>
      </c>
      <c r="M31" s="31"/>
    </row>
    <row r="32" spans="1:13" ht="14.1" customHeight="1">
      <c r="A32" s="28" t="s">
        <v>23</v>
      </c>
      <c r="B32" s="20">
        <v>787</v>
      </c>
      <c r="C32" s="19">
        <v>784</v>
      </c>
      <c r="D32" s="23">
        <v>1571</v>
      </c>
      <c r="E32" s="35">
        <v>674</v>
      </c>
      <c r="F32" s="36">
        <v>619</v>
      </c>
      <c r="G32" s="37">
        <v>1293</v>
      </c>
      <c r="H32" s="21">
        <f t="shared" si="0"/>
        <v>29.734391169368749</v>
      </c>
      <c r="I32" s="22">
        <f t="shared" si="1"/>
        <v>-0.21500386697602475</v>
      </c>
      <c r="K32" s="51">
        <v>43485</v>
      </c>
      <c r="L32" s="48">
        <f t="shared" si="2"/>
        <v>43.484999999999999</v>
      </c>
      <c r="M32" s="30"/>
    </row>
    <row r="33" spans="1:13" ht="14.1" customHeight="1">
      <c r="A33" s="28" t="s">
        <v>22</v>
      </c>
      <c r="B33" s="20">
        <v>884</v>
      </c>
      <c r="C33" s="19">
        <v>854</v>
      </c>
      <c r="D33" s="23">
        <v>1738</v>
      </c>
      <c r="E33" s="39">
        <v>1047</v>
      </c>
      <c r="F33" s="36">
        <v>834</v>
      </c>
      <c r="G33" s="37">
        <v>1881</v>
      </c>
      <c r="H33" s="21">
        <f t="shared" si="0"/>
        <v>27.110778011588017</v>
      </c>
      <c r="I33" s="22">
        <f t="shared" si="1"/>
        <v>7.6023391812865493E-2</v>
      </c>
      <c r="K33" s="51">
        <v>69382</v>
      </c>
      <c r="L33" s="48">
        <f t="shared" si="2"/>
        <v>69.382000000000005</v>
      </c>
      <c r="M33" s="31"/>
    </row>
    <row r="34" spans="1:13" ht="14.1" customHeight="1">
      <c r="A34" s="28" t="s">
        <v>21</v>
      </c>
      <c r="B34" s="20">
        <v>2</v>
      </c>
      <c r="C34" s="19">
        <v>0</v>
      </c>
      <c r="D34" s="19">
        <v>2</v>
      </c>
      <c r="E34" s="35">
        <v>2</v>
      </c>
      <c r="F34" s="36">
        <v>1</v>
      </c>
      <c r="G34" s="38">
        <v>3</v>
      </c>
      <c r="H34" s="21">
        <f t="shared" si="0"/>
        <v>3.3708622665677881E-2</v>
      </c>
      <c r="I34" s="22">
        <f t="shared" si="1"/>
        <v>0.33333333333333331</v>
      </c>
      <c r="K34" s="51">
        <v>88998</v>
      </c>
      <c r="L34" s="48">
        <f t="shared" si="2"/>
        <v>88.998000000000005</v>
      </c>
      <c r="M34" s="31"/>
    </row>
    <row r="35" spans="1:13" ht="14.1" customHeight="1">
      <c r="A35" s="28" t="s">
        <v>20</v>
      </c>
      <c r="B35" s="20">
        <v>0</v>
      </c>
      <c r="C35" s="19">
        <v>0</v>
      </c>
      <c r="D35" s="23">
        <v>0</v>
      </c>
      <c r="E35" s="41">
        <v>0</v>
      </c>
      <c r="F35" s="42">
        <v>0</v>
      </c>
      <c r="G35" s="43">
        <v>0</v>
      </c>
      <c r="H35" s="21">
        <f t="shared" si="0"/>
        <v>0</v>
      </c>
      <c r="I35" s="22">
        <v>0</v>
      </c>
      <c r="K35" s="51">
        <v>47701</v>
      </c>
      <c r="L35" s="48">
        <f t="shared" si="2"/>
        <v>47.701000000000001</v>
      </c>
    </row>
    <row r="36" spans="1:13" ht="14.1" customHeight="1">
      <c r="A36" s="28" t="s">
        <v>19</v>
      </c>
      <c r="B36" s="24">
        <v>1096</v>
      </c>
      <c r="C36" s="19">
        <v>973</v>
      </c>
      <c r="D36" s="23">
        <v>2069</v>
      </c>
      <c r="E36" s="39">
        <v>1027</v>
      </c>
      <c r="F36" s="36">
        <v>933</v>
      </c>
      <c r="G36" s="37">
        <v>1960</v>
      </c>
      <c r="H36" s="21">
        <f t="shared" si="0"/>
        <v>15.535827520608752</v>
      </c>
      <c r="I36" s="22">
        <f t="shared" si="1"/>
        <v>-5.5612244897959184E-2</v>
      </c>
      <c r="K36" s="51">
        <v>126160</v>
      </c>
      <c r="L36" s="48">
        <f t="shared" si="2"/>
        <v>126.16</v>
      </c>
      <c r="M36" s="31"/>
    </row>
    <row r="37" spans="1:13" ht="14.1" customHeight="1">
      <c r="A37" s="28" t="s">
        <v>18</v>
      </c>
      <c r="B37" s="24">
        <v>1986</v>
      </c>
      <c r="C37" s="23">
        <v>1845</v>
      </c>
      <c r="D37" s="23">
        <v>3831</v>
      </c>
      <c r="E37" s="39">
        <v>1793</v>
      </c>
      <c r="F37" s="40">
        <v>1707</v>
      </c>
      <c r="G37" s="37">
        <v>3500</v>
      </c>
      <c r="H37" s="21">
        <f t="shared" si="0"/>
        <v>24.546589426731934</v>
      </c>
      <c r="I37" s="22">
        <f t="shared" si="1"/>
        <v>-9.457142857142857E-2</v>
      </c>
      <c r="K37" s="51">
        <v>142586</v>
      </c>
      <c r="L37" s="48">
        <f t="shared" si="2"/>
        <v>142.58600000000001</v>
      </c>
      <c r="M37" s="30"/>
    </row>
    <row r="38" spans="1:13" ht="14.1" customHeight="1">
      <c r="A38" s="28" t="s">
        <v>17</v>
      </c>
      <c r="B38" s="20">
        <v>3</v>
      </c>
      <c r="C38" s="19">
        <v>2</v>
      </c>
      <c r="D38" s="19">
        <v>5</v>
      </c>
      <c r="E38" s="35">
        <v>2</v>
      </c>
      <c r="F38" s="36">
        <v>3</v>
      </c>
      <c r="G38" s="38">
        <v>5</v>
      </c>
      <c r="H38" s="21">
        <f>G38/L38</f>
        <v>6.4255789446629144E-2</v>
      </c>
      <c r="I38" s="22">
        <f t="shared" si="1"/>
        <v>0</v>
      </c>
      <c r="K38" s="51">
        <v>77814</v>
      </c>
      <c r="L38" s="48">
        <f t="shared" si="2"/>
        <v>77.813999999999993</v>
      </c>
      <c r="M38" s="30"/>
    </row>
    <row r="39" spans="1:13" ht="14.1" customHeight="1">
      <c r="A39" s="28" t="s">
        <v>16</v>
      </c>
      <c r="B39" s="24">
        <v>5414</v>
      </c>
      <c r="C39" s="23">
        <v>5140</v>
      </c>
      <c r="D39" s="23">
        <v>10554</v>
      </c>
      <c r="E39" s="39">
        <v>4486</v>
      </c>
      <c r="F39" s="40">
        <v>4377</v>
      </c>
      <c r="G39" s="37">
        <v>8863</v>
      </c>
      <c r="H39" s="21">
        <f>G39/L39</f>
        <v>122.13372285304818</v>
      </c>
      <c r="I39" s="22">
        <f t="shared" si="1"/>
        <v>-0.19079318515175447</v>
      </c>
      <c r="K39" s="51">
        <v>72568</v>
      </c>
      <c r="L39" s="48">
        <f t="shared" si="2"/>
        <v>72.567999999999998</v>
      </c>
      <c r="M39" s="30"/>
    </row>
    <row r="40" spans="1:13" ht="14.1" customHeight="1">
      <c r="A40" s="28" t="s">
        <v>15</v>
      </c>
      <c r="B40" s="20">
        <v>566</v>
      </c>
      <c r="C40" s="19">
        <v>551</v>
      </c>
      <c r="D40" s="23">
        <v>1117</v>
      </c>
      <c r="E40" s="35">
        <v>502</v>
      </c>
      <c r="F40" s="36">
        <v>491</v>
      </c>
      <c r="G40" s="38">
        <v>993</v>
      </c>
      <c r="H40" s="21">
        <f t="shared" si="0"/>
        <v>12.334024767417308</v>
      </c>
      <c r="I40" s="22">
        <f t="shared" si="1"/>
        <v>-0.12487411883182276</v>
      </c>
      <c r="K40" s="51">
        <v>80509</v>
      </c>
      <c r="L40" s="48">
        <f t="shared" si="2"/>
        <v>80.509</v>
      </c>
      <c r="M40" s="31"/>
    </row>
    <row r="41" spans="1:13" ht="14.1" customHeight="1">
      <c r="A41" s="28" t="s">
        <v>14</v>
      </c>
      <c r="B41" s="20">
        <v>125</v>
      </c>
      <c r="C41" s="19">
        <v>109</v>
      </c>
      <c r="D41" s="19">
        <v>234</v>
      </c>
      <c r="E41" s="35">
        <v>105</v>
      </c>
      <c r="F41" s="36">
        <v>81</v>
      </c>
      <c r="G41" s="38">
        <v>186</v>
      </c>
      <c r="H41" s="21">
        <f t="shared" si="0"/>
        <v>1.0463016611445191</v>
      </c>
      <c r="I41" s="22">
        <f t="shared" si="1"/>
        <v>-0.25806451612903225</v>
      </c>
      <c r="K41" s="51">
        <v>177769</v>
      </c>
      <c r="L41" s="48">
        <f t="shared" si="2"/>
        <v>177.76900000000001</v>
      </c>
      <c r="M41" s="31"/>
    </row>
    <row r="42" spans="1:13" ht="14.1" customHeight="1">
      <c r="A42" s="28" t="s">
        <v>13</v>
      </c>
      <c r="B42" s="20">
        <v>470</v>
      </c>
      <c r="C42" s="19">
        <v>441</v>
      </c>
      <c r="D42" s="19">
        <v>911</v>
      </c>
      <c r="E42" s="35">
        <v>379</v>
      </c>
      <c r="F42" s="36">
        <v>355</v>
      </c>
      <c r="G42" s="38">
        <v>734</v>
      </c>
      <c r="H42" s="21">
        <f t="shared" si="0"/>
        <v>6.1902271998920506</v>
      </c>
      <c r="I42" s="22">
        <f t="shared" si="1"/>
        <v>-0.24114441416893734</v>
      </c>
      <c r="K42" s="51">
        <v>118574</v>
      </c>
      <c r="L42" s="48">
        <f t="shared" si="2"/>
        <v>118.574</v>
      </c>
      <c r="M42" s="31"/>
    </row>
    <row r="43" spans="1:13" ht="14.1" customHeight="1">
      <c r="A43" s="28" t="s">
        <v>12</v>
      </c>
      <c r="B43" s="20">
        <v>394</v>
      </c>
      <c r="C43" s="19">
        <v>396</v>
      </c>
      <c r="D43" s="19">
        <v>790</v>
      </c>
      <c r="E43" s="35">
        <v>398</v>
      </c>
      <c r="F43" s="36">
        <v>367</v>
      </c>
      <c r="G43" s="38">
        <v>765</v>
      </c>
      <c r="H43" s="21">
        <f t="shared" si="0"/>
        <v>6.9765533090749905</v>
      </c>
      <c r="I43" s="22">
        <f t="shared" si="1"/>
        <v>-3.2679738562091505E-2</v>
      </c>
      <c r="K43" s="51">
        <v>109653</v>
      </c>
      <c r="L43" s="48">
        <f t="shared" si="2"/>
        <v>109.65300000000001</v>
      </c>
      <c r="M43" s="30"/>
    </row>
    <row r="44" spans="1:13" ht="14.1" customHeight="1">
      <c r="A44" s="28" t="s">
        <v>11</v>
      </c>
      <c r="B44" s="24">
        <v>1430</v>
      </c>
      <c r="C44" s="23">
        <v>1428</v>
      </c>
      <c r="D44" s="23">
        <v>2858</v>
      </c>
      <c r="E44" s="39">
        <v>1463</v>
      </c>
      <c r="F44" s="40">
        <v>1314</v>
      </c>
      <c r="G44" s="37">
        <v>2777</v>
      </c>
      <c r="H44" s="21">
        <f t="shared" si="0"/>
        <v>31.837202636858702</v>
      </c>
      <c r="I44" s="22">
        <f t="shared" si="1"/>
        <v>-2.91681670867843E-2</v>
      </c>
      <c r="K44" s="51">
        <v>87225</v>
      </c>
      <c r="L44" s="48">
        <f t="shared" si="2"/>
        <v>87.224999999999994</v>
      </c>
      <c r="M44" s="30"/>
    </row>
    <row r="45" spans="1:13" ht="14.1" customHeight="1">
      <c r="A45" s="28" t="s">
        <v>10</v>
      </c>
      <c r="B45" s="24">
        <v>1298</v>
      </c>
      <c r="C45" s="23">
        <v>1168</v>
      </c>
      <c r="D45" s="23">
        <v>2466</v>
      </c>
      <c r="E45" s="39">
        <v>1258</v>
      </c>
      <c r="F45" s="40">
        <v>1216</v>
      </c>
      <c r="G45" s="37">
        <v>2474</v>
      </c>
      <c r="H45" s="21">
        <f t="shared" si="0"/>
        <v>19.943892686701922</v>
      </c>
      <c r="I45" s="22">
        <f t="shared" si="1"/>
        <v>3.2336297493936943E-3</v>
      </c>
      <c r="K45" s="51">
        <v>124048</v>
      </c>
      <c r="L45" s="48">
        <f t="shared" si="2"/>
        <v>124.048</v>
      </c>
      <c r="M45" s="31"/>
    </row>
    <row r="46" spans="1:13" ht="14.1" customHeight="1">
      <c r="A46" s="28" t="s">
        <v>9</v>
      </c>
      <c r="B46" s="20">
        <v>69</v>
      </c>
      <c r="C46" s="19">
        <v>46</v>
      </c>
      <c r="D46" s="19">
        <v>115</v>
      </c>
      <c r="E46" s="35">
        <v>146</v>
      </c>
      <c r="F46" s="36">
        <v>161</v>
      </c>
      <c r="G46" s="38">
        <v>307</v>
      </c>
      <c r="H46" s="21">
        <f t="shared" si="0"/>
        <v>3.1959524875337033</v>
      </c>
      <c r="I46" s="22">
        <f t="shared" si="1"/>
        <v>0.62540716612377845</v>
      </c>
      <c r="K46" s="51">
        <v>96059</v>
      </c>
      <c r="L46" s="48">
        <f t="shared" si="2"/>
        <v>96.058999999999997</v>
      </c>
      <c r="M46" s="31"/>
    </row>
    <row r="47" spans="1:13" ht="14.1" customHeight="1">
      <c r="A47" s="28" t="s">
        <v>8</v>
      </c>
      <c r="B47" s="20">
        <v>0</v>
      </c>
      <c r="C47" s="19">
        <v>0</v>
      </c>
      <c r="D47" s="19">
        <v>0</v>
      </c>
      <c r="E47" s="41">
        <v>0</v>
      </c>
      <c r="F47" s="42">
        <v>0</v>
      </c>
      <c r="G47" s="43">
        <v>0</v>
      </c>
      <c r="H47" s="21">
        <f t="shared" si="0"/>
        <v>0</v>
      </c>
      <c r="I47" s="22">
        <v>0</v>
      </c>
      <c r="K47" s="51">
        <v>22463</v>
      </c>
      <c r="L47" s="48">
        <f t="shared" si="2"/>
        <v>22.463000000000001</v>
      </c>
    </row>
    <row r="48" spans="1:13" ht="14.1" customHeight="1">
      <c r="A48" s="28" t="s">
        <v>7</v>
      </c>
      <c r="B48" s="20">
        <v>168</v>
      </c>
      <c r="C48" s="19">
        <v>166</v>
      </c>
      <c r="D48" s="19">
        <v>334</v>
      </c>
      <c r="E48" s="35">
        <v>154</v>
      </c>
      <c r="F48" s="36">
        <v>151</v>
      </c>
      <c r="G48" s="38">
        <v>305</v>
      </c>
      <c r="H48" s="21">
        <f t="shared" si="0"/>
        <v>3.9216694739819733</v>
      </c>
      <c r="I48" s="22">
        <f t="shared" si="1"/>
        <v>-9.5081967213114751E-2</v>
      </c>
      <c r="K48" s="51">
        <v>77773</v>
      </c>
      <c r="L48" s="48">
        <f t="shared" si="2"/>
        <v>77.772999999999996</v>
      </c>
      <c r="M48" s="31"/>
    </row>
    <row r="49" spans="1:13" ht="14.1" customHeight="1">
      <c r="A49" s="28" t="s">
        <v>6</v>
      </c>
      <c r="B49" s="24">
        <v>2489</v>
      </c>
      <c r="C49" s="23">
        <v>2425</v>
      </c>
      <c r="D49" s="23">
        <v>4914</v>
      </c>
      <c r="E49" s="39">
        <v>2290</v>
      </c>
      <c r="F49" s="40">
        <v>2146</v>
      </c>
      <c r="G49" s="37">
        <v>4436</v>
      </c>
      <c r="H49" s="21">
        <f t="shared" si="0"/>
        <v>21.504959326733825</v>
      </c>
      <c r="I49" s="22">
        <f t="shared" si="1"/>
        <v>-0.10775473399458972</v>
      </c>
      <c r="K49" s="51">
        <v>206278</v>
      </c>
      <c r="L49" s="48">
        <f t="shared" si="2"/>
        <v>206.27799999999999</v>
      </c>
      <c r="M49" s="31"/>
    </row>
    <row r="50" spans="1:13" ht="14.1" customHeight="1">
      <c r="A50" s="28" t="s">
        <v>5</v>
      </c>
      <c r="B50" s="20">
        <v>248</v>
      </c>
      <c r="C50" s="19">
        <v>240</v>
      </c>
      <c r="D50" s="19">
        <v>488</v>
      </c>
      <c r="E50" s="35">
        <v>237</v>
      </c>
      <c r="F50" s="36">
        <v>215</v>
      </c>
      <c r="G50" s="38">
        <v>452</v>
      </c>
      <c r="H50" s="21">
        <f t="shared" si="0"/>
        <v>2.8908758330455249</v>
      </c>
      <c r="I50" s="22">
        <f t="shared" si="1"/>
        <v>-7.9646017699115043E-2</v>
      </c>
      <c r="K50" s="51">
        <v>156354</v>
      </c>
      <c r="L50" s="48">
        <f t="shared" si="2"/>
        <v>156.35400000000001</v>
      </c>
      <c r="M50" s="30"/>
    </row>
    <row r="51" spans="1:13" ht="14.1" customHeight="1">
      <c r="A51" s="28" t="s">
        <v>4</v>
      </c>
      <c r="B51" s="20">
        <v>176</v>
      </c>
      <c r="C51" s="19">
        <v>123</v>
      </c>
      <c r="D51" s="19">
        <v>299</v>
      </c>
      <c r="E51" s="35">
        <v>150</v>
      </c>
      <c r="F51" s="36">
        <v>144</v>
      </c>
      <c r="G51" s="38">
        <v>294</v>
      </c>
      <c r="H51" s="21">
        <f t="shared" si="0"/>
        <v>1.6702457647339537</v>
      </c>
      <c r="I51" s="22">
        <f t="shared" si="1"/>
        <v>-1.7006802721088437E-2</v>
      </c>
      <c r="K51" s="51">
        <v>176022</v>
      </c>
      <c r="L51" s="48">
        <f t="shared" si="2"/>
        <v>176.02199999999999</v>
      </c>
      <c r="M51" s="31"/>
    </row>
    <row r="52" spans="1:13" ht="14.1" customHeight="1">
      <c r="A52" s="28" t="s">
        <v>3</v>
      </c>
      <c r="B52" s="20">
        <v>604</v>
      </c>
      <c r="C52" s="19">
        <v>584</v>
      </c>
      <c r="D52" s="23">
        <v>1188</v>
      </c>
      <c r="E52" s="35">
        <v>507</v>
      </c>
      <c r="F52" s="36">
        <v>538</v>
      </c>
      <c r="G52" s="37">
        <v>1045</v>
      </c>
      <c r="H52" s="21">
        <f t="shared" si="0"/>
        <v>10.020616579565614</v>
      </c>
      <c r="I52" s="22">
        <f t="shared" si="1"/>
        <v>-0.1368421052631579</v>
      </c>
      <c r="K52" s="51">
        <v>104285</v>
      </c>
      <c r="L52" s="48">
        <f t="shared" si="2"/>
        <v>104.285</v>
      </c>
      <c r="M52" s="30"/>
    </row>
    <row r="53" spans="1:13" ht="14.1" customHeight="1">
      <c r="A53" s="28" t="s">
        <v>2</v>
      </c>
      <c r="B53" s="20">
        <v>878</v>
      </c>
      <c r="C53" s="19">
        <v>833</v>
      </c>
      <c r="D53" s="23">
        <v>1711</v>
      </c>
      <c r="E53" s="35">
        <v>837</v>
      </c>
      <c r="F53" s="36">
        <v>750</v>
      </c>
      <c r="G53" s="37">
        <v>1587</v>
      </c>
      <c r="H53" s="21">
        <f t="shared" si="0"/>
        <v>18.816694332463836</v>
      </c>
      <c r="I53" s="22">
        <f t="shared" si="1"/>
        <v>-7.8134845620667928E-2</v>
      </c>
      <c r="K53" s="51">
        <v>84340</v>
      </c>
      <c r="L53" s="48">
        <f t="shared" si="2"/>
        <v>84.34</v>
      </c>
      <c r="M53" s="31"/>
    </row>
    <row r="54" spans="1:13" s="6" customFormat="1" ht="18" customHeight="1">
      <c r="A54" s="29" t="s">
        <v>1</v>
      </c>
      <c r="B54" s="26">
        <f t="shared" ref="B54:D54" si="3">SUM(B4:B53)</f>
        <v>43356</v>
      </c>
      <c r="C54" s="25">
        <f t="shared" si="3"/>
        <v>41121</v>
      </c>
      <c r="D54" s="25">
        <f t="shared" si="3"/>
        <v>84477</v>
      </c>
      <c r="E54" s="26">
        <f>SUM(E4:E53)</f>
        <v>39976</v>
      </c>
      <c r="F54" s="25">
        <f t="shared" ref="F54:G54" si="4">SUM(F4:F53)</f>
        <v>37336</v>
      </c>
      <c r="G54" s="50">
        <f t="shared" si="4"/>
        <v>77312</v>
      </c>
      <c r="H54" s="49">
        <f>G54/L54</f>
        <v>13.644263662970875</v>
      </c>
      <c r="I54" s="27">
        <f>(G54-D54)/G54</f>
        <v>-9.2676427980132453E-2</v>
      </c>
      <c r="K54" s="8">
        <f>SUM(K4:K53)</f>
        <v>5666264</v>
      </c>
      <c r="L54" s="7">
        <f>K54/1000</f>
        <v>5666.2640000000001</v>
      </c>
    </row>
    <row r="55" spans="1:13" s="3" customFormat="1" ht="20.25" customHeight="1">
      <c r="A55" s="5" t="s">
        <v>0</v>
      </c>
      <c r="B55" s="4"/>
      <c r="C55" s="4"/>
      <c r="E55" s="4"/>
      <c r="F55" s="4"/>
    </row>
    <row r="56" spans="1:13">
      <c r="B56" s="2"/>
      <c r="C56" s="2"/>
      <c r="D56" s="2"/>
      <c r="E56" s="2"/>
    </row>
    <row r="57" spans="1:13">
      <c r="B57" s="2"/>
      <c r="C57" s="2"/>
      <c r="D57" s="2"/>
      <c r="E57" s="2"/>
    </row>
  </sheetData>
  <sortState ref="A5:D53">
    <sortCondition ref="A4"/>
  </sortState>
  <mergeCells count="3">
    <mergeCell ref="B2:D2"/>
    <mergeCell ref="E2:G2"/>
    <mergeCell ref="A2:A3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เกิด </vt:lpstr>
      <vt:lpstr>'เกิด '!Print_Area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2019-10-16T03:05:25Z</cp:lastPrinted>
  <dcterms:created xsi:type="dcterms:W3CDTF">2019-09-20T03:21:48Z</dcterms:created>
  <dcterms:modified xsi:type="dcterms:W3CDTF">2020-03-06T04:30:21Z</dcterms:modified>
</cp:coreProperties>
</file>