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งบประมาณตามแผน" sheetId="1" r:id="rId1"/>
  </sheets>
  <calcPr calcId="124519"/>
</workbook>
</file>

<file path=xl/calcChain.xml><?xml version="1.0" encoding="utf-8"?>
<calcChain xmlns="http://schemas.openxmlformats.org/spreadsheetml/2006/main">
  <c r="Q12" i="1"/>
  <c r="R14"/>
  <c r="R18"/>
  <c r="Q22"/>
  <c r="Q23"/>
  <c r="Q24"/>
  <c r="Q25"/>
  <c r="C54"/>
  <c r="D54"/>
  <c r="E54"/>
  <c r="F54"/>
  <c r="G54"/>
  <c r="H54"/>
  <c r="I54"/>
  <c r="L54"/>
  <c r="N54"/>
  <c r="P54"/>
</calcChain>
</file>

<file path=xl/sharedStrings.xml><?xml version="1.0" encoding="utf-8"?>
<sst xmlns="http://schemas.openxmlformats.org/spreadsheetml/2006/main" count="563" uniqueCount="55">
  <si>
    <t>แหล่งข้อมูล : สำนักงบประมาณกรุงเทพมหานคร</t>
  </si>
  <si>
    <t xml:space="preserve"> -</t>
  </si>
  <si>
    <t>รวม</t>
  </si>
  <si>
    <t>มหาวิทยาลัยนวมินทราธิราช</t>
  </si>
  <si>
    <t>สำนักงานเขตคลองสามวา</t>
  </si>
  <si>
    <t>สำนักงานเขตวังทองหลาง</t>
  </si>
  <si>
    <t>สำนักงานเขตดินแดง</t>
  </si>
  <si>
    <t>สำนักงานเขตคลองเตย</t>
  </si>
  <si>
    <t>สำนักงานเขตบางคอแหลม</t>
  </si>
  <si>
    <t>สำนักงานเขตบึงกุ่ม</t>
  </si>
  <si>
    <t>สำนักงานเขตลาดพร้าว</t>
  </si>
  <si>
    <t>สำนักงานเขตบางขุนเทียน</t>
  </si>
  <si>
    <t>สำนักงานเขตภาษีเจริญ</t>
  </si>
  <si>
    <t>สำนักงานเขตตลิ่งชัน</t>
  </si>
  <si>
    <t>งบดำเนินการ</t>
  </si>
  <si>
    <t>งบลงทุน</t>
  </si>
  <si>
    <t>และสารสนเทศ</t>
  </si>
  <si>
    <t>และการใช้ที่ดิน</t>
  </si>
  <si>
    <t>และการปกครอง</t>
  </si>
  <si>
    <t>และสังคม</t>
  </si>
  <si>
    <t xml:space="preserve"> การขนส่ง และสาธารณูปโภค</t>
  </si>
  <si>
    <t>แผนสาขาเทคโนโลยี</t>
  </si>
  <si>
    <t>แผนสาขาผังเมือง</t>
  </si>
  <si>
    <t>แผนสาขาการคลัง</t>
  </si>
  <si>
    <t>แผนสาขาการบริหาร</t>
  </si>
  <si>
    <t>แผนสาขาทรัพยากรมนุษย์</t>
  </si>
  <si>
    <t>แผนสาขาการจราจร</t>
  </si>
  <si>
    <t>แผนสาขาสิ่งแวดล้อม</t>
  </si>
  <si>
    <t>หน่วยงาน</t>
  </si>
  <si>
    <t>หน่วย : ล้านบาท</t>
  </si>
  <si>
    <t>จำแนกตามแผนสาขาและหน่วยงาน</t>
  </si>
  <si>
    <t>จำนวนงบประมาณโครงการตามแผนพัฒนากรุงเทพมหานคร ประจำปีงบประมาณ 2562</t>
  </si>
  <si>
    <t>สำนักงานเขตบางกอกน้อย</t>
  </si>
  <si>
    <t>สำนักงานเขตธนบุรี</t>
  </si>
  <si>
    <t>สำนักงานเขตหนองจอก</t>
  </si>
  <si>
    <t>สำนักงานเขตลาดกระบัง</t>
  </si>
  <si>
    <t>สำนักงานเขตมีนบุรี</t>
  </si>
  <si>
    <t>สำนักงานเขตบางกะปิ</t>
  </si>
  <si>
    <t>สำนักงานเขตดุสิต</t>
  </si>
  <si>
    <t>สำนักงานเขตยานนาวา</t>
  </si>
  <si>
    <t>สำนักงานเขตปทุมวัน</t>
  </si>
  <si>
    <t>สำนักพัฒนาสังคม</t>
  </si>
  <si>
    <t>สำนักวัฒนธรรม กีฬา และการท่องเที่ยว</t>
  </si>
  <si>
    <t>สำนักสิ่งแวดล้อม</t>
  </si>
  <si>
    <t>สำนักยุทธศาสตร์และประเมินผล</t>
  </si>
  <si>
    <t>สำนักป้องกันและบรรเทาสาธารณภัย</t>
  </si>
  <si>
    <t>สำนักผังเมือง</t>
  </si>
  <si>
    <t>สำนักการจราจรและขนส่ง</t>
  </si>
  <si>
    <t>สำนักการคลัง</t>
  </si>
  <si>
    <t>สำนักการระบายน้ำ</t>
  </si>
  <si>
    <t>สำนักการโยธา</t>
  </si>
  <si>
    <t>สำนักการศึกษา</t>
  </si>
  <si>
    <t>สำนักอนามัย</t>
  </si>
  <si>
    <t>สำนักการแพทย์</t>
  </si>
  <si>
    <t>สำนักปลัดกรุงเทพมหานคร</t>
  </si>
</sst>
</file>

<file path=xl/styles.xml><?xml version="1.0" encoding="utf-8"?>
<styleSheet xmlns="http://schemas.openxmlformats.org/spreadsheetml/2006/main">
  <numFmts count="5">
    <numFmt numFmtId="187" formatCode="_-* #,##0.0000_-;\-* #,##0.0000_-;_-* &quot;-&quot;??_-;_-@_-"/>
    <numFmt numFmtId="188" formatCode="_-* #,##0.0000_-;\-* #,##0.0000_-;_-* &quot;-&quot;_-;_-@_-"/>
    <numFmt numFmtId="189" formatCode="#,##0."/>
    <numFmt numFmtId="190" formatCode="&quot;฿&quot;#,##0;[Red]\-&quot;฿&quot;#,##0"/>
    <numFmt numFmtId="191" formatCode="_-* #,##0.00_-;\-* #,##0.00_-;_-* &quot;-&quot;??_-;_-@_-"/>
  </numFmts>
  <fonts count="15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4"/>
      <name val="Cordia New"/>
      <family val="2"/>
    </font>
    <font>
      <b/>
      <sz val="9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90" fontId="12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 applyProtection="1">
      <alignment horizontal="fill" vertical="center"/>
    </xf>
    <xf numFmtId="37" fontId="4" fillId="0" borderId="0" xfId="0" applyNumberFormat="1" applyFont="1" applyFill="1" applyAlignment="1" applyProtection="1">
      <alignment horizontal="fill" vertical="center"/>
    </xf>
    <xf numFmtId="0" fontId="4" fillId="0" borderId="0" xfId="0" applyFont="1" applyFill="1" applyAlignment="1" applyProtection="1">
      <alignment horizontal="fill" vertical="center"/>
    </xf>
    <xf numFmtId="0" fontId="1" fillId="0" borderId="0" xfId="0" applyFont="1" applyFill="1" applyAlignment="1">
      <alignment vertical="center"/>
    </xf>
    <xf numFmtId="188" fontId="2" fillId="0" borderId="1" xfId="1" applyNumberFormat="1" applyFont="1" applyBorder="1" applyAlignment="1" applyProtection="1">
      <alignment horizontal="center" vertical="center"/>
    </xf>
    <xf numFmtId="188" fontId="2" fillId="0" borderId="2" xfId="1" applyNumberFormat="1" applyFont="1" applyBorder="1" applyAlignment="1" applyProtection="1">
      <alignment horizontal="center" vertical="center"/>
    </xf>
    <xf numFmtId="188" fontId="6" fillId="0" borderId="3" xfId="1" applyNumberFormat="1" applyFont="1" applyFill="1" applyBorder="1" applyAlignment="1" applyProtection="1">
      <alignment horizontal="right" vertical="center"/>
    </xf>
    <xf numFmtId="188" fontId="2" fillId="0" borderId="2" xfId="1" applyNumberFormat="1" applyFont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vertical="center"/>
    </xf>
    <xf numFmtId="188" fontId="2" fillId="0" borderId="1" xfId="1" applyNumberFormat="1" applyFont="1" applyFill="1" applyBorder="1" applyAlignment="1" applyProtection="1">
      <alignment horizontal="center" vertical="center"/>
    </xf>
    <xf numFmtId="188" fontId="6" fillId="0" borderId="1" xfId="1" applyNumberFormat="1" applyFont="1" applyBorder="1" applyAlignment="1" applyProtection="1">
      <alignment horizontal="center" vertical="center"/>
    </xf>
    <xf numFmtId="188" fontId="2" fillId="0" borderId="6" xfId="1" applyNumberFormat="1" applyFont="1" applyBorder="1" applyAlignment="1" applyProtection="1">
      <alignment horizontal="center" vertical="center"/>
    </xf>
    <xf numFmtId="188" fontId="2" fillId="0" borderId="7" xfId="1" applyNumberFormat="1" applyFont="1" applyBorder="1" applyAlignment="1" applyProtection="1">
      <alignment horizontal="center" vertical="center"/>
    </xf>
    <xf numFmtId="188" fontId="2" fillId="0" borderId="8" xfId="1" applyNumberFormat="1" applyFont="1" applyBorder="1" applyAlignment="1" applyProtection="1">
      <alignment horizontal="center" vertical="center"/>
    </xf>
    <xf numFmtId="188" fontId="2" fillId="0" borderId="9" xfId="1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</xf>
    <xf numFmtId="189" fontId="4" fillId="0" borderId="1" xfId="0" applyNumberFormat="1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left" vertical="center"/>
    </xf>
    <xf numFmtId="189" fontId="4" fillId="0" borderId="9" xfId="0" applyNumberFormat="1" applyFont="1" applyBorder="1" applyAlignment="1">
      <alignment horizontal="right" vertical="center"/>
    </xf>
    <xf numFmtId="188" fontId="2" fillId="0" borderId="9" xfId="1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left" vertical="center"/>
    </xf>
    <xf numFmtId="189" fontId="4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fill" vertical="center"/>
    </xf>
    <xf numFmtId="0" fontId="3" fillId="0" borderId="12" xfId="0" applyFont="1" applyBorder="1" applyAlignment="1" applyProtection="1">
      <alignment horizontal="fill" vertical="center"/>
    </xf>
    <xf numFmtId="0" fontId="1" fillId="0" borderId="12" xfId="0" applyFont="1" applyBorder="1" applyAlignment="1" applyProtection="1">
      <alignment horizontal="fill" vertical="center"/>
    </xf>
    <xf numFmtId="0" fontId="4" fillId="0" borderId="0" xfId="0" applyFont="1" applyBorder="1" applyAlignment="1" applyProtection="1">
      <alignment horizontal="fill" vertical="center"/>
    </xf>
    <xf numFmtId="0" fontId="4" fillId="0" borderId="13" xfId="0" applyFont="1" applyBorder="1" applyAlignment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188" fontId="6" fillId="0" borderId="0" xfId="1" applyNumberFormat="1" applyFont="1" applyBorder="1" applyAlignment="1" applyProtection="1">
      <alignment horizontal="center" vertical="center"/>
    </xf>
    <xf numFmtId="188" fontId="2" fillId="0" borderId="0" xfId="1" applyNumberFormat="1" applyFont="1" applyBorder="1" applyAlignment="1" applyProtection="1">
      <alignment horizontal="right" vertical="center"/>
    </xf>
    <xf numFmtId="188" fontId="2" fillId="0" borderId="0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89" fontId="4" fillId="0" borderId="0" xfId="0" applyNumberFormat="1" applyFont="1" applyBorder="1" applyAlignment="1">
      <alignment horizontal="right" vertical="center"/>
    </xf>
    <xf numFmtId="188" fontId="6" fillId="0" borderId="9" xfId="1" applyNumberFormat="1" applyFont="1" applyBorder="1" applyAlignment="1" applyProtection="1">
      <alignment horizontal="center" vertical="center"/>
    </xf>
    <xf numFmtId="188" fontId="2" fillId="0" borderId="1" xfId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left" vertical="center"/>
    </xf>
    <xf numFmtId="188" fontId="6" fillId="0" borderId="9" xfId="1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188" fontId="2" fillId="0" borderId="7" xfId="1" applyNumberFormat="1" applyFont="1" applyBorder="1" applyAlignment="1" applyProtection="1">
      <alignment horizontal="right" vertical="center"/>
    </xf>
    <xf numFmtId="188" fontId="6" fillId="0" borderId="6" xfId="1" applyNumberFormat="1" applyFont="1" applyBorder="1" applyAlignment="1" applyProtection="1">
      <alignment horizontal="right" vertical="center"/>
    </xf>
    <xf numFmtId="188" fontId="2" fillId="0" borderId="6" xfId="1" applyNumberFormat="1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fill" vertical="center"/>
    </xf>
    <xf numFmtId="0" fontId="4" fillId="0" borderId="13" xfId="0" applyFont="1" applyBorder="1" applyAlignment="1" applyProtection="1">
      <alignment horizontal="fill" vertical="center"/>
    </xf>
    <xf numFmtId="0" fontId="4" fillId="0" borderId="12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</cellXfs>
  <cellStyles count="9">
    <cellStyle name="Normal 2" xfId="2"/>
    <cellStyle name="Normal 3 2" xfId="3"/>
    <cellStyle name="เครื่องหมายจุลภาค 2" xfId="4"/>
    <cellStyle name="เครื่องหมายจุลภาค 3 6" xfId="5"/>
    <cellStyle name="เครื่องหมายจุลภาค 5 2 2" xfId="1"/>
    <cellStyle name="เครื่องหมายจุลภาค 5 2 2 3" xfId="6"/>
    <cellStyle name="เครื่องหมายจุลภาค 7 2" xfId="7"/>
    <cellStyle name="ปกติ" xfId="0" builtinId="0"/>
    <cellStyle name="ปกติ 3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9"/>
  <sheetViews>
    <sheetView tabSelected="1" workbookViewId="0">
      <selection activeCell="G13" sqref="G13"/>
    </sheetView>
  </sheetViews>
  <sheetFormatPr defaultColWidth="3.375" defaultRowHeight="15.75"/>
  <cols>
    <col min="1" max="1" width="2.875" style="1" customWidth="1"/>
    <col min="2" max="2" width="19" style="1" customWidth="1"/>
    <col min="3" max="18" width="6.875" style="1" customWidth="1"/>
    <col min="19" max="16384" width="3.375" style="1"/>
  </cols>
  <sheetData>
    <row r="1" spans="1:18" s="70" customFormat="1" ht="23.2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70" customFormat="1" ht="23.25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70" customFormat="1" ht="15" customHeight="1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5.75" customHeight="1">
      <c r="A4" s="46" t="s">
        <v>28</v>
      </c>
      <c r="B4" s="45"/>
      <c r="C4" s="48" t="s">
        <v>27</v>
      </c>
      <c r="D4" s="47"/>
      <c r="E4" s="48" t="s">
        <v>26</v>
      </c>
      <c r="F4" s="47"/>
      <c r="G4" s="48" t="s">
        <v>25</v>
      </c>
      <c r="H4" s="47"/>
      <c r="I4" s="48" t="s">
        <v>24</v>
      </c>
      <c r="J4" s="47"/>
      <c r="K4" s="48" t="s">
        <v>23</v>
      </c>
      <c r="L4" s="49"/>
      <c r="M4" s="48" t="s">
        <v>22</v>
      </c>
      <c r="N4" s="47"/>
      <c r="O4" s="48" t="s">
        <v>21</v>
      </c>
      <c r="P4" s="47"/>
      <c r="Q4" s="46" t="s">
        <v>2</v>
      </c>
      <c r="R4" s="45"/>
    </row>
    <row r="5" spans="1:18" s="69" customFormat="1" ht="15.75" customHeight="1">
      <c r="A5" s="44"/>
      <c r="B5" s="43"/>
      <c r="C5" s="40"/>
      <c r="D5" s="39"/>
      <c r="E5" s="38" t="s">
        <v>20</v>
      </c>
      <c r="F5" s="42"/>
      <c r="G5" s="40" t="s">
        <v>19</v>
      </c>
      <c r="H5" s="39"/>
      <c r="I5" s="40" t="s">
        <v>18</v>
      </c>
      <c r="J5" s="39"/>
      <c r="K5" s="40"/>
      <c r="L5" s="41"/>
      <c r="M5" s="40" t="s">
        <v>17</v>
      </c>
      <c r="N5" s="39"/>
      <c r="O5" s="40" t="s">
        <v>16</v>
      </c>
      <c r="P5" s="39"/>
      <c r="Q5" s="38"/>
      <c r="R5" s="37"/>
    </row>
    <row r="6" spans="1:18" s="68" customFormat="1" ht="15.75" customHeight="1">
      <c r="A6" s="38"/>
      <c r="B6" s="37"/>
      <c r="C6" s="35" t="s">
        <v>15</v>
      </c>
      <c r="D6" s="35" t="s">
        <v>14</v>
      </c>
      <c r="E6" s="35" t="s">
        <v>15</v>
      </c>
      <c r="F6" s="36" t="s">
        <v>14</v>
      </c>
      <c r="G6" s="35" t="s">
        <v>15</v>
      </c>
      <c r="H6" s="36" t="s">
        <v>14</v>
      </c>
      <c r="I6" s="35" t="s">
        <v>15</v>
      </c>
      <c r="J6" s="36" t="s">
        <v>14</v>
      </c>
      <c r="K6" s="35" t="s">
        <v>15</v>
      </c>
      <c r="L6" s="36" t="s">
        <v>14</v>
      </c>
      <c r="M6" s="35" t="s">
        <v>15</v>
      </c>
      <c r="N6" s="35" t="s">
        <v>14</v>
      </c>
      <c r="O6" s="35" t="s">
        <v>15</v>
      </c>
      <c r="P6" s="35" t="s">
        <v>14</v>
      </c>
      <c r="Q6" s="35" t="s">
        <v>15</v>
      </c>
      <c r="R6" s="35" t="s">
        <v>14</v>
      </c>
    </row>
    <row r="7" spans="1:18" ht="6" customHeight="1">
      <c r="A7" s="67"/>
      <c r="B7" s="66"/>
      <c r="C7" s="32"/>
      <c r="D7" s="32"/>
      <c r="E7" s="32"/>
      <c r="F7" s="65"/>
      <c r="G7" s="32"/>
      <c r="H7" s="65"/>
      <c r="I7" s="32"/>
      <c r="J7" s="65"/>
      <c r="K7" s="32"/>
      <c r="L7" s="65"/>
      <c r="M7" s="65"/>
      <c r="N7" s="65"/>
      <c r="O7" s="32"/>
      <c r="P7" s="32"/>
      <c r="Q7" s="31"/>
      <c r="R7" s="31"/>
    </row>
    <row r="8" spans="1:18" ht="15.75" customHeight="1">
      <c r="A8" s="28">
        <v>1</v>
      </c>
      <c r="B8" s="27" t="s">
        <v>54</v>
      </c>
      <c r="C8" s="18" t="s">
        <v>1</v>
      </c>
      <c r="D8" s="18" t="s">
        <v>1</v>
      </c>
      <c r="E8" s="18" t="s">
        <v>1</v>
      </c>
      <c r="F8" s="18" t="s">
        <v>1</v>
      </c>
      <c r="G8" s="18" t="s">
        <v>1</v>
      </c>
      <c r="H8" s="18" t="s">
        <v>1</v>
      </c>
      <c r="I8" s="18" t="s">
        <v>1</v>
      </c>
      <c r="J8" s="64">
        <v>14.7</v>
      </c>
      <c r="K8" s="18" t="s">
        <v>1</v>
      </c>
      <c r="L8" s="18" t="s">
        <v>1</v>
      </c>
      <c r="M8" s="18" t="s">
        <v>1</v>
      </c>
      <c r="N8" s="18" t="s">
        <v>1</v>
      </c>
      <c r="O8" s="18" t="s">
        <v>1</v>
      </c>
      <c r="P8" s="18" t="s">
        <v>1</v>
      </c>
      <c r="Q8" s="18" t="s">
        <v>1</v>
      </c>
      <c r="R8" s="64">
        <v>14.7</v>
      </c>
    </row>
    <row r="9" spans="1:18" ht="15.75" customHeight="1">
      <c r="A9" s="28">
        <v>2</v>
      </c>
      <c r="B9" s="27" t="s">
        <v>53</v>
      </c>
      <c r="C9" s="18" t="s">
        <v>1</v>
      </c>
      <c r="D9" s="18" t="s">
        <v>1</v>
      </c>
      <c r="E9" s="18" t="s">
        <v>1</v>
      </c>
      <c r="F9" s="18" t="s">
        <v>1</v>
      </c>
      <c r="G9" s="64">
        <v>136.875</v>
      </c>
      <c r="H9" s="18" t="s">
        <v>1</v>
      </c>
      <c r="I9" s="18" t="s">
        <v>1</v>
      </c>
      <c r="J9" s="18" t="s">
        <v>1</v>
      </c>
      <c r="K9" s="18" t="s">
        <v>1</v>
      </c>
      <c r="L9" s="18" t="s">
        <v>1</v>
      </c>
      <c r="M9" s="18" t="s">
        <v>1</v>
      </c>
      <c r="N9" s="18" t="s">
        <v>1</v>
      </c>
      <c r="O9" s="18" t="s">
        <v>1</v>
      </c>
      <c r="P9" s="18" t="s">
        <v>1</v>
      </c>
      <c r="Q9" s="64">
        <v>136.875</v>
      </c>
      <c r="R9" s="63"/>
    </row>
    <row r="10" spans="1:18" ht="15.75" customHeight="1">
      <c r="A10" s="25">
        <v>3</v>
      </c>
      <c r="B10" s="24" t="s">
        <v>52</v>
      </c>
      <c r="C10" s="18" t="s">
        <v>1</v>
      </c>
      <c r="D10" s="18" t="s">
        <v>1</v>
      </c>
      <c r="E10" s="18" t="s">
        <v>1</v>
      </c>
      <c r="F10" s="18" t="s">
        <v>1</v>
      </c>
      <c r="G10" s="62">
        <v>30.68</v>
      </c>
      <c r="H10" s="18" t="s">
        <v>1</v>
      </c>
      <c r="I10" s="18" t="s">
        <v>1</v>
      </c>
      <c r="J10" s="18" t="s">
        <v>1</v>
      </c>
      <c r="K10" s="18" t="s">
        <v>1</v>
      </c>
      <c r="L10" s="18" t="s">
        <v>1</v>
      </c>
      <c r="M10" s="18" t="s">
        <v>1</v>
      </c>
      <c r="N10" s="18" t="s">
        <v>1</v>
      </c>
      <c r="O10" s="18" t="s">
        <v>1</v>
      </c>
      <c r="P10" s="18" t="s">
        <v>1</v>
      </c>
      <c r="Q10" s="62">
        <v>30.68</v>
      </c>
      <c r="R10" s="62"/>
    </row>
    <row r="11" spans="1:18" ht="15.75" customHeight="1">
      <c r="A11" s="28">
        <v>4</v>
      </c>
      <c r="B11" s="24" t="s">
        <v>51</v>
      </c>
      <c r="C11" s="18" t="s">
        <v>1</v>
      </c>
      <c r="D11" s="18" t="s">
        <v>1</v>
      </c>
      <c r="E11" s="18" t="s">
        <v>1</v>
      </c>
      <c r="F11" s="18" t="s">
        <v>1</v>
      </c>
      <c r="G11" s="21">
        <v>37.5077</v>
      </c>
      <c r="H11" s="19">
        <v>25.4</v>
      </c>
      <c r="I11" s="18" t="s">
        <v>1</v>
      </c>
      <c r="J11" s="18" t="s">
        <v>1</v>
      </c>
      <c r="K11" s="18" t="s">
        <v>1</v>
      </c>
      <c r="L11" s="18" t="s">
        <v>1</v>
      </c>
      <c r="M11" s="18" t="s">
        <v>1</v>
      </c>
      <c r="N11" s="18" t="s">
        <v>1</v>
      </c>
      <c r="O11" s="18" t="s">
        <v>1</v>
      </c>
      <c r="P11" s="18" t="s">
        <v>1</v>
      </c>
      <c r="Q11" s="21">
        <v>37.5077</v>
      </c>
      <c r="R11" s="19">
        <v>25.4</v>
      </c>
    </row>
    <row r="12" spans="1:18" ht="15.75" customHeight="1">
      <c r="A12" s="28">
        <v>5</v>
      </c>
      <c r="B12" s="24" t="s">
        <v>50</v>
      </c>
      <c r="C12" s="18" t="s">
        <v>1</v>
      </c>
      <c r="D12" s="18" t="s">
        <v>1</v>
      </c>
      <c r="E12" s="21">
        <v>3496.3888999999999</v>
      </c>
      <c r="F12" s="19">
        <v>22.9</v>
      </c>
      <c r="G12" s="21">
        <v>131</v>
      </c>
      <c r="H12" s="21" t="s">
        <v>1</v>
      </c>
      <c r="I12" s="21" t="s">
        <v>1</v>
      </c>
      <c r="J12" s="21" t="s">
        <v>1</v>
      </c>
      <c r="K12" s="21" t="s">
        <v>1</v>
      </c>
      <c r="L12" s="21" t="s">
        <v>1</v>
      </c>
      <c r="M12" s="21" t="s">
        <v>1</v>
      </c>
      <c r="N12" s="21" t="s">
        <v>1</v>
      </c>
      <c r="O12" s="21" t="s">
        <v>1</v>
      </c>
      <c r="P12" s="21" t="s">
        <v>1</v>
      </c>
      <c r="Q12" s="21">
        <f>E12+G12</f>
        <v>3627.3888999999999</v>
      </c>
      <c r="R12" s="19">
        <v>22.9</v>
      </c>
    </row>
    <row r="13" spans="1:18" ht="15.75" customHeight="1">
      <c r="A13" s="25">
        <v>6</v>
      </c>
      <c r="B13" s="24" t="s">
        <v>49</v>
      </c>
      <c r="C13" s="21">
        <v>495.88560000000001</v>
      </c>
      <c r="D13" s="21">
        <v>1075.2524000000001</v>
      </c>
      <c r="E13" s="21" t="s">
        <v>1</v>
      </c>
      <c r="F13" s="21" t="s">
        <v>1</v>
      </c>
      <c r="G13" s="21" t="s">
        <v>1</v>
      </c>
      <c r="H13" s="21" t="s">
        <v>1</v>
      </c>
      <c r="I13" s="21" t="s">
        <v>1</v>
      </c>
      <c r="J13" s="21" t="s">
        <v>1</v>
      </c>
      <c r="K13" s="21" t="s">
        <v>1</v>
      </c>
      <c r="L13" s="21" t="s">
        <v>1</v>
      </c>
      <c r="M13" s="21" t="s">
        <v>1</v>
      </c>
      <c r="N13" s="21" t="s">
        <v>1</v>
      </c>
      <c r="O13" s="21" t="s">
        <v>1</v>
      </c>
      <c r="P13" s="21" t="s">
        <v>1</v>
      </c>
      <c r="Q13" s="21">
        <v>495.88560000000001</v>
      </c>
      <c r="R13" s="21">
        <v>1075.2524000000001</v>
      </c>
    </row>
    <row r="14" spans="1:18" ht="15.75" customHeight="1">
      <c r="A14" s="28">
        <v>7</v>
      </c>
      <c r="B14" s="24" t="s">
        <v>48</v>
      </c>
      <c r="C14" s="21" t="s">
        <v>1</v>
      </c>
      <c r="D14" s="21" t="s">
        <v>1</v>
      </c>
      <c r="E14" s="21" t="s">
        <v>1</v>
      </c>
      <c r="F14" s="21" t="s">
        <v>1</v>
      </c>
      <c r="G14" s="21" t="s">
        <v>1</v>
      </c>
      <c r="H14" s="21" t="s">
        <v>1</v>
      </c>
      <c r="I14" s="21" t="s">
        <v>1</v>
      </c>
      <c r="J14" s="21" t="s">
        <v>1</v>
      </c>
      <c r="K14" s="21" t="s">
        <v>1</v>
      </c>
      <c r="L14" s="26">
        <v>5.1601999999999997</v>
      </c>
      <c r="M14" s="21" t="s">
        <v>1</v>
      </c>
      <c r="N14" s="21" t="s">
        <v>1</v>
      </c>
      <c r="O14" s="21" t="s">
        <v>1</v>
      </c>
      <c r="P14" s="21">
        <v>12.099600000000001</v>
      </c>
      <c r="Q14" s="21" t="s">
        <v>1</v>
      </c>
      <c r="R14" s="26">
        <f>L14+P14</f>
        <v>17.259799999999998</v>
      </c>
    </row>
    <row r="15" spans="1:18" ht="15.75" customHeight="1">
      <c r="A15" s="28">
        <v>8</v>
      </c>
      <c r="B15" s="24" t="s">
        <v>47</v>
      </c>
      <c r="C15" s="21" t="s">
        <v>1</v>
      </c>
      <c r="D15" s="21" t="s">
        <v>1</v>
      </c>
      <c r="E15" s="21">
        <v>1098.251</v>
      </c>
      <c r="F15" s="19">
        <v>613.70519999999999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  <c r="L15" s="21" t="s">
        <v>1</v>
      </c>
      <c r="M15" s="21" t="s">
        <v>1</v>
      </c>
      <c r="N15" s="21" t="s">
        <v>1</v>
      </c>
      <c r="O15" s="21" t="s">
        <v>1</v>
      </c>
      <c r="P15" s="21" t="s">
        <v>1</v>
      </c>
      <c r="Q15" s="21">
        <v>1098.251</v>
      </c>
      <c r="R15" s="19">
        <v>613.70519999999999</v>
      </c>
    </row>
    <row r="16" spans="1:18" ht="15.75" customHeight="1">
      <c r="A16" s="25">
        <v>9</v>
      </c>
      <c r="B16" s="24" t="s">
        <v>46</v>
      </c>
      <c r="C16" s="21" t="s">
        <v>1</v>
      </c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K16" s="21" t="s">
        <v>1</v>
      </c>
      <c r="L16" s="21" t="s">
        <v>1</v>
      </c>
      <c r="M16" s="21" t="s">
        <v>1</v>
      </c>
      <c r="N16" s="21">
        <v>27.3965</v>
      </c>
      <c r="O16" s="21" t="s">
        <v>1</v>
      </c>
      <c r="P16" s="21" t="s">
        <v>1</v>
      </c>
      <c r="Q16" s="21" t="s">
        <v>1</v>
      </c>
      <c r="R16" s="21">
        <v>27.3965</v>
      </c>
    </row>
    <row r="17" spans="1:18" ht="15.75" customHeight="1">
      <c r="A17" s="28">
        <v>10</v>
      </c>
      <c r="B17" s="24" t="s">
        <v>45</v>
      </c>
      <c r="C17" s="21" t="s">
        <v>1</v>
      </c>
      <c r="D17" s="21" t="s">
        <v>1</v>
      </c>
      <c r="E17" s="21" t="s">
        <v>1</v>
      </c>
      <c r="F17" s="21" t="s">
        <v>1</v>
      </c>
      <c r="G17" s="21">
        <v>113.03</v>
      </c>
      <c r="H17" s="19" t="s">
        <v>1</v>
      </c>
      <c r="I17" s="19" t="s">
        <v>1</v>
      </c>
      <c r="J17" s="19" t="s">
        <v>1</v>
      </c>
      <c r="K17" s="19" t="s">
        <v>1</v>
      </c>
      <c r="L17" s="19" t="s">
        <v>1</v>
      </c>
      <c r="M17" s="19" t="s">
        <v>1</v>
      </c>
      <c r="N17" s="19" t="s">
        <v>1</v>
      </c>
      <c r="O17" s="19" t="s">
        <v>1</v>
      </c>
      <c r="P17" s="19" t="s">
        <v>1</v>
      </c>
      <c r="Q17" s="21">
        <v>113.03</v>
      </c>
      <c r="R17" s="19" t="s">
        <v>1</v>
      </c>
    </row>
    <row r="18" spans="1:18" ht="15.75" customHeight="1">
      <c r="A18" s="28">
        <v>11</v>
      </c>
      <c r="B18" s="24" t="s">
        <v>44</v>
      </c>
      <c r="C18" s="21" t="s">
        <v>1</v>
      </c>
      <c r="D18" s="21" t="s">
        <v>1</v>
      </c>
      <c r="E18" s="21" t="s">
        <v>1</v>
      </c>
      <c r="F18" s="21" t="s">
        <v>1</v>
      </c>
      <c r="G18" s="21" t="s">
        <v>1</v>
      </c>
      <c r="H18" s="19" t="s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26">
        <v>6.1</v>
      </c>
      <c r="O18" s="19" t="s">
        <v>1</v>
      </c>
      <c r="P18" s="21">
        <v>122.50109999999999</v>
      </c>
      <c r="Q18" s="57" t="s">
        <v>1</v>
      </c>
      <c r="R18" s="60">
        <f>N18+P18</f>
        <v>128.6011</v>
      </c>
    </row>
    <row r="19" spans="1:18" ht="15.75" customHeight="1">
      <c r="A19" s="25">
        <v>12</v>
      </c>
      <c r="B19" s="24" t="s">
        <v>43</v>
      </c>
      <c r="C19" s="21">
        <v>137.13399999999999</v>
      </c>
      <c r="D19" s="21">
        <v>4868.1387000000004</v>
      </c>
      <c r="E19" s="21" t="s">
        <v>1</v>
      </c>
      <c r="F19" s="21" t="s">
        <v>1</v>
      </c>
      <c r="G19" s="21" t="s">
        <v>1</v>
      </c>
      <c r="H19" s="19" t="s">
        <v>1</v>
      </c>
      <c r="I19" s="19" t="s">
        <v>1</v>
      </c>
      <c r="J19" s="19" t="s">
        <v>1</v>
      </c>
      <c r="K19" s="19" t="s">
        <v>1</v>
      </c>
      <c r="L19" s="19" t="s">
        <v>1</v>
      </c>
      <c r="M19" s="19" t="s">
        <v>1</v>
      </c>
      <c r="N19" s="21" t="s">
        <v>1</v>
      </c>
      <c r="O19" s="21" t="s">
        <v>1</v>
      </c>
      <c r="P19" s="61" t="s">
        <v>1</v>
      </c>
      <c r="Q19" s="21">
        <v>137.13399999999999</v>
      </c>
      <c r="R19" s="21">
        <v>4868.1387000000004</v>
      </c>
    </row>
    <row r="20" spans="1:18" ht="15.75" customHeight="1">
      <c r="A20" s="28">
        <v>13</v>
      </c>
      <c r="B20" s="24" t="s">
        <v>42</v>
      </c>
      <c r="C20" s="21" t="s">
        <v>1</v>
      </c>
      <c r="D20" s="21" t="s">
        <v>1</v>
      </c>
      <c r="E20" s="21" t="s">
        <v>1</v>
      </c>
      <c r="F20" s="21" t="s">
        <v>1</v>
      </c>
      <c r="G20" s="21">
        <v>15.54</v>
      </c>
      <c r="H20" s="19" t="s">
        <v>1</v>
      </c>
      <c r="I20" s="19" t="s">
        <v>1</v>
      </c>
      <c r="J20" s="19" t="s">
        <v>1</v>
      </c>
      <c r="K20" s="19" t="s">
        <v>1</v>
      </c>
      <c r="L20" s="19" t="s">
        <v>1</v>
      </c>
      <c r="M20" s="19" t="s">
        <v>1</v>
      </c>
      <c r="N20" s="19" t="s">
        <v>1</v>
      </c>
      <c r="O20" s="19" t="s">
        <v>1</v>
      </c>
      <c r="P20" s="19" t="s">
        <v>1</v>
      </c>
      <c r="Q20" s="21">
        <v>15.54</v>
      </c>
      <c r="R20" s="57" t="s">
        <v>1</v>
      </c>
    </row>
    <row r="21" spans="1:18" ht="15.75" customHeight="1">
      <c r="A21" s="28">
        <v>14</v>
      </c>
      <c r="B21" s="24" t="s">
        <v>41</v>
      </c>
      <c r="C21" s="21" t="s">
        <v>1</v>
      </c>
      <c r="D21" s="21" t="s">
        <v>1</v>
      </c>
      <c r="E21" s="21" t="s">
        <v>1</v>
      </c>
      <c r="F21" s="21" t="s">
        <v>1</v>
      </c>
      <c r="G21" s="21">
        <v>4.556</v>
      </c>
      <c r="H21" s="19" t="s">
        <v>1</v>
      </c>
      <c r="I21" s="19" t="s">
        <v>1</v>
      </c>
      <c r="J21" s="19" t="s">
        <v>1</v>
      </c>
      <c r="K21" s="19" t="s">
        <v>1</v>
      </c>
      <c r="L21" s="19" t="s">
        <v>1</v>
      </c>
      <c r="M21" s="19" t="s">
        <v>1</v>
      </c>
      <c r="N21" s="19" t="s">
        <v>1</v>
      </c>
      <c r="O21" s="19" t="s">
        <v>1</v>
      </c>
      <c r="P21" s="19" t="s">
        <v>1</v>
      </c>
      <c r="Q21" s="21">
        <v>4.556</v>
      </c>
      <c r="R21" s="57" t="s">
        <v>1</v>
      </c>
    </row>
    <row r="22" spans="1:18" ht="15.75" customHeight="1">
      <c r="A22" s="25">
        <v>15</v>
      </c>
      <c r="B22" s="24" t="s">
        <v>40</v>
      </c>
      <c r="C22" s="21" t="s">
        <v>1</v>
      </c>
      <c r="D22" s="21" t="s">
        <v>1</v>
      </c>
      <c r="E22" s="21" t="s">
        <v>1</v>
      </c>
      <c r="F22" s="21" t="s">
        <v>1</v>
      </c>
      <c r="G22" s="26">
        <v>2.383</v>
      </c>
      <c r="H22" s="19" t="s">
        <v>1</v>
      </c>
      <c r="I22" s="19" t="s">
        <v>1</v>
      </c>
      <c r="J22" s="19" t="s">
        <v>1</v>
      </c>
      <c r="K22" s="19" t="s">
        <v>1</v>
      </c>
      <c r="L22" s="19" t="s">
        <v>1</v>
      </c>
      <c r="M22" s="19" t="s">
        <v>1</v>
      </c>
      <c r="N22" s="19" t="s">
        <v>1</v>
      </c>
      <c r="O22" s="19" t="s">
        <v>1</v>
      </c>
      <c r="P22" s="19" t="s">
        <v>1</v>
      </c>
      <c r="Q22" s="60">
        <f>SUM(G22:P22)</f>
        <v>2.383</v>
      </c>
      <c r="R22" s="57" t="s">
        <v>1</v>
      </c>
    </row>
    <row r="23" spans="1:18" ht="15.75" customHeight="1">
      <c r="A23" s="28">
        <v>16</v>
      </c>
      <c r="B23" s="24" t="s">
        <v>39</v>
      </c>
      <c r="C23" s="21" t="s">
        <v>1</v>
      </c>
      <c r="D23" s="21" t="s">
        <v>1</v>
      </c>
      <c r="E23" s="21">
        <v>4.0441000000000003</v>
      </c>
      <c r="F23" s="21" t="s">
        <v>1</v>
      </c>
      <c r="G23" s="21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19" t="s">
        <v>1</v>
      </c>
      <c r="N23" s="19" t="s">
        <v>1</v>
      </c>
      <c r="O23" s="19" t="s">
        <v>1</v>
      </c>
      <c r="P23" s="19" t="s">
        <v>1</v>
      </c>
      <c r="Q23" s="60">
        <f>SUM(E23:P23)</f>
        <v>4.0441000000000003</v>
      </c>
      <c r="R23" s="57" t="s">
        <v>1</v>
      </c>
    </row>
    <row r="24" spans="1:18" ht="15.75" customHeight="1">
      <c r="A24" s="28">
        <v>17</v>
      </c>
      <c r="B24" s="24" t="s">
        <v>38</v>
      </c>
      <c r="C24" s="21" t="s">
        <v>1</v>
      </c>
      <c r="D24" s="21" t="s">
        <v>1</v>
      </c>
      <c r="E24" s="21" t="s">
        <v>1</v>
      </c>
      <c r="F24" s="21" t="s">
        <v>1</v>
      </c>
      <c r="G24" s="21" t="s">
        <v>1</v>
      </c>
      <c r="H24" s="19" t="s">
        <v>1</v>
      </c>
      <c r="I24" s="26">
        <v>4.5220000000000002</v>
      </c>
      <c r="J24" s="19" t="s">
        <v>1</v>
      </c>
      <c r="K24" s="19" t="s">
        <v>1</v>
      </c>
      <c r="L24" s="19" t="s">
        <v>1</v>
      </c>
      <c r="M24" s="19" t="s">
        <v>1</v>
      </c>
      <c r="N24" s="19" t="s">
        <v>1</v>
      </c>
      <c r="O24" s="19" t="s">
        <v>1</v>
      </c>
      <c r="P24" s="19" t="s">
        <v>1</v>
      </c>
      <c r="Q24" s="60">
        <f>SUM(I24:P24)</f>
        <v>4.5220000000000002</v>
      </c>
      <c r="R24" s="57" t="s">
        <v>1</v>
      </c>
    </row>
    <row r="25" spans="1:18" ht="15.75" customHeight="1">
      <c r="A25" s="25">
        <v>18</v>
      </c>
      <c r="B25" s="24" t="s">
        <v>37</v>
      </c>
      <c r="C25" s="21" t="s">
        <v>1</v>
      </c>
      <c r="D25" s="21" t="s">
        <v>1</v>
      </c>
      <c r="E25" s="21">
        <v>15.188000000000001</v>
      </c>
      <c r="F25" s="21" t="s">
        <v>1</v>
      </c>
      <c r="G25" s="21">
        <v>3.7320000000000002</v>
      </c>
      <c r="H25" s="19" t="s">
        <v>1</v>
      </c>
      <c r="I25" s="19" t="s">
        <v>1</v>
      </c>
      <c r="J25" s="19" t="s">
        <v>1</v>
      </c>
      <c r="K25" s="19" t="s">
        <v>1</v>
      </c>
      <c r="L25" s="19" t="s">
        <v>1</v>
      </c>
      <c r="M25" s="19" t="s">
        <v>1</v>
      </c>
      <c r="N25" s="19" t="s">
        <v>1</v>
      </c>
      <c r="O25" s="19" t="s">
        <v>1</v>
      </c>
      <c r="P25" s="19" t="s">
        <v>1</v>
      </c>
      <c r="Q25" s="21">
        <f>SUM(E25:P25)</f>
        <v>18.920000000000002</v>
      </c>
      <c r="R25" s="57" t="s">
        <v>1</v>
      </c>
    </row>
    <row r="26" spans="1:18" ht="15.75" customHeight="1">
      <c r="A26" s="28">
        <v>19</v>
      </c>
      <c r="B26" s="24" t="s">
        <v>36</v>
      </c>
      <c r="C26" s="21" t="s">
        <v>1</v>
      </c>
      <c r="D26" s="21" t="s">
        <v>1</v>
      </c>
      <c r="E26" s="26">
        <v>21.1677</v>
      </c>
      <c r="F26" s="21" t="s">
        <v>1</v>
      </c>
      <c r="G26" s="21" t="s">
        <v>1</v>
      </c>
      <c r="H26" s="19" t="s">
        <v>1</v>
      </c>
      <c r="I26" s="19" t="s">
        <v>1</v>
      </c>
      <c r="J26" s="19" t="s">
        <v>1</v>
      </c>
      <c r="K26" s="19" t="s">
        <v>1</v>
      </c>
      <c r="L26" s="19" t="s">
        <v>1</v>
      </c>
      <c r="M26" s="19" t="s">
        <v>1</v>
      </c>
      <c r="N26" s="19" t="s">
        <v>1</v>
      </c>
      <c r="O26" s="19" t="s">
        <v>1</v>
      </c>
      <c r="P26" s="19" t="s">
        <v>1</v>
      </c>
      <c r="Q26" s="26">
        <v>21.1677</v>
      </c>
      <c r="R26" s="57" t="s">
        <v>1</v>
      </c>
    </row>
    <row r="27" spans="1:18" ht="15.75" customHeight="1">
      <c r="A27" s="28">
        <v>20</v>
      </c>
      <c r="B27" s="24" t="s">
        <v>35</v>
      </c>
      <c r="C27" s="21" t="s">
        <v>1</v>
      </c>
      <c r="D27" s="21" t="s">
        <v>1</v>
      </c>
      <c r="E27" s="21" t="s">
        <v>1</v>
      </c>
      <c r="F27" s="21" t="s">
        <v>1</v>
      </c>
      <c r="G27" s="21" t="s">
        <v>1</v>
      </c>
      <c r="H27" s="19" t="s">
        <v>1</v>
      </c>
      <c r="I27" s="21">
        <v>25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21">
        <v>25</v>
      </c>
      <c r="R27" s="57" t="s">
        <v>1</v>
      </c>
    </row>
    <row r="28" spans="1:18" ht="15.75" customHeight="1">
      <c r="A28" s="25">
        <v>21</v>
      </c>
      <c r="B28" s="24" t="s">
        <v>34</v>
      </c>
      <c r="C28" s="21" t="s">
        <v>1</v>
      </c>
      <c r="D28" s="21" t="s">
        <v>1</v>
      </c>
      <c r="E28" s="26">
        <v>2.3532999999999999</v>
      </c>
      <c r="F28" s="21" t="s">
        <v>1</v>
      </c>
      <c r="G28" s="21" t="s">
        <v>1</v>
      </c>
      <c r="H28" s="19" t="s">
        <v>1</v>
      </c>
      <c r="I28" s="19" t="s">
        <v>1</v>
      </c>
      <c r="J28" s="19" t="s">
        <v>1</v>
      </c>
      <c r="K28" s="19" t="s">
        <v>1</v>
      </c>
      <c r="L28" s="19" t="s">
        <v>1</v>
      </c>
      <c r="M28" s="19" t="s">
        <v>1</v>
      </c>
      <c r="N28" s="19" t="s">
        <v>1</v>
      </c>
      <c r="O28" s="19" t="s">
        <v>1</v>
      </c>
      <c r="P28" s="19" t="s">
        <v>1</v>
      </c>
      <c r="Q28" s="26">
        <v>2.3532999999999999</v>
      </c>
      <c r="R28" s="57" t="s">
        <v>1</v>
      </c>
    </row>
    <row r="29" spans="1:18" ht="15.75" customHeight="1">
      <c r="A29" s="28">
        <v>22</v>
      </c>
      <c r="B29" s="24" t="s">
        <v>33</v>
      </c>
      <c r="C29" s="21" t="s">
        <v>1</v>
      </c>
      <c r="D29" s="21" t="s">
        <v>1</v>
      </c>
      <c r="E29" s="21" t="s">
        <v>1</v>
      </c>
      <c r="F29" s="21" t="s">
        <v>1</v>
      </c>
      <c r="G29" s="21">
        <v>12.3</v>
      </c>
      <c r="H29" s="19" t="s">
        <v>1</v>
      </c>
      <c r="I29" s="19" t="s">
        <v>1</v>
      </c>
      <c r="J29" s="19" t="s">
        <v>1</v>
      </c>
      <c r="K29" s="19" t="s">
        <v>1</v>
      </c>
      <c r="L29" s="19" t="s">
        <v>1</v>
      </c>
      <c r="M29" s="19" t="s">
        <v>1</v>
      </c>
      <c r="N29" s="19" t="s">
        <v>1</v>
      </c>
      <c r="O29" s="19" t="s">
        <v>1</v>
      </c>
      <c r="P29" s="19" t="s">
        <v>1</v>
      </c>
      <c r="Q29" s="21">
        <v>12.3</v>
      </c>
      <c r="R29" s="57" t="s">
        <v>1</v>
      </c>
    </row>
    <row r="30" spans="1:18" ht="15.75" customHeight="1">
      <c r="A30" s="23">
        <v>23</v>
      </c>
      <c r="B30" s="59" t="s">
        <v>32</v>
      </c>
      <c r="C30" s="58">
        <v>11.0762</v>
      </c>
      <c r="D30" s="21" t="s">
        <v>1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19" t="s">
        <v>1</v>
      </c>
      <c r="K30" s="19" t="s">
        <v>1</v>
      </c>
      <c r="L30" s="19" t="s">
        <v>1</v>
      </c>
      <c r="M30" s="19" t="s">
        <v>1</v>
      </c>
      <c r="N30" s="19" t="s">
        <v>1</v>
      </c>
      <c r="O30" s="19" t="s">
        <v>1</v>
      </c>
      <c r="P30" s="19" t="s">
        <v>1</v>
      </c>
      <c r="Q30" s="58">
        <v>11.0762</v>
      </c>
      <c r="R30" s="57" t="s">
        <v>1</v>
      </c>
    </row>
    <row r="31" spans="1:18" ht="15.75" customHeight="1">
      <c r="A31" s="56"/>
      <c r="B31" s="55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3"/>
      <c r="R31" s="52"/>
    </row>
    <row r="32" spans="1:18" ht="15.75" customHeight="1">
      <c r="A32" s="56"/>
      <c r="B32" s="55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3"/>
      <c r="R32" s="52"/>
    </row>
    <row r="33" spans="1:18" ht="15.75" customHeight="1">
      <c r="A33" s="56"/>
      <c r="B33" s="55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3"/>
      <c r="R33" s="52"/>
    </row>
    <row r="34" spans="1:18" ht="15.75" customHeight="1">
      <c r="A34" s="56"/>
      <c r="B34" s="55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3"/>
      <c r="R34" s="52"/>
    </row>
    <row r="35" spans="1:18" ht="15.75" customHeight="1">
      <c r="A35" s="56"/>
      <c r="B35" s="55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3"/>
      <c r="R35" s="52"/>
    </row>
    <row r="36" spans="1:18" ht="23.25" customHeight="1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23.25" customHeight="1">
      <c r="A37" s="51" t="s">
        <v>30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5.75" customHeight="1">
      <c r="A38" s="50" t="s">
        <v>29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ht="15.75" customHeight="1">
      <c r="A39" s="46" t="s">
        <v>28</v>
      </c>
      <c r="B39" s="45"/>
      <c r="C39" s="48" t="s">
        <v>27</v>
      </c>
      <c r="D39" s="47"/>
      <c r="E39" s="48" t="s">
        <v>26</v>
      </c>
      <c r="F39" s="47"/>
      <c r="G39" s="48" t="s">
        <v>25</v>
      </c>
      <c r="H39" s="47"/>
      <c r="I39" s="48" t="s">
        <v>24</v>
      </c>
      <c r="J39" s="47"/>
      <c r="K39" s="48" t="s">
        <v>23</v>
      </c>
      <c r="L39" s="49"/>
      <c r="M39" s="48" t="s">
        <v>22</v>
      </c>
      <c r="N39" s="47"/>
      <c r="O39" s="48" t="s">
        <v>21</v>
      </c>
      <c r="P39" s="47"/>
      <c r="Q39" s="46" t="s">
        <v>2</v>
      </c>
      <c r="R39" s="45"/>
    </row>
    <row r="40" spans="1:18" ht="11.25" customHeight="1">
      <c r="A40" s="44"/>
      <c r="B40" s="43"/>
      <c r="C40" s="40"/>
      <c r="D40" s="39"/>
      <c r="E40" s="38" t="s">
        <v>20</v>
      </c>
      <c r="F40" s="42"/>
      <c r="G40" s="40" t="s">
        <v>19</v>
      </c>
      <c r="H40" s="39"/>
      <c r="I40" s="40" t="s">
        <v>18</v>
      </c>
      <c r="J40" s="39"/>
      <c r="K40" s="40"/>
      <c r="L40" s="41"/>
      <c r="M40" s="40" t="s">
        <v>17</v>
      </c>
      <c r="N40" s="39"/>
      <c r="O40" s="40" t="s">
        <v>16</v>
      </c>
      <c r="P40" s="39"/>
      <c r="Q40" s="38"/>
      <c r="R40" s="37"/>
    </row>
    <row r="41" spans="1:18" ht="20.85" customHeight="1">
      <c r="A41" s="38"/>
      <c r="B41" s="37"/>
      <c r="C41" s="35" t="s">
        <v>15</v>
      </c>
      <c r="D41" s="35" t="s">
        <v>14</v>
      </c>
      <c r="E41" s="35" t="s">
        <v>15</v>
      </c>
      <c r="F41" s="36" t="s">
        <v>14</v>
      </c>
      <c r="G41" s="35" t="s">
        <v>15</v>
      </c>
      <c r="H41" s="36" t="s">
        <v>14</v>
      </c>
      <c r="I41" s="35" t="s">
        <v>15</v>
      </c>
      <c r="J41" s="36" t="s">
        <v>14</v>
      </c>
      <c r="K41" s="35" t="s">
        <v>15</v>
      </c>
      <c r="L41" s="36" t="s">
        <v>14</v>
      </c>
      <c r="M41" s="35" t="s">
        <v>15</v>
      </c>
      <c r="N41" s="35" t="s">
        <v>14</v>
      </c>
      <c r="O41" s="35" t="s">
        <v>15</v>
      </c>
      <c r="P41" s="35" t="s">
        <v>14</v>
      </c>
      <c r="Q41" s="35" t="s">
        <v>15</v>
      </c>
      <c r="R41" s="35" t="s">
        <v>14</v>
      </c>
    </row>
    <row r="42" spans="1:18" s="29" customFormat="1" ht="3.75" customHeight="1">
      <c r="A42" s="34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1"/>
      <c r="R42" s="30"/>
    </row>
    <row r="43" spans="1:18" ht="20.25" customHeight="1">
      <c r="A43" s="28">
        <v>24</v>
      </c>
      <c r="B43" s="27" t="s">
        <v>13</v>
      </c>
      <c r="C43" s="18" t="s">
        <v>1</v>
      </c>
      <c r="D43" s="18" t="s">
        <v>1</v>
      </c>
      <c r="E43" s="18">
        <v>7.2</v>
      </c>
      <c r="F43" s="20" t="s">
        <v>1</v>
      </c>
      <c r="G43" s="20" t="s">
        <v>1</v>
      </c>
      <c r="H43" s="18" t="s">
        <v>1</v>
      </c>
      <c r="I43" s="18" t="s">
        <v>1</v>
      </c>
      <c r="J43" s="18" t="s">
        <v>1</v>
      </c>
      <c r="K43" s="18" t="s">
        <v>1</v>
      </c>
      <c r="L43" s="18" t="s">
        <v>1</v>
      </c>
      <c r="M43" s="18" t="s">
        <v>1</v>
      </c>
      <c r="N43" s="18" t="s">
        <v>1</v>
      </c>
      <c r="O43" s="18" t="s">
        <v>1</v>
      </c>
      <c r="P43" s="18" t="s">
        <v>1</v>
      </c>
      <c r="Q43" s="18">
        <v>7.2</v>
      </c>
      <c r="R43" s="18" t="s">
        <v>1</v>
      </c>
    </row>
    <row r="44" spans="1:18" ht="20.25" customHeight="1">
      <c r="A44" s="25">
        <v>25</v>
      </c>
      <c r="B44" s="24" t="s">
        <v>12</v>
      </c>
      <c r="C44" s="18" t="s">
        <v>1</v>
      </c>
      <c r="D44" s="18" t="s">
        <v>1</v>
      </c>
      <c r="E44" s="21" t="s">
        <v>1</v>
      </c>
      <c r="F44" s="20" t="s">
        <v>1</v>
      </c>
      <c r="G44" s="21">
        <v>17.757000000000001</v>
      </c>
      <c r="H44" s="18" t="s">
        <v>1</v>
      </c>
      <c r="I44" s="18" t="s">
        <v>1</v>
      </c>
      <c r="J44" s="18" t="s">
        <v>1</v>
      </c>
      <c r="K44" s="18" t="s">
        <v>1</v>
      </c>
      <c r="L44" s="18" t="s">
        <v>1</v>
      </c>
      <c r="M44" s="18" t="s">
        <v>1</v>
      </c>
      <c r="N44" s="18" t="s">
        <v>1</v>
      </c>
      <c r="O44" s="18" t="s">
        <v>1</v>
      </c>
      <c r="P44" s="18" t="s">
        <v>1</v>
      </c>
      <c r="Q44" s="21">
        <v>17.757000000000001</v>
      </c>
      <c r="R44" s="18" t="s">
        <v>1</v>
      </c>
    </row>
    <row r="45" spans="1:18" ht="20.25" customHeight="1">
      <c r="A45" s="25">
        <v>26</v>
      </c>
      <c r="B45" s="24" t="s">
        <v>11</v>
      </c>
      <c r="C45" s="18" t="s">
        <v>1</v>
      </c>
      <c r="D45" s="18" t="s">
        <v>1</v>
      </c>
      <c r="E45" s="21">
        <v>7.4976000000000003</v>
      </c>
      <c r="F45" s="20" t="s">
        <v>1</v>
      </c>
      <c r="G45" s="20" t="s">
        <v>1</v>
      </c>
      <c r="H45" s="18" t="s">
        <v>1</v>
      </c>
      <c r="I45" s="18" t="s">
        <v>1</v>
      </c>
      <c r="J45" s="18" t="s">
        <v>1</v>
      </c>
      <c r="K45" s="18" t="s">
        <v>1</v>
      </c>
      <c r="L45" s="18" t="s">
        <v>1</v>
      </c>
      <c r="M45" s="18" t="s">
        <v>1</v>
      </c>
      <c r="N45" s="18" t="s">
        <v>1</v>
      </c>
      <c r="O45" s="18" t="s">
        <v>1</v>
      </c>
      <c r="P45" s="18" t="s">
        <v>1</v>
      </c>
      <c r="Q45" s="21">
        <v>7.4976000000000003</v>
      </c>
      <c r="R45" s="18" t="s">
        <v>1</v>
      </c>
    </row>
    <row r="46" spans="1:18" ht="19.5" customHeight="1">
      <c r="A46" s="25">
        <v>27</v>
      </c>
      <c r="B46" s="24" t="s">
        <v>10</v>
      </c>
      <c r="C46" s="18" t="s">
        <v>1</v>
      </c>
      <c r="D46" s="18" t="s">
        <v>1</v>
      </c>
      <c r="E46" s="18">
        <v>8.1760000000000002</v>
      </c>
      <c r="F46" s="20" t="s">
        <v>1</v>
      </c>
      <c r="G46" s="20" t="s">
        <v>1</v>
      </c>
      <c r="H46" s="18" t="s">
        <v>1</v>
      </c>
      <c r="I46" s="18" t="s">
        <v>1</v>
      </c>
      <c r="J46" s="18" t="s">
        <v>1</v>
      </c>
      <c r="K46" s="18" t="s">
        <v>1</v>
      </c>
      <c r="L46" s="18" t="s">
        <v>1</v>
      </c>
      <c r="M46" s="18" t="s">
        <v>1</v>
      </c>
      <c r="N46" s="18" t="s">
        <v>1</v>
      </c>
      <c r="O46" s="18" t="s">
        <v>1</v>
      </c>
      <c r="P46" s="18" t="s">
        <v>1</v>
      </c>
      <c r="Q46" s="18">
        <v>8.1760000000000002</v>
      </c>
      <c r="R46" s="18" t="s">
        <v>1</v>
      </c>
    </row>
    <row r="47" spans="1:18" ht="20.85" customHeight="1">
      <c r="A47" s="25">
        <v>28</v>
      </c>
      <c r="B47" s="24" t="s">
        <v>9</v>
      </c>
      <c r="C47" s="18" t="s">
        <v>1</v>
      </c>
      <c r="D47" s="18" t="s">
        <v>1</v>
      </c>
      <c r="E47" s="21">
        <v>2.6652</v>
      </c>
      <c r="F47" s="20" t="s">
        <v>1</v>
      </c>
      <c r="G47" s="20" t="s">
        <v>1</v>
      </c>
      <c r="H47" s="18" t="s">
        <v>1</v>
      </c>
      <c r="I47" s="18" t="s">
        <v>1</v>
      </c>
      <c r="J47" s="18" t="s">
        <v>1</v>
      </c>
      <c r="K47" s="18" t="s">
        <v>1</v>
      </c>
      <c r="L47" s="18" t="s">
        <v>1</v>
      </c>
      <c r="M47" s="18" t="s">
        <v>1</v>
      </c>
      <c r="N47" s="18" t="s">
        <v>1</v>
      </c>
      <c r="O47" s="18" t="s">
        <v>1</v>
      </c>
      <c r="P47" s="18" t="s">
        <v>1</v>
      </c>
      <c r="Q47" s="21">
        <v>2.6652</v>
      </c>
      <c r="R47" s="18" t="s">
        <v>1</v>
      </c>
    </row>
    <row r="48" spans="1:18" ht="20.85" customHeight="1">
      <c r="A48" s="25">
        <v>29</v>
      </c>
      <c r="B48" s="24" t="s">
        <v>8</v>
      </c>
      <c r="C48" s="21">
        <v>6.1449999999999996</v>
      </c>
      <c r="D48" s="18" t="s">
        <v>1</v>
      </c>
      <c r="E48" s="21" t="s">
        <v>1</v>
      </c>
      <c r="F48" s="20" t="s">
        <v>1</v>
      </c>
      <c r="G48" s="20" t="s">
        <v>1</v>
      </c>
      <c r="H48" s="18" t="s">
        <v>1</v>
      </c>
      <c r="I48" s="18" t="s">
        <v>1</v>
      </c>
      <c r="J48" s="18" t="s">
        <v>1</v>
      </c>
      <c r="K48" s="18" t="s">
        <v>1</v>
      </c>
      <c r="L48" s="18" t="s">
        <v>1</v>
      </c>
      <c r="M48" s="18" t="s">
        <v>1</v>
      </c>
      <c r="N48" s="18" t="s">
        <v>1</v>
      </c>
      <c r="O48" s="18" t="s">
        <v>1</v>
      </c>
      <c r="P48" s="18" t="s">
        <v>1</v>
      </c>
      <c r="Q48" s="21">
        <v>6.1449999999999996</v>
      </c>
      <c r="R48" s="18" t="s">
        <v>1</v>
      </c>
    </row>
    <row r="49" spans="1:18" ht="20.85" customHeight="1">
      <c r="A49" s="25">
        <v>30</v>
      </c>
      <c r="B49" s="24" t="s">
        <v>7</v>
      </c>
      <c r="C49" s="21" t="s">
        <v>1</v>
      </c>
      <c r="D49" s="18" t="s">
        <v>1</v>
      </c>
      <c r="E49" s="21">
        <v>8.3989999999999991</v>
      </c>
      <c r="F49" s="20" t="s">
        <v>1</v>
      </c>
      <c r="G49" s="20" t="s">
        <v>1</v>
      </c>
      <c r="H49" s="18" t="s">
        <v>1</v>
      </c>
      <c r="I49" s="18" t="s">
        <v>1</v>
      </c>
      <c r="J49" s="18" t="s">
        <v>1</v>
      </c>
      <c r="K49" s="18" t="s">
        <v>1</v>
      </c>
      <c r="L49" s="18" t="s">
        <v>1</v>
      </c>
      <c r="M49" s="18" t="s">
        <v>1</v>
      </c>
      <c r="N49" s="18" t="s">
        <v>1</v>
      </c>
      <c r="O49" s="18" t="s">
        <v>1</v>
      </c>
      <c r="P49" s="18" t="s">
        <v>1</v>
      </c>
      <c r="Q49" s="21">
        <v>8.3989999999999991</v>
      </c>
      <c r="R49" s="18" t="s">
        <v>1</v>
      </c>
    </row>
    <row r="50" spans="1:18" ht="20.85" customHeight="1">
      <c r="A50" s="25">
        <v>31</v>
      </c>
      <c r="B50" s="24" t="s">
        <v>6</v>
      </c>
      <c r="C50" s="21" t="s">
        <v>1</v>
      </c>
      <c r="D50" s="18" t="s">
        <v>1</v>
      </c>
      <c r="E50" s="26"/>
      <c r="F50" s="20" t="s">
        <v>1</v>
      </c>
      <c r="G50" s="20" t="s">
        <v>1</v>
      </c>
      <c r="H50" s="19" t="s">
        <v>1</v>
      </c>
      <c r="I50" s="21">
        <v>75</v>
      </c>
      <c r="J50" s="21" t="s">
        <v>1</v>
      </c>
      <c r="K50" s="18" t="s">
        <v>1</v>
      </c>
      <c r="L50" s="18" t="s">
        <v>1</v>
      </c>
      <c r="M50" s="18" t="s">
        <v>1</v>
      </c>
      <c r="N50" s="18" t="s">
        <v>1</v>
      </c>
      <c r="O50" s="18" t="s">
        <v>1</v>
      </c>
      <c r="P50" s="18" t="s">
        <v>1</v>
      </c>
      <c r="Q50" s="21">
        <v>75</v>
      </c>
      <c r="R50" s="18" t="s">
        <v>1</v>
      </c>
    </row>
    <row r="51" spans="1:18" ht="20.85" customHeight="1">
      <c r="A51" s="25">
        <v>32</v>
      </c>
      <c r="B51" s="24" t="s">
        <v>5</v>
      </c>
      <c r="C51" s="21" t="s">
        <v>1</v>
      </c>
      <c r="D51" s="18" t="s">
        <v>1</v>
      </c>
      <c r="E51" s="21">
        <v>30.0564</v>
      </c>
      <c r="F51" s="20" t="s">
        <v>1</v>
      </c>
      <c r="G51" s="20" t="s">
        <v>1</v>
      </c>
      <c r="H51" s="19" t="s">
        <v>1</v>
      </c>
      <c r="I51" s="19" t="s">
        <v>1</v>
      </c>
      <c r="J51" s="19" t="s">
        <v>1</v>
      </c>
      <c r="K51" s="18" t="s">
        <v>1</v>
      </c>
      <c r="L51" s="18" t="s">
        <v>1</v>
      </c>
      <c r="M51" s="18" t="s">
        <v>1</v>
      </c>
      <c r="N51" s="18" t="s">
        <v>1</v>
      </c>
      <c r="O51" s="18" t="s">
        <v>1</v>
      </c>
      <c r="P51" s="18" t="s">
        <v>1</v>
      </c>
      <c r="Q51" s="21">
        <v>30.0564</v>
      </c>
      <c r="R51" s="18" t="s">
        <v>1</v>
      </c>
    </row>
    <row r="52" spans="1:18" ht="20.85" customHeight="1">
      <c r="A52" s="25">
        <v>33</v>
      </c>
      <c r="B52" s="24" t="s">
        <v>4</v>
      </c>
      <c r="C52" s="21" t="s">
        <v>1</v>
      </c>
      <c r="D52" s="18" t="s">
        <v>1</v>
      </c>
      <c r="E52" s="21">
        <v>16.254999999999999</v>
      </c>
      <c r="F52" s="20" t="s">
        <v>1</v>
      </c>
      <c r="G52" s="20" t="s">
        <v>1</v>
      </c>
      <c r="H52" s="19" t="s">
        <v>1</v>
      </c>
      <c r="I52" s="19" t="s">
        <v>1</v>
      </c>
      <c r="J52" s="19" t="s">
        <v>1</v>
      </c>
      <c r="K52" s="18" t="s">
        <v>1</v>
      </c>
      <c r="L52" s="18" t="s">
        <v>1</v>
      </c>
      <c r="M52" s="18" t="s">
        <v>1</v>
      </c>
      <c r="N52" s="18" t="s">
        <v>1</v>
      </c>
      <c r="O52" s="18" t="s">
        <v>1</v>
      </c>
      <c r="P52" s="18" t="s">
        <v>1</v>
      </c>
      <c r="Q52" s="21">
        <v>16.254999999999999</v>
      </c>
      <c r="R52" s="18" t="s">
        <v>1</v>
      </c>
    </row>
    <row r="53" spans="1:18" s="15" customFormat="1" ht="20.85" customHeight="1">
      <c r="A53" s="23">
        <v>34</v>
      </c>
      <c r="B53" s="22" t="s">
        <v>3</v>
      </c>
      <c r="C53" s="21" t="s">
        <v>1</v>
      </c>
      <c r="D53" s="18" t="s">
        <v>1</v>
      </c>
      <c r="E53" s="9"/>
      <c r="F53" s="20" t="s">
        <v>1</v>
      </c>
      <c r="G53" s="20" t="s">
        <v>1</v>
      </c>
      <c r="H53" s="16">
        <v>624.15</v>
      </c>
      <c r="I53" s="19" t="s">
        <v>1</v>
      </c>
      <c r="J53" s="9" t="s">
        <v>1</v>
      </c>
      <c r="K53" s="9" t="s">
        <v>1</v>
      </c>
      <c r="L53" s="18" t="s">
        <v>1</v>
      </c>
      <c r="M53" s="18" t="s">
        <v>1</v>
      </c>
      <c r="N53" s="18" t="s">
        <v>1</v>
      </c>
      <c r="O53" s="9" t="s">
        <v>1</v>
      </c>
      <c r="P53" s="9" t="s">
        <v>1</v>
      </c>
      <c r="Q53" s="17" t="s">
        <v>1</v>
      </c>
      <c r="R53" s="16">
        <v>624.15</v>
      </c>
    </row>
    <row r="54" spans="1:18">
      <c r="A54" s="14" t="s">
        <v>2</v>
      </c>
      <c r="B54" s="13"/>
      <c r="C54" s="11">
        <f>C48+C30+C19+C13</f>
        <v>650.24080000000004</v>
      </c>
      <c r="D54" s="11">
        <f>D19+D13</f>
        <v>5943.3911000000007</v>
      </c>
      <c r="E54" s="11">
        <f>E52+E51+E49+E47+E46+E45+E43+E28+E26+E25+E23+E15+E12</f>
        <v>4717.6422000000002</v>
      </c>
      <c r="F54" s="11">
        <f>F15+F12</f>
        <v>636.60519999999997</v>
      </c>
      <c r="G54" s="11">
        <f>G44+G29+G25+G22+G21+G20+G17+G12+G11+G10+G9</f>
        <v>505.36070000000001</v>
      </c>
      <c r="H54" s="11">
        <f>H53+H11</f>
        <v>649.54999999999995</v>
      </c>
      <c r="I54" s="11">
        <f>I50+I27+I24</f>
        <v>104.52200000000001</v>
      </c>
      <c r="J54" s="12">
        <v>14.7</v>
      </c>
      <c r="K54" s="10" t="s">
        <v>1</v>
      </c>
      <c r="L54" s="11">
        <f>L14</f>
        <v>5.1601999999999997</v>
      </c>
      <c r="M54" s="10" t="s">
        <v>1</v>
      </c>
      <c r="N54" s="11">
        <f>N18+N16</f>
        <v>33.496499999999997</v>
      </c>
      <c r="O54" s="10" t="s">
        <v>1</v>
      </c>
      <c r="P54" s="10">
        <f>SUM(P14:P18)</f>
        <v>134.60069999999999</v>
      </c>
      <c r="Q54" s="9">
        <v>5977.7656999999999</v>
      </c>
      <c r="R54" s="9">
        <v>7417.5037000000002</v>
      </c>
    </row>
    <row r="55" spans="1:18" ht="3" customHeight="1">
      <c r="A55" s="8"/>
      <c r="B55" s="5"/>
      <c r="C55" s="7"/>
      <c r="D55" s="7"/>
      <c r="E55" s="6"/>
      <c r="F55" s="6"/>
      <c r="G55" s="6"/>
      <c r="H55" s="6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4" t="s">
        <v>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Q57" s="2"/>
    </row>
    <row r="58" spans="1:18">
      <c r="P58" s="3"/>
      <c r="Q58" s="3"/>
    </row>
    <row r="59" spans="1:18">
      <c r="P59" s="2"/>
      <c r="Q59" s="2"/>
    </row>
  </sheetData>
  <mergeCells count="36">
    <mergeCell ref="A1:R1"/>
    <mergeCell ref="A2:R2"/>
    <mergeCell ref="A3:R3"/>
    <mergeCell ref="A4:B6"/>
    <mergeCell ref="C4:D5"/>
    <mergeCell ref="E4:F4"/>
    <mergeCell ref="G4:H4"/>
    <mergeCell ref="I4:J4"/>
    <mergeCell ref="K4:L5"/>
    <mergeCell ref="O4:P4"/>
    <mergeCell ref="Q4:R5"/>
    <mergeCell ref="E5:F5"/>
    <mergeCell ref="G5:H5"/>
    <mergeCell ref="I5:J5"/>
    <mergeCell ref="O5:P5"/>
    <mergeCell ref="A36:R36"/>
    <mergeCell ref="M4:N4"/>
    <mergeCell ref="M5:N5"/>
    <mergeCell ref="A37:R37"/>
    <mergeCell ref="A38:R38"/>
    <mergeCell ref="A39:B41"/>
    <mergeCell ref="C39:D40"/>
    <mergeCell ref="E39:F39"/>
    <mergeCell ref="G39:H39"/>
    <mergeCell ref="I39:J39"/>
    <mergeCell ref="O39:P39"/>
    <mergeCell ref="Q39:R40"/>
    <mergeCell ref="A56:R56"/>
    <mergeCell ref="E40:F40"/>
    <mergeCell ref="G40:H40"/>
    <mergeCell ref="I40:J40"/>
    <mergeCell ref="O40:P40"/>
    <mergeCell ref="A54:B54"/>
    <mergeCell ref="K39:L40"/>
    <mergeCell ref="M39:N39"/>
    <mergeCell ref="M40:N40"/>
  </mergeCells>
  <pageMargins left="0.2" right="0.19" top="0.18" bottom="0.24" header="0.31496062992125984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งบประมาณตามแผน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2020-08-17T08:52:47Z</dcterms:created>
  <dcterms:modified xsi:type="dcterms:W3CDTF">2020-08-17T08:53:08Z</dcterms:modified>
</cp:coreProperties>
</file>