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ตาย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ตาย!$A$1:$I$55</definedName>
  </definedNames>
  <calcPr calcId="124519"/>
</workbook>
</file>

<file path=xl/calcChain.xml><?xml version="1.0" encoding="utf-8"?>
<calcChain xmlns="http://schemas.openxmlformats.org/spreadsheetml/2006/main">
  <c r="I4" i="1"/>
  <c r="L4"/>
  <c r="H4" s="1"/>
  <c r="I5"/>
  <c r="L5"/>
  <c r="H5" s="1"/>
  <c r="I6"/>
  <c r="L6"/>
  <c r="H6" s="1"/>
  <c r="I7"/>
  <c r="L7"/>
  <c r="H7" s="1"/>
  <c r="I8"/>
  <c r="L8"/>
  <c r="H8" s="1"/>
  <c r="I9"/>
  <c r="L9"/>
  <c r="H9" s="1"/>
  <c r="I10"/>
  <c r="L10"/>
  <c r="H10" s="1"/>
  <c r="I11"/>
  <c r="L11"/>
  <c r="H11" s="1"/>
  <c r="I12"/>
  <c r="L12"/>
  <c r="H12" s="1"/>
  <c r="I13"/>
  <c r="L13"/>
  <c r="H13" s="1"/>
  <c r="I14"/>
  <c r="L14"/>
  <c r="H14" s="1"/>
  <c r="I15"/>
  <c r="L15"/>
  <c r="H15" s="1"/>
  <c r="I16"/>
  <c r="L16"/>
  <c r="H16" s="1"/>
  <c r="I17"/>
  <c r="L17"/>
  <c r="H17" s="1"/>
  <c r="I18"/>
  <c r="L18"/>
  <c r="H18" s="1"/>
  <c r="I19"/>
  <c r="L19"/>
  <c r="H19" s="1"/>
  <c r="I20"/>
  <c r="L20"/>
  <c r="H20" s="1"/>
  <c r="I21"/>
  <c r="L21"/>
  <c r="H21" s="1"/>
  <c r="I22"/>
  <c r="L22"/>
  <c r="H22" s="1"/>
  <c r="I23"/>
  <c r="L23"/>
  <c r="H23" s="1"/>
  <c r="I24"/>
  <c r="L24"/>
  <c r="H24" s="1"/>
  <c r="I25"/>
  <c r="L25"/>
  <c r="H25" s="1"/>
  <c r="I26"/>
  <c r="L26"/>
  <c r="H26" s="1"/>
  <c r="I27"/>
  <c r="L27"/>
  <c r="H27" s="1"/>
  <c r="I28"/>
  <c r="L28"/>
  <c r="H28" s="1"/>
  <c r="I29"/>
  <c r="L29"/>
  <c r="H29" s="1"/>
  <c r="I30"/>
  <c r="L30"/>
  <c r="H30" s="1"/>
  <c r="I31"/>
  <c r="L31"/>
  <c r="H31" s="1"/>
  <c r="I32"/>
  <c r="L32"/>
  <c r="H32" s="1"/>
  <c r="I33"/>
  <c r="L33"/>
  <c r="H33" s="1"/>
  <c r="I34"/>
  <c r="L34"/>
  <c r="H34" s="1"/>
  <c r="I35"/>
  <c r="L35"/>
  <c r="H35" s="1"/>
  <c r="I36"/>
  <c r="L36"/>
  <c r="H36" s="1"/>
  <c r="I37"/>
  <c r="L37"/>
  <c r="H37" s="1"/>
  <c r="I38"/>
  <c r="L38"/>
  <c r="H38" s="1"/>
  <c r="I39"/>
  <c r="L39"/>
  <c r="H39" s="1"/>
  <c r="I40"/>
  <c r="L40"/>
  <c r="H40" s="1"/>
  <c r="I41"/>
  <c r="L41"/>
  <c r="H41" s="1"/>
  <c r="I42"/>
  <c r="L42"/>
  <c r="H42" s="1"/>
  <c r="I43"/>
  <c r="L43"/>
  <c r="H43" s="1"/>
  <c r="I44"/>
  <c r="L44"/>
  <c r="H44" s="1"/>
  <c r="I45"/>
  <c r="L45"/>
  <c r="H45" s="1"/>
  <c r="I46"/>
  <c r="L46"/>
  <c r="H46" s="1"/>
  <c r="I47"/>
  <c r="L47"/>
  <c r="H47" s="1"/>
  <c r="I48"/>
  <c r="L48"/>
  <c r="H48" s="1"/>
  <c r="I49"/>
  <c r="L49"/>
  <c r="H49" s="1"/>
  <c r="I50"/>
  <c r="L50"/>
  <c r="H50" s="1"/>
  <c r="I51"/>
  <c r="L51"/>
  <c r="H51" s="1"/>
  <c r="I52"/>
  <c r="L52"/>
  <c r="H52" s="1"/>
  <c r="I53"/>
  <c r="L53"/>
  <c r="H53" s="1"/>
  <c r="B54"/>
  <c r="C54"/>
  <c r="D54"/>
  <c r="E54"/>
  <c r="F54"/>
  <c r="G54" s="1"/>
  <c r="K54"/>
  <c r="L54" s="1"/>
  <c r="I54" l="1"/>
  <c r="H54"/>
</calcChain>
</file>

<file path=xl/sharedStrings.xml><?xml version="1.0" encoding="utf-8"?>
<sst xmlns="http://schemas.openxmlformats.org/spreadsheetml/2006/main" count="64" uniqueCount="60">
  <si>
    <t>แหล่งข้อมูล : สำนักบริหารการทะเบียน กรมการปกครอง กระทรวงมหาดไทย</t>
  </si>
  <si>
    <t>รวม</t>
  </si>
  <si>
    <t>สัมพันธวงศ์</t>
  </si>
  <si>
    <t>พระนคร</t>
  </si>
  <si>
    <t>ยานนาวา</t>
  </si>
  <si>
    <t>บางกอกใหญ่</t>
  </si>
  <si>
    <t>พระโขนง</t>
  </si>
  <si>
    <t>บางบอน</t>
  </si>
  <si>
    <t>สะพานสูง</t>
  </si>
  <si>
    <t>ดอนเมือง</t>
  </si>
  <si>
    <t>ทุ่งครุ</t>
  </si>
  <si>
    <t>ทวีวัฒนา</t>
  </si>
  <si>
    <t>ดินแดง</t>
  </si>
  <si>
    <t>ตลิ่งชัน</t>
  </si>
  <si>
    <t>คลองสามวา</t>
  </si>
  <si>
    <t>บึงกุ่ม</t>
  </si>
  <si>
    <t>สาทร</t>
  </si>
  <si>
    <t>วังทองหลาง</t>
  </si>
  <si>
    <t>บางเขน</t>
  </si>
  <si>
    <t>ลาดพร้าว</t>
  </si>
  <si>
    <t>บางพลัด</t>
  </si>
  <si>
    <t>หนองแขม</t>
  </si>
  <si>
    <t>บางซื่อ</t>
  </si>
  <si>
    <t>ลาดกระบัง</t>
  </si>
  <si>
    <t>หนองจอก</t>
  </si>
  <si>
    <t>บางกะปิ</t>
  </si>
  <si>
    <t>บางนา</t>
  </si>
  <si>
    <t>วัฒนา</t>
  </si>
  <si>
    <t>จตุจักร</t>
  </si>
  <si>
    <t>คลองเตย</t>
  </si>
  <si>
    <t>พญาไท</t>
  </si>
  <si>
    <t>บางขุนเทียน</t>
  </si>
  <si>
    <t>จอมทอง</t>
  </si>
  <si>
    <t>หลักสี่</t>
  </si>
  <si>
    <t>ราษฎร์บูรณะ</t>
  </si>
  <si>
    <t>ห้วยขวาง</t>
  </si>
  <si>
    <t>ป้อมปราบศัตรูพ่าย</t>
  </si>
  <si>
    <t>บางคอแหลม</t>
  </si>
  <si>
    <t>มีนบุรี</t>
  </si>
  <si>
    <t>บางแค</t>
  </si>
  <si>
    <t>ประเวศ</t>
  </si>
  <si>
    <t>คลองสาน</t>
  </si>
  <si>
    <t>ธนบุรี</t>
  </si>
  <si>
    <t>ภาษีเจริญ</t>
  </si>
  <si>
    <t>สวนหลวง</t>
  </si>
  <si>
    <t>บางรัก</t>
  </si>
  <si>
    <t>ดุสิต</t>
  </si>
  <si>
    <t>คันนายาว</t>
  </si>
  <si>
    <t>สายไหม</t>
  </si>
  <si>
    <t>ปทุมวัน</t>
  </si>
  <si>
    <t>บางกอกน้อย</t>
  </si>
  <si>
    <t>ราชเทวี</t>
  </si>
  <si>
    <t>ประชากร</t>
  </si>
  <si>
    <t xml:space="preserve"> 1,000 คน</t>
  </si>
  <si>
    <t>หญิง</t>
  </si>
  <si>
    <t>ชาย</t>
  </si>
  <si>
    <t>เพิ่ม/ลด</t>
  </si>
  <si>
    <t>ต่อประชากร</t>
  </si>
  <si>
    <t>สำนักงานเขต</t>
  </si>
  <si>
    <t>จำนวนประชากรตาย ในกรุงเทพมหานคร จำแนกตามสำนักงานเขต พ.ศ. 2560 - 2561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</si>
</sst>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0.000"/>
    <numFmt numFmtId="188" formatCode="#,##0;[Red]#,##0"/>
    <numFmt numFmtId="189" formatCode="_-* #,##0.00_-;\-* #,##0.00_-;_-* &quot;-&quot;??_-;_-@_-"/>
    <numFmt numFmtId="190" formatCode="&quot;฿&quot;#,##0;[Red]\-&quot;฿&quot;#,##0"/>
    <numFmt numFmtId="191" formatCode="_-&quot;฿&quot;* #,##0.00_-;\-&quot;฿&quot;* #,##0.00_-;_-&quot;฿&quot;* &quot;-&quot;??_-;_-@_-"/>
  </numFmts>
  <fonts count="82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6"/>
      <name val="DilleniaUPC"/>
      <family val="1"/>
      <charset val="222"/>
    </font>
    <font>
      <sz val="12"/>
      <color rgb="FFFF000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6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11" borderId="9" applyNumberFormat="0" applyAlignment="0" applyProtection="0"/>
    <xf numFmtId="0" fontId="21" fillId="24" borderId="9" applyNumberFormat="0" applyAlignment="0" applyProtection="0"/>
    <xf numFmtId="0" fontId="21" fillId="11" borderId="9" applyNumberFormat="0" applyAlignment="0" applyProtection="0"/>
    <xf numFmtId="0" fontId="21" fillId="11" borderId="9" applyNumberFormat="0" applyAlignment="0" applyProtection="0"/>
    <xf numFmtId="0" fontId="21" fillId="24" borderId="9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8" fontId="24" fillId="0" borderId="0" applyFont="0" applyFill="0" applyBorder="0" applyAlignment="0" applyProtection="0"/>
    <xf numFmtId="189" fontId="7" fillId="0" borderId="0" applyFont="0" applyFill="0" applyBorder="0" applyAlignment="0" applyProtection="0"/>
    <xf numFmtId="8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3" borderId="9" applyNumberFormat="0" applyAlignment="0" applyProtection="0"/>
    <xf numFmtId="0" fontId="34" fillId="1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13" borderId="9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24" fillId="0" borderId="0"/>
    <xf numFmtId="0" fontId="7" fillId="0" borderId="0"/>
    <xf numFmtId="0" fontId="7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7" borderId="17" applyNumberFormat="0" applyFont="0" applyAlignment="0" applyProtection="0"/>
    <xf numFmtId="0" fontId="7" fillId="7" borderId="17" applyNumberFormat="0" applyFont="0" applyAlignment="0" applyProtection="0"/>
    <xf numFmtId="0" fontId="7" fillId="7" borderId="17" applyNumberFormat="0" applyFont="0" applyAlignment="0" applyProtection="0"/>
    <xf numFmtId="0" fontId="2" fillId="7" borderId="17" applyNumberFormat="0" applyFont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38" fillId="11" borderId="18" applyNumberFormat="0" applyAlignment="0" applyProtection="0"/>
    <xf numFmtId="0" fontId="38" fillId="24" borderId="18" applyNumberFormat="0" applyAlignment="0" applyProtection="0"/>
    <xf numFmtId="0" fontId="38" fillId="11" borderId="18" applyNumberFormat="0" applyAlignment="0" applyProtection="0"/>
    <xf numFmtId="0" fontId="38" fillId="11" borderId="18" applyNumberFormat="0" applyAlignment="0" applyProtection="0"/>
    <xf numFmtId="0" fontId="38" fillId="24" borderId="18" applyNumberFormat="0" applyAlignment="0" applyProtection="0"/>
    <xf numFmtId="16" fontId="12" fillId="0" borderId="6">
      <alignment horizontal="righ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9" fontId="2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25" borderId="10" applyNumberFormat="0" applyAlignment="0" applyProtection="0"/>
    <xf numFmtId="0" fontId="47" fillId="25" borderId="10" applyNumberFormat="0" applyAlignment="0" applyProtection="0"/>
    <xf numFmtId="0" fontId="46" fillId="25" borderId="10" applyNumberFormat="0" applyAlignment="0" applyProtection="0"/>
    <xf numFmtId="0" fontId="22" fillId="25" borderId="10" applyNumberFormat="0" applyAlignment="0" applyProtection="0"/>
    <xf numFmtId="0" fontId="47" fillId="25" borderId="10" applyNumberFormat="0" applyAlignment="0" applyProtection="0"/>
    <xf numFmtId="0" fontId="47" fillId="25" borderId="10" applyNumberFormat="0" applyAlignment="0" applyProtection="0"/>
    <xf numFmtId="0" fontId="47" fillId="25" borderId="10" applyNumberFormat="0" applyAlignment="0" applyProtection="0"/>
    <xf numFmtId="0" fontId="47" fillId="25" borderId="10" applyNumberFormat="0" applyAlignment="0" applyProtection="0"/>
    <xf numFmtId="0" fontId="47" fillId="25" borderId="10" applyNumberFormat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35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4" borderId="0" applyNumberFormat="0" applyBorder="0" applyAlignment="0" applyProtection="0"/>
    <xf numFmtId="0" fontId="2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2" fillId="11" borderId="18" applyNumberFormat="0" applyAlignment="0" applyProtection="0"/>
    <xf numFmtId="0" fontId="53" fillId="11" borderId="18" applyNumberFormat="0" applyAlignment="0" applyProtection="0"/>
    <xf numFmtId="0" fontId="52" fillId="11" borderId="18" applyNumberFormat="0" applyAlignment="0" applyProtection="0"/>
    <xf numFmtId="0" fontId="38" fillId="24" borderId="18" applyNumberFormat="0" applyAlignment="0" applyProtection="0"/>
    <xf numFmtId="0" fontId="53" fillId="11" borderId="18" applyNumberFormat="0" applyAlignment="0" applyProtection="0"/>
    <xf numFmtId="0" fontId="53" fillId="11" borderId="18" applyNumberFormat="0" applyAlignment="0" applyProtection="0"/>
    <xf numFmtId="0" fontId="53" fillId="11" borderId="18" applyNumberFormat="0" applyAlignment="0" applyProtection="0"/>
    <xf numFmtId="0" fontId="53" fillId="11" borderId="18" applyNumberFormat="0" applyAlignment="0" applyProtection="0"/>
    <xf numFmtId="0" fontId="53" fillId="11" borderId="18" applyNumberFormat="0" applyAlignment="0" applyProtection="0"/>
    <xf numFmtId="0" fontId="54" fillId="11" borderId="9" applyNumberFormat="0" applyAlignment="0" applyProtection="0"/>
    <xf numFmtId="0" fontId="55" fillId="11" borderId="9" applyNumberFormat="0" applyAlignment="0" applyProtection="0"/>
    <xf numFmtId="0" fontId="54" fillId="11" borderId="9" applyNumberFormat="0" applyAlignment="0" applyProtection="0"/>
    <xf numFmtId="0" fontId="21" fillId="24" borderId="9" applyNumberFormat="0" applyAlignment="0" applyProtection="0"/>
    <xf numFmtId="0" fontId="55" fillId="11" borderId="9" applyNumberFormat="0" applyAlignment="0" applyProtection="0"/>
    <xf numFmtId="0" fontId="55" fillId="11" borderId="9" applyNumberFormat="0" applyAlignment="0" applyProtection="0"/>
    <xf numFmtId="0" fontId="55" fillId="11" borderId="9" applyNumberFormat="0" applyAlignment="0" applyProtection="0"/>
    <xf numFmtId="0" fontId="55" fillId="11" borderId="9" applyNumberFormat="0" applyAlignment="0" applyProtection="0"/>
    <xf numFmtId="0" fontId="55" fillId="11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24" fillId="0" borderId="0"/>
    <xf numFmtId="0" fontId="6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1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7" fillId="0" borderId="0"/>
    <xf numFmtId="0" fontId="68" fillId="0" borderId="0"/>
    <xf numFmtId="0" fontId="68" fillId="0" borderId="0"/>
    <xf numFmtId="0" fontId="23" fillId="0" borderId="0"/>
    <xf numFmtId="0" fontId="7" fillId="0" borderId="0"/>
    <xf numFmtId="0" fontId="37" fillId="0" borderId="0"/>
    <xf numFmtId="0" fontId="24" fillId="0" borderId="0"/>
    <xf numFmtId="0" fontId="24" fillId="0" borderId="0"/>
    <xf numFmtId="0" fontId="7" fillId="0" borderId="0"/>
    <xf numFmtId="0" fontId="65" fillId="0" borderId="0"/>
    <xf numFmtId="0" fontId="65" fillId="0" borderId="0"/>
    <xf numFmtId="0" fontId="69" fillId="3" borderId="9" applyNumberFormat="0" applyAlignment="0" applyProtection="0"/>
    <xf numFmtId="0" fontId="70" fillId="3" borderId="9" applyNumberFormat="0" applyAlignment="0" applyProtection="0"/>
    <xf numFmtId="0" fontId="69" fillId="3" borderId="9" applyNumberFormat="0" applyAlignment="0" applyProtection="0"/>
    <xf numFmtId="0" fontId="34" fillId="13" borderId="9" applyNumberFormat="0" applyAlignment="0" applyProtection="0"/>
    <xf numFmtId="0" fontId="70" fillId="3" borderId="9" applyNumberFormat="0" applyAlignment="0" applyProtection="0"/>
    <xf numFmtId="0" fontId="70" fillId="3" borderId="9" applyNumberFormat="0" applyAlignment="0" applyProtection="0"/>
    <xf numFmtId="0" fontId="70" fillId="3" borderId="9" applyNumberFormat="0" applyAlignment="0" applyProtection="0"/>
    <xf numFmtId="0" fontId="70" fillId="3" borderId="9" applyNumberFormat="0" applyAlignment="0" applyProtection="0"/>
    <xf numFmtId="0" fontId="70" fillId="3" borderId="9" applyNumberFormat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0" fontId="71" fillId="13" borderId="0" applyNumberFormat="0" applyBorder="0" applyAlignment="0" applyProtection="0"/>
    <xf numFmtId="0" fontId="36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41" fillId="0" borderId="20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7" fillId="7" borderId="17" applyNumberFormat="0" applyFont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23" fillId="7" borderId="17" applyNumberFormat="0" applyFont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28" fillId="0" borderId="12" applyNumberFormat="0" applyFill="0" applyAlignment="0" applyProtection="0"/>
    <xf numFmtId="0" fontId="76" fillId="0" borderId="11" applyNumberFormat="0" applyFill="0" applyAlignment="0" applyProtection="0"/>
    <xf numFmtId="0" fontId="77" fillId="0" borderId="13" applyNumberFormat="0" applyFill="0" applyAlignment="0" applyProtection="0"/>
    <xf numFmtId="0" fontId="78" fillId="0" borderId="13" applyNumberFormat="0" applyFill="0" applyAlignment="0" applyProtection="0"/>
    <xf numFmtId="0" fontId="77" fillId="0" borderId="13" applyNumberFormat="0" applyFill="0" applyAlignment="0" applyProtection="0"/>
    <xf numFmtId="0" fontId="30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32" fillId="0" borderId="15" applyNumberFormat="0" applyFill="0" applyAlignment="0" applyProtection="0"/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3" fontId="3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3" fontId="4" fillId="0" borderId="0" xfId="2" applyNumberFormat="1" applyFont="1" applyBorder="1" applyAlignment="1">
      <alignment horizontal="right"/>
    </xf>
    <xf numFmtId="0" fontId="4" fillId="0" borderId="0" xfId="2" applyFont="1" applyBorder="1" applyAlignment="1">
      <alignment horizontal="left" vertical="center"/>
    </xf>
    <xf numFmtId="0" fontId="4" fillId="0" borderId="0" xfId="2" applyFont="1" applyAlignment="1">
      <alignment horizontal="center"/>
    </xf>
    <xf numFmtId="187" fontId="6" fillId="0" borderId="0" xfId="1" applyNumberFormat="1" applyFont="1" applyAlignment="1">
      <alignment horizontal="center"/>
    </xf>
    <xf numFmtId="188" fontId="8" fillId="0" borderId="1" xfId="3" applyNumberFormat="1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Border="1" applyAlignment="1"/>
    <xf numFmtId="0" fontId="9" fillId="0" borderId="5" xfId="0" applyFont="1" applyBorder="1" applyAlignment="1"/>
    <xf numFmtId="3" fontId="9" fillId="0" borderId="4" xfId="0" applyNumberFormat="1" applyFont="1" applyBorder="1" applyAlignment="1">
      <alignment wrapText="1"/>
    </xf>
    <xf numFmtId="3" fontId="9" fillId="0" borderId="0" xfId="0" applyNumberFormat="1" applyFont="1" applyBorder="1" applyAlignment="1"/>
    <xf numFmtId="3" fontId="9" fillId="0" borderId="5" xfId="0" applyNumberFormat="1" applyFont="1" applyBorder="1" applyAlignment="1">
      <alignment wrapText="1"/>
    </xf>
    <xf numFmtId="3" fontId="9" fillId="0" borderId="5" xfId="0" applyNumberFormat="1" applyFont="1" applyBorder="1" applyAlignment="1"/>
    <xf numFmtId="3" fontId="9" fillId="0" borderId="0" xfId="0" applyNumberFormat="1" applyFont="1" applyBorder="1" applyAlignment="1">
      <alignment wrapText="1"/>
    </xf>
    <xf numFmtId="0" fontId="11" fillId="0" borderId="0" xfId="2" applyFont="1" applyAlignment="1">
      <alignment horizontal="center"/>
    </xf>
    <xf numFmtId="0" fontId="12" fillId="0" borderId="7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12" fillId="0" borderId="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22" xfId="2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/>
    </xf>
    <xf numFmtId="2" fontId="9" fillId="0" borderId="24" xfId="2" applyNumberFormat="1" applyFont="1" applyFill="1" applyBorder="1" applyAlignment="1">
      <alignment horizontal="center" vertical="center"/>
    </xf>
    <xf numFmtId="2" fontId="81" fillId="0" borderId="21" xfId="2" applyNumberFormat="1" applyFont="1" applyFill="1" applyBorder="1" applyAlignment="1">
      <alignment horizontal="center" vertical="center"/>
    </xf>
    <xf numFmtId="3" fontId="81" fillId="0" borderId="3" xfId="2" applyNumberFormat="1" applyFont="1" applyBorder="1" applyAlignment="1">
      <alignment vertical="center"/>
    </xf>
    <xf numFmtId="3" fontId="81" fillId="0" borderId="1" xfId="2" applyNumberFormat="1" applyFont="1" applyBorder="1" applyAlignment="1">
      <alignment vertical="center"/>
    </xf>
    <xf numFmtId="3" fontId="81" fillId="0" borderId="2" xfId="2" applyNumberFormat="1" applyFont="1" applyBorder="1" applyAlignment="1">
      <alignment vertical="center"/>
    </xf>
    <xf numFmtId="0" fontId="12" fillId="0" borderId="26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9" fillId="0" borderId="25" xfId="4" applyFont="1" applyBorder="1" applyAlignment="1">
      <alignment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5" xfId="4" applyFont="1" applyBorder="1" applyAlignment="1">
      <alignment vertical="center"/>
    </xf>
    <xf numFmtId="0" fontId="81" fillId="0" borderId="3" xfId="2" applyFont="1" applyBorder="1" applyAlignment="1">
      <alignment vertical="center"/>
    </xf>
    <xf numFmtId="2" fontId="81" fillId="0" borderId="2" xfId="2" applyNumberFormat="1" applyFont="1" applyBorder="1" applyAlignment="1">
      <alignment horizontal="center" vertical="center"/>
    </xf>
    <xf numFmtId="0" fontId="12" fillId="0" borderId="22" xfId="5" applyFont="1" applyBorder="1" applyAlignment="1">
      <alignment horizontal="center" vertical="center"/>
    </xf>
    <xf numFmtId="0" fontId="12" fillId="0" borderId="23" xfId="5" applyFont="1" applyBorder="1" applyAlignment="1">
      <alignment horizontal="center" vertical="center"/>
    </xf>
    <xf numFmtId="0" fontId="13" fillId="0" borderId="6" xfId="2" applyFont="1" applyBorder="1" applyAlignment="1">
      <alignment horizontal="left" vertical="center"/>
    </xf>
  </cellXfs>
  <cellStyles count="696">
    <cellStyle name="20% - Accent1" xfId="6"/>
    <cellStyle name="20% - Accent1 2" xfId="7"/>
    <cellStyle name="20% - Accent1 3" xfId="8"/>
    <cellStyle name="20% - Accent1 4" xfId="9"/>
    <cellStyle name="20% - Accent1_07_Economic 54 (6 Months)" xfId="10"/>
    <cellStyle name="20% - Accent2" xfId="11"/>
    <cellStyle name="20% - Accent2 2" xfId="12"/>
    <cellStyle name="20% - Accent2 3" xfId="13"/>
    <cellStyle name="20% - Accent2 4" xfId="14"/>
    <cellStyle name="20% - Accent2_07_Economic 54 (6 Months)" xfId="15"/>
    <cellStyle name="20% - Accent3" xfId="16"/>
    <cellStyle name="20% - Accent3 2" xfId="17"/>
    <cellStyle name="20% - Accent3 3" xfId="18"/>
    <cellStyle name="20% - Accent3 4" xfId="19"/>
    <cellStyle name="20% - Accent3_07_Economic 54 (6 Months)" xfId="20"/>
    <cellStyle name="20% - Accent4" xfId="21"/>
    <cellStyle name="20% - Accent4 2" xfId="22"/>
    <cellStyle name="20% - Accent4 3" xfId="23"/>
    <cellStyle name="20% - Accent4 4" xfId="24"/>
    <cellStyle name="20% - Accent4_07_Economic 54 (6 Months)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Accent6 4" xfId="32"/>
    <cellStyle name="20% - Accent6_07_Economic 54 (6 Months)" xfId="33"/>
    <cellStyle name="20% - ส่วนที่ถูกเน้น1 2" xfId="34"/>
    <cellStyle name="20% - ส่วนที่ถูกเน้น1 2 2" xfId="35"/>
    <cellStyle name="20% - ส่วนที่ถูกเน้น1 2 3" xfId="36"/>
    <cellStyle name="20% - ส่วนที่ถูกเน้น1 2 4" xfId="37"/>
    <cellStyle name="20% - ส่วนที่ถูกเน้น1 2_03_environment" xfId="38"/>
    <cellStyle name="20% - ส่วนที่ถูกเน้น1 3" xfId="39"/>
    <cellStyle name="20% - ส่วนที่ถูกเน้น1 3 2" xfId="40"/>
    <cellStyle name="20% - ส่วนที่ถูกเน้น1 4" xfId="41"/>
    <cellStyle name="20% - ส่วนที่ถูกเน้น1 4 2" xfId="42"/>
    <cellStyle name="20% - ส่วนที่ถูกเน้น2 2" xfId="43"/>
    <cellStyle name="20% - ส่วนที่ถูกเน้น2 2 2" xfId="44"/>
    <cellStyle name="20% - ส่วนที่ถูกเน้น2 2 3" xfId="45"/>
    <cellStyle name="20% - ส่วนที่ถูกเน้น2 2 4" xfId="46"/>
    <cellStyle name="20% - ส่วนที่ถูกเน้น2 2_03_environment" xfId="47"/>
    <cellStyle name="20% - ส่วนที่ถูกเน้น2 3" xfId="48"/>
    <cellStyle name="20% - ส่วนที่ถูกเน้น2 3 2" xfId="49"/>
    <cellStyle name="20% - ส่วนที่ถูกเน้น2 4" xfId="50"/>
    <cellStyle name="20% - ส่วนที่ถูกเน้น2 4 2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3_environment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 2" xfId="61"/>
    <cellStyle name="20% - ส่วนที่ถูกเน้น4 2 2" xfId="62"/>
    <cellStyle name="20% - ส่วนที่ถูกเน้น4 2 3" xfId="63"/>
    <cellStyle name="20% - ส่วนที่ถูกเน้น4 2 4" xfId="64"/>
    <cellStyle name="20% - ส่วนที่ถูกเน้น4 2_03_environment" xfId="65"/>
    <cellStyle name="20% - ส่วนที่ถูกเน้น4 3" xfId="66"/>
    <cellStyle name="20% - ส่วนที่ถูกเน้น4 3 2" xfId="67"/>
    <cellStyle name="20% - ส่วนที่ถูกเน้น4 4" xfId="68"/>
    <cellStyle name="20% - ส่วนที่ถูกเน้น4 4 2" xfId="69"/>
    <cellStyle name="20% - ส่วนที่ถูกเน้น5 2" xfId="70"/>
    <cellStyle name="20% - ส่วนที่ถูกเน้น5 2 2" xfId="71"/>
    <cellStyle name="20% - ส่วนที่ถูกเน้น5 2 3" xfId="72"/>
    <cellStyle name="20% - ส่วนที่ถูกเน้น5 2 4" xfId="73"/>
    <cellStyle name="20% - ส่วนที่ถูกเน้น5 2_03_environment" xfId="74"/>
    <cellStyle name="20% - ส่วนที่ถูกเน้น5 3" xfId="75"/>
    <cellStyle name="20% - ส่วนที่ถูกเน้น5 3 2" xfId="76"/>
    <cellStyle name="20% - ส่วนที่ถูกเน้น5 4" xfId="77"/>
    <cellStyle name="20% - ส่วนที่ถูกเน้น5 4 2" xfId="78"/>
    <cellStyle name="20% - ส่วนที่ถูกเน้น6 2" xfId="79"/>
    <cellStyle name="20% - ส่วนที่ถูกเน้น6 2 2" xfId="80"/>
    <cellStyle name="20% - ส่วนที่ถูกเน้น6 2 3" xfId="81"/>
    <cellStyle name="20% - ส่วนที่ถูกเน้น6 2 4" xfId="82"/>
    <cellStyle name="20% - ส่วนที่ถูกเน้น6 2_03_environment" xfId="83"/>
    <cellStyle name="20% - ส่วนที่ถูกเน้น6 3" xfId="84"/>
    <cellStyle name="20% - ส่วนที่ถูกเน้น6 3 2" xfId="85"/>
    <cellStyle name="20% - ส่วนที่ถูกเน้น6 4" xfId="86"/>
    <cellStyle name="20% - ส่วนที่ถูกเน้น6 4 2" xfId="87"/>
    <cellStyle name="40% - Accent1" xfId="88"/>
    <cellStyle name="40% - Accent1 2" xfId="89"/>
    <cellStyle name="40% - Accent1 3" xfId="90"/>
    <cellStyle name="40% - Accent1 4" xfId="91"/>
    <cellStyle name="40% - Accent1_07_Economic 54 (6 Months)" xfId="92"/>
    <cellStyle name="40% - Accent2" xfId="93"/>
    <cellStyle name="40% - Accent2 2" xfId="94"/>
    <cellStyle name="40% - Accent2 3" xfId="95"/>
    <cellStyle name="40% - Accent3" xfId="96"/>
    <cellStyle name="40% - Accent3 2" xfId="97"/>
    <cellStyle name="40% - Accent3 3" xfId="98"/>
    <cellStyle name="40% - Accent3 4" xfId="99"/>
    <cellStyle name="40% - Accent3_07_Economic 54 (6 Months)" xfId="100"/>
    <cellStyle name="40% - Accent4" xfId="101"/>
    <cellStyle name="40% - Accent4 2" xfId="102"/>
    <cellStyle name="40% - Accent4 3" xfId="103"/>
    <cellStyle name="40% - Accent4 4" xfId="104"/>
    <cellStyle name="40% - Accent4_07_Economic 54 (6 Months)" xfId="105"/>
    <cellStyle name="40% - Accent5" xfId="106"/>
    <cellStyle name="40% - Accent5 2" xfId="107"/>
    <cellStyle name="40% - Accent5 3" xfId="108"/>
    <cellStyle name="40% - Accent6" xfId="109"/>
    <cellStyle name="40% - Accent6 2" xfId="110"/>
    <cellStyle name="40% - Accent6 3" xfId="111"/>
    <cellStyle name="40% - Accent6 4" xfId="112"/>
    <cellStyle name="40% - Accent6_07_Economic 54 (6 Months)" xfId="113"/>
    <cellStyle name="40% - ส่วนที่ถูกเน้น1 2" xfId="114"/>
    <cellStyle name="40% - ส่วนที่ถูกเน้น1 2 2" xfId="115"/>
    <cellStyle name="40% - ส่วนที่ถูกเน้น1 2 3" xfId="116"/>
    <cellStyle name="40% - ส่วนที่ถูกเน้น1 2 4" xfId="117"/>
    <cellStyle name="40% - ส่วนที่ถูกเน้น1 2_03_environment" xfId="118"/>
    <cellStyle name="40% - ส่วนที่ถูกเน้น1 3" xfId="119"/>
    <cellStyle name="40% - ส่วนที่ถูกเน้น1 3 2" xfId="120"/>
    <cellStyle name="40% - ส่วนที่ถูกเน้น1 4" xfId="121"/>
    <cellStyle name="40% - ส่วนที่ถูกเน้น1 4 2" xfId="122"/>
    <cellStyle name="40% - ส่วนที่ถูกเน้น2 2" xfId="123"/>
    <cellStyle name="40% - ส่วนที่ถูกเน้น2 2 2" xfId="124"/>
    <cellStyle name="40% - ส่วนที่ถูกเน้น2 2 3" xfId="125"/>
    <cellStyle name="40% - ส่วนที่ถูกเน้น2 2 4" xfId="126"/>
    <cellStyle name="40% - ส่วนที่ถูกเน้น2 2_03_environment" xfId="127"/>
    <cellStyle name="40% - ส่วนที่ถูกเน้น2 3" xfId="128"/>
    <cellStyle name="40% - ส่วนที่ถูกเน้น2 3 2" xfId="129"/>
    <cellStyle name="40% - ส่วนที่ถูกเน้น2 4" xfId="130"/>
    <cellStyle name="40% - ส่วนที่ถูกเน้น2 4 2" xfId="131"/>
    <cellStyle name="40% - ส่วนที่ถูกเน้น3 2" xfId="132"/>
    <cellStyle name="40% - ส่วนที่ถูกเน้น3 2 2" xfId="133"/>
    <cellStyle name="40% - ส่วนที่ถูกเน้น3 2 3" xfId="134"/>
    <cellStyle name="40% - ส่วนที่ถูกเน้น3 2 4" xfId="135"/>
    <cellStyle name="40% - ส่วนที่ถูกเน้น3 2_03_environment" xfId="136"/>
    <cellStyle name="40% - ส่วนที่ถูกเน้น3 3" xfId="137"/>
    <cellStyle name="40% - ส่วนที่ถูกเน้น3 3 2" xfId="138"/>
    <cellStyle name="40% - ส่วนที่ถูกเน้น3 4" xfId="139"/>
    <cellStyle name="40% - ส่วนที่ถูกเน้น3 4 2" xfId="140"/>
    <cellStyle name="40% - ส่วนที่ถูกเน้น4 2" xfId="141"/>
    <cellStyle name="40% - ส่วนที่ถูกเน้น4 2 2" xfId="142"/>
    <cellStyle name="40% - ส่วนที่ถูกเน้น4 2 3" xfId="143"/>
    <cellStyle name="40% - ส่วนที่ถูกเน้น4 2 4" xfId="144"/>
    <cellStyle name="40% - ส่วนที่ถูกเน้น4 2_03_environment" xfId="145"/>
    <cellStyle name="40% - ส่วนที่ถูกเน้น4 3" xfId="146"/>
    <cellStyle name="40% - ส่วนที่ถูกเน้น4 3 2" xfId="147"/>
    <cellStyle name="40% - ส่วนที่ถูกเน้น4 4" xfId="148"/>
    <cellStyle name="40% - ส่วนที่ถูกเน้น4 4 2" xfId="149"/>
    <cellStyle name="40% - ส่วนที่ถูกเน้น5 2" xfId="150"/>
    <cellStyle name="40% - ส่วนที่ถูกเน้น5 2 2" xfId="151"/>
    <cellStyle name="40% - ส่วนที่ถูกเน้น5 2 3" xfId="152"/>
    <cellStyle name="40% - ส่วนที่ถูกเน้น5 2 4" xfId="153"/>
    <cellStyle name="40% - ส่วนที่ถูกเน้น5 2_03_environment" xfId="154"/>
    <cellStyle name="40% - ส่วนที่ถูกเน้น5 3" xfId="155"/>
    <cellStyle name="40% - ส่วนที่ถูกเน้น5 3 2" xfId="156"/>
    <cellStyle name="40% - ส่วนที่ถูกเน้น5 4" xfId="157"/>
    <cellStyle name="40% - ส่วนที่ถูกเน้น5 4 2" xfId="158"/>
    <cellStyle name="40% - ส่วนที่ถูกเน้น6 2" xfId="159"/>
    <cellStyle name="40% - ส่วนที่ถูกเน้น6 2 2" xfId="160"/>
    <cellStyle name="40% - ส่วนที่ถูกเน้น6 2 3" xfId="161"/>
    <cellStyle name="40% - ส่วนที่ถูกเน้น6 2 4" xfId="162"/>
    <cellStyle name="40% - ส่วนที่ถูกเน้น6 2_03_environment" xfId="163"/>
    <cellStyle name="40% - ส่วนที่ถูกเน้น6 3" xfId="164"/>
    <cellStyle name="40% - ส่วนที่ถูกเน้น6 3 2" xfId="165"/>
    <cellStyle name="40% - ส่วนที่ถูกเน้น6 4" xfId="166"/>
    <cellStyle name="40% - ส่วนที่ถูกเน้น6 4 2" xfId="167"/>
    <cellStyle name="60% - Accent1" xfId="168"/>
    <cellStyle name="60% - Accent1 2" xfId="169"/>
    <cellStyle name="60% - Accent1 3" xfId="170"/>
    <cellStyle name="60% - Accent1 4" xfId="171"/>
    <cellStyle name="60% - Accent1_07_Economic 54 (6 Months)" xfId="172"/>
    <cellStyle name="60% - Accent2" xfId="173"/>
    <cellStyle name="60% - Accent2 2" xfId="174"/>
    <cellStyle name="60% - Accent2 3" xfId="175"/>
    <cellStyle name="60% - Accent3" xfId="176"/>
    <cellStyle name="60% - Accent3 2" xfId="177"/>
    <cellStyle name="60% - Accent3 3" xfId="178"/>
    <cellStyle name="60% - Accent3 4" xfId="179"/>
    <cellStyle name="60% - Accent3_07_Economic 54 (6 Months)" xfId="180"/>
    <cellStyle name="60% - Accent4" xfId="181"/>
    <cellStyle name="60% - Accent4 2" xfId="182"/>
    <cellStyle name="60% - Accent4 3" xfId="183"/>
    <cellStyle name="60% - Accent4 4" xfId="184"/>
    <cellStyle name="60% - Accent4_07_Economic 54 (6 Months)" xfId="185"/>
    <cellStyle name="60% - Accent5" xfId="186"/>
    <cellStyle name="60% - Accent5 2" xfId="187"/>
    <cellStyle name="60% - Accent5 3" xfId="188"/>
    <cellStyle name="60% - Accent6" xfId="189"/>
    <cellStyle name="60% - Accent6 2" xfId="190"/>
    <cellStyle name="60% - Accent6 3" xfId="191"/>
    <cellStyle name="60% - Accent6 4" xfId="192"/>
    <cellStyle name="60% - Accent6_07_Economic 54 (6 Months)" xfId="193"/>
    <cellStyle name="60% - ส่วนที่ถูกเน้น1 2" xfId="194"/>
    <cellStyle name="60% - ส่วนที่ถูกเน้น1 2 2" xfId="195"/>
    <cellStyle name="60% - ส่วนที่ถูกเน้น1 2 3" xfId="196"/>
    <cellStyle name="60% - ส่วนที่ถูกเน้น1 2 4" xfId="197"/>
    <cellStyle name="60% - ส่วนที่ถูกเน้น1 2_03_environment" xfId="198"/>
    <cellStyle name="60% - ส่วนที่ถูกเน้น1 3" xfId="199"/>
    <cellStyle name="60% - ส่วนที่ถูกเน้น1 3 2" xfId="200"/>
    <cellStyle name="60% - ส่วนที่ถูกเน้น1 4" xfId="201"/>
    <cellStyle name="60% - ส่วนที่ถูกเน้น1 4 2" xfId="202"/>
    <cellStyle name="60% - ส่วนที่ถูกเน้น2 2" xfId="203"/>
    <cellStyle name="60% - ส่วนที่ถูกเน้น2 2 2" xfId="204"/>
    <cellStyle name="60% - ส่วนที่ถูกเน้น2 2 3" xfId="205"/>
    <cellStyle name="60% - ส่วนที่ถูกเน้น2 2 4" xfId="206"/>
    <cellStyle name="60% - ส่วนที่ถูกเน้น2 2_03_environment" xfId="207"/>
    <cellStyle name="60% - ส่วนที่ถูกเน้น2 3" xfId="208"/>
    <cellStyle name="60% - ส่วนที่ถูกเน้น2 3 2" xfId="209"/>
    <cellStyle name="60% - ส่วนที่ถูกเน้น2 4" xfId="210"/>
    <cellStyle name="60% - ส่วนที่ถูกเน้น2 4 2" xfId="211"/>
    <cellStyle name="60% - ส่วนที่ถูกเน้น3 2" xfId="212"/>
    <cellStyle name="60% - ส่วนที่ถูกเน้น3 2 2" xfId="213"/>
    <cellStyle name="60% - ส่วนที่ถูกเน้น3 2 3" xfId="214"/>
    <cellStyle name="60% - ส่วนที่ถูกเน้น3 2 4" xfId="215"/>
    <cellStyle name="60% - ส่วนที่ถูกเน้น3 2_03_environment" xfId="216"/>
    <cellStyle name="60% - ส่วนที่ถูกเน้น3 3" xfId="217"/>
    <cellStyle name="60% - ส่วนที่ถูกเน้น3 3 2" xfId="218"/>
    <cellStyle name="60% - ส่วนที่ถูกเน้น3 4" xfId="219"/>
    <cellStyle name="60% - ส่วนที่ถูกเน้น3 4 2" xfId="220"/>
    <cellStyle name="60% - ส่วนที่ถูกเน้น4 2" xfId="221"/>
    <cellStyle name="60% - ส่วนที่ถูกเน้น4 2 2" xfId="222"/>
    <cellStyle name="60% - ส่วนที่ถูกเน้น4 2 3" xfId="223"/>
    <cellStyle name="60% - ส่วนที่ถูกเน้น4 2 4" xfId="224"/>
    <cellStyle name="60% - ส่วนที่ถูกเน้น4 2_03_environment" xfId="225"/>
    <cellStyle name="60% - ส่วนที่ถูกเน้น4 3" xfId="226"/>
    <cellStyle name="60% - ส่วนที่ถูกเน้น4 3 2" xfId="227"/>
    <cellStyle name="60% - ส่วนที่ถูกเน้น4 4" xfId="228"/>
    <cellStyle name="60% - ส่วนที่ถูกเน้น4 4 2" xfId="229"/>
    <cellStyle name="60% - ส่วนที่ถูกเน้น5 2" xfId="230"/>
    <cellStyle name="60% - ส่วนที่ถูกเน้น5 2 2" xfId="231"/>
    <cellStyle name="60% - ส่วนที่ถูกเน้น5 2 3" xfId="232"/>
    <cellStyle name="60% - ส่วนที่ถูกเน้น5 2 4" xfId="233"/>
    <cellStyle name="60% - ส่วนที่ถูกเน้น5 2_03_environment" xfId="234"/>
    <cellStyle name="60% - ส่วนที่ถูกเน้น5 3" xfId="235"/>
    <cellStyle name="60% - ส่วนที่ถูกเน้น5 3 2" xfId="236"/>
    <cellStyle name="60% - ส่วนที่ถูกเน้น5 4" xfId="237"/>
    <cellStyle name="60% - ส่วนที่ถูกเน้น5 4 2" xfId="238"/>
    <cellStyle name="60% - ส่วนที่ถูกเน้น6 2" xfId="239"/>
    <cellStyle name="60% - ส่วนที่ถูกเน้น6 2 2" xfId="240"/>
    <cellStyle name="60% - ส่วนที่ถูกเน้น6 2 3" xfId="241"/>
    <cellStyle name="60% - ส่วนที่ถูกเน้น6 2 4" xfId="242"/>
    <cellStyle name="60% - ส่วนที่ถูกเน้น6 2_03_environment" xfId="243"/>
    <cellStyle name="60% - ส่วนที่ถูกเน้น6 3" xfId="244"/>
    <cellStyle name="60% - ส่วนที่ถูกเน้น6 3 2" xfId="245"/>
    <cellStyle name="60% - ส่วนที่ถูกเน้น6 4" xfId="246"/>
    <cellStyle name="60% - ส่วนที่ถูกเน้น6 4 2" xfId="247"/>
    <cellStyle name="Accent1" xfId="248"/>
    <cellStyle name="Accent1 2" xfId="249"/>
    <cellStyle name="Accent1 3" xfId="250"/>
    <cellStyle name="Accent1 4" xfId="251"/>
    <cellStyle name="Accent1_07_Economic 54 (6 Months)" xfId="252"/>
    <cellStyle name="Accent2" xfId="253"/>
    <cellStyle name="Accent2 2" xfId="254"/>
    <cellStyle name="Accent2 3" xfId="255"/>
    <cellStyle name="Accent3" xfId="256"/>
    <cellStyle name="Accent3 2" xfId="257"/>
    <cellStyle name="Accent3 3" xfId="258"/>
    <cellStyle name="Accent4" xfId="259"/>
    <cellStyle name="Accent4 2" xfId="260"/>
    <cellStyle name="Accent4 3" xfId="261"/>
    <cellStyle name="Accent4 4" xfId="262"/>
    <cellStyle name="Accent4_07_Economic 54 (6 Months)" xfId="263"/>
    <cellStyle name="Accent5" xfId="264"/>
    <cellStyle name="Accent5 2" xfId="265"/>
    <cellStyle name="Accent5 3" xfId="266"/>
    <cellStyle name="Accent6" xfId="267"/>
    <cellStyle name="Accent6 2" xfId="268"/>
    <cellStyle name="Accent6 3" xfId="269"/>
    <cellStyle name="Bad" xfId="270"/>
    <cellStyle name="Bad 2" xfId="271"/>
    <cellStyle name="Bad 3" xfId="272"/>
    <cellStyle name="Calculation" xfId="273"/>
    <cellStyle name="Calculation 2" xfId="274"/>
    <cellStyle name="Calculation 3" xfId="275"/>
    <cellStyle name="Calculation 4" xfId="276"/>
    <cellStyle name="Calculation_07_Economic 54 (6 Months)" xfId="277"/>
    <cellStyle name="Check Cell" xfId="278"/>
    <cellStyle name="Check Cell 2" xfId="279"/>
    <cellStyle name="Check Cell 3" xfId="280"/>
    <cellStyle name="Comma 10" xfId="281"/>
    <cellStyle name="Comma 11" xfId="282"/>
    <cellStyle name="Comma 11 2" xfId="283"/>
    <cellStyle name="Comma 12" xfId="284"/>
    <cellStyle name="Comma 13" xfId="285"/>
    <cellStyle name="Comma 14" xfId="286"/>
    <cellStyle name="Comma 14 2" xfId="287"/>
    <cellStyle name="Comma 14 3" xfId="288"/>
    <cellStyle name="Comma 2" xfId="289"/>
    <cellStyle name="Comma 2 2" xfId="290"/>
    <cellStyle name="Comma 2 2 2" xfId="291"/>
    <cellStyle name="Comma 2 3" xfId="292"/>
    <cellStyle name="Comma 2 4" xfId="293"/>
    <cellStyle name="Comma 2 5" xfId="294"/>
    <cellStyle name="Comma 2_03_environment" xfId="295"/>
    <cellStyle name="Comma 3" xfId="296"/>
    <cellStyle name="Comma 4" xfId="297"/>
    <cellStyle name="Comma 5" xfId="298"/>
    <cellStyle name="Comma 6" xfId="299"/>
    <cellStyle name="Comma 7" xfId="300"/>
    <cellStyle name="Comma 8" xfId="301"/>
    <cellStyle name="Comma 9" xfId="302"/>
    <cellStyle name="Comma 9 2" xfId="303"/>
    <cellStyle name="Explanatory Text" xfId="304"/>
    <cellStyle name="Explanatory Text 2" xfId="305"/>
    <cellStyle name="Explanatory Text 3" xfId="306"/>
    <cellStyle name="Good" xfId="307"/>
    <cellStyle name="Good 2" xfId="308"/>
    <cellStyle name="Good 3" xfId="309"/>
    <cellStyle name="Heading 1" xfId="310"/>
    <cellStyle name="Heading 1 2" xfId="311"/>
    <cellStyle name="Heading 1 3" xfId="312"/>
    <cellStyle name="Heading 1 4" xfId="313"/>
    <cellStyle name="Heading 1_07_Economic 54 (6 Months)" xfId="314"/>
    <cellStyle name="Heading 2" xfId="315"/>
    <cellStyle name="Heading 2 2" xfId="316"/>
    <cellStyle name="Heading 2 3" xfId="317"/>
    <cellStyle name="Heading 2 4" xfId="318"/>
    <cellStyle name="Heading 2_07_Economic 54 (6 Months)" xfId="319"/>
    <cellStyle name="Heading 3" xfId="320"/>
    <cellStyle name="Heading 3 2" xfId="321"/>
    <cellStyle name="Heading 3 3" xfId="322"/>
    <cellStyle name="Heading 3 4" xfId="323"/>
    <cellStyle name="Heading 3_07_Economic 54 (6 Months)" xfId="324"/>
    <cellStyle name="Heading 4" xfId="325"/>
    <cellStyle name="Heading 4 2" xfId="326"/>
    <cellStyle name="Heading 4 3" xfId="327"/>
    <cellStyle name="Heading 4 4" xfId="328"/>
    <cellStyle name="Heading 4_07_Economic 54 (6 Months)" xfId="329"/>
    <cellStyle name="Hyperlink 2" xfId="330"/>
    <cellStyle name="Input" xfId="331"/>
    <cellStyle name="Input 2" xfId="332"/>
    <cellStyle name="Input 3" xfId="333"/>
    <cellStyle name="Input 4" xfId="334"/>
    <cellStyle name="Input_07_Economic 54 (6 Months)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 2" xfId="342"/>
    <cellStyle name="Normal 3" xfId="343"/>
    <cellStyle name="Normal 3 2" xfId="344"/>
    <cellStyle name="Normal 4" xfId="345"/>
    <cellStyle name="Normal 5" xfId="346"/>
    <cellStyle name="Normal 6" xfId="347"/>
    <cellStyle name="Normal 7" xfId="348"/>
    <cellStyle name="Normal 8" xfId="349"/>
    <cellStyle name="Normal 8 2" xfId="350"/>
    <cellStyle name="Normal 8 3" xfId="351"/>
    <cellStyle name="Normal_3Environment-50 2" xfId="352"/>
    <cellStyle name="Note" xfId="353"/>
    <cellStyle name="Note 2" xfId="354"/>
    <cellStyle name="Note 2 2" xfId="355"/>
    <cellStyle name="Note 2 3" xfId="356"/>
    <cellStyle name="Note 3" xfId="357"/>
    <cellStyle name="Note 4" xfId="358"/>
    <cellStyle name="Note 5" xfId="359"/>
    <cellStyle name="Output" xfId="360"/>
    <cellStyle name="Output 2" xfId="361"/>
    <cellStyle name="Output 3" xfId="362"/>
    <cellStyle name="Output 4" xfId="363"/>
    <cellStyle name="Output_07_Economic 54 (6 Months)" xfId="364"/>
    <cellStyle name="Style 1" xfId="365"/>
    <cellStyle name="Title" xfId="366"/>
    <cellStyle name="Title 2" xfId="367"/>
    <cellStyle name="Title 3" xfId="368"/>
    <cellStyle name="Title 4" xfId="369"/>
    <cellStyle name="Title_07_Economic 54 (6 Months)" xfId="370"/>
    <cellStyle name="Total" xfId="371"/>
    <cellStyle name="Total 2" xfId="372"/>
    <cellStyle name="Total 3" xfId="373"/>
    <cellStyle name="Total 4" xfId="374"/>
    <cellStyle name="Total_07_Economic 54 (6 Months)" xfId="375"/>
    <cellStyle name="Warning Text" xfId="376"/>
    <cellStyle name="Warning Text 2" xfId="377"/>
    <cellStyle name="Warning Text 3" xfId="378"/>
    <cellStyle name="เครื่องหมายจุลภาค 10" xfId="379"/>
    <cellStyle name="เครื่องหมายจุลภาค 11" xfId="380"/>
    <cellStyle name="เครื่องหมายจุลภาค 11 2" xfId="381"/>
    <cellStyle name="เครื่องหมายจุลภาค 12" xfId="382"/>
    <cellStyle name="เครื่องหมายจุลภาค 13" xfId="383"/>
    <cellStyle name="เครื่องหมายจุลภาค 13 2" xfId="384"/>
    <cellStyle name="เครื่องหมายจุลภาค 13 3" xfId="385"/>
    <cellStyle name="เครื่องหมายจุลภาค 13 3 2" xfId="386"/>
    <cellStyle name="เครื่องหมายจุลภาค 2" xfId="387"/>
    <cellStyle name="เครื่องหมายจุลภาค 2 2" xfId="388"/>
    <cellStyle name="เครื่องหมายจุลภาค 2 2 2" xfId="389"/>
    <cellStyle name="เครื่องหมายจุลภาค 2 3" xfId="390"/>
    <cellStyle name="เครื่องหมายจุลภาค 2 3 2" xfId="391"/>
    <cellStyle name="เครื่องหมายจุลภาค 2 3 3" xfId="392"/>
    <cellStyle name="เครื่องหมายจุลภาค 2 4" xfId="393"/>
    <cellStyle name="เครื่องหมายจุลภาค 2 5" xfId="394"/>
    <cellStyle name="เครื่องหมายจุลภาค 2 6" xfId="395"/>
    <cellStyle name="เครื่องหมายจุลภาค 2_03_environment" xfId="396"/>
    <cellStyle name="เครื่องหมายจุลภาค 3" xfId="397"/>
    <cellStyle name="เครื่องหมายจุลภาค 3 2" xfId="398"/>
    <cellStyle name="เครื่องหมายจุลภาค 3 2 2" xfId="399"/>
    <cellStyle name="เครื่องหมายจุลภาค 3 3" xfId="400"/>
    <cellStyle name="เครื่องหมายจุลภาค 3 4" xfId="401"/>
    <cellStyle name="เครื่องหมายจุลภาค 3 4 2" xfId="402"/>
    <cellStyle name="เครื่องหมายจุลภาค 3 4 3" xfId="403"/>
    <cellStyle name="เครื่องหมายจุลภาค 3 4 4" xfId="404"/>
    <cellStyle name="เครื่องหมายจุลภาค 3 4 4 2" xfId="405"/>
    <cellStyle name="เครื่องหมายจุลภาค 4" xfId="406"/>
    <cellStyle name="เครื่องหมายจุลภาค 4 2" xfId="407"/>
    <cellStyle name="เครื่องหมายจุลภาค 4 2 2" xfId="408"/>
    <cellStyle name="เครื่องหมายจุลภาค 4 2 3" xfId="409"/>
    <cellStyle name="เครื่องหมายจุลภาค 4 3" xfId="410"/>
    <cellStyle name="เครื่องหมายจุลภาค 5" xfId="411"/>
    <cellStyle name="เครื่องหมายจุลภาค 5 2" xfId="412"/>
    <cellStyle name="เครื่องหมายจุลภาค 5 2 2" xfId="413"/>
    <cellStyle name="เครื่องหมายจุลภาค 5 2 2 2" xfId="414"/>
    <cellStyle name="เครื่องหมายจุลภาค 5 2 2 3" xfId="415"/>
    <cellStyle name="เครื่องหมายจุลภาค 5 2 3" xfId="416"/>
    <cellStyle name="เครื่องหมายจุลภาค 5 2 4" xfId="417"/>
    <cellStyle name="เครื่องหมายจุลภาค 5 2 5" xfId="418"/>
    <cellStyle name="เครื่องหมายจุลภาค 5 3" xfId="419"/>
    <cellStyle name="เครื่องหมายจุลภาค 5 3 2" xfId="420"/>
    <cellStyle name="เครื่องหมายจุลภาค 5 3 3" xfId="421"/>
    <cellStyle name="เครื่องหมายจุลภาค 5 4" xfId="422"/>
    <cellStyle name="เครื่องหมายจุลภาค 5 5" xfId="423"/>
    <cellStyle name="เครื่องหมายจุลภาค 6" xfId="424"/>
    <cellStyle name="เครื่องหมายจุลภาค 6 2" xfId="425"/>
    <cellStyle name="เครื่องหมายจุลภาค 6 3" xfId="426"/>
    <cellStyle name="เครื่องหมายจุลภาค 6 4" xfId="427"/>
    <cellStyle name="เครื่องหมายจุลภาค 7" xfId="428"/>
    <cellStyle name="เครื่องหมายจุลภาค 7 2" xfId="429"/>
    <cellStyle name="เครื่องหมายจุลภาค 7 2 2" xfId="430"/>
    <cellStyle name="เครื่องหมายจุลภาค 7 2 3" xfId="431"/>
    <cellStyle name="เครื่องหมายจุลภาค 7 3" xfId="432"/>
    <cellStyle name="เครื่องหมายจุลภาค 7 4" xfId="433"/>
    <cellStyle name="เครื่องหมายจุลภาค 7 5" xfId="434"/>
    <cellStyle name="เครื่องหมายจุลภาค 8" xfId="435"/>
    <cellStyle name="เครื่องหมายจุลภาค 8 2" xfId="436"/>
    <cellStyle name="เครื่องหมายจุลภาค 8 2 2" xfId="437"/>
    <cellStyle name="เครื่องหมายจุลภาค 8 3" xfId="438"/>
    <cellStyle name="เครื่องหมายจุลภาค 8 4" xfId="439"/>
    <cellStyle name="เครื่องหมายจุลภาค 8 5" xfId="440"/>
    <cellStyle name="เครื่องหมายจุลภาค 9" xfId="441"/>
    <cellStyle name="เครื่องหมายจุลภาค 9 2" xfId="442"/>
    <cellStyle name="เครื่องหมายสกุลเงิน 2" xfId="443"/>
    <cellStyle name="เครื่องหมายสกุลเงิน 2 2" xfId="444"/>
    <cellStyle name="เครื่องหมายสกุลเงิน 2 2 2" xfId="445"/>
    <cellStyle name="เครื่องหมายสกุลเงิน 2 3" xfId="446"/>
    <cellStyle name="เครื่องหมายสกุลเงิน 3" xfId="447"/>
    <cellStyle name="เชื่อมโยงหลายมิติ" xfId="448"/>
    <cellStyle name="เชื่อมโยงหลายมิติ 2" xfId="449"/>
    <cellStyle name="เชื่อมโยงหลายมิติ 2 2" xfId="450"/>
    <cellStyle name="เชื่อมโยงหลายมิติ 3" xfId="451"/>
    <cellStyle name="เชื่อมโยงหลายมิติ_01_ด้านการบริหารจัดการ" xfId="452"/>
    <cellStyle name="เซลล์ตรวจสอบ 2" xfId="453"/>
    <cellStyle name="เซลล์ตรวจสอบ 2 2" xfId="454"/>
    <cellStyle name="เซลล์ตรวจสอบ 2 3" xfId="455"/>
    <cellStyle name="เซลล์ตรวจสอบ 2 4" xfId="456"/>
    <cellStyle name="เซลล์ตรวจสอบ 2_03_environment" xfId="457"/>
    <cellStyle name="เซลล์ตรวจสอบ 3" xfId="458"/>
    <cellStyle name="เซลล์ตรวจสอบ 3 2" xfId="459"/>
    <cellStyle name="เซลล์ตรวจสอบ 4" xfId="460"/>
    <cellStyle name="เซลล์ตรวจสอบ 4 2" xfId="461"/>
    <cellStyle name="เซลล์ที่มีการเชื่อมโยง 2" xfId="462"/>
    <cellStyle name="เซลล์ที่มีการเชื่อมโยง 2 2" xfId="463"/>
    <cellStyle name="เซลล์ที่มีการเชื่อมโยง 2 3" xfId="464"/>
    <cellStyle name="เซลล์ที่มีการเชื่อมโยง 2 4" xfId="465"/>
    <cellStyle name="เซลล์ที่มีการเชื่อมโยง 2_03_environment" xfId="466"/>
    <cellStyle name="เซลล์ที่มีการเชื่อมโยง 3" xfId="467"/>
    <cellStyle name="เซลล์ที่มีการเชื่อมโยง 3 2" xfId="468"/>
    <cellStyle name="เซลล์ที่มีการเชื่อมโยง 4" xfId="469"/>
    <cellStyle name="เซลล์ที่มีการเชื่อมโยง 4 2" xfId="470"/>
    <cellStyle name="เปอร์เซ็นต์" xfId="1" builtinId="5"/>
    <cellStyle name="เปอร์เซ็นต์ 2" xfId="471"/>
    <cellStyle name="เปอร์เซ็นต์ 2 2" xfId="472"/>
    <cellStyle name="เปอร์เซ็นต์ 3" xfId="473"/>
    <cellStyle name="แย่ 2" xfId="474"/>
    <cellStyle name="แย่ 2 2" xfId="475"/>
    <cellStyle name="แย่ 2 3" xfId="476"/>
    <cellStyle name="แย่ 2 4" xfId="477"/>
    <cellStyle name="แย่ 2_03_environment" xfId="478"/>
    <cellStyle name="แย่ 3" xfId="479"/>
    <cellStyle name="แย่ 3 2" xfId="480"/>
    <cellStyle name="แย่ 4" xfId="481"/>
    <cellStyle name="แย่ 4 2" xfId="482"/>
    <cellStyle name="แสดงผล 2" xfId="483"/>
    <cellStyle name="แสดงผล 2 2" xfId="484"/>
    <cellStyle name="แสดงผล 2 3" xfId="485"/>
    <cellStyle name="แสดงผล 2 4" xfId="486"/>
    <cellStyle name="แสดงผล 2_03_environment" xfId="487"/>
    <cellStyle name="แสดงผล 3" xfId="488"/>
    <cellStyle name="แสดงผล 3 2" xfId="489"/>
    <cellStyle name="แสดงผล 4" xfId="490"/>
    <cellStyle name="แสดงผล 4 2" xfId="491"/>
    <cellStyle name="การคำนวณ 2" xfId="492"/>
    <cellStyle name="การคำนวณ 2 2" xfId="493"/>
    <cellStyle name="การคำนวณ 2 3" xfId="494"/>
    <cellStyle name="การคำนวณ 2 4" xfId="495"/>
    <cellStyle name="การคำนวณ 2_03_environment" xfId="496"/>
    <cellStyle name="การคำนวณ 3" xfId="497"/>
    <cellStyle name="การคำนวณ 3 2" xfId="498"/>
    <cellStyle name="การคำนวณ 4" xfId="499"/>
    <cellStyle name="การคำนวณ 4 2" xfId="500"/>
    <cellStyle name="ข้อความเตือน 2" xfId="501"/>
    <cellStyle name="ข้อความเตือน 2 2" xfId="502"/>
    <cellStyle name="ข้อความเตือน 2 3" xfId="503"/>
    <cellStyle name="ข้อความเตือน 2 4" xfId="504"/>
    <cellStyle name="ข้อความเตือน 2_03_environment" xfId="505"/>
    <cellStyle name="ข้อความเตือน 3" xfId="506"/>
    <cellStyle name="ข้อความเตือน 3 2" xfId="507"/>
    <cellStyle name="ข้อความเตือน 4" xfId="508"/>
    <cellStyle name="ข้อความเตือน 4 2" xfId="509"/>
    <cellStyle name="ข้อความอธิบาย 2" xfId="510"/>
    <cellStyle name="ข้อความอธิบาย 2 2" xfId="511"/>
    <cellStyle name="ข้อความอธิบาย 2 3" xfId="512"/>
    <cellStyle name="ข้อความอธิบาย 2 4" xfId="513"/>
    <cellStyle name="ข้อความอธิบาย 2_03_environment" xfId="514"/>
    <cellStyle name="ข้อความอธิบาย 3" xfId="515"/>
    <cellStyle name="ข้อความอธิบาย 3 2" xfId="516"/>
    <cellStyle name="ข้อความอธิบาย 4" xfId="517"/>
    <cellStyle name="ข้อความอธิบาย 4 2" xfId="518"/>
    <cellStyle name="ชื่อเรื่อง 2" xfId="519"/>
    <cellStyle name="ชื่อเรื่อง 2 2" xfId="520"/>
    <cellStyle name="ชื่อเรื่อง 2 3" xfId="521"/>
    <cellStyle name="ชื่อเรื่อง 3" xfId="522"/>
    <cellStyle name="ดี 2" xfId="523"/>
    <cellStyle name="ดี 2 2" xfId="524"/>
    <cellStyle name="ดี 2 3" xfId="525"/>
    <cellStyle name="ดี 2 4" xfId="526"/>
    <cellStyle name="ดี 2_03_environment" xfId="527"/>
    <cellStyle name="ดี 3" xfId="528"/>
    <cellStyle name="ดี 3 2" xfId="529"/>
    <cellStyle name="ดี 4" xfId="530"/>
    <cellStyle name="ดี 4 2" xfId="531"/>
    <cellStyle name="ตามการเชื่อมโยงหลายมิติ" xfId="532"/>
    <cellStyle name="ตามการเชื่อมโยงหลายมิติ 2" xfId="533"/>
    <cellStyle name="ตามการเชื่อมโยงหลายมิติ 2 2" xfId="534"/>
    <cellStyle name="ตามการเชื่อมโยงหลายมิติ 3" xfId="535"/>
    <cellStyle name="ตามการเชื่อมโยงหลายมิติ_01_ด้านการบริหารจัดการ" xfId="536"/>
    <cellStyle name="ปกติ" xfId="0" builtinId="0"/>
    <cellStyle name="ปกติ 10" xfId="537"/>
    <cellStyle name="ปกติ 11" xfId="538"/>
    <cellStyle name="ปกติ 12" xfId="539"/>
    <cellStyle name="ปกติ 13" xfId="540"/>
    <cellStyle name="ปกติ 13 2" xfId="541"/>
    <cellStyle name="ปกติ 14" xfId="542"/>
    <cellStyle name="ปกติ 14 2" xfId="543"/>
    <cellStyle name="ปกติ 15" xfId="544"/>
    <cellStyle name="ปกติ 16" xfId="545"/>
    <cellStyle name="ปกติ 16 2" xfId="546"/>
    <cellStyle name="ปกติ 16 2 2" xfId="547"/>
    <cellStyle name="ปกติ 17" xfId="548"/>
    <cellStyle name="ปกติ 17 2" xfId="549"/>
    <cellStyle name="ปกติ 17 3" xfId="550"/>
    <cellStyle name="ปกติ 17 3 2" xfId="551"/>
    <cellStyle name="ปกติ 18" xfId="552"/>
    <cellStyle name="ปกติ 19" xfId="553"/>
    <cellStyle name="ปกติ 2" xfId="554"/>
    <cellStyle name="ปกติ 2 2" xfId="555"/>
    <cellStyle name="ปกติ 2 3" xfId="556"/>
    <cellStyle name="ปกติ 20" xfId="557"/>
    <cellStyle name="ปกติ 21" xfId="558"/>
    <cellStyle name="ปกติ 3" xfId="559"/>
    <cellStyle name="ปกติ 3 2" xfId="560"/>
    <cellStyle name="ปกติ 3 2 2" xfId="561"/>
    <cellStyle name="ปกติ 3 2 3" xfId="562"/>
    <cellStyle name="ปกติ 3 3" xfId="563"/>
    <cellStyle name="ปกติ 3 3 2" xfId="564"/>
    <cellStyle name="ปกติ 3_01_ด้านการบริหารจัดการ" xfId="565"/>
    <cellStyle name="ปกติ 4" xfId="566"/>
    <cellStyle name="ปกติ 4 2" xfId="567"/>
    <cellStyle name="ปกติ 4 2 2" xfId="568"/>
    <cellStyle name="ปกติ 4 2 3" xfId="569"/>
    <cellStyle name="ปกติ 4 3" xfId="570"/>
    <cellStyle name="ปกติ 4 4" xfId="571"/>
    <cellStyle name="ปกติ 4 5" xfId="572"/>
    <cellStyle name="ปกติ 5" xfId="573"/>
    <cellStyle name="ปกติ 5 2" xfId="574"/>
    <cellStyle name="ปกติ 5 3" xfId="575"/>
    <cellStyle name="ปกติ 6" xfId="576"/>
    <cellStyle name="ปกติ 7" xfId="577"/>
    <cellStyle name="ปกติ 7 2" xfId="578"/>
    <cellStyle name="ปกติ 7 3" xfId="579"/>
    <cellStyle name="ปกติ 7 4" xfId="580"/>
    <cellStyle name="ปกติ 8" xfId="581"/>
    <cellStyle name="ปกติ 9" xfId="582"/>
    <cellStyle name="ปกติ_01_admin_01_ด้านการบริหารจัดการ 2" xfId="4"/>
    <cellStyle name="ปกติ_01_ด้านการบริหารจัดการ_1 2" xfId="5"/>
    <cellStyle name="ปกติ_1 Admin_01_ด้านการบริหารจัดการ 2" xfId="2"/>
    <cellStyle name="ปกติ_3 คุณภาพชีวิต 2" xfId="3"/>
    <cellStyle name="ป้อนค่า 2" xfId="583"/>
    <cellStyle name="ป้อนค่า 2 2" xfId="584"/>
    <cellStyle name="ป้อนค่า 2 3" xfId="585"/>
    <cellStyle name="ป้อนค่า 2 4" xfId="586"/>
    <cellStyle name="ป้อนค่า 2_03_environment" xfId="587"/>
    <cellStyle name="ป้อนค่า 3" xfId="588"/>
    <cellStyle name="ป้อนค่า 3 2" xfId="589"/>
    <cellStyle name="ป้อนค่า 4" xfId="590"/>
    <cellStyle name="ป้อนค่า 4 2" xfId="591"/>
    <cellStyle name="ปานกลาง 2" xfId="592"/>
    <cellStyle name="ปานกลาง 2 2" xfId="593"/>
    <cellStyle name="ปานกลาง 2 3" xfId="594"/>
    <cellStyle name="ปานกลาง 2 4" xfId="595"/>
    <cellStyle name="ปานกลาง 2_03_environment" xfId="596"/>
    <cellStyle name="ปานกลาง 3" xfId="597"/>
    <cellStyle name="ปานกลาง 3 2" xfId="598"/>
    <cellStyle name="ปานกลาง 4" xfId="599"/>
    <cellStyle name="ปานกลาง 4 2" xfId="600"/>
    <cellStyle name="ผลรวม 2" xfId="601"/>
    <cellStyle name="ผลรวม 2 2" xfId="602"/>
    <cellStyle name="ผลรวม 2 3" xfId="603"/>
    <cellStyle name="ผลรวม 2 4" xfId="604"/>
    <cellStyle name="ผลรวม 2_03_environment" xfId="605"/>
    <cellStyle name="ผลรวม 3" xfId="606"/>
    <cellStyle name="ผลรวม 3 2" xfId="607"/>
    <cellStyle name="ผลรวม 4" xfId="608"/>
    <cellStyle name="ผลรวม 4 2" xfId="609"/>
    <cellStyle name="ส่วนที่ถูกเน้น1 2" xfId="610"/>
    <cellStyle name="ส่วนที่ถูกเน้น1 2 2" xfId="611"/>
    <cellStyle name="ส่วนที่ถูกเน้น1 2 3" xfId="612"/>
    <cellStyle name="ส่วนที่ถูกเน้น1 2 4" xfId="613"/>
    <cellStyle name="ส่วนที่ถูกเน้น1 2_03_environment" xfId="614"/>
    <cellStyle name="ส่วนที่ถูกเน้น1 3" xfId="615"/>
    <cellStyle name="ส่วนที่ถูกเน้น1 3 2" xfId="616"/>
    <cellStyle name="ส่วนที่ถูกเน้น1 4" xfId="617"/>
    <cellStyle name="ส่วนที่ถูกเน้น1 4 2" xfId="618"/>
    <cellStyle name="ส่วนที่ถูกเน้น2 2" xfId="619"/>
    <cellStyle name="ส่วนที่ถูกเน้น2 2 2" xfId="620"/>
    <cellStyle name="ส่วนที่ถูกเน้น2 2 3" xfId="621"/>
    <cellStyle name="ส่วนที่ถูกเน้น2 2 4" xfId="622"/>
    <cellStyle name="ส่วนที่ถูกเน้น2 2_03_environment" xfId="623"/>
    <cellStyle name="ส่วนที่ถูกเน้น2 3" xfId="624"/>
    <cellStyle name="ส่วนที่ถูกเน้น2 3 2" xfId="625"/>
    <cellStyle name="ส่วนที่ถูกเน้น2 4" xfId="626"/>
    <cellStyle name="ส่วนที่ถูกเน้น2 4 2" xfId="627"/>
    <cellStyle name="ส่วนที่ถูกเน้น3 2" xfId="628"/>
    <cellStyle name="ส่วนที่ถูกเน้น3 2 2" xfId="629"/>
    <cellStyle name="ส่วนที่ถูกเน้น3 2 3" xfId="630"/>
    <cellStyle name="ส่วนที่ถูกเน้น3 2 4" xfId="631"/>
    <cellStyle name="ส่วนที่ถูกเน้น3 2_03_environment" xfId="632"/>
    <cellStyle name="ส่วนที่ถูกเน้น3 3" xfId="633"/>
    <cellStyle name="ส่วนที่ถูกเน้น3 3 2" xfId="634"/>
    <cellStyle name="ส่วนที่ถูกเน้น3 4" xfId="635"/>
    <cellStyle name="ส่วนที่ถูกเน้น3 4 2" xfId="636"/>
    <cellStyle name="ส่วนที่ถูกเน้น4 2" xfId="637"/>
    <cellStyle name="ส่วนที่ถูกเน้น4 2 2" xfId="638"/>
    <cellStyle name="ส่วนที่ถูกเน้น4 2 3" xfId="639"/>
    <cellStyle name="ส่วนที่ถูกเน้น4 2 4" xfId="640"/>
    <cellStyle name="ส่วนที่ถูกเน้น4 2_03_environment" xfId="641"/>
    <cellStyle name="ส่วนที่ถูกเน้น4 3" xfId="642"/>
    <cellStyle name="ส่วนที่ถูกเน้น4 3 2" xfId="643"/>
    <cellStyle name="ส่วนที่ถูกเน้น4 4" xfId="644"/>
    <cellStyle name="ส่วนที่ถูกเน้น4 4 2" xfId="645"/>
    <cellStyle name="ส่วนที่ถูกเน้น5 2" xfId="646"/>
    <cellStyle name="ส่วนที่ถูกเน้น5 2 2" xfId="647"/>
    <cellStyle name="ส่วนที่ถูกเน้น5 2 3" xfId="648"/>
    <cellStyle name="ส่วนที่ถูกเน้น5 2 4" xfId="649"/>
    <cellStyle name="ส่วนที่ถูกเน้น5 2_03_environment" xfId="650"/>
    <cellStyle name="ส่วนที่ถูกเน้น5 3" xfId="651"/>
    <cellStyle name="ส่วนที่ถูกเน้น5 3 2" xfId="652"/>
    <cellStyle name="ส่วนที่ถูกเน้น5 4" xfId="653"/>
    <cellStyle name="ส่วนที่ถูกเน้น5 4 2" xfId="654"/>
    <cellStyle name="ส่วนที่ถูกเน้น6 2" xfId="655"/>
    <cellStyle name="ส่วนที่ถูกเน้น6 2 2" xfId="656"/>
    <cellStyle name="ส่วนที่ถูกเน้น6 2 3" xfId="657"/>
    <cellStyle name="ส่วนที่ถูกเน้น6 2 4" xfId="658"/>
    <cellStyle name="ส่วนที่ถูกเน้น6 2_03_environment" xfId="659"/>
    <cellStyle name="ส่วนที่ถูกเน้น6 3" xfId="660"/>
    <cellStyle name="ส่วนที่ถูกเน้น6 3 2" xfId="661"/>
    <cellStyle name="ส่วนที่ถูกเน้น6 4" xfId="662"/>
    <cellStyle name="ส่วนที่ถูกเน้น6 4 2" xfId="663"/>
    <cellStyle name="หมายเหตุ 2" xfId="664"/>
    <cellStyle name="หมายเหตุ 2 2" xfId="665"/>
    <cellStyle name="หมายเหตุ 2 2 2" xfId="666"/>
    <cellStyle name="หมายเหตุ 2 3" xfId="667"/>
    <cellStyle name="หมายเหตุ 2 4" xfId="668"/>
    <cellStyle name="หมายเหตุ 3" xfId="669"/>
    <cellStyle name="หมายเหตุ 3 2" xfId="670"/>
    <cellStyle name="หมายเหตุ 3 2 2" xfId="671"/>
    <cellStyle name="หมายเหตุ 4" xfId="672"/>
    <cellStyle name="หมายเหตุ 4 2" xfId="673"/>
    <cellStyle name="หมายเหตุ 4 2 2" xfId="674"/>
    <cellStyle name="หัวเรื่อง 1 2" xfId="675"/>
    <cellStyle name="หัวเรื่อง 1 2 2" xfId="676"/>
    <cellStyle name="หัวเรื่อง 1 2 3" xfId="677"/>
    <cellStyle name="หัวเรื่อง 1 3" xfId="678"/>
    <cellStyle name="หัวเรื่อง 2 2" xfId="679"/>
    <cellStyle name="หัวเรื่อง 2 2 2" xfId="680"/>
    <cellStyle name="หัวเรื่อง 2 2 3" xfId="681"/>
    <cellStyle name="หัวเรื่อง 2 2 4" xfId="682"/>
    <cellStyle name="หัวเรื่อง 2 2_03_environment" xfId="683"/>
    <cellStyle name="หัวเรื่อง 2 3" xfId="684"/>
    <cellStyle name="หัวเรื่อง 2 3 2" xfId="685"/>
    <cellStyle name="หัวเรื่อง 2 4" xfId="686"/>
    <cellStyle name="หัวเรื่อง 2 4 2" xfId="687"/>
    <cellStyle name="หัวเรื่อง 3 2" xfId="688"/>
    <cellStyle name="หัวเรื่อง 3 2 2" xfId="689"/>
    <cellStyle name="หัวเรื่อง 3 2 3" xfId="690"/>
    <cellStyle name="หัวเรื่อง 3 3" xfId="691"/>
    <cellStyle name="หัวเรื่อง 4 2" xfId="692"/>
    <cellStyle name="หัวเรื่อง 4 2 2" xfId="693"/>
    <cellStyle name="หัวเรื่อง 4 2 3" xfId="694"/>
    <cellStyle name="หัวเรื่อง 4 3" xfId="6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tabSelected="1" view="pageBreakPreview" topLeftCell="A28" zoomScaleNormal="150" zoomScaleSheetLayoutView="100" workbookViewId="0">
      <selection sqref="A1:I1"/>
    </sheetView>
  </sheetViews>
  <sheetFormatPr defaultRowHeight="15"/>
  <cols>
    <col min="1" max="1" width="12.5703125" style="1" customWidth="1"/>
    <col min="2" max="7" width="8.7109375" style="2" customWidth="1"/>
    <col min="8" max="9" width="12.5703125" style="2" customWidth="1"/>
    <col min="10" max="16384" width="9.140625" style="1"/>
  </cols>
  <sheetData>
    <row r="1" spans="1:12" s="29" customFormat="1" ht="18.95" customHeight="1">
      <c r="A1" s="49" t="s">
        <v>59</v>
      </c>
      <c r="B1" s="49"/>
      <c r="C1" s="49"/>
      <c r="D1" s="49"/>
      <c r="E1" s="49"/>
      <c r="F1" s="49"/>
      <c r="G1" s="49"/>
      <c r="H1" s="49"/>
      <c r="I1" s="49"/>
    </row>
    <row r="2" spans="1:12" s="26" customFormat="1" ht="16.5" customHeight="1">
      <c r="A2" s="47" t="s">
        <v>58</v>
      </c>
      <c r="B2" s="30">
        <v>2560</v>
      </c>
      <c r="C2" s="31"/>
      <c r="D2" s="31"/>
      <c r="E2" s="30">
        <v>2561</v>
      </c>
      <c r="F2" s="31"/>
      <c r="G2" s="32"/>
      <c r="H2" s="33" t="s">
        <v>57</v>
      </c>
      <c r="I2" s="40" t="s">
        <v>56</v>
      </c>
    </row>
    <row r="3" spans="1:12" s="22" customFormat="1" ht="14.45" customHeight="1">
      <c r="A3" s="48"/>
      <c r="B3" s="28" t="s">
        <v>55</v>
      </c>
      <c r="C3" s="27" t="s">
        <v>54</v>
      </c>
      <c r="D3" s="24" t="s">
        <v>1</v>
      </c>
      <c r="E3" s="25" t="s">
        <v>55</v>
      </c>
      <c r="F3" s="24" t="s">
        <v>54</v>
      </c>
      <c r="G3" s="23" t="s">
        <v>1</v>
      </c>
      <c r="H3" s="34" t="s">
        <v>53</v>
      </c>
      <c r="I3" s="41"/>
      <c r="K3" s="22" t="s">
        <v>52</v>
      </c>
    </row>
    <row r="4" spans="1:12" s="10" customFormat="1" ht="14.45" customHeight="1">
      <c r="A4" s="42" t="s">
        <v>51</v>
      </c>
      <c r="B4" s="16">
        <v>486</v>
      </c>
      <c r="C4" s="15">
        <v>362</v>
      </c>
      <c r="D4" s="15">
        <v>848</v>
      </c>
      <c r="E4" s="14">
        <v>503</v>
      </c>
      <c r="F4" s="13">
        <v>338</v>
      </c>
      <c r="G4" s="12">
        <v>841</v>
      </c>
      <c r="H4" s="35">
        <f t="shared" ref="H4:H35" si="0">G4/L4</f>
        <v>8.2822055680844571</v>
      </c>
      <c r="I4" s="43">
        <f t="shared" ref="I4:I35" si="1">(G4-D4)/D4</f>
        <v>-8.2547169811320754E-3</v>
      </c>
      <c r="K4" s="11">
        <v>101543</v>
      </c>
      <c r="L4" s="8">
        <f t="shared" ref="L4:L35" si="2">K4/1000</f>
        <v>101.54300000000001</v>
      </c>
    </row>
    <row r="5" spans="1:12" s="10" customFormat="1" ht="14.45" customHeight="1">
      <c r="A5" s="44" t="s">
        <v>50</v>
      </c>
      <c r="B5" s="16">
        <v>596</v>
      </c>
      <c r="C5" s="15">
        <v>485</v>
      </c>
      <c r="D5" s="18">
        <v>1081</v>
      </c>
      <c r="E5" s="14">
        <v>557</v>
      </c>
      <c r="F5" s="13">
        <v>522</v>
      </c>
      <c r="G5" s="17">
        <v>1079</v>
      </c>
      <c r="H5" s="35">
        <f t="shared" si="0"/>
        <v>14.950603427969682</v>
      </c>
      <c r="I5" s="43">
        <f t="shared" si="1"/>
        <v>-1.8501387604070306E-3</v>
      </c>
      <c r="K5" s="11">
        <v>72171</v>
      </c>
      <c r="L5" s="8">
        <f t="shared" si="2"/>
        <v>72.171000000000006</v>
      </c>
    </row>
    <row r="6" spans="1:12" s="10" customFormat="1" ht="14.45" customHeight="1">
      <c r="A6" s="44" t="s">
        <v>49</v>
      </c>
      <c r="B6" s="16">
        <v>228</v>
      </c>
      <c r="C6" s="15">
        <v>175</v>
      </c>
      <c r="D6" s="15">
        <v>403</v>
      </c>
      <c r="E6" s="14">
        <v>245</v>
      </c>
      <c r="F6" s="13">
        <v>173</v>
      </c>
      <c r="G6" s="12">
        <v>418</v>
      </c>
      <c r="H6" s="35">
        <f t="shared" si="0"/>
        <v>2.1109085491796242</v>
      </c>
      <c r="I6" s="43">
        <f t="shared" si="1"/>
        <v>3.7220843672456573E-2</v>
      </c>
      <c r="K6" s="11">
        <v>198019</v>
      </c>
      <c r="L6" s="8">
        <f t="shared" si="2"/>
        <v>198.01900000000001</v>
      </c>
    </row>
    <row r="7" spans="1:12" s="10" customFormat="1" ht="14.45" customHeight="1">
      <c r="A7" s="44" t="s">
        <v>48</v>
      </c>
      <c r="B7" s="16">
        <v>853</v>
      </c>
      <c r="C7" s="15">
        <v>739</v>
      </c>
      <c r="D7" s="18">
        <v>1592</v>
      </c>
      <c r="E7" s="14">
        <v>862</v>
      </c>
      <c r="F7" s="13">
        <v>675</v>
      </c>
      <c r="G7" s="17">
        <v>1537</v>
      </c>
      <c r="H7" s="35">
        <f t="shared" si="0"/>
        <v>15.814872359471947</v>
      </c>
      <c r="I7" s="43">
        <f t="shared" si="1"/>
        <v>-3.4547738693467334E-2</v>
      </c>
      <c r="K7" s="11">
        <v>97187</v>
      </c>
      <c r="L7" s="8">
        <f t="shared" si="2"/>
        <v>97.186999999999998</v>
      </c>
    </row>
    <row r="8" spans="1:12" s="10" customFormat="1" ht="14.45" customHeight="1">
      <c r="A8" s="44" t="s">
        <v>47</v>
      </c>
      <c r="B8" s="16">
        <v>380</v>
      </c>
      <c r="C8" s="15">
        <v>270</v>
      </c>
      <c r="D8" s="15">
        <v>650</v>
      </c>
      <c r="E8" s="14">
        <v>430</v>
      </c>
      <c r="F8" s="13">
        <v>280</v>
      </c>
      <c r="G8" s="12">
        <v>710</v>
      </c>
      <c r="H8" s="35">
        <f t="shared" si="0"/>
        <v>4.5535296268029732</v>
      </c>
      <c r="I8" s="43">
        <f t="shared" si="1"/>
        <v>9.2307692307692313E-2</v>
      </c>
      <c r="K8" s="11">
        <v>155923</v>
      </c>
      <c r="L8" s="8">
        <f t="shared" si="2"/>
        <v>155.923</v>
      </c>
    </row>
    <row r="9" spans="1:12" s="10" customFormat="1" ht="14.45" customHeight="1">
      <c r="A9" s="44" t="s">
        <v>46</v>
      </c>
      <c r="B9" s="16">
        <v>482</v>
      </c>
      <c r="C9" s="15">
        <v>346</v>
      </c>
      <c r="D9" s="15">
        <v>828</v>
      </c>
      <c r="E9" s="14">
        <v>477</v>
      </c>
      <c r="F9" s="13">
        <v>362</v>
      </c>
      <c r="G9" s="12">
        <v>839</v>
      </c>
      <c r="H9" s="35">
        <f t="shared" si="0"/>
        <v>5.5498961461627001</v>
      </c>
      <c r="I9" s="43">
        <f t="shared" si="1"/>
        <v>1.3285024154589372E-2</v>
      </c>
      <c r="K9" s="11">
        <v>151174</v>
      </c>
      <c r="L9" s="8">
        <f t="shared" si="2"/>
        <v>151.17400000000001</v>
      </c>
    </row>
    <row r="10" spans="1:12" s="10" customFormat="1" ht="14.45" customHeight="1">
      <c r="A10" s="44" t="s">
        <v>45</v>
      </c>
      <c r="B10" s="16">
        <v>192</v>
      </c>
      <c r="C10" s="15">
        <v>131</v>
      </c>
      <c r="D10" s="15">
        <v>323</v>
      </c>
      <c r="E10" s="14">
        <v>187</v>
      </c>
      <c r="F10" s="13">
        <v>140</v>
      </c>
      <c r="G10" s="12">
        <v>327</v>
      </c>
      <c r="H10" s="35">
        <f t="shared" si="0"/>
        <v>1.9319504428124947</v>
      </c>
      <c r="I10" s="43">
        <f t="shared" si="1"/>
        <v>1.238390092879257E-2</v>
      </c>
      <c r="K10" s="11">
        <v>169259</v>
      </c>
      <c r="L10" s="8">
        <f t="shared" si="2"/>
        <v>169.25899999999999</v>
      </c>
    </row>
    <row r="11" spans="1:12" s="10" customFormat="1" ht="14.45" customHeight="1">
      <c r="A11" s="44" t="s">
        <v>44</v>
      </c>
      <c r="B11" s="16">
        <v>157</v>
      </c>
      <c r="C11" s="15">
        <v>118</v>
      </c>
      <c r="D11" s="15">
        <v>275</v>
      </c>
      <c r="E11" s="14">
        <v>140</v>
      </c>
      <c r="F11" s="13">
        <v>113</v>
      </c>
      <c r="G11" s="12">
        <v>253</v>
      </c>
      <c r="H11" s="35">
        <f t="shared" si="0"/>
        <v>2.095047242073186</v>
      </c>
      <c r="I11" s="43">
        <f t="shared" si="1"/>
        <v>-0.08</v>
      </c>
      <c r="K11" s="11">
        <v>120761</v>
      </c>
      <c r="L11" s="8">
        <f t="shared" si="2"/>
        <v>120.761</v>
      </c>
    </row>
    <row r="12" spans="1:12" s="10" customFormat="1" ht="14.45" customHeight="1">
      <c r="A12" s="44" t="s">
        <v>43</v>
      </c>
      <c r="B12" s="16">
        <v>677</v>
      </c>
      <c r="C12" s="15">
        <v>598</v>
      </c>
      <c r="D12" s="18">
        <v>1275</v>
      </c>
      <c r="E12" s="14">
        <v>728</v>
      </c>
      <c r="F12" s="13">
        <v>670</v>
      </c>
      <c r="G12" s="17">
        <v>1398</v>
      </c>
      <c r="H12" s="35">
        <f t="shared" si="0"/>
        <v>14.73844012904042</v>
      </c>
      <c r="I12" s="43">
        <f t="shared" si="1"/>
        <v>9.6470588235294114E-2</v>
      </c>
      <c r="K12" s="11">
        <v>94854</v>
      </c>
      <c r="L12" s="8">
        <f t="shared" si="2"/>
        <v>94.853999999999999</v>
      </c>
    </row>
    <row r="13" spans="1:12" s="10" customFormat="1" ht="14.45" customHeight="1">
      <c r="A13" s="44" t="s">
        <v>42</v>
      </c>
      <c r="B13" s="16">
        <v>174</v>
      </c>
      <c r="C13" s="15">
        <v>140</v>
      </c>
      <c r="D13" s="15">
        <v>314</v>
      </c>
      <c r="E13" s="14">
        <v>178</v>
      </c>
      <c r="F13" s="13">
        <v>147</v>
      </c>
      <c r="G13" s="12">
        <v>325</v>
      </c>
      <c r="H13" s="35">
        <f t="shared" si="0"/>
        <v>3.0938532276028825</v>
      </c>
      <c r="I13" s="43">
        <f t="shared" si="1"/>
        <v>3.5031847133757961E-2</v>
      </c>
      <c r="K13" s="11">
        <v>105047</v>
      </c>
      <c r="L13" s="8">
        <f t="shared" si="2"/>
        <v>105.047</v>
      </c>
    </row>
    <row r="14" spans="1:12" s="10" customFormat="1" ht="14.45" customHeight="1">
      <c r="A14" s="44" t="s">
        <v>41</v>
      </c>
      <c r="B14" s="16">
        <v>167</v>
      </c>
      <c r="C14" s="15">
        <v>116</v>
      </c>
      <c r="D14" s="15">
        <v>283</v>
      </c>
      <c r="E14" s="14">
        <v>173</v>
      </c>
      <c r="F14" s="13">
        <v>110</v>
      </c>
      <c r="G14" s="12">
        <v>283</v>
      </c>
      <c r="H14" s="35">
        <f t="shared" si="0"/>
        <v>3.6099701507768449</v>
      </c>
      <c r="I14" s="43">
        <f t="shared" si="1"/>
        <v>0</v>
      </c>
      <c r="K14" s="11">
        <v>78394</v>
      </c>
      <c r="L14" s="8">
        <f t="shared" si="2"/>
        <v>78.394000000000005</v>
      </c>
    </row>
    <row r="15" spans="1:12" s="10" customFormat="1" ht="14.45" customHeight="1">
      <c r="A15" s="44" t="s">
        <v>40</v>
      </c>
      <c r="B15" s="16">
        <v>146</v>
      </c>
      <c r="C15" s="15">
        <v>130</v>
      </c>
      <c r="D15" s="15">
        <v>276</v>
      </c>
      <c r="E15" s="14">
        <v>153</v>
      </c>
      <c r="F15" s="13">
        <v>130</v>
      </c>
      <c r="G15" s="12">
        <v>283</v>
      </c>
      <c r="H15" s="35">
        <f t="shared" si="0"/>
        <v>2.3140576960816377</v>
      </c>
      <c r="I15" s="43">
        <f t="shared" si="1"/>
        <v>2.5362318840579712E-2</v>
      </c>
      <c r="K15" s="11">
        <v>122296</v>
      </c>
      <c r="L15" s="8">
        <f t="shared" si="2"/>
        <v>122.29600000000001</v>
      </c>
    </row>
    <row r="16" spans="1:12" s="10" customFormat="1" ht="14.45" customHeight="1">
      <c r="A16" s="44" t="s">
        <v>39</v>
      </c>
      <c r="B16" s="16">
        <v>632</v>
      </c>
      <c r="C16" s="15">
        <v>537</v>
      </c>
      <c r="D16" s="18">
        <v>1169</v>
      </c>
      <c r="E16" s="14">
        <v>626</v>
      </c>
      <c r="F16" s="13">
        <v>514</v>
      </c>
      <c r="G16" s="17">
        <v>1140</v>
      </c>
      <c r="H16" s="35">
        <f t="shared" si="0"/>
        <v>10.57965365554875</v>
      </c>
      <c r="I16" s="43">
        <f t="shared" si="1"/>
        <v>-2.4807527801539778E-2</v>
      </c>
      <c r="K16" s="11">
        <v>107754</v>
      </c>
      <c r="L16" s="8">
        <f t="shared" si="2"/>
        <v>107.754</v>
      </c>
    </row>
    <row r="17" spans="1:12" s="10" customFormat="1" ht="14.45" customHeight="1">
      <c r="A17" s="44" t="s">
        <v>38</v>
      </c>
      <c r="B17" s="16">
        <v>266</v>
      </c>
      <c r="C17" s="15">
        <v>203</v>
      </c>
      <c r="D17" s="15">
        <v>469</v>
      </c>
      <c r="E17" s="14">
        <v>243</v>
      </c>
      <c r="F17" s="13">
        <v>200</v>
      </c>
      <c r="G17" s="12">
        <v>443</v>
      </c>
      <c r="H17" s="35">
        <f t="shared" si="0"/>
        <v>2.3154560612158495</v>
      </c>
      <c r="I17" s="43">
        <f t="shared" si="1"/>
        <v>-5.5437100213219619E-2</v>
      </c>
      <c r="K17" s="11">
        <v>191323</v>
      </c>
      <c r="L17" s="8">
        <f t="shared" si="2"/>
        <v>191.32300000000001</v>
      </c>
    </row>
    <row r="18" spans="1:12" s="10" customFormat="1" ht="14.45" customHeight="1">
      <c r="A18" s="44" t="s">
        <v>37</v>
      </c>
      <c r="B18" s="16">
        <v>610</v>
      </c>
      <c r="C18" s="15">
        <v>482</v>
      </c>
      <c r="D18" s="18">
        <v>1092</v>
      </c>
      <c r="E18" s="14">
        <v>678</v>
      </c>
      <c r="F18" s="13">
        <v>546</v>
      </c>
      <c r="G18" s="17">
        <v>1224</v>
      </c>
      <c r="H18" s="35">
        <f t="shared" si="0"/>
        <v>6.3316348964125906</v>
      </c>
      <c r="I18" s="43">
        <f t="shared" si="1"/>
        <v>0.12087912087912088</v>
      </c>
      <c r="K18" s="11">
        <v>193315</v>
      </c>
      <c r="L18" s="8">
        <f t="shared" si="2"/>
        <v>193.315</v>
      </c>
    </row>
    <row r="19" spans="1:12" s="10" customFormat="1" ht="14.45" customHeight="1">
      <c r="A19" s="44" t="s">
        <v>36</v>
      </c>
      <c r="B19" s="16">
        <v>97</v>
      </c>
      <c r="C19" s="15">
        <v>78</v>
      </c>
      <c r="D19" s="15">
        <v>175</v>
      </c>
      <c r="E19" s="14">
        <v>100</v>
      </c>
      <c r="F19" s="13">
        <v>70</v>
      </c>
      <c r="G19" s="12">
        <v>170</v>
      </c>
      <c r="H19" s="35">
        <f t="shared" si="0"/>
        <v>2.5293478746038596</v>
      </c>
      <c r="I19" s="43">
        <f t="shared" si="1"/>
        <v>-2.8571428571428571E-2</v>
      </c>
      <c r="K19" s="11">
        <v>67211</v>
      </c>
      <c r="L19" s="8">
        <f t="shared" si="2"/>
        <v>67.210999999999999</v>
      </c>
    </row>
    <row r="20" spans="1:12" s="10" customFormat="1" ht="14.45" customHeight="1">
      <c r="A20" s="44" t="s">
        <v>35</v>
      </c>
      <c r="B20" s="20">
        <v>1633</v>
      </c>
      <c r="C20" s="18">
        <v>1531</v>
      </c>
      <c r="D20" s="18">
        <v>3164</v>
      </c>
      <c r="E20" s="19">
        <v>1693</v>
      </c>
      <c r="F20" s="21">
        <v>1642</v>
      </c>
      <c r="G20" s="17">
        <v>3335</v>
      </c>
      <c r="H20" s="35">
        <f t="shared" si="0"/>
        <v>30.203682403977648</v>
      </c>
      <c r="I20" s="43">
        <f t="shared" si="1"/>
        <v>5.4045512010113782E-2</v>
      </c>
      <c r="K20" s="11">
        <v>110417</v>
      </c>
      <c r="L20" s="8">
        <f t="shared" si="2"/>
        <v>110.417</v>
      </c>
    </row>
    <row r="21" spans="1:12" s="10" customFormat="1" ht="14.45" customHeight="1">
      <c r="A21" s="44" t="s">
        <v>34</v>
      </c>
      <c r="B21" s="16">
        <v>336</v>
      </c>
      <c r="C21" s="15">
        <v>282</v>
      </c>
      <c r="D21" s="15">
        <v>618</v>
      </c>
      <c r="E21" s="14">
        <v>306</v>
      </c>
      <c r="F21" s="13">
        <v>264</v>
      </c>
      <c r="G21" s="12">
        <v>570</v>
      </c>
      <c r="H21" s="35">
        <f t="shared" si="0"/>
        <v>3.8817496475779922</v>
      </c>
      <c r="I21" s="43">
        <f t="shared" si="1"/>
        <v>-7.7669902912621352E-2</v>
      </c>
      <c r="K21" s="11">
        <v>146841</v>
      </c>
      <c r="L21" s="8">
        <f t="shared" si="2"/>
        <v>146.84100000000001</v>
      </c>
    </row>
    <row r="22" spans="1:12" s="10" customFormat="1" ht="14.45" customHeight="1">
      <c r="A22" s="44" t="s">
        <v>33</v>
      </c>
      <c r="B22" s="16">
        <v>547</v>
      </c>
      <c r="C22" s="15">
        <v>366</v>
      </c>
      <c r="D22" s="15">
        <v>913</v>
      </c>
      <c r="E22" s="14">
        <v>568</v>
      </c>
      <c r="F22" s="13">
        <v>387</v>
      </c>
      <c r="G22" s="12">
        <v>955</v>
      </c>
      <c r="H22" s="35">
        <f t="shared" si="0"/>
        <v>5.1936610143682227</v>
      </c>
      <c r="I22" s="43">
        <f t="shared" si="1"/>
        <v>4.6002190580503831E-2</v>
      </c>
      <c r="K22" s="11">
        <v>183878</v>
      </c>
      <c r="L22" s="8">
        <f t="shared" si="2"/>
        <v>183.87799999999999</v>
      </c>
    </row>
    <row r="23" spans="1:12" s="10" customFormat="1" ht="14.45" customHeight="1">
      <c r="A23" s="44" t="s">
        <v>32</v>
      </c>
      <c r="B23" s="16">
        <v>591</v>
      </c>
      <c r="C23" s="15">
        <v>438</v>
      </c>
      <c r="D23" s="18">
        <v>1029</v>
      </c>
      <c r="E23" s="14">
        <v>618</v>
      </c>
      <c r="F23" s="13">
        <v>495</v>
      </c>
      <c r="G23" s="17">
        <v>1113</v>
      </c>
      <c r="H23" s="35">
        <f t="shared" si="0"/>
        <v>12.606469735411382</v>
      </c>
      <c r="I23" s="43">
        <f t="shared" si="1"/>
        <v>8.1632653061224483E-2</v>
      </c>
      <c r="K23" s="11">
        <v>88288</v>
      </c>
      <c r="L23" s="8">
        <f t="shared" si="2"/>
        <v>88.287999999999997</v>
      </c>
    </row>
    <row r="24" spans="1:12" s="10" customFormat="1" ht="14.45" customHeight="1">
      <c r="A24" s="44" t="s">
        <v>31</v>
      </c>
      <c r="B24" s="16">
        <v>339</v>
      </c>
      <c r="C24" s="15">
        <v>228</v>
      </c>
      <c r="D24" s="15">
        <v>567</v>
      </c>
      <c r="E24" s="14">
        <v>344</v>
      </c>
      <c r="F24" s="13">
        <v>286</v>
      </c>
      <c r="G24" s="12">
        <v>630</v>
      </c>
      <c r="H24" s="35">
        <f t="shared" si="0"/>
        <v>5.0279730883726126</v>
      </c>
      <c r="I24" s="43">
        <f t="shared" si="1"/>
        <v>0.1111111111111111</v>
      </c>
      <c r="K24" s="11">
        <v>125299</v>
      </c>
      <c r="L24" s="8">
        <f t="shared" si="2"/>
        <v>125.29900000000001</v>
      </c>
    </row>
    <row r="25" spans="1:12" s="10" customFormat="1" ht="14.45" customHeight="1">
      <c r="A25" s="44" t="s">
        <v>30</v>
      </c>
      <c r="B25" s="16">
        <v>413</v>
      </c>
      <c r="C25" s="15">
        <v>293</v>
      </c>
      <c r="D25" s="15">
        <v>706</v>
      </c>
      <c r="E25" s="14">
        <v>410</v>
      </c>
      <c r="F25" s="13">
        <v>288</v>
      </c>
      <c r="G25" s="12">
        <v>698</v>
      </c>
      <c r="H25" s="35">
        <f t="shared" si="0"/>
        <v>7.7428229134312465</v>
      </c>
      <c r="I25" s="43">
        <f t="shared" si="1"/>
        <v>-1.1331444759206799E-2</v>
      </c>
      <c r="K25" s="11">
        <v>90148</v>
      </c>
      <c r="L25" s="8">
        <f t="shared" si="2"/>
        <v>90.147999999999996</v>
      </c>
    </row>
    <row r="26" spans="1:12" s="10" customFormat="1" ht="14.45" customHeight="1">
      <c r="A26" s="44" t="s">
        <v>29</v>
      </c>
      <c r="B26" s="16">
        <v>204</v>
      </c>
      <c r="C26" s="15">
        <v>94</v>
      </c>
      <c r="D26" s="15">
        <v>298</v>
      </c>
      <c r="E26" s="14">
        <v>207</v>
      </c>
      <c r="F26" s="13">
        <v>121</v>
      </c>
      <c r="G26" s="12">
        <v>328</v>
      </c>
      <c r="H26" s="35">
        <f t="shared" si="0"/>
        <v>3.0677428707713315</v>
      </c>
      <c r="I26" s="43">
        <f t="shared" si="1"/>
        <v>0.10067114093959731</v>
      </c>
      <c r="K26" s="11">
        <v>106919</v>
      </c>
      <c r="L26" s="8">
        <f t="shared" si="2"/>
        <v>106.919</v>
      </c>
    </row>
    <row r="27" spans="1:12" s="10" customFormat="1" ht="14.45" customHeight="1">
      <c r="A27" s="44" t="s">
        <v>28</v>
      </c>
      <c r="B27" s="16">
        <v>288</v>
      </c>
      <c r="C27" s="15">
        <v>218</v>
      </c>
      <c r="D27" s="15">
        <v>506</v>
      </c>
      <c r="E27" s="14">
        <v>181</v>
      </c>
      <c r="F27" s="13">
        <v>152</v>
      </c>
      <c r="G27" s="12">
        <v>333</v>
      </c>
      <c r="H27" s="35">
        <f t="shared" si="0"/>
        <v>3.6481956221652529</v>
      </c>
      <c r="I27" s="43">
        <f t="shared" si="1"/>
        <v>-0.34189723320158105</v>
      </c>
      <c r="K27" s="11">
        <v>91278</v>
      </c>
      <c r="L27" s="8">
        <f t="shared" si="2"/>
        <v>91.278000000000006</v>
      </c>
    </row>
    <row r="28" spans="1:12" s="10" customFormat="1" ht="14.45" customHeight="1">
      <c r="A28" s="44" t="s">
        <v>27</v>
      </c>
      <c r="B28" s="16">
        <v>699</v>
      </c>
      <c r="C28" s="15">
        <v>604</v>
      </c>
      <c r="D28" s="18">
        <v>1303</v>
      </c>
      <c r="E28" s="14">
        <v>584</v>
      </c>
      <c r="F28" s="13">
        <v>479</v>
      </c>
      <c r="G28" s="17">
        <v>1063</v>
      </c>
      <c r="H28" s="35">
        <f t="shared" si="0"/>
        <v>22.05073951915697</v>
      </c>
      <c r="I28" s="43">
        <f t="shared" si="1"/>
        <v>-0.1841903300076746</v>
      </c>
      <c r="K28" s="11">
        <v>48207</v>
      </c>
      <c r="L28" s="8">
        <f t="shared" si="2"/>
        <v>48.207000000000001</v>
      </c>
    </row>
    <row r="29" spans="1:12" s="10" customFormat="1" ht="14.45" customHeight="1">
      <c r="A29" s="44" t="s">
        <v>26</v>
      </c>
      <c r="B29" s="16">
        <v>217</v>
      </c>
      <c r="C29" s="15">
        <v>147</v>
      </c>
      <c r="D29" s="15">
        <v>364</v>
      </c>
      <c r="E29" s="14">
        <v>193</v>
      </c>
      <c r="F29" s="13">
        <v>156</v>
      </c>
      <c r="G29" s="12">
        <v>349</v>
      </c>
      <c r="H29" s="35">
        <f t="shared" si="0"/>
        <v>2.4407301209874817</v>
      </c>
      <c r="I29" s="43">
        <f t="shared" si="1"/>
        <v>-4.1208791208791208E-2</v>
      </c>
      <c r="K29" s="11">
        <v>142990</v>
      </c>
      <c r="L29" s="8">
        <f t="shared" si="2"/>
        <v>142.99</v>
      </c>
    </row>
    <row r="30" spans="1:12" s="10" customFormat="1" ht="14.45" customHeight="1">
      <c r="A30" s="44" t="s">
        <v>25</v>
      </c>
      <c r="B30" s="20">
        <v>1118</v>
      </c>
      <c r="C30" s="15">
        <v>876</v>
      </c>
      <c r="D30" s="18">
        <v>1994</v>
      </c>
      <c r="E30" s="19">
        <v>1157</v>
      </c>
      <c r="F30" s="13">
        <v>954</v>
      </c>
      <c r="G30" s="17">
        <v>2111</v>
      </c>
      <c r="H30" s="35">
        <f t="shared" si="0"/>
        <v>43.631929229878885</v>
      </c>
      <c r="I30" s="43">
        <f t="shared" si="1"/>
        <v>5.8676028084252756E-2</v>
      </c>
      <c r="K30" s="11">
        <v>48382</v>
      </c>
      <c r="L30" s="8">
        <f t="shared" si="2"/>
        <v>48.381999999999998</v>
      </c>
    </row>
    <row r="31" spans="1:12" s="10" customFormat="1" ht="14.45" customHeight="1">
      <c r="A31" s="44" t="s">
        <v>24</v>
      </c>
      <c r="B31" s="16">
        <v>679</v>
      </c>
      <c r="C31" s="15">
        <v>511</v>
      </c>
      <c r="D31" s="18">
        <v>1190</v>
      </c>
      <c r="E31" s="14">
        <v>739</v>
      </c>
      <c r="F31" s="13">
        <v>560</v>
      </c>
      <c r="G31" s="17">
        <v>1299</v>
      </c>
      <c r="H31" s="35">
        <f t="shared" si="0"/>
        <v>7.2858825509002187</v>
      </c>
      <c r="I31" s="43">
        <f t="shared" si="1"/>
        <v>9.1596638655462179E-2</v>
      </c>
      <c r="K31" s="11">
        <v>178290</v>
      </c>
      <c r="L31" s="8">
        <f t="shared" si="2"/>
        <v>178.29</v>
      </c>
    </row>
    <row r="32" spans="1:12" s="10" customFormat="1" ht="14.45" customHeight="1">
      <c r="A32" s="44" t="s">
        <v>23</v>
      </c>
      <c r="B32" s="16">
        <v>535</v>
      </c>
      <c r="C32" s="15">
        <v>404</v>
      </c>
      <c r="D32" s="15">
        <v>939</v>
      </c>
      <c r="E32" s="14">
        <v>618</v>
      </c>
      <c r="F32" s="13">
        <v>469</v>
      </c>
      <c r="G32" s="17">
        <v>1087</v>
      </c>
      <c r="H32" s="35">
        <f t="shared" si="0"/>
        <v>23.785037526531148</v>
      </c>
      <c r="I32" s="43">
        <f t="shared" si="1"/>
        <v>0.15761448349307774</v>
      </c>
      <c r="K32" s="11">
        <v>45701</v>
      </c>
      <c r="L32" s="8">
        <f t="shared" si="2"/>
        <v>45.701000000000001</v>
      </c>
    </row>
    <row r="33" spans="1:12" s="10" customFormat="1" ht="14.45" customHeight="1">
      <c r="A33" s="44" t="s">
        <v>22</v>
      </c>
      <c r="B33" s="16">
        <v>351</v>
      </c>
      <c r="C33" s="15">
        <v>287</v>
      </c>
      <c r="D33" s="15">
        <v>638</v>
      </c>
      <c r="E33" s="14">
        <v>329</v>
      </c>
      <c r="F33" s="13">
        <v>295</v>
      </c>
      <c r="G33" s="12">
        <v>624</v>
      </c>
      <c r="H33" s="35">
        <f t="shared" si="0"/>
        <v>8.871070925918028</v>
      </c>
      <c r="I33" s="43">
        <f t="shared" si="1"/>
        <v>-2.1943573667711599E-2</v>
      </c>
      <c r="K33" s="11">
        <v>70341</v>
      </c>
      <c r="L33" s="8">
        <f t="shared" si="2"/>
        <v>70.340999999999994</v>
      </c>
    </row>
    <row r="34" spans="1:12" s="10" customFormat="1" ht="14.45" customHeight="1">
      <c r="A34" s="44" t="s">
        <v>21</v>
      </c>
      <c r="B34" s="16">
        <v>142</v>
      </c>
      <c r="C34" s="15">
        <v>82</v>
      </c>
      <c r="D34" s="15">
        <v>224</v>
      </c>
      <c r="E34" s="14">
        <v>141</v>
      </c>
      <c r="F34" s="13">
        <v>121</v>
      </c>
      <c r="G34" s="12">
        <v>262</v>
      </c>
      <c r="H34" s="35">
        <f t="shared" si="0"/>
        <v>2.9360018826271617</v>
      </c>
      <c r="I34" s="43">
        <f t="shared" si="1"/>
        <v>0.16964285714285715</v>
      </c>
      <c r="K34" s="11">
        <v>89237</v>
      </c>
      <c r="L34" s="8">
        <f t="shared" si="2"/>
        <v>89.236999999999995</v>
      </c>
    </row>
    <row r="35" spans="1:12" s="10" customFormat="1" ht="14.45" customHeight="1">
      <c r="A35" s="44" t="s">
        <v>20</v>
      </c>
      <c r="B35" s="16">
        <v>64</v>
      </c>
      <c r="C35" s="15">
        <v>35</v>
      </c>
      <c r="D35" s="15">
        <v>99</v>
      </c>
      <c r="E35" s="14">
        <v>55</v>
      </c>
      <c r="F35" s="13">
        <v>41</v>
      </c>
      <c r="G35" s="12">
        <v>96</v>
      </c>
      <c r="H35" s="35">
        <f t="shared" si="0"/>
        <v>1.9054424199118734</v>
      </c>
      <c r="I35" s="43">
        <f t="shared" si="1"/>
        <v>-3.0303030303030304E-2</v>
      </c>
      <c r="K35" s="11">
        <v>50382</v>
      </c>
      <c r="L35" s="8">
        <f t="shared" si="2"/>
        <v>50.381999999999998</v>
      </c>
    </row>
    <row r="36" spans="1:12" s="10" customFormat="1" ht="14.45" customHeight="1">
      <c r="A36" s="44" t="s">
        <v>19</v>
      </c>
      <c r="B36" s="16">
        <v>624</v>
      </c>
      <c r="C36" s="15">
        <v>550</v>
      </c>
      <c r="D36" s="18">
        <v>1174</v>
      </c>
      <c r="E36" s="14">
        <v>667</v>
      </c>
      <c r="F36" s="13">
        <v>539</v>
      </c>
      <c r="G36" s="17">
        <v>1206</v>
      </c>
      <c r="H36" s="35">
        <f t="shared" ref="H36:H67" si="3">G36/L36</f>
        <v>9.5728720997610761</v>
      </c>
      <c r="I36" s="43">
        <f t="shared" ref="I36:I54" si="4">(G36-D36)/D36</f>
        <v>2.7257240204429302E-2</v>
      </c>
      <c r="K36" s="11">
        <v>125981</v>
      </c>
      <c r="L36" s="8">
        <f t="shared" ref="L36:L67" si="5">K36/1000</f>
        <v>125.98099999999999</v>
      </c>
    </row>
    <row r="37" spans="1:12" s="10" customFormat="1" ht="14.45" customHeight="1">
      <c r="A37" s="44" t="s">
        <v>18</v>
      </c>
      <c r="B37" s="16">
        <v>662</v>
      </c>
      <c r="C37" s="15">
        <v>511</v>
      </c>
      <c r="D37" s="18">
        <v>1173</v>
      </c>
      <c r="E37" s="14">
        <v>734</v>
      </c>
      <c r="F37" s="13">
        <v>495</v>
      </c>
      <c r="G37" s="17">
        <v>1229</v>
      </c>
      <c r="H37" s="35">
        <f t="shared" si="3"/>
        <v>8.6360154872075938</v>
      </c>
      <c r="I37" s="43">
        <f t="shared" si="4"/>
        <v>4.7740835464620629E-2</v>
      </c>
      <c r="K37" s="11">
        <v>142311</v>
      </c>
      <c r="L37" s="8">
        <f t="shared" si="5"/>
        <v>142.31100000000001</v>
      </c>
    </row>
    <row r="38" spans="1:12" s="10" customFormat="1" ht="14.45" customHeight="1">
      <c r="A38" s="44" t="s">
        <v>17</v>
      </c>
      <c r="B38" s="16">
        <v>111</v>
      </c>
      <c r="C38" s="15">
        <v>67</v>
      </c>
      <c r="D38" s="15">
        <v>178</v>
      </c>
      <c r="E38" s="14">
        <v>105</v>
      </c>
      <c r="F38" s="13">
        <v>55</v>
      </c>
      <c r="G38" s="12">
        <v>160</v>
      </c>
      <c r="H38" s="35">
        <f t="shared" si="3"/>
        <v>2.05046712204124</v>
      </c>
      <c r="I38" s="43">
        <f t="shared" si="4"/>
        <v>-0.10112359550561797</v>
      </c>
      <c r="K38" s="11">
        <v>78031</v>
      </c>
      <c r="L38" s="8">
        <f t="shared" si="5"/>
        <v>78.031000000000006</v>
      </c>
    </row>
    <row r="39" spans="1:12" s="10" customFormat="1" ht="14.45" customHeight="1">
      <c r="A39" s="44" t="s">
        <v>16</v>
      </c>
      <c r="B39" s="20">
        <v>2459</v>
      </c>
      <c r="C39" s="18">
        <v>2131</v>
      </c>
      <c r="D39" s="18">
        <v>4590</v>
      </c>
      <c r="E39" s="19">
        <v>2401</v>
      </c>
      <c r="F39" s="21">
        <v>2045</v>
      </c>
      <c r="G39" s="17">
        <v>4446</v>
      </c>
      <c r="H39" s="35">
        <f t="shared" si="3"/>
        <v>61.791194129419615</v>
      </c>
      <c r="I39" s="43">
        <f t="shared" si="4"/>
        <v>-3.1372549019607843E-2</v>
      </c>
      <c r="K39" s="11">
        <v>71952</v>
      </c>
      <c r="L39" s="8">
        <f t="shared" si="5"/>
        <v>71.951999999999998</v>
      </c>
    </row>
    <row r="40" spans="1:12" s="10" customFormat="1" ht="14.45" customHeight="1">
      <c r="A40" s="44" t="s">
        <v>15</v>
      </c>
      <c r="B40" s="16">
        <v>559</v>
      </c>
      <c r="C40" s="15">
        <v>413</v>
      </c>
      <c r="D40" s="15">
        <v>972</v>
      </c>
      <c r="E40" s="14">
        <v>623</v>
      </c>
      <c r="F40" s="13">
        <v>465</v>
      </c>
      <c r="G40" s="17">
        <v>1088</v>
      </c>
      <c r="H40" s="35">
        <f t="shared" si="3"/>
        <v>13.299757963963524</v>
      </c>
      <c r="I40" s="43">
        <f t="shared" si="4"/>
        <v>0.11934156378600823</v>
      </c>
      <c r="K40" s="11">
        <v>81806</v>
      </c>
      <c r="L40" s="8">
        <f t="shared" si="5"/>
        <v>81.805999999999997</v>
      </c>
    </row>
    <row r="41" spans="1:12" s="10" customFormat="1" ht="14.45" customHeight="1">
      <c r="A41" s="44" t="s">
        <v>14</v>
      </c>
      <c r="B41" s="16">
        <v>389</v>
      </c>
      <c r="C41" s="15">
        <v>214</v>
      </c>
      <c r="D41" s="15">
        <v>603</v>
      </c>
      <c r="E41" s="14">
        <v>425</v>
      </c>
      <c r="F41" s="13">
        <v>233</v>
      </c>
      <c r="G41" s="12">
        <v>658</v>
      </c>
      <c r="H41" s="35">
        <f t="shared" si="3"/>
        <v>3.7458300600015937</v>
      </c>
      <c r="I41" s="43">
        <f t="shared" si="4"/>
        <v>9.1210613598673301E-2</v>
      </c>
      <c r="K41" s="11">
        <v>175662</v>
      </c>
      <c r="L41" s="8">
        <f t="shared" si="5"/>
        <v>175.66200000000001</v>
      </c>
    </row>
    <row r="42" spans="1:12" s="10" customFormat="1" ht="14.45" customHeight="1">
      <c r="A42" s="44" t="s">
        <v>13</v>
      </c>
      <c r="B42" s="16">
        <v>306</v>
      </c>
      <c r="C42" s="15">
        <v>195</v>
      </c>
      <c r="D42" s="15">
        <v>501</v>
      </c>
      <c r="E42" s="14">
        <v>287</v>
      </c>
      <c r="F42" s="13">
        <v>177</v>
      </c>
      <c r="G42" s="12">
        <v>464</v>
      </c>
      <c r="H42" s="35">
        <f t="shared" si="3"/>
        <v>3.8760661270247017</v>
      </c>
      <c r="I42" s="43">
        <f t="shared" si="4"/>
        <v>-7.3852295409181631E-2</v>
      </c>
      <c r="K42" s="11">
        <v>119709</v>
      </c>
      <c r="L42" s="8">
        <f t="shared" si="5"/>
        <v>119.709</v>
      </c>
    </row>
    <row r="43" spans="1:12" s="10" customFormat="1" ht="14.45" customHeight="1">
      <c r="A43" s="44" t="s">
        <v>12</v>
      </c>
      <c r="B43" s="16">
        <v>291</v>
      </c>
      <c r="C43" s="15">
        <v>198</v>
      </c>
      <c r="D43" s="15">
        <v>489</v>
      </c>
      <c r="E43" s="14">
        <v>280</v>
      </c>
      <c r="F43" s="13">
        <v>222</v>
      </c>
      <c r="G43" s="12">
        <v>502</v>
      </c>
      <c r="H43" s="35">
        <f t="shared" si="3"/>
        <v>4.5106161214092531</v>
      </c>
      <c r="I43" s="43">
        <f t="shared" si="4"/>
        <v>2.6584867075664622E-2</v>
      </c>
      <c r="K43" s="11">
        <v>111293</v>
      </c>
      <c r="L43" s="8">
        <f t="shared" si="5"/>
        <v>111.29300000000001</v>
      </c>
    </row>
    <row r="44" spans="1:12" s="10" customFormat="1" ht="14.45" customHeight="1">
      <c r="A44" s="44" t="s">
        <v>11</v>
      </c>
      <c r="B44" s="16">
        <v>352</v>
      </c>
      <c r="C44" s="15">
        <v>261</v>
      </c>
      <c r="D44" s="15">
        <v>613</v>
      </c>
      <c r="E44" s="14">
        <v>367</v>
      </c>
      <c r="F44" s="13">
        <v>296</v>
      </c>
      <c r="G44" s="12">
        <v>663</v>
      </c>
      <c r="H44" s="35">
        <f t="shared" si="3"/>
        <v>7.7415286891945545</v>
      </c>
      <c r="I44" s="43">
        <f t="shared" si="4"/>
        <v>8.1566068515497553E-2</v>
      </c>
      <c r="K44" s="11">
        <v>85642</v>
      </c>
      <c r="L44" s="8">
        <f t="shared" si="5"/>
        <v>85.641999999999996</v>
      </c>
    </row>
    <row r="45" spans="1:12" s="10" customFormat="1" ht="14.45" customHeight="1">
      <c r="A45" s="44" t="s">
        <v>10</v>
      </c>
      <c r="B45" s="16">
        <v>776</v>
      </c>
      <c r="C45" s="15">
        <v>568</v>
      </c>
      <c r="D45" s="18">
        <v>1344</v>
      </c>
      <c r="E45" s="14">
        <v>662</v>
      </c>
      <c r="F45" s="13">
        <v>489</v>
      </c>
      <c r="G45" s="17">
        <v>1151</v>
      </c>
      <c r="H45" s="35">
        <f t="shared" si="3"/>
        <v>9.3557459398826275</v>
      </c>
      <c r="I45" s="43">
        <f t="shared" si="4"/>
        <v>-0.14360119047619047</v>
      </c>
      <c r="K45" s="11">
        <v>123026</v>
      </c>
      <c r="L45" s="8">
        <f t="shared" si="5"/>
        <v>123.026</v>
      </c>
    </row>
    <row r="46" spans="1:12" s="10" customFormat="1" ht="14.45" customHeight="1">
      <c r="A46" s="44" t="s">
        <v>9</v>
      </c>
      <c r="B46" s="16">
        <v>152</v>
      </c>
      <c r="C46" s="15">
        <v>103</v>
      </c>
      <c r="D46" s="15">
        <v>255</v>
      </c>
      <c r="E46" s="14">
        <v>147</v>
      </c>
      <c r="F46" s="13">
        <v>118</v>
      </c>
      <c r="G46" s="12">
        <v>265</v>
      </c>
      <c r="H46" s="35">
        <f t="shared" si="3"/>
        <v>2.7651404482657873</v>
      </c>
      <c r="I46" s="43">
        <f t="shared" si="4"/>
        <v>3.9215686274509803E-2</v>
      </c>
      <c r="K46" s="11">
        <v>95836</v>
      </c>
      <c r="L46" s="8">
        <f t="shared" si="5"/>
        <v>95.835999999999999</v>
      </c>
    </row>
    <row r="47" spans="1:12" s="10" customFormat="1" ht="14.45" customHeight="1">
      <c r="A47" s="44" t="s">
        <v>8</v>
      </c>
      <c r="B47" s="16">
        <v>20</v>
      </c>
      <c r="C47" s="15">
        <v>21</v>
      </c>
      <c r="D47" s="15">
        <v>41</v>
      </c>
      <c r="E47" s="14">
        <v>22</v>
      </c>
      <c r="F47" s="13">
        <v>16</v>
      </c>
      <c r="G47" s="12">
        <v>38</v>
      </c>
      <c r="H47" s="35">
        <f t="shared" si="3"/>
        <v>1.606425702811245</v>
      </c>
      <c r="I47" s="43">
        <f t="shared" si="4"/>
        <v>-7.3170731707317069E-2</v>
      </c>
      <c r="K47" s="11">
        <v>23655</v>
      </c>
      <c r="L47" s="8">
        <f t="shared" si="5"/>
        <v>23.655000000000001</v>
      </c>
    </row>
    <row r="48" spans="1:12" s="10" customFormat="1" ht="14.45" customHeight="1">
      <c r="A48" s="44" t="s">
        <v>7</v>
      </c>
      <c r="B48" s="16">
        <v>207</v>
      </c>
      <c r="C48" s="15">
        <v>216</v>
      </c>
      <c r="D48" s="15">
        <v>423</v>
      </c>
      <c r="E48" s="14">
        <v>188</v>
      </c>
      <c r="F48" s="13">
        <v>184</v>
      </c>
      <c r="G48" s="12">
        <v>372</v>
      </c>
      <c r="H48" s="35">
        <f t="shared" si="3"/>
        <v>4.7172203905655596</v>
      </c>
      <c r="I48" s="43">
        <f t="shared" si="4"/>
        <v>-0.12056737588652482</v>
      </c>
      <c r="K48" s="11">
        <v>78860</v>
      </c>
      <c r="L48" s="8">
        <f t="shared" si="5"/>
        <v>78.86</v>
      </c>
    </row>
    <row r="49" spans="1:12" s="10" customFormat="1" ht="14.45" customHeight="1">
      <c r="A49" s="44" t="s">
        <v>6</v>
      </c>
      <c r="B49" s="20">
        <v>1188</v>
      </c>
      <c r="C49" s="15">
        <v>955</v>
      </c>
      <c r="D49" s="18">
        <v>2143</v>
      </c>
      <c r="E49" s="19">
        <v>1244</v>
      </c>
      <c r="F49" s="13">
        <v>976</v>
      </c>
      <c r="G49" s="17">
        <v>2220</v>
      </c>
      <c r="H49" s="35">
        <f t="shared" si="3"/>
        <v>10.854047288443862</v>
      </c>
      <c r="I49" s="43">
        <f t="shared" si="4"/>
        <v>3.5930937937470833E-2</v>
      </c>
      <c r="K49" s="11">
        <v>204532</v>
      </c>
      <c r="L49" s="8">
        <f t="shared" si="5"/>
        <v>204.53200000000001</v>
      </c>
    </row>
    <row r="50" spans="1:12" s="10" customFormat="1" ht="14.45" customHeight="1">
      <c r="A50" s="44" t="s">
        <v>5</v>
      </c>
      <c r="B50" s="16">
        <v>349</v>
      </c>
      <c r="C50" s="15">
        <v>246</v>
      </c>
      <c r="D50" s="15">
        <v>595</v>
      </c>
      <c r="E50" s="14">
        <v>371</v>
      </c>
      <c r="F50" s="13">
        <v>244</v>
      </c>
      <c r="G50" s="12">
        <v>615</v>
      </c>
      <c r="H50" s="35">
        <f t="shared" si="3"/>
        <v>3.9355718097870951</v>
      </c>
      <c r="I50" s="43">
        <f t="shared" si="4"/>
        <v>3.3613445378151259E-2</v>
      </c>
      <c r="K50" s="11">
        <v>156267</v>
      </c>
      <c r="L50" s="8">
        <f t="shared" si="5"/>
        <v>156.267</v>
      </c>
    </row>
    <row r="51" spans="1:12" s="10" customFormat="1" ht="14.45" customHeight="1">
      <c r="A51" s="44" t="s">
        <v>4</v>
      </c>
      <c r="B51" s="16">
        <v>427</v>
      </c>
      <c r="C51" s="15">
        <v>293</v>
      </c>
      <c r="D51" s="15">
        <v>720</v>
      </c>
      <c r="E51" s="14">
        <v>442</v>
      </c>
      <c r="F51" s="13">
        <v>316</v>
      </c>
      <c r="G51" s="12">
        <v>758</v>
      </c>
      <c r="H51" s="35">
        <f t="shared" si="3"/>
        <v>4.3817561708769288</v>
      </c>
      <c r="I51" s="43">
        <f t="shared" si="4"/>
        <v>5.2777777777777778E-2</v>
      </c>
      <c r="K51" s="11">
        <v>172990</v>
      </c>
      <c r="L51" s="8">
        <f t="shared" si="5"/>
        <v>172.99</v>
      </c>
    </row>
    <row r="52" spans="1:12" s="10" customFormat="1" ht="14.45" customHeight="1">
      <c r="A52" s="44" t="s">
        <v>3</v>
      </c>
      <c r="B52" s="16">
        <v>573</v>
      </c>
      <c r="C52" s="15">
        <v>474</v>
      </c>
      <c r="D52" s="18">
        <v>1047</v>
      </c>
      <c r="E52" s="14">
        <v>675</v>
      </c>
      <c r="F52" s="13">
        <v>563</v>
      </c>
      <c r="G52" s="17">
        <v>1238</v>
      </c>
      <c r="H52" s="35">
        <f t="shared" si="3"/>
        <v>11.838167092190444</v>
      </c>
      <c r="I52" s="43">
        <f t="shared" si="4"/>
        <v>0.18242597898758356</v>
      </c>
      <c r="K52" s="11">
        <v>104577</v>
      </c>
      <c r="L52" s="8">
        <f t="shared" si="5"/>
        <v>104.577</v>
      </c>
    </row>
    <row r="53" spans="1:12" s="10" customFormat="1" ht="14.45" customHeight="1">
      <c r="A53" s="44" t="s">
        <v>2</v>
      </c>
      <c r="B53" s="16">
        <v>508</v>
      </c>
      <c r="C53" s="15">
        <v>397</v>
      </c>
      <c r="D53" s="15">
        <v>905</v>
      </c>
      <c r="E53" s="14">
        <v>580</v>
      </c>
      <c r="F53" s="13">
        <v>407</v>
      </c>
      <c r="G53" s="12">
        <v>987</v>
      </c>
      <c r="H53" s="35">
        <f t="shared" si="3"/>
        <v>12.082410116417144</v>
      </c>
      <c r="I53" s="43">
        <f t="shared" si="4"/>
        <v>9.0607734806629828E-2</v>
      </c>
      <c r="K53" s="11">
        <v>81689</v>
      </c>
      <c r="L53" s="8">
        <f t="shared" si="5"/>
        <v>81.688999999999993</v>
      </c>
    </row>
    <row r="54" spans="1:12" s="7" customFormat="1" ht="18" customHeight="1">
      <c r="A54" s="45" t="s">
        <v>1</v>
      </c>
      <c r="B54" s="37">
        <f>SUM(B4:B53)</f>
        <v>24252</v>
      </c>
      <c r="C54" s="38">
        <f>SUM(C4:C53)</f>
        <v>19119</v>
      </c>
      <c r="D54" s="38">
        <f>SUM(D4:D53)</f>
        <v>43371</v>
      </c>
      <c r="E54" s="37">
        <f>SUM(E4:E53)</f>
        <v>24643</v>
      </c>
      <c r="F54" s="38">
        <f>SUM(F4:F53)</f>
        <v>19540</v>
      </c>
      <c r="G54" s="39">
        <f>SUM(E54:F54)</f>
        <v>44183</v>
      </c>
      <c r="H54" s="36">
        <f t="shared" si="3"/>
        <v>7.7832904206848825</v>
      </c>
      <c r="I54" s="46">
        <f t="shared" si="4"/>
        <v>1.8722187636900232E-2</v>
      </c>
      <c r="K54" s="9">
        <f>SUM(K4:K53)</f>
        <v>5676648</v>
      </c>
      <c r="L54" s="8">
        <f t="shared" si="5"/>
        <v>5676.6480000000001</v>
      </c>
    </row>
    <row r="55" spans="1:12">
      <c r="A55" s="6" t="s">
        <v>0</v>
      </c>
      <c r="B55" s="5"/>
      <c r="C55" s="5"/>
      <c r="D55" s="4"/>
      <c r="E55" s="5"/>
      <c r="F55" s="5"/>
      <c r="G55" s="4"/>
      <c r="H55" s="4"/>
      <c r="I55" s="4"/>
    </row>
    <row r="56" spans="1:12">
      <c r="B56" s="3"/>
      <c r="C56" s="3"/>
      <c r="D56" s="3"/>
      <c r="E56" s="3"/>
    </row>
    <row r="57" spans="1:12">
      <c r="B57" s="3"/>
      <c r="C57" s="3"/>
      <c r="D57" s="3"/>
      <c r="E57" s="3"/>
    </row>
  </sheetData>
  <mergeCells count="4">
    <mergeCell ref="B2:D2"/>
    <mergeCell ref="E2:G2"/>
    <mergeCell ref="A2:A3"/>
    <mergeCell ref="A1:I1"/>
  </mergeCells>
  <printOptions horizontalCentered="1"/>
  <pageMargins left="0.59055118110236204" right="0.59055118110236204" top="0.59055118110236204" bottom="0.59055118110236204" header="0.31496062992126" footer="0.31496062992126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ตาย</vt:lpstr>
      <vt:lpstr>ตาย!Print_Area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2019-10-16T03:05:31Z</cp:lastPrinted>
  <dcterms:created xsi:type="dcterms:W3CDTF">2019-09-20T03:22:08Z</dcterms:created>
  <dcterms:modified xsi:type="dcterms:W3CDTF">2019-10-16T06:59:02Z</dcterms:modified>
</cp:coreProperties>
</file>