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istrator\Desktop\ITA\2567\O13\"/>
    </mc:Choice>
  </mc:AlternateContent>
  <xr:revisionPtr revIDLastSave="0" documentId="8_{8270D979-42E6-41B6-B61A-8E213FE99EAB}" xr6:coauthVersionLast="47" xr6:coauthVersionMax="47" xr10:uidLastSave="{00000000-0000-0000-0000-000000000000}"/>
  <bookViews>
    <workbookView xWindow="-120" yWindow="-120" windowWidth="20730" windowHeight="11160" xr2:uid="{6F4A03D4-15EF-4254-800B-CCE067FBDFE1}"/>
  </bookViews>
  <sheets>
    <sheet name="3.สรุป 6 เดือน" sheetId="1" r:id="rId1"/>
  </sheets>
  <definedNames>
    <definedName name="_xlnm.Print_Area" localSheetId="0">'3.สรุป 6 เดือน'!$A$1:$M$40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B29" i="1"/>
  <c r="M28" i="1"/>
  <c r="M27" i="1"/>
  <c r="M29" i="1" s="1"/>
  <c r="M26" i="1"/>
  <c r="J26" i="1"/>
  <c r="E26" i="1"/>
  <c r="C25" i="1"/>
  <c r="C31" i="1" s="1"/>
  <c r="C32" i="1" s="1"/>
  <c r="D25" i="1"/>
  <c r="D31" i="1" s="1"/>
  <c r="D32" i="1" s="1"/>
  <c r="F25" i="1"/>
  <c r="F31" i="1" s="1"/>
  <c r="F32" i="1" s="1"/>
  <c r="H25" i="1"/>
  <c r="H31" i="1" s="1"/>
  <c r="H32" i="1" s="1"/>
  <c r="I25" i="1"/>
  <c r="I31" i="1" s="1"/>
  <c r="I32" i="1" s="1"/>
  <c r="K25" i="1"/>
  <c r="K31" i="1" s="1"/>
  <c r="K32" i="1" s="1"/>
  <c r="L25" i="1"/>
  <c r="L31" i="1" s="1"/>
  <c r="L32" i="1" s="1"/>
  <c r="B25" i="1"/>
  <c r="B31" i="1" s="1"/>
  <c r="B32" i="1" s="1"/>
  <c r="M24" i="1"/>
  <c r="J24" i="1"/>
  <c r="E24" i="1"/>
  <c r="M12" i="1"/>
  <c r="M13" i="1"/>
  <c r="M14" i="1"/>
  <c r="M15" i="1"/>
  <c r="M16" i="1"/>
  <c r="M10" i="1"/>
  <c r="M11" i="1"/>
  <c r="J17" i="1"/>
  <c r="M19" i="1"/>
  <c r="M20" i="1"/>
  <c r="M21" i="1"/>
  <c r="M22" i="1"/>
  <c r="M23" i="1"/>
  <c r="M17" i="1"/>
  <c r="M18" i="1"/>
  <c r="E17" i="1"/>
  <c r="M9" i="1"/>
  <c r="M25" i="1" s="1"/>
  <c r="M31" i="1" s="1"/>
  <c r="M32" i="1" s="1"/>
  <c r="J23" i="1"/>
  <c r="G23" i="1"/>
  <c r="E23" i="1"/>
  <c r="J22" i="1"/>
  <c r="G22" i="1"/>
  <c r="E22" i="1"/>
  <c r="J20" i="1"/>
  <c r="G20" i="1"/>
  <c r="J19" i="1"/>
  <c r="G19" i="1"/>
  <c r="E19" i="1"/>
  <c r="J16" i="1"/>
  <c r="G16" i="1"/>
  <c r="E16" i="1"/>
  <c r="J15" i="1"/>
  <c r="G15" i="1"/>
  <c r="E15" i="1"/>
  <c r="J13" i="1"/>
  <c r="G13" i="1"/>
  <c r="E13" i="1"/>
  <c r="J12" i="1"/>
  <c r="G12" i="1"/>
  <c r="E12" i="1"/>
  <c r="J9" i="1"/>
  <c r="J25" i="1" s="1"/>
  <c r="J31" i="1" s="1"/>
  <c r="J32" i="1" s="1"/>
  <c r="G9" i="1"/>
  <c r="G25" i="1" s="1"/>
  <c r="G31" i="1" s="1"/>
  <c r="G32" i="1" s="1"/>
  <c r="E9" i="1"/>
  <c r="E25" i="1" s="1"/>
  <c r="E31" i="1" s="1"/>
  <c r="E32" i="1" s="1"/>
  <c r="M30" i="1" l="1"/>
  <c r="B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<sst xmlns="http://schemas.openxmlformats.org/spreadsheetml/2006/main" count="42" uniqueCount="36">
  <si>
    <t>รายการ</t>
  </si>
  <si>
    <t>เงินเดือนและ</t>
  </si>
  <si>
    <t>ค่าจ้างชั่วคราว</t>
  </si>
  <si>
    <t>ค่าตอบแทน</t>
  </si>
  <si>
    <t>ค่าสาธารณูปโภค</t>
  </si>
  <si>
    <t>ค่าครุภัณฑ์ ที่ดินและสิ่งก่อสร้าง</t>
  </si>
  <si>
    <t>เงินอุดหนุน</t>
  </si>
  <si>
    <t>รายจ่ายอื่น</t>
  </si>
  <si>
    <t>ค่าจ้างประจำ</t>
  </si>
  <si>
    <t>ใช้สอยและวัสดุ</t>
  </si>
  <si>
    <t>ครุภัณฑ์</t>
  </si>
  <si>
    <t>ที่ดินและสิ่งก่อสร้าง</t>
  </si>
  <si>
    <t>งบประมาณ</t>
  </si>
  <si>
    <t>โอนเพิ่ม +</t>
  </si>
  <si>
    <t>โอนลด -</t>
  </si>
  <si>
    <t>รายงานสรุปผลการใช้จ่ายงบประมาณรายจ่าย ระดับหน่วยงาน</t>
  </si>
  <si>
    <t>รายการงบประมาณประจำปี พ.ศ. 2567</t>
  </si>
  <si>
    <t>ระหว่างวันที่ 1 ตุลาคม 2566 ถึงวันที่ 31 มีนาคม 2567</t>
  </si>
  <si>
    <t>สำนักงานเขตสะพานสูง</t>
  </si>
  <si>
    <t>รวม</t>
  </si>
  <si>
    <t>1.งบประมาณได้รับอนุมัติ</t>
  </si>
  <si>
    <t>2.โอนก่อน 01/10/66</t>
  </si>
  <si>
    <t>2.1.อนุมัติแล้ว</t>
  </si>
  <si>
    <t>2.2.อยู่ระหว่างเสนอขออนุมัติ</t>
  </si>
  <si>
    <t>3.โอนตั้งแต่ 01/10/66 ถึง 31/03/67</t>
  </si>
  <si>
    <t>3.1.อนุมัติแล้ว</t>
  </si>
  <si>
    <t>3.2.อยู่ระหว่างเสนอขออนุมัติ</t>
  </si>
  <si>
    <t>4.โอนทั้งสิ้น (2+3)</t>
  </si>
  <si>
    <t>5.งบประมาณหลังปรับโอน (1+4)</t>
  </si>
  <si>
    <t>6.อนุมัติเงินประจำงวดหลังปรับโอน</t>
  </si>
  <si>
    <t>7.รายจ่ายก่อน 01/10/66</t>
  </si>
  <si>
    <t>8.รายจ่ายตั้งแต่ 01/10/66 ถึง 31/03/67</t>
  </si>
  <si>
    <t>9.รายจ่าทั้งสิ้น (7+8)</t>
  </si>
  <si>
    <t>10.%รายจ่ายทั้งสิ้น (9/5x100)</t>
  </si>
  <si>
    <t>11.งบประมาณคงเหลือ (5-9)</t>
  </si>
  <si>
    <t>12.%งบประมาณคงเหลือ(11/5x100)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</si>
</sst>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8" formatCode="_(* #,##0.00_);_(* \(#,##0.00\);_(* &quot;-&quot;??_);_(@_)"/>
    <numFmt numFmtId="189" formatCode="_-* #,##0_-;\-* #,##0_-;_-* &quot;-&quot;??_-;_-@_-"/>
  </numFmts>
  <fonts count="10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u/>
      <sz val="16"/>
      <name val="TH SarabunPSK"/>
      <family val="2"/>
    </font>
    <font>
      <sz val="14"/>
      <name val="Cordia New"/>
      <family val="2"/>
    </font>
    <font>
      <b/>
      <sz val="16"/>
      <color rgb="FF0000CC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3" fontId="2" fillId="0" borderId="0" xfId="1" applyFont="1" applyBorder="1"/>
    <xf numFmtId="188" fontId="2" fillId="0" borderId="0" xfId="0" applyNumberFormat="1" applyFont="1"/>
    <xf numFmtId="0" fontId="2" fillId="0" borderId="17" xfId="0" applyFont="1" applyBorder="1"/>
    <xf numFmtId="43" fontId="2" fillId="0" borderId="19" xfId="1" applyFont="1" applyBorder="1"/>
    <xf numFmtId="43" fontId="2" fillId="0" borderId="20" xfId="1" applyFont="1" applyBorder="1"/>
    <xf numFmtId="43" fontId="2" fillId="3" borderId="5" xfId="1" applyFont="1" applyFill="1" applyBorder="1"/>
    <xf numFmtId="43" fontId="2" fillId="0" borderId="20" xfId="0" applyNumberFormat="1" applyFont="1" applyBorder="1"/>
    <xf numFmtId="43" fontId="2" fillId="3" borderId="5" xfId="0" applyNumberFormat="1" applyFont="1" applyFill="1" applyBorder="1"/>
    <xf numFmtId="43" fontId="2" fillId="0" borderId="18" xfId="0" applyNumberFormat="1" applyFont="1" applyBorder="1"/>
    <xf numFmtId="43" fontId="2" fillId="0" borderId="21" xfId="0" applyNumberFormat="1" applyFont="1" applyBorder="1"/>
    <xf numFmtId="43" fontId="2" fillId="0" borderId="21" xfId="1" applyFont="1" applyBorder="1"/>
    <xf numFmtId="0" fontId="2" fillId="0" borderId="0" xfId="0" applyFont="1" applyAlignment="1">
      <alignment horizontal="left"/>
    </xf>
    <xf numFmtId="189" fontId="2" fillId="0" borderId="0" xfId="1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0" borderId="6" xfId="0" applyFont="1" applyBorder="1"/>
    <xf numFmtId="43" fontId="6" fillId="0" borderId="8" xfId="1" applyFont="1" applyFill="1" applyBorder="1"/>
    <xf numFmtId="43" fontId="6" fillId="0" borderId="9" xfId="1" applyFont="1" applyFill="1" applyBorder="1"/>
    <xf numFmtId="43" fontId="6" fillId="3" borderId="10" xfId="1" applyFont="1" applyFill="1" applyBorder="1"/>
    <xf numFmtId="43" fontId="6" fillId="0" borderId="7" xfId="1" applyFont="1" applyBorder="1"/>
    <xf numFmtId="43" fontId="6" fillId="0" borderId="9" xfId="0" applyNumberFormat="1" applyFont="1" applyBorder="1"/>
    <xf numFmtId="43" fontId="6" fillId="3" borderId="10" xfId="0" applyNumberFormat="1" applyFont="1" applyFill="1" applyBorder="1"/>
    <xf numFmtId="43" fontId="6" fillId="0" borderId="6" xfId="0" applyNumberFormat="1" applyFont="1" applyBorder="1"/>
    <xf numFmtId="43" fontId="6" fillId="0" borderId="6" xfId="1" applyFont="1" applyBorder="1"/>
    <xf numFmtId="188" fontId="6" fillId="0" borderId="7" xfId="0" applyNumberFormat="1" applyFont="1" applyBorder="1"/>
    <xf numFmtId="188" fontId="6" fillId="0" borderId="6" xfId="1" applyNumberFormat="1" applyFont="1" applyBorder="1"/>
    <xf numFmtId="188" fontId="6" fillId="0" borderId="11" xfId="0" applyNumberFormat="1" applyFont="1" applyBorder="1"/>
    <xf numFmtId="43" fontId="6" fillId="0" borderId="11" xfId="1" applyFont="1" applyBorder="1"/>
    <xf numFmtId="0" fontId="2" fillId="0" borderId="16" xfId="0" applyFont="1" applyBorder="1" applyAlignment="1">
      <alignment horizontal="center"/>
    </xf>
    <xf numFmtId="43" fontId="6" fillId="0" borderId="10" xfId="1" applyFont="1" applyFill="1" applyBorder="1"/>
    <xf numFmtId="43" fontId="2" fillId="0" borderId="27" xfId="1" applyFont="1" applyBorder="1"/>
    <xf numFmtId="0" fontId="3" fillId="0" borderId="31" xfId="0" applyFont="1" applyBorder="1" applyAlignment="1">
      <alignment horizontal="center"/>
    </xf>
    <xf numFmtId="0" fontId="7" fillId="0" borderId="6" xfId="0" applyFont="1" applyBorder="1"/>
    <xf numFmtId="2" fontId="6" fillId="0" borderId="10" xfId="1" applyNumberFormat="1" applyFont="1" applyFill="1" applyBorder="1"/>
    <xf numFmtId="2" fontId="6" fillId="0" borderId="32" xfId="1" applyNumberFormat="1" applyFont="1" applyFill="1" applyBorder="1"/>
    <xf numFmtId="2" fontId="6" fillId="0" borderId="29" xfId="1" applyNumberFormat="1" applyFont="1" applyFill="1" applyBorder="1"/>
    <xf numFmtId="43" fontId="6" fillId="0" borderId="0" xfId="1" applyFont="1" applyFill="1" applyBorder="1"/>
    <xf numFmtId="43" fontId="6" fillId="0" borderId="4" xfId="1" applyFont="1" applyFill="1" applyBorder="1"/>
    <xf numFmtId="43" fontId="6" fillId="0" borderId="33" xfId="1" applyFont="1" applyFill="1" applyBorder="1"/>
    <xf numFmtId="43" fontId="6" fillId="0" borderId="30" xfId="1" applyFont="1" applyFill="1" applyBorder="1"/>
    <xf numFmtId="43" fontId="6" fillId="0" borderId="34" xfId="1" applyFont="1" applyFill="1" applyBorder="1"/>
    <xf numFmtId="0" fontId="9" fillId="0" borderId="6" xfId="0" applyFont="1" applyBorder="1"/>
    <xf numFmtId="0" fontId="8" fillId="0" borderId="6" xfId="0" applyFont="1" applyBorder="1"/>
  </cellXfs>
  <cellStyles count="3">
    <cellStyle name="Comma" xfId="1" builtinId="3"/>
    <cellStyle name="Normal" xfId="0" builtinId="0"/>
    <cellStyle name="ปกติ 5 2" xfId="2" xr:uid="{7408693C-5026-47A5-9C6C-B5EFEF58E9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8C6F-1728-440A-AFE6-BD62D26170C5}">
  <sheetPr>
    <tabColor theme="6" tint="-0.249977111117893"/>
  </sheetPr>
  <dimension ref="A1:P35"/>
  <sheetViews>
    <sheetView tabSelected="1" view="pageBreakPreview" topLeftCell="A16" zoomScale="90" zoomScaleNormal="100" zoomScaleSheetLayoutView="90" workbookViewId="0">
      <selection activeCell="B35" sqref="B35"/>
    </sheetView>
  </sheetViews>
  <sheetFormatPr defaultRowHeight="21" x14ac:dyDescent="0.35"/>
  <cols>
    <col min="1" max="1" width="22.42578125" style="2" customWidth="1"/>
    <col min="2" max="4" width="17.7109375" style="2" customWidth="1"/>
    <col min="5" max="5" width="13.28515625" style="2" hidden="1" customWidth="1"/>
    <col min="6" max="6" width="17.7109375" style="2" customWidth="1"/>
    <col min="7" max="7" width="23.7109375" style="2" hidden="1" customWidth="1"/>
    <col min="8" max="9" width="17.7109375" style="2" customWidth="1"/>
    <col min="10" max="10" width="17.7109375" style="2" hidden="1" customWidth="1"/>
    <col min="11" max="13" width="17.7109375" style="2" customWidth="1"/>
    <col min="14" max="15" width="9.140625" style="2"/>
    <col min="16" max="16" width="13.85546875" style="2" customWidth="1"/>
    <col min="17" max="16384" width="9.140625" style="2"/>
  </cols>
  <sheetData>
    <row r="1" spans="1:16" x14ac:dyDescent="0.3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x14ac:dyDescent="0.3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x14ac:dyDescent="0.3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x14ac:dyDescent="0.35">
      <c r="A4" s="3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6.75" customHeight="1" thickBot="1" x14ac:dyDescent="0.4"/>
    <row r="6" spans="1:16" s="8" customFormat="1" x14ac:dyDescent="0.35">
      <c r="A6" s="4" t="s">
        <v>0</v>
      </c>
      <c r="B6" s="28" t="s">
        <v>1</v>
      </c>
      <c r="C6" s="29" t="s">
        <v>2</v>
      </c>
      <c r="D6" s="30" t="s">
        <v>3</v>
      </c>
      <c r="E6" s="31"/>
      <c r="F6" s="32" t="s">
        <v>4</v>
      </c>
      <c r="G6" s="33"/>
      <c r="H6" s="5" t="s">
        <v>5</v>
      </c>
      <c r="I6" s="6"/>
      <c r="J6" s="31"/>
      <c r="K6" s="7" t="s">
        <v>6</v>
      </c>
      <c r="L6" s="34" t="s">
        <v>7</v>
      </c>
      <c r="M6" s="7" t="s">
        <v>19</v>
      </c>
    </row>
    <row r="7" spans="1:16" s="8" customFormat="1" ht="21.75" thickBot="1" x14ac:dyDescent="0.4">
      <c r="A7" s="35"/>
      <c r="B7" s="36" t="s">
        <v>8</v>
      </c>
      <c r="C7" s="37"/>
      <c r="D7" s="38" t="s">
        <v>9</v>
      </c>
      <c r="E7" s="39"/>
      <c r="F7" s="40"/>
      <c r="G7" s="41"/>
      <c r="H7" s="42" t="s">
        <v>10</v>
      </c>
      <c r="I7" s="38" t="s">
        <v>11</v>
      </c>
      <c r="J7" s="39"/>
      <c r="K7" s="43"/>
      <c r="L7" s="44"/>
      <c r="M7" s="43"/>
    </row>
    <row r="8" spans="1:16" s="8" customFormat="1" ht="24.95" customHeight="1" x14ac:dyDescent="0.35">
      <c r="A8" s="61" t="s">
        <v>12</v>
      </c>
      <c r="B8" s="58"/>
      <c r="C8" s="24"/>
      <c r="D8" s="25"/>
      <c r="E8" s="26"/>
      <c r="F8" s="25"/>
      <c r="G8" s="26"/>
      <c r="H8" s="23"/>
      <c r="I8" s="25"/>
      <c r="J8" s="26"/>
      <c r="K8" s="27"/>
      <c r="L8" s="27"/>
      <c r="M8" s="27"/>
    </row>
    <row r="9" spans="1:16" ht="21" customHeight="1" x14ac:dyDescent="0.35">
      <c r="A9" s="45" t="s">
        <v>20</v>
      </c>
      <c r="B9" s="59">
        <v>112398000</v>
      </c>
      <c r="C9" s="46">
        <v>30983300</v>
      </c>
      <c r="D9" s="47">
        <v>121305660</v>
      </c>
      <c r="E9" s="48">
        <f>SUM(B9:D9)</f>
        <v>264686960</v>
      </c>
      <c r="F9" s="47">
        <v>8895400</v>
      </c>
      <c r="G9" s="48">
        <f>SUM(F9:F9)</f>
        <v>8895400</v>
      </c>
      <c r="H9" s="49">
        <v>51501010</v>
      </c>
      <c r="I9" s="50">
        <v>57518000</v>
      </c>
      <c r="J9" s="51">
        <f>SUM(H9:I9)</f>
        <v>109019010</v>
      </c>
      <c r="K9" s="52">
        <v>23349300</v>
      </c>
      <c r="L9" s="53">
        <v>17320500</v>
      </c>
      <c r="M9" s="53">
        <f>B9+C9+D9+F9+H9+I9+K9+L9</f>
        <v>423271170</v>
      </c>
      <c r="P9" s="9"/>
    </row>
    <row r="10" spans="1:16" ht="21" customHeight="1" x14ac:dyDescent="0.35">
      <c r="A10" s="45" t="s">
        <v>21</v>
      </c>
      <c r="B10" s="64">
        <v>0</v>
      </c>
      <c r="C10" s="65">
        <v>0</v>
      </c>
      <c r="D10" s="63">
        <v>0</v>
      </c>
      <c r="E10" s="48"/>
      <c r="F10" s="65">
        <v>0</v>
      </c>
      <c r="G10" s="48"/>
      <c r="H10" s="65">
        <v>0</v>
      </c>
      <c r="I10" s="65">
        <v>0</v>
      </c>
      <c r="J10" s="51"/>
      <c r="K10" s="65">
        <v>0</v>
      </c>
      <c r="L10" s="65">
        <v>0</v>
      </c>
      <c r="M10" s="57">
        <f t="shared" ref="M10:M16" si="0">B10+C10+D10+F10+H10+I10+K10+L10</f>
        <v>0</v>
      </c>
      <c r="P10" s="9"/>
    </row>
    <row r="11" spans="1:16" ht="21" customHeight="1" x14ac:dyDescent="0.35">
      <c r="A11" s="45" t="s">
        <v>22</v>
      </c>
      <c r="B11" s="64">
        <v>0</v>
      </c>
      <c r="C11" s="65">
        <v>0</v>
      </c>
      <c r="D11" s="63">
        <v>0</v>
      </c>
      <c r="E11" s="48"/>
      <c r="F11" s="65">
        <v>0</v>
      </c>
      <c r="G11" s="48"/>
      <c r="H11" s="65">
        <v>0</v>
      </c>
      <c r="I11" s="65">
        <v>0</v>
      </c>
      <c r="J11" s="51"/>
      <c r="K11" s="65">
        <v>0</v>
      </c>
      <c r="L11" s="65">
        <v>0</v>
      </c>
      <c r="M11" s="57">
        <f t="shared" si="0"/>
        <v>0</v>
      </c>
      <c r="P11" s="9"/>
    </row>
    <row r="12" spans="1:16" ht="21" customHeight="1" x14ac:dyDescent="0.35">
      <c r="A12" s="45" t="s">
        <v>13</v>
      </c>
      <c r="B12" s="64">
        <v>0</v>
      </c>
      <c r="C12" s="65">
        <v>0</v>
      </c>
      <c r="D12" s="63">
        <v>0</v>
      </c>
      <c r="E12" s="48">
        <f>SUM(B12:D12)</f>
        <v>0</v>
      </c>
      <c r="F12" s="65">
        <v>0</v>
      </c>
      <c r="G12" s="48">
        <f>SUM(F12:F12)</f>
        <v>0</v>
      </c>
      <c r="H12" s="65">
        <v>0</v>
      </c>
      <c r="I12" s="65">
        <v>0</v>
      </c>
      <c r="J12" s="51">
        <f t="shared" ref="J12:J13" si="1">SUM(H12:I12)</f>
        <v>0</v>
      </c>
      <c r="K12" s="65">
        <v>0</v>
      </c>
      <c r="L12" s="65">
        <v>0</v>
      </c>
      <c r="M12" s="57">
        <f t="shared" si="0"/>
        <v>0</v>
      </c>
      <c r="P12" s="10"/>
    </row>
    <row r="13" spans="1:16" ht="21" customHeight="1" x14ac:dyDescent="0.35">
      <c r="A13" s="45" t="s">
        <v>14</v>
      </c>
      <c r="B13" s="64">
        <v>0</v>
      </c>
      <c r="C13" s="65">
        <v>0</v>
      </c>
      <c r="D13" s="63">
        <v>0</v>
      </c>
      <c r="E13" s="48">
        <f t="shared" ref="E13" si="2">SUM(B13:D13)</f>
        <v>0</v>
      </c>
      <c r="F13" s="65">
        <v>0</v>
      </c>
      <c r="G13" s="48">
        <f>SUM(F13:F13)</f>
        <v>0</v>
      </c>
      <c r="H13" s="65">
        <v>0</v>
      </c>
      <c r="I13" s="65">
        <v>0</v>
      </c>
      <c r="J13" s="51">
        <f t="shared" si="1"/>
        <v>0</v>
      </c>
      <c r="K13" s="65">
        <v>0</v>
      </c>
      <c r="L13" s="65">
        <v>0</v>
      </c>
      <c r="M13" s="57">
        <f t="shared" si="0"/>
        <v>0</v>
      </c>
      <c r="P13" s="11"/>
    </row>
    <row r="14" spans="1:16" ht="21" customHeight="1" x14ac:dyDescent="0.35">
      <c r="A14" s="45" t="s">
        <v>23</v>
      </c>
      <c r="B14" s="64">
        <v>0</v>
      </c>
      <c r="C14" s="65">
        <v>0</v>
      </c>
      <c r="D14" s="63">
        <v>0</v>
      </c>
      <c r="E14" s="48"/>
      <c r="F14" s="65">
        <v>0</v>
      </c>
      <c r="G14" s="48"/>
      <c r="H14" s="65">
        <v>0</v>
      </c>
      <c r="I14" s="65">
        <v>0</v>
      </c>
      <c r="J14" s="51"/>
      <c r="K14" s="65">
        <v>0</v>
      </c>
      <c r="L14" s="65">
        <v>0</v>
      </c>
      <c r="M14" s="57">
        <f t="shared" si="0"/>
        <v>0</v>
      </c>
      <c r="P14" s="11"/>
    </row>
    <row r="15" spans="1:16" ht="21" customHeight="1" x14ac:dyDescent="0.35">
      <c r="A15" s="45" t="s">
        <v>13</v>
      </c>
      <c r="B15" s="64">
        <v>0</v>
      </c>
      <c r="C15" s="65">
        <v>0</v>
      </c>
      <c r="D15" s="63">
        <v>0</v>
      </c>
      <c r="E15" s="48">
        <f>SUM(B15:D15)</f>
        <v>0</v>
      </c>
      <c r="F15" s="65">
        <v>0</v>
      </c>
      <c r="G15" s="48">
        <f>SUM(F15:F15)</f>
        <v>0</v>
      </c>
      <c r="H15" s="65">
        <v>0</v>
      </c>
      <c r="I15" s="65">
        <v>0</v>
      </c>
      <c r="J15" s="51">
        <f t="shared" ref="J15:J17" si="3">SUM(H15:I15)</f>
        <v>0</v>
      </c>
      <c r="K15" s="65">
        <v>0</v>
      </c>
      <c r="L15" s="65">
        <v>0</v>
      </c>
      <c r="M15" s="57">
        <f t="shared" si="0"/>
        <v>0</v>
      </c>
      <c r="P15" s="10"/>
    </row>
    <row r="16" spans="1:16" ht="21" customHeight="1" x14ac:dyDescent="0.35">
      <c r="A16" s="45" t="s">
        <v>14</v>
      </c>
      <c r="B16" s="64">
        <v>0</v>
      </c>
      <c r="C16" s="65">
        <v>0</v>
      </c>
      <c r="D16" s="63">
        <v>0</v>
      </c>
      <c r="E16" s="48">
        <f t="shared" ref="E16:E17" si="4">SUM(B16:D16)</f>
        <v>0</v>
      </c>
      <c r="F16" s="65">
        <v>0</v>
      </c>
      <c r="G16" s="48">
        <f>SUM(F16:F16)</f>
        <v>0</v>
      </c>
      <c r="H16" s="65">
        <v>0</v>
      </c>
      <c r="I16" s="65">
        <v>0</v>
      </c>
      <c r="J16" s="51">
        <f t="shared" si="3"/>
        <v>0</v>
      </c>
      <c r="K16" s="65">
        <v>0</v>
      </c>
      <c r="L16" s="65">
        <v>0</v>
      </c>
      <c r="M16" s="57">
        <f t="shared" si="0"/>
        <v>0</v>
      </c>
      <c r="P16" s="11"/>
    </row>
    <row r="17" spans="1:16" ht="21" customHeight="1" x14ac:dyDescent="0.35">
      <c r="A17" s="62" t="s">
        <v>24</v>
      </c>
      <c r="B17" s="59">
        <v>-33900</v>
      </c>
      <c r="C17" s="65">
        <v>0</v>
      </c>
      <c r="D17" s="47">
        <v>1578300</v>
      </c>
      <c r="E17" s="48">
        <f t="shared" si="4"/>
        <v>1544400</v>
      </c>
      <c r="F17" s="65">
        <v>0</v>
      </c>
      <c r="G17" s="48"/>
      <c r="H17" s="49">
        <v>3077560</v>
      </c>
      <c r="I17" s="50">
        <v>-3077560</v>
      </c>
      <c r="J17" s="51">
        <f t="shared" si="3"/>
        <v>0</v>
      </c>
      <c r="K17" s="65">
        <v>0</v>
      </c>
      <c r="L17" s="53">
        <v>7928660</v>
      </c>
      <c r="M17" s="53">
        <f t="shared" ref="M17:M23" si="5">B17+C17+D17+F17+H17+I17+K17+L17</f>
        <v>9473060</v>
      </c>
      <c r="P17" s="9"/>
    </row>
    <row r="18" spans="1:16" ht="21" customHeight="1" x14ac:dyDescent="0.35">
      <c r="A18" s="45" t="s">
        <v>25</v>
      </c>
      <c r="B18" s="59">
        <v>-33900</v>
      </c>
      <c r="C18" s="65">
        <v>0</v>
      </c>
      <c r="D18" s="47">
        <v>1578300</v>
      </c>
      <c r="E18" s="48"/>
      <c r="F18" s="65">
        <v>0</v>
      </c>
      <c r="G18" s="48"/>
      <c r="H18" s="49">
        <v>3077560</v>
      </c>
      <c r="I18" s="50">
        <v>-3077560</v>
      </c>
      <c r="J18" s="51"/>
      <c r="K18" s="65">
        <v>0</v>
      </c>
      <c r="L18" s="53">
        <v>7928660</v>
      </c>
      <c r="M18" s="53">
        <f t="shared" si="5"/>
        <v>9473060</v>
      </c>
      <c r="P18" s="9"/>
    </row>
    <row r="19" spans="1:16" ht="21" customHeight="1" x14ac:dyDescent="0.35">
      <c r="A19" s="45" t="s">
        <v>13</v>
      </c>
      <c r="B19" s="64">
        <v>0</v>
      </c>
      <c r="C19" s="65">
        <v>0</v>
      </c>
      <c r="D19" s="47">
        <v>1578300</v>
      </c>
      <c r="E19" s="48">
        <f>SUM(B19:D19)</f>
        <v>1578300</v>
      </c>
      <c r="F19" s="65">
        <v>0</v>
      </c>
      <c r="G19" s="48">
        <f>SUM(F19:F19)</f>
        <v>0</v>
      </c>
      <c r="H19" s="54">
        <v>3161560</v>
      </c>
      <c r="I19" s="65">
        <v>0</v>
      </c>
      <c r="J19" s="51">
        <f t="shared" ref="J19:J20" si="6">SUM(H19:I19)</f>
        <v>3161560</v>
      </c>
      <c r="K19" s="65">
        <v>0</v>
      </c>
      <c r="L19" s="55">
        <v>8489210</v>
      </c>
      <c r="M19" s="53">
        <f t="shared" si="5"/>
        <v>13229070</v>
      </c>
      <c r="P19" s="10"/>
    </row>
    <row r="20" spans="1:16" ht="21" customHeight="1" x14ac:dyDescent="0.35">
      <c r="A20" s="45" t="s">
        <v>14</v>
      </c>
      <c r="B20" s="59">
        <v>-33900</v>
      </c>
      <c r="C20" s="65">
        <v>0</v>
      </c>
      <c r="D20" s="65">
        <v>0</v>
      </c>
      <c r="E20" s="65">
        <v>0</v>
      </c>
      <c r="F20" s="65">
        <v>0</v>
      </c>
      <c r="G20" s="48">
        <f>SUM(F20:F20)</f>
        <v>0</v>
      </c>
      <c r="H20" s="49">
        <v>-3077560</v>
      </c>
      <c r="I20" s="65">
        <v>0</v>
      </c>
      <c r="J20" s="51">
        <f t="shared" si="6"/>
        <v>-3077560</v>
      </c>
      <c r="K20" s="56">
        <v>0</v>
      </c>
      <c r="L20" s="53">
        <v>-560550</v>
      </c>
      <c r="M20" s="53">
        <f t="shared" si="5"/>
        <v>-3672010</v>
      </c>
      <c r="P20" s="11"/>
    </row>
    <row r="21" spans="1:16" ht="21" customHeight="1" x14ac:dyDescent="0.35">
      <c r="A21" s="45" t="s">
        <v>26</v>
      </c>
      <c r="B21" s="64">
        <v>0</v>
      </c>
      <c r="C21" s="64">
        <v>0</v>
      </c>
      <c r="D21" s="64">
        <v>0</v>
      </c>
      <c r="E21" s="48"/>
      <c r="F21" s="64">
        <v>0</v>
      </c>
      <c r="G21" s="48"/>
      <c r="H21" s="64">
        <v>0</v>
      </c>
      <c r="I21" s="64">
        <v>0</v>
      </c>
      <c r="J21" s="51"/>
      <c r="K21" s="64">
        <v>0</v>
      </c>
      <c r="L21" s="64">
        <v>0</v>
      </c>
      <c r="M21" s="53">
        <f t="shared" si="5"/>
        <v>0</v>
      </c>
      <c r="P21" s="11"/>
    </row>
    <row r="22" spans="1:16" ht="21" customHeight="1" x14ac:dyDescent="0.35">
      <c r="A22" s="45" t="s">
        <v>13</v>
      </c>
      <c r="B22" s="64">
        <v>0</v>
      </c>
      <c r="C22" s="64">
        <v>0</v>
      </c>
      <c r="D22" s="64">
        <v>0</v>
      </c>
      <c r="E22" s="48">
        <f>SUM(B22:D22)</f>
        <v>0</v>
      </c>
      <c r="F22" s="64">
        <v>0</v>
      </c>
      <c r="G22" s="48">
        <f>SUM(F22:F22)</f>
        <v>0</v>
      </c>
      <c r="H22" s="64">
        <v>0</v>
      </c>
      <c r="I22" s="64">
        <v>0</v>
      </c>
      <c r="J22" s="51">
        <f t="shared" ref="J22:J24" si="7">SUM(H22:I22)</f>
        <v>0</v>
      </c>
      <c r="K22" s="64">
        <v>0</v>
      </c>
      <c r="L22" s="64">
        <v>0</v>
      </c>
      <c r="M22" s="53">
        <f t="shared" si="5"/>
        <v>0</v>
      </c>
      <c r="P22" s="10"/>
    </row>
    <row r="23" spans="1:16" ht="21" customHeight="1" x14ac:dyDescent="0.35">
      <c r="A23" s="45" t="s">
        <v>14</v>
      </c>
      <c r="B23" s="64">
        <v>0</v>
      </c>
      <c r="C23" s="64">
        <v>0</v>
      </c>
      <c r="D23" s="64">
        <v>0</v>
      </c>
      <c r="E23" s="48">
        <f t="shared" ref="E23:E24" si="8">SUM(B23:D23)</f>
        <v>0</v>
      </c>
      <c r="F23" s="64">
        <v>0</v>
      </c>
      <c r="G23" s="48">
        <f>SUM(F23:F23)</f>
        <v>0</v>
      </c>
      <c r="H23" s="64">
        <v>0</v>
      </c>
      <c r="I23" s="64">
        <v>0</v>
      </c>
      <c r="J23" s="51">
        <f t="shared" si="7"/>
        <v>0</v>
      </c>
      <c r="K23" s="64">
        <v>0</v>
      </c>
      <c r="L23" s="64">
        <v>0</v>
      </c>
      <c r="M23" s="53">
        <f t="shared" si="5"/>
        <v>0</v>
      </c>
      <c r="P23" s="11"/>
    </row>
    <row r="24" spans="1:16" ht="21" customHeight="1" x14ac:dyDescent="0.35">
      <c r="A24" s="45" t="s">
        <v>27</v>
      </c>
      <c r="B24" s="59">
        <v>-33900</v>
      </c>
      <c r="C24" s="65">
        <v>0</v>
      </c>
      <c r="D24" s="47">
        <v>1578300</v>
      </c>
      <c r="E24" s="48">
        <f t="shared" si="8"/>
        <v>1544400</v>
      </c>
      <c r="F24" s="65">
        <v>0</v>
      </c>
      <c r="G24" s="48"/>
      <c r="H24" s="49">
        <v>3077560</v>
      </c>
      <c r="I24" s="50">
        <v>-3077560</v>
      </c>
      <c r="J24" s="51">
        <f t="shared" si="7"/>
        <v>0</v>
      </c>
      <c r="K24" s="65">
        <v>0</v>
      </c>
      <c r="L24" s="53">
        <v>7928660</v>
      </c>
      <c r="M24" s="53">
        <f t="shared" ref="M24" si="9">B24+C24+D24+F24+H24+I24+K24+L24</f>
        <v>9473060</v>
      </c>
      <c r="P24" s="11"/>
    </row>
    <row r="25" spans="1:16" ht="21" customHeight="1" x14ac:dyDescent="0.35">
      <c r="A25" s="62" t="s">
        <v>28</v>
      </c>
      <c r="B25" s="68">
        <f>B9+B24</f>
        <v>112364100</v>
      </c>
      <c r="C25" s="69">
        <f t="shared" ref="C25:M25" si="10">C9+C24</f>
        <v>30983300</v>
      </c>
      <c r="D25" s="69">
        <f t="shared" si="10"/>
        <v>122883960</v>
      </c>
      <c r="E25" s="66">
        <f t="shared" si="10"/>
        <v>266231360</v>
      </c>
      <c r="F25" s="70">
        <f t="shared" si="10"/>
        <v>8895400</v>
      </c>
      <c r="G25" s="66">
        <f t="shared" si="10"/>
        <v>8895400</v>
      </c>
      <c r="H25" s="70">
        <f t="shared" si="10"/>
        <v>54578570</v>
      </c>
      <c r="I25" s="69">
        <f t="shared" si="10"/>
        <v>54440440</v>
      </c>
      <c r="J25" s="66">
        <f t="shared" si="10"/>
        <v>109019010</v>
      </c>
      <c r="K25" s="70">
        <f t="shared" si="10"/>
        <v>23349300</v>
      </c>
      <c r="L25" s="69">
        <f t="shared" si="10"/>
        <v>25249160</v>
      </c>
      <c r="M25" s="66">
        <f t="shared" si="10"/>
        <v>432744230</v>
      </c>
      <c r="P25" s="11"/>
    </row>
    <row r="26" spans="1:16" ht="21" customHeight="1" x14ac:dyDescent="0.35">
      <c r="A26" s="62" t="s">
        <v>29</v>
      </c>
      <c r="B26" s="59">
        <v>112364100</v>
      </c>
      <c r="C26" s="59">
        <v>30983300</v>
      </c>
      <c r="D26" s="47">
        <v>1578300</v>
      </c>
      <c r="E26" s="48">
        <f t="shared" ref="E26" si="11">SUM(B26:D26)</f>
        <v>144925700</v>
      </c>
      <c r="F26" s="47">
        <v>8895400</v>
      </c>
      <c r="G26" s="48"/>
      <c r="H26" s="64">
        <v>0</v>
      </c>
      <c r="I26" s="64">
        <v>0</v>
      </c>
      <c r="J26" s="51">
        <f t="shared" ref="J26" si="12">SUM(H26:I26)</f>
        <v>0</v>
      </c>
      <c r="K26" s="64">
        <v>0</v>
      </c>
      <c r="L26" s="53">
        <v>7928660</v>
      </c>
      <c r="M26" s="53">
        <f t="shared" ref="M26:M28" si="13">B26+C26+D26+F26+H26+I26+K26+L26</f>
        <v>161749760</v>
      </c>
      <c r="P26" s="11"/>
    </row>
    <row r="27" spans="1:16" ht="21" customHeight="1" x14ac:dyDescent="0.35">
      <c r="A27" s="45" t="s">
        <v>30</v>
      </c>
      <c r="B27" s="64">
        <v>0</v>
      </c>
      <c r="C27" s="64">
        <v>0</v>
      </c>
      <c r="D27" s="64">
        <v>0</v>
      </c>
      <c r="E27" s="48"/>
      <c r="F27" s="64">
        <v>0</v>
      </c>
      <c r="G27" s="48"/>
      <c r="H27" s="64">
        <v>0</v>
      </c>
      <c r="I27" s="64">
        <v>0</v>
      </c>
      <c r="J27" s="51"/>
      <c r="K27" s="64">
        <v>0</v>
      </c>
      <c r="L27" s="64">
        <v>0</v>
      </c>
      <c r="M27" s="53">
        <f t="shared" si="13"/>
        <v>0</v>
      </c>
      <c r="P27" s="11"/>
    </row>
    <row r="28" spans="1:16" ht="21" customHeight="1" x14ac:dyDescent="0.35">
      <c r="A28" s="71" t="s">
        <v>31</v>
      </c>
      <c r="B28" s="66">
        <v>52948449.490000002</v>
      </c>
      <c r="C28" s="66">
        <v>15252484.07</v>
      </c>
      <c r="D28" s="67">
        <v>38478658.350000001</v>
      </c>
      <c r="E28" s="48"/>
      <c r="F28" s="67">
        <v>4105982.16</v>
      </c>
      <c r="G28" s="48"/>
      <c r="H28" s="67">
        <v>14346706</v>
      </c>
      <c r="I28" s="64">
        <v>0</v>
      </c>
      <c r="J28" s="51"/>
      <c r="K28" s="67">
        <v>6192604</v>
      </c>
      <c r="L28" s="67">
        <v>5631035.3799999999</v>
      </c>
      <c r="M28" s="53">
        <f t="shared" si="13"/>
        <v>136955919.44999999</v>
      </c>
      <c r="P28" s="11"/>
    </row>
    <row r="29" spans="1:16" ht="21" customHeight="1" x14ac:dyDescent="0.35">
      <c r="A29" s="45" t="s">
        <v>32</v>
      </c>
      <c r="B29" s="66">
        <f>B27+B28</f>
        <v>52948449.490000002</v>
      </c>
      <c r="C29" s="66">
        <f t="shared" ref="C29:M29" si="14">C27+C28</f>
        <v>15252484.07</v>
      </c>
      <c r="D29" s="66">
        <f t="shared" si="14"/>
        <v>38478658.350000001</v>
      </c>
      <c r="E29" s="66">
        <f t="shared" si="14"/>
        <v>0</v>
      </c>
      <c r="F29" s="66">
        <f t="shared" si="14"/>
        <v>4105982.16</v>
      </c>
      <c r="G29" s="66">
        <f t="shared" si="14"/>
        <v>0</v>
      </c>
      <c r="H29" s="66">
        <f t="shared" si="14"/>
        <v>14346706</v>
      </c>
      <c r="I29" s="66">
        <f t="shared" si="14"/>
        <v>0</v>
      </c>
      <c r="J29" s="66">
        <f t="shared" si="14"/>
        <v>0</v>
      </c>
      <c r="K29" s="66">
        <f t="shared" si="14"/>
        <v>6192604</v>
      </c>
      <c r="L29" s="66">
        <f t="shared" si="14"/>
        <v>5631035.3799999999</v>
      </c>
      <c r="M29" s="66">
        <f t="shared" si="14"/>
        <v>136955919.44999999</v>
      </c>
      <c r="P29" s="11"/>
    </row>
    <row r="30" spans="1:16" ht="21" customHeight="1" x14ac:dyDescent="0.35">
      <c r="A30" s="45" t="s">
        <v>33</v>
      </c>
      <c r="B30" s="66">
        <f>SUM(B29/B25*100)</f>
        <v>47.122212067733379</v>
      </c>
      <c r="C30" s="66">
        <f t="shared" ref="C30:M30" si="15">SUM(C29/C25*100)</f>
        <v>49.228081159850632</v>
      </c>
      <c r="D30" s="66">
        <f t="shared" si="15"/>
        <v>31.313003218646273</v>
      </c>
      <c r="E30" s="66">
        <f t="shared" si="15"/>
        <v>0</v>
      </c>
      <c r="F30" s="66">
        <f t="shared" si="15"/>
        <v>46.158488207388089</v>
      </c>
      <c r="G30" s="66">
        <f t="shared" si="15"/>
        <v>0</v>
      </c>
      <c r="H30" s="66">
        <f t="shared" si="15"/>
        <v>26.28633546096939</v>
      </c>
      <c r="I30" s="66">
        <f t="shared" si="15"/>
        <v>0</v>
      </c>
      <c r="J30" s="66">
        <f t="shared" si="15"/>
        <v>0</v>
      </c>
      <c r="K30" s="66">
        <f t="shared" si="15"/>
        <v>26.52158308814397</v>
      </c>
      <c r="L30" s="66">
        <f t="shared" si="15"/>
        <v>22.301872141489063</v>
      </c>
      <c r="M30" s="66">
        <f t="shared" si="15"/>
        <v>31.648236985158647</v>
      </c>
      <c r="P30" s="11"/>
    </row>
    <row r="31" spans="1:16" ht="21" customHeight="1" x14ac:dyDescent="0.35">
      <c r="A31" s="45" t="s">
        <v>34</v>
      </c>
      <c r="B31" s="66">
        <f>B25-B29</f>
        <v>59415650.509999998</v>
      </c>
      <c r="C31" s="66">
        <f t="shared" ref="C31:M31" si="16">C25-C29</f>
        <v>15730815.93</v>
      </c>
      <c r="D31" s="66">
        <f t="shared" si="16"/>
        <v>84405301.650000006</v>
      </c>
      <c r="E31" s="66">
        <f t="shared" si="16"/>
        <v>266231360</v>
      </c>
      <c r="F31" s="66">
        <f t="shared" si="16"/>
        <v>4789417.84</v>
      </c>
      <c r="G31" s="66">
        <f t="shared" si="16"/>
        <v>8895400</v>
      </c>
      <c r="H31" s="66">
        <f t="shared" si="16"/>
        <v>40231864</v>
      </c>
      <c r="I31" s="66">
        <f t="shared" si="16"/>
        <v>54440440</v>
      </c>
      <c r="J31" s="66">
        <f t="shared" si="16"/>
        <v>109019010</v>
      </c>
      <c r="K31" s="66">
        <f t="shared" si="16"/>
        <v>17156696</v>
      </c>
      <c r="L31" s="66">
        <f t="shared" si="16"/>
        <v>19618124.620000001</v>
      </c>
      <c r="M31" s="66">
        <f t="shared" si="16"/>
        <v>295788310.55000001</v>
      </c>
      <c r="P31" s="11"/>
    </row>
    <row r="32" spans="1:16" ht="21" customHeight="1" x14ac:dyDescent="0.35">
      <c r="A32" s="72" t="s">
        <v>35</v>
      </c>
      <c r="B32" s="66">
        <f>SUM(B31/B25*100)</f>
        <v>52.877787932266621</v>
      </c>
      <c r="C32" s="66">
        <f t="shared" ref="C32:M32" si="17">SUM(C31/C25*100)</f>
        <v>50.771918840149368</v>
      </c>
      <c r="D32" s="66">
        <f t="shared" si="17"/>
        <v>68.686996781353727</v>
      </c>
      <c r="E32" s="66">
        <f t="shared" si="17"/>
        <v>100</v>
      </c>
      <c r="F32" s="66">
        <f t="shared" si="17"/>
        <v>53.841511792611904</v>
      </c>
      <c r="G32" s="66">
        <f t="shared" si="17"/>
        <v>100</v>
      </c>
      <c r="H32" s="66">
        <f t="shared" si="17"/>
        <v>73.713664539030617</v>
      </c>
      <c r="I32" s="66">
        <f t="shared" si="17"/>
        <v>100</v>
      </c>
      <c r="J32" s="66">
        <f t="shared" si="17"/>
        <v>100</v>
      </c>
      <c r="K32" s="66">
        <f t="shared" si="17"/>
        <v>73.47841691185603</v>
      </c>
      <c r="L32" s="66">
        <f t="shared" si="17"/>
        <v>77.698127858510944</v>
      </c>
      <c r="M32" s="66">
        <f t="shared" si="17"/>
        <v>68.351763014841367</v>
      </c>
      <c r="P32" s="11"/>
    </row>
    <row r="33" spans="1:13" ht="21.75" thickBot="1" x14ac:dyDescent="0.4">
      <c r="A33" s="12"/>
      <c r="B33" s="60"/>
      <c r="C33" s="13"/>
      <c r="D33" s="14"/>
      <c r="E33" s="15"/>
      <c r="F33" s="16"/>
      <c r="G33" s="17"/>
      <c r="H33" s="18"/>
      <c r="I33" s="16"/>
      <c r="J33" s="17"/>
      <c r="K33" s="19"/>
      <c r="L33" s="19"/>
      <c r="M33" s="20"/>
    </row>
    <row r="34" spans="1:13" x14ac:dyDescent="0.3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x14ac:dyDescent="0.3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</sheetData>
  <mergeCells count="11">
    <mergeCell ref="K6:K7"/>
    <mergeCell ref="L6:L7"/>
    <mergeCell ref="A2:M2"/>
    <mergeCell ref="A3:M3"/>
    <mergeCell ref="M6:M7"/>
    <mergeCell ref="A6:A7"/>
    <mergeCell ref="A1:M1"/>
    <mergeCell ref="A4:M4"/>
    <mergeCell ref="C6:C7"/>
    <mergeCell ref="F6:F7"/>
    <mergeCell ref="H6:I6"/>
  </mergeCells>
  <pageMargins left="0.23622047244094491" right="0.15748031496062992" top="0.59055118110236227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3.สรุป 6 เดือน</vt:lpstr>
      <vt:lpstr>'3.สรุป 6 เดือน'!Print_Area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bma04451</dc:creator>
  <cp:lastModifiedBy>bma04451</cp:lastModifiedBy>
  <dcterms:created xsi:type="dcterms:W3CDTF">2024-04-24T09:19:07Z</dcterms:created>
  <dcterms:modified xsi:type="dcterms:W3CDTF">2024-04-24T10:28:05Z</dcterms:modified>
</cp:coreProperties>
</file>