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16C6707C-19BC-4005-8652-B8FEAE75C766}" xr6:coauthVersionLast="45" xr6:coauthVersionMax="47" xr10:uidLastSave="{00000000-0000-0000-0000-000000000000}"/>
  <bookViews>
    <workbookView xWindow="-120" yWindow="-120" windowWidth="20730" windowHeight="11160" tabRatio="587" xr2:uid="{00000000-000D-0000-FFFF-FFFF00000000}"/>
  </bookViews>
  <sheets>
    <sheet name="แบบฟอร์ม" sheetId="1" r:id="rId1"/>
  </sheets>
  <definedNames>
    <definedName name="_xlnm.Print_Area" localSheetId="0">แบบฟอร์ม!$A$1:$L$23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6" i="1"/>
  <c r="L17" i="1"/>
  <c r="K14" i="1"/>
  <c r="H14" i="1"/>
  <c r="K10" i="1"/>
  <c r="H15" i="1"/>
  <c r="B9" i="1"/>
  <c r="H13" i="1" l="1"/>
  <c r="L14" i="1"/>
  <c r="K9" i="1"/>
  <c r="I12" i="1"/>
  <c r="I11" i="1"/>
  <c r="I14" i="1"/>
  <c r="I16" i="1"/>
  <c r="I17" i="1"/>
  <c r="H10" i="1"/>
  <c r="H9" i="1" s="1"/>
  <c r="H8" i="1" s="1"/>
  <c r="L9" i="1" l="1"/>
  <c r="L10" i="1"/>
  <c r="I10" i="1"/>
  <c r="I13" i="1"/>
  <c r="I9" i="1"/>
  <c r="I15" i="1"/>
  <c r="C12" i="1"/>
  <c r="C11" i="1"/>
  <c r="H7" i="1" l="1"/>
  <c r="C10" i="1"/>
  <c r="C15" i="1"/>
  <c r="C14" i="1"/>
  <c r="I8" i="1" l="1"/>
  <c r="C8" i="1"/>
  <c r="C9" i="1"/>
  <c r="F9" i="1"/>
  <c r="C7" i="1"/>
  <c r="K15" i="1"/>
  <c r="E15" i="1"/>
  <c r="E13" i="1" s="1"/>
  <c r="K8" i="1"/>
  <c r="L8" i="1" s="1"/>
  <c r="E10" i="1"/>
  <c r="E8" i="1" s="1"/>
  <c r="F11" i="1"/>
  <c r="F12" i="1"/>
  <c r="F14" i="1"/>
  <c r="F16" i="1"/>
  <c r="F17" i="1"/>
  <c r="C16" i="1"/>
  <c r="C17" i="1"/>
  <c r="L15" i="1" l="1"/>
  <c r="K13" i="1"/>
  <c r="L13" i="1" s="1"/>
  <c r="I7" i="1"/>
  <c r="E7" i="1"/>
  <c r="F15" i="1"/>
  <c r="F13" i="1"/>
  <c r="C13" i="1"/>
  <c r="F10" i="1"/>
  <c r="K7" i="1" l="1"/>
  <c r="L7" i="1" s="1"/>
  <c r="F8" i="1"/>
  <c r="F7" i="1"/>
</calcChain>
</file>

<file path=xl/sharedStrings.xml><?xml version="1.0" encoding="utf-8"?>
<sst xmlns="http://schemas.openxmlformats.org/spreadsheetml/2006/main" count="32" uniqueCount="23">
  <si>
    <t>งบประมาณ
หลังปรับโอน</t>
  </si>
  <si>
    <t>ค่าเป้าหมาย</t>
  </si>
  <si>
    <t>ร้อยละ</t>
  </si>
  <si>
    <t>เบิกจ่าย</t>
  </si>
  <si>
    <t>งบประมาณปี 2567</t>
  </si>
  <si>
    <t>งบประจำปี</t>
  </si>
  <si>
    <t>1. งบอื่นๆยกเว้นงบลงทุน</t>
  </si>
  <si>
    <t>2. งบลงทุน</t>
  </si>
  <si>
    <t xml:space="preserve">    2.1 ค่าครุภัณฑ์</t>
  </si>
  <si>
    <t xml:space="preserve">    2.2 ค่าที่ดินฯ</t>
  </si>
  <si>
    <t>งบกลาง</t>
  </si>
  <si>
    <t>สำนักงานเขตวัฒนา</t>
  </si>
  <si>
    <t>* งบกลางรวมทุกรายการ</t>
  </si>
  <si>
    <t>ร้อยละการเบิกจ่าย</t>
  </si>
  <si>
    <t>ไตรมาสที่ 1</t>
  </si>
  <si>
    <t>ไตรมาสที่ 2</t>
  </si>
  <si>
    <t xml:space="preserve">ผลการใช้จ่ายงบประมาณเป็นไปตามเป้าหมายเมื่อเทียบกับแผนการใช้จ่ายงบประมาณหรือไม่ </t>
  </si>
  <si>
    <t>เป็นไปตามแผนการใช้จ่ายงบประมาณ</t>
  </si>
  <si>
    <t>ปัญหาอุปสรรคในการดำเนินงาน</t>
  </si>
  <si>
    <t>เห็นชอบ</t>
  </si>
  <si>
    <t>การเบิกจ่ายงบกลางในไตรมาสที่ 1 ไม่เป็นไปตามแผน และได้ทำการเบิกจ่ายในไตรมาสที่ 2 ให้เป็นไปตามแผน</t>
  </si>
  <si>
    <t xml:space="preserve"> ณ วันที่ 31 มีนาคม 2568</t>
  </si>
  <si>
    <r>
      <t>การ</t>
    </r>
    <r>
      <rPr>
        <b/>
        <u/>
        <sz val="18"/>
        <color theme="1"/>
        <rFont val="TH Sarabun New"/>
        <family val="2"/>
      </rPr>
      <t>เบิกจ่าย</t>
    </r>
    <r>
      <rPr>
        <b/>
        <sz val="16"/>
        <color theme="1"/>
        <rFont val="TH Sarabun New"/>
        <family val="2"/>
      </rPr>
      <t>งบประมาณภาพรวม</t>
    </r>
    <r>
      <rPr>
        <b/>
        <u/>
        <sz val="18"/>
        <color theme="1"/>
        <rFont val="TH Sarabun New"/>
        <family val="2"/>
      </rPr>
      <t xml:space="preserve">สะสม </t>
    </r>
    <r>
      <rPr>
        <b/>
        <sz val="16"/>
        <color theme="1"/>
        <rFont val="TH Sarabun New"/>
        <family val="2"/>
      </rPr>
      <t>ประจำปีงบประมาณ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</si>
</sst>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u/>
      <sz val="18"/>
      <color theme="1"/>
      <name val="TH Sarabun New"/>
      <family val="2"/>
    </font>
    <font>
      <b/>
      <sz val="16"/>
      <color theme="5" tint="0.79998168889431442"/>
      <name val="TH Sarabun New"/>
      <family val="2"/>
    </font>
    <font>
      <sz val="16"/>
      <color theme="4" tint="0.79998168889431442"/>
      <name val="TH Sarabun New"/>
      <family val="2"/>
    </font>
    <font>
      <sz val="16"/>
      <color theme="2" tint="-9.9978637043366805E-2"/>
      <name val="TH Sarabun New"/>
      <family val="2"/>
    </font>
    <font>
      <sz val="16"/>
      <color theme="4" tint="0.39997558519241921"/>
      <name val="TH Sarabun New"/>
      <family val="2"/>
    </font>
    <font>
      <sz val="16"/>
      <color theme="4" tint="0.59999389629810485"/>
      <name val="TH Sarabun New"/>
      <family val="2"/>
    </font>
    <font>
      <b/>
      <sz val="16"/>
      <color theme="4" tint="0.79998168889431442"/>
      <name val="TH Sarabun New"/>
      <family val="2"/>
    </font>
    <font>
      <b/>
      <sz val="12"/>
      <color theme="1"/>
      <name val="TH Sarabun New"/>
      <family val="2"/>
    </font>
    <font>
      <sz val="14"/>
      <name val="Cordia New"/>
      <family val="2"/>
    </font>
    <font>
      <b/>
      <sz val="16"/>
      <name val="TH Sarabun New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3" fillId="0" borderId="0"/>
    <xf numFmtId="0" fontId="1" fillId="0" borderId="0"/>
  </cellStyleXfs>
  <cellXfs count="4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43" fontId="4" fillId="3" borderId="1" xfId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43" fontId="3" fillId="2" borderId="1" xfId="1" applyFont="1" applyFill="1" applyBorder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164" fontId="4" fillId="6" borderId="1" xfId="1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43" fontId="4" fillId="7" borderId="1" xfId="1" applyFont="1" applyFill="1" applyBorder="1" applyAlignment="1">
      <alignment horizontal="center" vertical="center"/>
    </xf>
    <xf numFmtId="43" fontId="3" fillId="4" borderId="1" xfId="1" applyFont="1" applyFill="1" applyBorder="1" applyAlignment="1">
      <alignment horizontal="center" vertical="center"/>
    </xf>
    <xf numFmtId="43" fontId="9" fillId="4" borderId="1" xfId="1" applyFont="1" applyFill="1" applyBorder="1" applyAlignment="1">
      <alignment horizontal="center" vertical="center"/>
    </xf>
    <xf numFmtId="43" fontId="8" fillId="4" borderId="1" xfId="1" applyFont="1" applyFill="1" applyBorder="1" applyAlignment="1">
      <alignment horizontal="center" vertical="center"/>
    </xf>
    <xf numFmtId="43" fontId="10" fillId="4" borderId="1" xfId="1" applyFont="1" applyFill="1" applyBorder="1" applyAlignment="1">
      <alignment horizontal="center" vertical="center"/>
    </xf>
    <xf numFmtId="43" fontId="7" fillId="4" borderId="1" xfId="1" applyFont="1" applyFill="1" applyBorder="1" applyAlignment="1">
      <alignment horizontal="center" vertical="center"/>
    </xf>
    <xf numFmtId="43" fontId="4" fillId="4" borderId="1" xfId="1" applyFont="1" applyFill="1" applyBorder="1" applyAlignment="1">
      <alignment horizontal="center" vertical="center"/>
    </xf>
    <xf numFmtId="43" fontId="11" fillId="4" borderId="1" xfId="1" applyFont="1" applyFill="1" applyBorder="1" applyAlignment="1">
      <alignment horizontal="center" vertical="center"/>
    </xf>
    <xf numFmtId="164" fontId="12" fillId="5" borderId="1" xfId="1" applyNumberFormat="1" applyFont="1" applyFill="1" applyBorder="1" applyAlignment="1">
      <alignment horizontal="center" vertical="center" wrapText="1"/>
    </xf>
    <xf numFmtId="0" fontId="4" fillId="0" borderId="0" xfId="2" applyFont="1" applyAlignment="1">
      <alignment vertical="top"/>
    </xf>
    <xf numFmtId="0" fontId="3" fillId="0" borderId="0" xfId="3" applyFont="1"/>
    <xf numFmtId="0" fontId="3" fillId="0" borderId="0" xfId="2" applyFont="1" applyAlignment="1">
      <alignment vertical="top"/>
    </xf>
    <xf numFmtId="0" fontId="14" fillId="0" borderId="0" xfId="3" applyFont="1" applyAlignment="1">
      <alignment horizontal="center"/>
    </xf>
    <xf numFmtId="0" fontId="14" fillId="0" borderId="0" xfId="3" applyFont="1"/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ปกติ 2 2" xfId="3" xr:uid="{951BA313-3642-4051-8913-BC0E8C68C053}"/>
    <cellStyle name="ปกติ 3" xfId="2" xr:uid="{F4742F2F-ABB3-4F1B-AE6D-95EF8D09C3EA}"/>
  </cellStyles>
  <dxfs count="0"/>
  <tableStyles count="0" defaultTableStyle="TableStyleMedium2" defaultPivotStyle="PivotStyleLight16"/>
  <colors>
    <mruColors>
      <color rgb="FFEF8D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19</xdr:row>
      <xdr:rowOff>0</xdr:rowOff>
    </xdr:from>
    <xdr:to>
      <xdr:col>9</xdr:col>
      <xdr:colOff>170675</xdr:colOff>
      <xdr:row>22</xdr:row>
      <xdr:rowOff>232540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D3E51C1-FAE0-4C30-A735-3C35219DD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1833" y="6445250"/>
          <a:ext cx="1535925" cy="1153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pageSetUpPr fitToPage="1"/>
  </sheetPr>
  <dimension ref="A1:L22"/>
  <sheetViews>
    <sheetView tabSelected="1" view="pageBreakPreview" zoomScale="85" zoomScaleNormal="90" zoomScaleSheetLayoutView="85" workbookViewId="0">
      <selection activeCell="B5" sqref="B5:F5"/>
    </sheetView>
  </sheetViews>
  <sheetFormatPr defaultColWidth="9" defaultRowHeight="24"/>
  <cols>
    <col min="1" max="1" width="24.28515625" style="1" bestFit="1" customWidth="1"/>
    <col min="2" max="2" width="18" style="1" bestFit="1" customWidth="1"/>
    <col min="3" max="3" width="16.5703125" style="2" bestFit="1" customWidth="1"/>
    <col min="4" max="4" width="9" style="9" bestFit="1" customWidth="1"/>
    <col min="5" max="5" width="16.28515625" style="1" bestFit="1" customWidth="1"/>
    <col min="6" max="6" width="9.42578125" style="9" customWidth="1"/>
    <col min="7" max="7" width="3" style="10" customWidth="1"/>
    <col min="8" max="8" width="17.85546875" style="10" bestFit="1" customWidth="1"/>
    <col min="9" max="9" width="17.85546875" style="2" bestFit="1" customWidth="1"/>
    <col min="10" max="10" width="9" style="9" bestFit="1" customWidth="1"/>
    <col min="11" max="11" width="18.42578125" style="1" bestFit="1" customWidth="1"/>
    <col min="12" max="12" width="10.140625" style="10" customWidth="1"/>
    <col min="13" max="13" width="9" style="1" customWidth="1"/>
    <col min="14" max="16384" width="9" style="1"/>
  </cols>
  <sheetData>
    <row r="1" spans="1:12">
      <c r="A1" s="34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>
      <c r="A2" s="34" t="s">
        <v>21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27">
      <c r="A3" s="34" t="s">
        <v>22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5" spans="1:12" s="2" customFormat="1">
      <c r="A5" s="32"/>
      <c r="B5" s="38" t="s">
        <v>14</v>
      </c>
      <c r="C5" s="38"/>
      <c r="D5" s="38"/>
      <c r="E5" s="38"/>
      <c r="F5" s="39"/>
      <c r="G5" s="35"/>
      <c r="H5" s="38" t="s">
        <v>15</v>
      </c>
      <c r="I5" s="38"/>
      <c r="J5" s="38"/>
      <c r="K5" s="38"/>
      <c r="L5" s="39"/>
    </row>
    <row r="6" spans="1:12" s="2" customFormat="1" ht="45.75" customHeight="1">
      <c r="A6" s="33"/>
      <c r="B6" s="16" t="s">
        <v>0</v>
      </c>
      <c r="C6" s="14" t="s">
        <v>1</v>
      </c>
      <c r="D6" s="15" t="s">
        <v>2</v>
      </c>
      <c r="E6" s="11" t="s">
        <v>3</v>
      </c>
      <c r="F6" s="26" t="s">
        <v>13</v>
      </c>
      <c r="G6" s="36"/>
      <c r="H6" s="16" t="s">
        <v>0</v>
      </c>
      <c r="I6" s="14" t="s">
        <v>1</v>
      </c>
      <c r="J6" s="15" t="s">
        <v>2</v>
      </c>
      <c r="K6" s="11" t="s">
        <v>3</v>
      </c>
      <c r="L6" s="26" t="s">
        <v>13</v>
      </c>
    </row>
    <row r="7" spans="1:12" s="7" customFormat="1">
      <c r="A7" s="4" t="s">
        <v>4</v>
      </c>
      <c r="B7" s="18">
        <v>370253702</v>
      </c>
      <c r="C7" s="5">
        <f t="shared" ref="C7:C12" si="0">B7*D7/100</f>
        <v>55538055.299999997</v>
      </c>
      <c r="D7" s="17">
        <v>15</v>
      </c>
      <c r="E7" s="18">
        <f>E8+E13</f>
        <v>57006291.5</v>
      </c>
      <c r="F7" s="18">
        <f t="shared" ref="F7:F17" si="1">E7*100/B7</f>
        <v>15.396548688661053</v>
      </c>
      <c r="G7" s="36"/>
      <c r="H7" s="18">
        <f>H8+H13</f>
        <v>407947361</v>
      </c>
      <c r="I7" s="5">
        <f>H7*J7/100</f>
        <v>142781576.34999999</v>
      </c>
      <c r="J7" s="17">
        <v>35</v>
      </c>
      <c r="K7" s="18">
        <f>K8+K13</f>
        <v>143592296.22</v>
      </c>
      <c r="L7" s="18">
        <f t="shared" ref="L7:L17" si="2">K7*100/H7</f>
        <v>35.198731490262048</v>
      </c>
    </row>
    <row r="8" spans="1:12" s="7" customFormat="1">
      <c r="A8" s="4" t="s">
        <v>5</v>
      </c>
      <c r="B8" s="18">
        <v>369693530</v>
      </c>
      <c r="C8" s="5">
        <f t="shared" si="0"/>
        <v>55454029.5</v>
      </c>
      <c r="D8" s="17">
        <v>15</v>
      </c>
      <c r="E8" s="18">
        <f>E9+E10</f>
        <v>56961171.5</v>
      </c>
      <c r="F8" s="18">
        <f t="shared" si="1"/>
        <v>15.407673350410001</v>
      </c>
      <c r="G8" s="36"/>
      <c r="H8" s="18">
        <f>H9+H10</f>
        <v>375565130</v>
      </c>
      <c r="I8" s="5">
        <f t="shared" ref="I8:I17" si="3">H8*J8/100</f>
        <v>131447795.5</v>
      </c>
      <c r="J8" s="17">
        <v>35</v>
      </c>
      <c r="K8" s="18">
        <f>K9+K10</f>
        <v>126822759.22</v>
      </c>
      <c r="L8" s="18">
        <f t="shared" si="2"/>
        <v>33.7685128595405</v>
      </c>
    </row>
    <row r="9" spans="1:12">
      <c r="A9" s="13" t="s">
        <v>6</v>
      </c>
      <c r="B9" s="19">
        <f>372265430-B10</f>
        <v>320607550</v>
      </c>
      <c r="C9" s="8">
        <f t="shared" si="0"/>
        <v>48091132.5</v>
      </c>
      <c r="D9" s="6">
        <v>15</v>
      </c>
      <c r="E9" s="19">
        <v>56961171.5</v>
      </c>
      <c r="F9" s="24">
        <f t="shared" si="1"/>
        <v>17.766634472581821</v>
      </c>
      <c r="G9" s="36"/>
      <c r="H9" s="19">
        <f>375565130-H10</f>
        <v>323907250</v>
      </c>
      <c r="I9" s="3">
        <f t="shared" si="3"/>
        <v>113367537.5</v>
      </c>
      <c r="J9" s="6">
        <v>35</v>
      </c>
      <c r="K9" s="19">
        <f>126822759.22-K10</f>
        <v>125778184.22</v>
      </c>
      <c r="L9" s="24">
        <f t="shared" si="2"/>
        <v>38.831543356933196</v>
      </c>
    </row>
    <row r="10" spans="1:12">
      <c r="A10" s="13" t="s">
        <v>7</v>
      </c>
      <c r="B10" s="19">
        <v>51657880</v>
      </c>
      <c r="C10" s="8">
        <f t="shared" si="0"/>
        <v>7748682</v>
      </c>
      <c r="D10" s="6">
        <v>15</v>
      </c>
      <c r="E10" s="23">
        <f>E11+E12</f>
        <v>0</v>
      </c>
      <c r="F10" s="25">
        <f t="shared" si="1"/>
        <v>0</v>
      </c>
      <c r="G10" s="36"/>
      <c r="H10" s="19">
        <f>H11+H12</f>
        <v>51657880</v>
      </c>
      <c r="I10" s="3">
        <f t="shared" si="3"/>
        <v>18080258</v>
      </c>
      <c r="J10" s="6">
        <v>35</v>
      </c>
      <c r="K10" s="19">
        <f>K11+K12</f>
        <v>1044575</v>
      </c>
      <c r="L10" s="24">
        <f t="shared" si="2"/>
        <v>2.0221019523062114</v>
      </c>
    </row>
    <row r="11" spans="1:12">
      <c r="A11" s="13" t="s">
        <v>8</v>
      </c>
      <c r="B11" s="19">
        <v>1969880</v>
      </c>
      <c r="C11" s="8">
        <f t="shared" si="0"/>
        <v>295482</v>
      </c>
      <c r="D11" s="6">
        <v>15</v>
      </c>
      <c r="E11" s="23">
        <v>0</v>
      </c>
      <c r="F11" s="25">
        <f t="shared" si="1"/>
        <v>0</v>
      </c>
      <c r="G11" s="36"/>
      <c r="H11" s="19">
        <v>7973680</v>
      </c>
      <c r="I11" s="3">
        <f t="shared" si="3"/>
        <v>2790788</v>
      </c>
      <c r="J11" s="6">
        <v>35</v>
      </c>
      <c r="K11" s="19">
        <v>1044575</v>
      </c>
      <c r="L11" s="24">
        <f t="shared" si="2"/>
        <v>13.100287445696342</v>
      </c>
    </row>
    <row r="12" spans="1:12">
      <c r="A12" s="13" t="s">
        <v>9</v>
      </c>
      <c r="B12" s="19">
        <v>49688000</v>
      </c>
      <c r="C12" s="8">
        <f t="shared" si="0"/>
        <v>7453200</v>
      </c>
      <c r="D12" s="6">
        <v>15</v>
      </c>
      <c r="E12" s="23">
        <v>0</v>
      </c>
      <c r="F12" s="25">
        <f t="shared" si="1"/>
        <v>0</v>
      </c>
      <c r="G12" s="36"/>
      <c r="H12" s="19">
        <v>43684200</v>
      </c>
      <c r="I12" s="3">
        <f>H12*J12/100</f>
        <v>15289470</v>
      </c>
      <c r="J12" s="6">
        <v>35</v>
      </c>
      <c r="K12" s="23">
        <v>0</v>
      </c>
      <c r="L12" s="25">
        <f t="shared" si="2"/>
        <v>0</v>
      </c>
    </row>
    <row r="13" spans="1:12" s="7" customFormat="1">
      <c r="A13" s="4" t="s">
        <v>10</v>
      </c>
      <c r="B13" s="18">
        <v>560172</v>
      </c>
      <c r="C13" s="5">
        <f t="shared" ref="C13:C17" si="4">B13*D13/100</f>
        <v>84025.8</v>
      </c>
      <c r="D13" s="17">
        <v>15</v>
      </c>
      <c r="E13" s="18">
        <f>E14+E15</f>
        <v>45120</v>
      </c>
      <c r="F13" s="18">
        <f t="shared" si="1"/>
        <v>8.0546689231164716</v>
      </c>
      <c r="G13" s="36"/>
      <c r="H13" s="18">
        <f>H14+H15</f>
        <v>32382231</v>
      </c>
      <c r="I13" s="5">
        <f t="shared" si="3"/>
        <v>11333780.85</v>
      </c>
      <c r="J13" s="17">
        <v>35</v>
      </c>
      <c r="K13" s="18">
        <f>K14+K15</f>
        <v>16769537</v>
      </c>
      <c r="L13" s="18">
        <f t="shared" si="2"/>
        <v>51.786231158686995</v>
      </c>
    </row>
    <row r="14" spans="1:12">
      <c r="A14" s="13" t="s">
        <v>6</v>
      </c>
      <c r="B14" s="19">
        <v>560172</v>
      </c>
      <c r="C14" s="8">
        <f>B14*D14/100</f>
        <v>84025.8</v>
      </c>
      <c r="D14" s="6">
        <v>15</v>
      </c>
      <c r="E14" s="19">
        <v>45120</v>
      </c>
      <c r="F14" s="24">
        <f t="shared" si="1"/>
        <v>8.0546689231164716</v>
      </c>
      <c r="G14" s="36"/>
      <c r="H14" s="19">
        <f>8001000+632728+10511873+6094630</f>
        <v>25240231</v>
      </c>
      <c r="I14" s="8">
        <f t="shared" si="3"/>
        <v>8834080.8499999996</v>
      </c>
      <c r="J14" s="6">
        <v>35</v>
      </c>
      <c r="K14" s="19">
        <f>163034+10511873+6094630</f>
        <v>16769537</v>
      </c>
      <c r="L14" s="24">
        <f t="shared" si="2"/>
        <v>66.439712853658108</v>
      </c>
    </row>
    <row r="15" spans="1:12">
      <c r="A15" s="13" t="s">
        <v>7</v>
      </c>
      <c r="B15" s="20"/>
      <c r="C15" s="12">
        <f>B15*D15/100</f>
        <v>0</v>
      </c>
      <c r="D15" s="6">
        <v>15</v>
      </c>
      <c r="E15" s="23">
        <f>E16+E17</f>
        <v>0</v>
      </c>
      <c r="F15" s="23" t="e">
        <f t="shared" si="1"/>
        <v>#DIV/0!</v>
      </c>
      <c r="G15" s="36"/>
      <c r="H15" s="19">
        <f>H16+H17</f>
        <v>7142000</v>
      </c>
      <c r="I15" s="8">
        <f t="shared" si="3"/>
        <v>2499700</v>
      </c>
      <c r="J15" s="6">
        <v>35</v>
      </c>
      <c r="K15" s="22">
        <f>K16+K17</f>
        <v>0</v>
      </c>
      <c r="L15" s="25">
        <f t="shared" si="2"/>
        <v>0</v>
      </c>
    </row>
    <row r="16" spans="1:12">
      <c r="A16" s="13" t="s">
        <v>8</v>
      </c>
      <c r="B16" s="21"/>
      <c r="C16" s="12">
        <f t="shared" si="4"/>
        <v>0</v>
      </c>
      <c r="D16" s="6">
        <v>15</v>
      </c>
      <c r="E16" s="23"/>
      <c r="F16" s="23" t="e">
        <f t="shared" si="1"/>
        <v>#DIV/0!</v>
      </c>
      <c r="G16" s="36"/>
      <c r="H16" s="19">
        <v>0</v>
      </c>
      <c r="I16" s="8">
        <f t="shared" si="3"/>
        <v>0</v>
      </c>
      <c r="J16" s="6">
        <v>35</v>
      </c>
      <c r="K16" s="22"/>
      <c r="L16" s="25" t="e">
        <f t="shared" si="2"/>
        <v>#DIV/0!</v>
      </c>
    </row>
    <row r="17" spans="1:12">
      <c r="A17" s="13" t="s">
        <v>9</v>
      </c>
      <c r="B17" s="21"/>
      <c r="C17" s="12">
        <f t="shared" si="4"/>
        <v>0</v>
      </c>
      <c r="D17" s="6">
        <v>15</v>
      </c>
      <c r="E17" s="23"/>
      <c r="F17" s="23" t="e">
        <f t="shared" si="1"/>
        <v>#DIV/0!</v>
      </c>
      <c r="G17" s="37"/>
      <c r="H17" s="19">
        <v>7142000</v>
      </c>
      <c r="I17" s="8">
        <f t="shared" si="3"/>
        <v>2499700</v>
      </c>
      <c r="J17" s="6">
        <v>35</v>
      </c>
      <c r="K17" s="22"/>
      <c r="L17" s="25">
        <f t="shared" si="2"/>
        <v>0</v>
      </c>
    </row>
    <row r="18" spans="1:12">
      <c r="A18" s="7" t="s">
        <v>12</v>
      </c>
    </row>
    <row r="19" spans="1:12">
      <c r="A19" s="27" t="s">
        <v>16</v>
      </c>
      <c r="B19" s="28"/>
      <c r="I19" s="30" t="s">
        <v>19</v>
      </c>
      <c r="J19" s="31"/>
    </row>
    <row r="20" spans="1:12">
      <c r="A20" s="29" t="s">
        <v>17</v>
      </c>
      <c r="B20" s="28"/>
    </row>
    <row r="21" spans="1:12">
      <c r="A21" s="27" t="s">
        <v>18</v>
      </c>
      <c r="B21" s="28"/>
    </row>
    <row r="22" spans="1:12">
      <c r="A22" s="1" t="s">
        <v>20</v>
      </c>
    </row>
  </sheetData>
  <mergeCells count="7">
    <mergeCell ref="A5:A6"/>
    <mergeCell ref="A1:L1"/>
    <mergeCell ref="A2:L2"/>
    <mergeCell ref="A3:L3"/>
    <mergeCell ref="G5:G17"/>
    <mergeCell ref="H5:L5"/>
    <mergeCell ref="B5:F5"/>
  </mergeCells>
  <pageMargins left="0.2" right="0.2" top="0.75" bottom="0.75" header="0.3" footer="0.3"/>
  <pageSetup paperSize="9" scale="8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แบบฟอร์ม</vt:lpstr>
      <vt:lpstr>แบบฟอร์ม!Print_Area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ACER</cp:lastModifiedBy>
  <cp:lastPrinted>2025-07-02T08:34:25Z</cp:lastPrinted>
  <dcterms:created xsi:type="dcterms:W3CDTF">2015-06-05T18:19:34Z</dcterms:created>
  <dcterms:modified xsi:type="dcterms:W3CDTF">2025-07-02T10:25:21Z</dcterms:modified>
</cp:coreProperties>
</file>