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พี่กิ้ฟ\OIT 13-14\ส่งครั้งที่ 1\"/>
    </mc:Choice>
  </mc:AlternateContent>
  <xr:revisionPtr revIDLastSave="0" documentId="8_{33002DE4-01E4-4EFB-9AF5-450F4A964D34}" xr6:coauthVersionLast="47" xr6:coauthVersionMax="47" xr10:uidLastSave="{00000000-0000-0000-0000-000000000000}"/>
  <bookViews>
    <workbookView xWindow="7350" yWindow="405" windowWidth="18615" windowHeight="12780" xr2:uid="{CA6EF40E-FA6F-48CC-B33A-6CBDEFDEDFB4}"/>
  </bookViews>
  <sheets>
    <sheet name="รายละเอียดตามงบรายจ่าย (2)" sheetId="1" r:id="rId1"/>
  </sheets>
  <externalReferences>
    <externalReference r:id="rId2"/>
    <externalReference r:id="rId3"/>
  </externalReferences>
  <definedNames>
    <definedName name="_xlnm._FilterDatabase" localSheetId="0" hidden="1">'รายละเอียดตามงบรายจ่าย (2)'!$A$1:$J$803</definedName>
    <definedName name="code01r">#REF!</definedName>
    <definedName name="code02r">#REF!</definedName>
    <definedName name="code03r">#REF!</definedName>
    <definedName name="code04r">#REF!</definedName>
    <definedName name="code05r">#REF!</definedName>
    <definedName name="code06r">#REF!</definedName>
    <definedName name="code07r">#REF!</definedName>
    <definedName name="code07r1">#REF!</definedName>
    <definedName name="code07r2">#REF!</definedName>
    <definedName name="code08r">#REF!</definedName>
    <definedName name="code08r1">#REF!</definedName>
    <definedName name="code08r2">#REF!</definedName>
    <definedName name="code09r">#REF!</definedName>
    <definedName name="code10r">#REF!</definedName>
    <definedName name="desc01r">#REF!</definedName>
    <definedName name="desc02r">#REF!</definedName>
    <definedName name="desc03r">#REF!</definedName>
    <definedName name="desc04r">#REF!</definedName>
    <definedName name="desc05r">#REF!</definedName>
    <definedName name="desc06r">#REF!</definedName>
    <definedName name="desc07r">#REF!</definedName>
    <definedName name="desc07r1">#REF!</definedName>
    <definedName name="desc07r2">#REF!</definedName>
    <definedName name="desc08r1">#REF!</definedName>
    <definedName name="desc08r2">#REF!</definedName>
    <definedName name="desc09r">#REF!</definedName>
    <definedName name="desc10r">#REF!</definedName>
    <definedName name="descr">#REF!</definedName>
    <definedName name="descr08r">#REF!</definedName>
    <definedName name="goal01">#REF!</definedName>
    <definedName name="list" localSheetId="0">#REF!</definedName>
    <definedName name="list">#REF!</definedName>
    <definedName name="lista">[2]!Table24[Column1]</definedName>
    <definedName name="output" localSheetId="0">#REF!</definedName>
    <definedName name="output">#REF!</definedName>
    <definedName name="_xlnm.Print_Area" localSheetId="0">'รายละเอียดตามงบรายจ่าย (2)'!$B$1:$H$1069</definedName>
    <definedName name="set">[2]!Table24[เป้าประสงค์]</definedName>
    <definedName name="seta">[2]!Table24[เป้าประสงค์]</definedName>
    <definedName name="setb">[2]!Table24[Column1]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61" i="1" l="1"/>
  <c r="E1056" i="1"/>
  <c r="E1049" i="1"/>
  <c r="E1016" i="1"/>
  <c r="E1015" i="1"/>
  <c r="E1014" i="1"/>
  <c r="E984" i="1"/>
  <c r="E983" i="1"/>
  <c r="F982" i="1" s="1"/>
  <c r="E963" i="1"/>
  <c r="E951" i="1"/>
  <c r="E950" i="1" s="1"/>
  <c r="F949" i="1" s="1"/>
  <c r="E922" i="1"/>
  <c r="E918" i="1"/>
  <c r="E917" i="1"/>
  <c r="F916" i="1" s="1"/>
  <c r="E896" i="1"/>
  <c r="E888" i="1"/>
  <c r="E887" i="1" s="1"/>
  <c r="F886" i="1" s="1"/>
  <c r="E857" i="1"/>
  <c r="E856" i="1"/>
  <c r="F855" i="1"/>
  <c r="E826" i="1"/>
  <c r="E816" i="1"/>
  <c r="E815" i="1"/>
  <c r="E814" i="1" s="1"/>
  <c r="F792" i="1" s="1"/>
  <c r="E794" i="1"/>
  <c r="E793" i="1"/>
  <c r="E781" i="1"/>
  <c r="E780" i="1" s="1"/>
  <c r="E779" i="1" s="1"/>
  <c r="E761" i="1"/>
  <c r="E760" i="1" s="1"/>
  <c r="F739" i="1"/>
  <c r="E711" i="1"/>
  <c r="E708" i="1" s="1"/>
  <c r="E707" i="1" s="1"/>
  <c r="E709" i="1"/>
  <c r="E693" i="1"/>
  <c r="E692" i="1" s="1"/>
  <c r="F691" i="1" s="1"/>
  <c r="F685" i="1"/>
  <c r="F475" i="1"/>
  <c r="E474" i="1"/>
  <c r="E473" i="1" s="1"/>
  <c r="E463" i="1"/>
  <c r="E462" i="1"/>
  <c r="E430" i="1"/>
  <c r="E429" i="1"/>
  <c r="F428" i="1"/>
  <c r="E409" i="1"/>
  <c r="E408" i="1" s="1"/>
  <c r="E407" i="1" s="1"/>
  <c r="E397" i="1"/>
  <c r="E396" i="1" s="1"/>
  <c r="F395" i="1" s="1"/>
  <c r="E364" i="1"/>
  <c r="E363" i="1"/>
  <c r="F362" i="1"/>
  <c r="E344" i="1"/>
  <c r="E343" i="1"/>
  <c r="E342" i="1"/>
  <c r="E331" i="1"/>
  <c r="E330" i="1"/>
  <c r="F329" i="1"/>
  <c r="E311" i="1"/>
  <c r="E310" i="1"/>
  <c r="E309" i="1" s="1"/>
  <c r="E298" i="1"/>
  <c r="E297" i="1"/>
  <c r="F296" i="1" s="1"/>
  <c r="E265" i="1"/>
  <c r="E264" i="1"/>
  <c r="F263" i="1"/>
  <c r="E233" i="1"/>
  <c r="E232" i="1" s="1"/>
  <c r="F231" i="1" s="1"/>
  <c r="E217" i="1"/>
  <c r="E216" i="1" s="1"/>
  <c r="E215" i="1" s="1"/>
  <c r="F198" i="1" s="1"/>
  <c r="E200" i="1"/>
  <c r="E199" i="1"/>
  <c r="E169" i="1"/>
  <c r="E168" i="1"/>
  <c r="F167" i="1"/>
  <c r="E154" i="1"/>
  <c r="E153" i="1"/>
  <c r="E152" i="1"/>
  <c r="E136" i="1"/>
  <c r="E135" i="1"/>
  <c r="F134" i="1" s="1"/>
  <c r="E123" i="1"/>
  <c r="E122" i="1"/>
  <c r="E121" i="1" s="1"/>
  <c r="E104" i="1"/>
  <c r="E103" i="1"/>
  <c r="F102" i="1"/>
  <c r="E99" i="1"/>
  <c r="F66" i="1" s="1"/>
  <c r="E95" i="1"/>
  <c r="E94" i="1"/>
  <c r="E93" i="1"/>
  <c r="E68" i="1"/>
  <c r="E67" i="1"/>
  <c r="E35" i="1"/>
  <c r="E34" i="1"/>
  <c r="F33" i="1" s="1"/>
  <c r="E24" i="1"/>
  <c r="E20" i="1"/>
  <c r="E15" i="1"/>
  <c r="E8" i="1"/>
  <c r="E7" i="1"/>
  <c r="F6" i="1"/>
  <c r="F461" i="1" l="1"/>
  <c r="F3" i="1" s="1"/>
  <c r="F759" i="1"/>
</calcChain>
</file>

<file path=xl/sharedStrings.xml><?xml version="1.0" encoding="utf-8"?>
<sst xmlns="http://schemas.openxmlformats.org/spreadsheetml/2006/main" count="1408" uniqueCount="632">
  <si>
    <t>สำนักงานเขตวังทองหลาง</t>
  </si>
  <si>
    <t>งบประมาณตามโครงสร้างงาน</t>
  </si>
  <si>
    <t>บาท</t>
  </si>
  <si>
    <t>.</t>
  </si>
  <si>
    <r>
      <t>รายละเอียดงบประมาณจำแนกตามงบรายจ่าย</t>
    </r>
    <r>
      <rPr>
        <b/>
        <sz val="16"/>
        <color theme="0" tint="-0.34998626667073579"/>
        <rFont val="TH SarabunPSK"/>
        <family val="2"/>
      </rPr>
      <t xml:space="preserve"> </t>
    </r>
  </si>
  <si>
    <t>การจัดบริการของสำนักงานเขต</t>
  </si>
  <si>
    <t>งานรายจ่ายบุคลากร</t>
  </si>
  <si>
    <t>งบบุคลากร</t>
  </si>
  <si>
    <t>1. เงินเดือน</t>
  </si>
  <si>
    <t>01101-1</t>
  </si>
  <si>
    <t>(1) เงินเดือน</t>
  </si>
  <si>
    <t>01102-1</t>
  </si>
  <si>
    <t>(2) เงินเลื่อนขั้นเลื่อนระดับ</t>
  </si>
  <si>
    <t>01106-1</t>
  </si>
  <si>
    <t>(3) เงินประจำตำแหน่งของข้าราชการ</t>
  </si>
  <si>
    <t>01107-1</t>
  </si>
  <si>
    <t>(4) เงินค่าตอบแทนเป็นรายเดือนของข้าราชการ</t>
  </si>
  <si>
    <t>01108-1</t>
  </si>
  <si>
    <t>(5) เงินเพิ่มการครองชีพชั่วคราวของข้าราชการ</t>
  </si>
  <si>
    <t>01109-1</t>
  </si>
  <si>
    <t>(6) เงินช่วยเหลือค่าครองชีพของข้าราชการ</t>
  </si>
  <si>
    <t xml:space="preserve">2. ค่าจ้างประจำ	</t>
  </si>
  <si>
    <t>01201-1</t>
  </si>
  <si>
    <t>(1) ค่าจ้างประจำ</t>
  </si>
  <si>
    <t>01202-1</t>
  </si>
  <si>
    <t>(2) เงินเพิ่มค่าจ้างประจำ</t>
  </si>
  <si>
    <t>01205-1</t>
  </si>
  <si>
    <t>(3) เงินเพิ่มการครองชีพชั่วคราวของลูกจ้างประจำ</t>
  </si>
  <si>
    <t>01206-1</t>
  </si>
  <si>
    <t>(4) เงินช่วยเหลือค่าครองชีพของลูกจ้างประจำ</t>
  </si>
  <si>
    <t>3. ค่าจ้างชั่วคราว</t>
  </si>
  <si>
    <t>02101-1</t>
  </si>
  <si>
    <t>(1) ค่าจ้างชั่วคราว</t>
  </si>
  <si>
    <t>02102-1</t>
  </si>
  <si>
    <t>(2) เงินเพิ่มการครองชีพชั่วคราวของลูกจ้างชั่วคราว</t>
  </si>
  <si>
    <t>02103-1</t>
  </si>
  <si>
    <t>(3) เงินช่วยเหลือค่าครองชีพของลูกจ้างชั่วคราว</t>
  </si>
  <si>
    <t>4. ค่าตอบแทน ใช้สอยและวัสดุ</t>
  </si>
  <si>
    <t>03125-1</t>
  </si>
  <si>
    <t>(1) ค่าตอบแทนบุคลากรด้านการแพทย์
    และสาธารณสุข</t>
  </si>
  <si>
    <t>03128-1</t>
  </si>
  <si>
    <t>(2) เงินตอบแทนพิเศษของลูกจ้างประจำ</t>
  </si>
  <si>
    <t>03217-1</t>
  </si>
  <si>
    <t>(3) เงินสมทบกองทุนประกันสังคม</t>
  </si>
  <si>
    <t>03293-1</t>
  </si>
  <si>
    <t>(4) เงินสมทบกองทุนเงินทดแทน</t>
  </si>
  <si>
    <t>งานอำนวยการและบริหารสำนักงานเขต</t>
  </si>
  <si>
    <t>งบดำเนินงาน</t>
  </si>
  <si>
    <t>ค่าตอบแทน ใช้สอยและวัสดุ</t>
  </si>
  <si>
    <t xml:space="preserve">1. ค่าตอบแทน </t>
  </si>
  <si>
    <t>03101-1</t>
  </si>
  <si>
    <t>ค่าอาหารทำการนอกเวลา</t>
  </si>
  <si>
    <t>03116-1</t>
  </si>
  <si>
    <t>ค่าตอบแทนอาสาสมัครป้องกันภัยฝ่ายพลเรือน</t>
  </si>
  <si>
    <t>2. ค่าใช้สอย</t>
  </si>
  <si>
    <t>03202-1</t>
  </si>
  <si>
    <t>ค่าบำรุงรักษาซ่อมแซมเครื่องปรับอากาศ</t>
  </si>
  <si>
    <t>03203-1</t>
  </si>
  <si>
    <t>ค่าบำรุงรักษาซ่อมแซมลิฟท์</t>
  </si>
  <si>
    <t>งานปกครอง</t>
  </si>
  <si>
    <t>1. งบดำเนินงาน</t>
  </si>
  <si>
    <t xml:space="preserve">   1.1 ค่าตอบแทน ใช้สอยและวัสดุ</t>
  </si>
  <si>
    <t xml:space="preserve">        1.1.1 ค่าใช้สอย</t>
  </si>
  <si>
    <t>03208-1</t>
  </si>
  <si>
    <t>(1) ค่าซ่อมแซมยานพาหนะ</t>
  </si>
  <si>
    <t>03222-1</t>
  </si>
  <si>
    <t>(2) ค่าทำความสะอาดเครื่องนอนของเวรรักษาราชการประจำสถานที่ราชการ</t>
  </si>
  <si>
    <t>03245-1</t>
  </si>
  <si>
    <t>(3) ค่าซ่อมแซมครุภัณฑ์</t>
  </si>
  <si>
    <t>03274-1</t>
  </si>
  <si>
    <t>(4) ค่าจ้างเหมาดูแลทำความสะอาดอาคารสำนักงานเขตวังทองหลาง</t>
  </si>
  <si>
    <t>03275-1</t>
  </si>
  <si>
    <t>(5) ค่าจ้างเหมาเจ้าหน้าที่รักษาความปลอดภัยบริเวณอาคารสำนักงานเขตวังทองหลาง</t>
  </si>
  <si>
    <t>03282-1</t>
  </si>
  <si>
    <t>(6) ค่าเช่าที่ดิน</t>
  </si>
  <si>
    <t>03292-1</t>
  </si>
  <si>
    <t>(7) ค่าจ้างเหมาบริการเป็นรายบุคคล</t>
  </si>
  <si>
    <t xml:space="preserve">        1.1.2 ค่าวัสดุ</t>
  </si>
  <si>
    <t>03502-1</t>
  </si>
  <si>
    <t>(1) ค่าวัสดุสำนักงาน</t>
  </si>
  <si>
    <t>03601-1</t>
  </si>
  <si>
    <t>(2) ค่าวัสดุอุปกรณ์คอมพิวเตอร์</t>
  </si>
  <si>
    <t>03602-1</t>
  </si>
  <si>
    <t>(3) ค่าวัสดุยานพาหนะ</t>
  </si>
  <si>
    <t>03611-1</t>
  </si>
  <si>
    <t>(4) ค่าเครื่องแต่งกาย</t>
  </si>
  <si>
    <t>03613-1</t>
  </si>
  <si>
    <t>(5) ค่าวัสดุไฟฟ้า ประปา งานบ้าน งานครัว และงานสวน</t>
  </si>
  <si>
    <t>03614-1</t>
  </si>
  <si>
    <t>(6) ค่าซื้อหนังสือ วารสารฯ</t>
  </si>
  <si>
    <t>03617-1</t>
  </si>
  <si>
    <t>(7) ค่าวัสดุประชาสัมพันธ์</t>
  </si>
  <si>
    <t>03647-1</t>
  </si>
  <si>
    <t>(8) ค่าวัสดุอุปกรณ์ สำหรับศูนย์ อปพร.</t>
  </si>
  <si>
    <t xml:space="preserve">   1.2 ค่าสาธารณูปโภค</t>
  </si>
  <si>
    <t>04101-1</t>
  </si>
  <si>
    <t>(1) ค่าไฟฟ้า</t>
  </si>
  <si>
    <t>04201-1</t>
  </si>
  <si>
    <t>(2) ค่าน้ำประปา</t>
  </si>
  <si>
    <t>04302-1</t>
  </si>
  <si>
    <t>(3) ค่าโทรศัพท์เคลื่อนที่</t>
  </si>
  <si>
    <t>2. งบลงทุน</t>
  </si>
  <si>
    <t xml:space="preserve">   ค่าครุภัณฑ์ ที่ดินและสิ่งก่อสร้าง</t>
  </si>
  <si>
    <t xml:space="preserve">   ค่าครุภัณฑ์</t>
  </si>
  <si>
    <t>05105-1</t>
  </si>
  <si>
    <t xml:space="preserve">สแกนเนอร์ สำหรับงานเก็บเอกสารระดับศูนย์บริการ </t>
  </si>
  <si>
    <t>แบบที่ 1 1 เครื่อง</t>
  </si>
  <si>
    <t>3. งบรายจ่ายอื่น</t>
  </si>
  <si>
    <t>07199-1</t>
  </si>
  <si>
    <t>ค่าใช้จ่ายโครงการอาสาสมัครกรุงเทพมหานคร</t>
  </si>
  <si>
    <t>ด้านการป้องกันและแก้ไขปัญหายาและสารเสพติด</t>
  </si>
  <si>
    <t xml:space="preserve">งานบริหารทั่วไปและบริการทะเบียน </t>
  </si>
  <si>
    <t xml:space="preserve">    1.1 ค่าตอบแทน ใช้สอยและวัสดุ</t>
  </si>
  <si>
    <t xml:space="preserve">          1.1.1 ค่าตอบแทน </t>
  </si>
  <si>
    <t>(1) ค่าอาหารทำการนอกเวลา</t>
  </si>
  <si>
    <t xml:space="preserve">          1.1.2 ค่าใช้สอย</t>
  </si>
  <si>
    <t>(2) ค่าซ่อมแซมครุภัณฑ์</t>
  </si>
  <si>
    <t>(3) ค่าจ้างเหมาบริการเป็นรายบุคคลเพื่อปฏิบัติงานฝ่ายทะเบียน</t>
  </si>
  <si>
    <t>03292-2</t>
  </si>
  <si>
    <t>(4) ค่าจ้างเหมาบริการเป็นรายบุคคลโครงการจุดบริการด่วนมหานคร</t>
  </si>
  <si>
    <t>03299-1</t>
  </si>
  <si>
    <t>(5) ค่าบริหารจัดการการใช้สถานที่</t>
  </si>
  <si>
    <t>1.1.3 ค่าวัสดุ</t>
  </si>
  <si>
    <t>(2) ค่าวัสดุยานพาหนะ</t>
  </si>
  <si>
    <t>(3) ค่าเครื่องแต่งกาย</t>
  </si>
  <si>
    <t>03686-1</t>
  </si>
  <si>
    <t>(4) ค่าชุดแต่งกายสำหรับเจ้าหน้าที่ที่ปฏิบัติงานประจำศูนย์บริหารราชการฉับไวใสสะอาด (ฺBangkok Fast &amp; Clear : BFC)</t>
  </si>
  <si>
    <t xml:space="preserve">    1.2 ค่าสาธารณูปโภค</t>
  </si>
  <si>
    <t>04301-1</t>
  </si>
  <si>
    <t>(1) ค่าโทรศัพท์</t>
  </si>
  <si>
    <t xml:space="preserve">    ค่าครุภัณฑ์ ที่ดินและสิ่งก่อสร้าง</t>
  </si>
  <si>
    <t xml:space="preserve">    ค่าครุภัณฑ์ </t>
  </si>
  <si>
    <t>สแกนเนอร์ สำหรับงานเก็บเอกสารระดับศูนย์บริการ</t>
  </si>
  <si>
    <t>งานบริหารทั่วไปและบริหารการคลัง</t>
  </si>
  <si>
    <t xml:space="preserve">1.1.1 ค่าตอบแทน </t>
  </si>
  <si>
    <t>1.1.2 ค่าใช้สอย</t>
  </si>
  <si>
    <t>04401-1</t>
  </si>
  <si>
    <t>(2) ค่าไปรษณีย์</t>
  </si>
  <si>
    <t xml:space="preserve">   ค่าครุภัณฑ์ </t>
  </si>
  <si>
    <t>งานบริหารทั่วไปและจัดเก็บรายได้</t>
  </si>
  <si>
    <t>1. ค่าตอบแทน ใช้สอยและวัสดุ</t>
  </si>
  <si>
    <t xml:space="preserve">   1.1 ค่าตอบแทน </t>
  </si>
  <si>
    <t xml:space="preserve">   1.2 ค่าใช้สอย</t>
  </si>
  <si>
    <t>03225-1</t>
  </si>
  <si>
    <t>(2) ค่าธรรมเนียมต่าง ๆ</t>
  </si>
  <si>
    <t>(4) ค่าจ้างเหมาบริการเป็นรายบุคคล</t>
  </si>
  <si>
    <t xml:space="preserve">   1.3 ค่าวัสดุ</t>
  </si>
  <si>
    <t>2. ค่าสาธารณูปโภค</t>
  </si>
  <si>
    <t>(1) ค่าไปรษณีย์</t>
  </si>
  <si>
    <t>งานบริหารทั่วไปฝ่ายรักษาความสะอาด</t>
  </si>
  <si>
    <t xml:space="preserve">         1.1.1 ค่าตอบแทน </t>
  </si>
  <si>
    <t xml:space="preserve">         1.1.2 ค่าใช้สอย</t>
  </si>
  <si>
    <t xml:space="preserve">         1.1.3 ค่าวัสดุ</t>
  </si>
  <si>
    <t>04102-1</t>
  </si>
  <si>
    <t>(1) ค่าไฟฟ้าสวนสาธารณะ</t>
  </si>
  <si>
    <t>04203-1</t>
  </si>
  <si>
    <t>(2) ค่าน้ำประปาสวนสาธารณะ</t>
  </si>
  <si>
    <t xml:space="preserve">(1) เครื่องคอมพิวเตอร์ สำหรับงานสำนักงาน (จอแสดงภาพ
</t>
  </si>
  <si>
    <t xml:space="preserve">    ขนาดไม่น้อยกว่า 19 นิ้ว) พร้อมโปรแกรม ระบบปฏิบัติการ</t>
  </si>
  <si>
    <t xml:space="preserve">    (OS) แบบ OEM ที่มีลิขสิทธิ์ถูกต้องตามกฎหมาย 2 เครื่อง</t>
  </si>
  <si>
    <t>05105-3</t>
  </si>
  <si>
    <t>(2) สแกนเนอร์ สำหรับงานเก็บเอกสารระดับศูนย์บริการ</t>
  </si>
  <si>
    <t xml:space="preserve">    แบบที่ 1 1 เครื่อง</t>
  </si>
  <si>
    <t>งานกวาดทำความสะอาดที่และทางสาธารณะ</t>
  </si>
  <si>
    <t>ค่าวัสดุ</t>
  </si>
  <si>
    <t>03604-1</t>
  </si>
  <si>
    <t>(1) ค่าวัสดุอุปกรณ์ในการรักษาความสะอาด</t>
  </si>
  <si>
    <t>(2) ค่าเครื่องแต่งกาย</t>
  </si>
  <si>
    <t>03612-1</t>
  </si>
  <si>
    <t>(3) ค่าวัสดุป้องกันอุบัติภัย</t>
  </si>
  <si>
    <t>03689-1</t>
  </si>
  <si>
    <t>(4) ค่าเครื่องแบบชุดปฏิบัติงาน</t>
  </si>
  <si>
    <t>งานเก็บขยะมูลฝอยและขนถ่ายสิ่งปฏิกูล</t>
  </si>
  <si>
    <t>03134-1</t>
  </si>
  <si>
    <t>(1) ค่าตอบแทนอาสาสมัครชักลากมูลฝอย</t>
  </si>
  <si>
    <t>03141-1</t>
  </si>
  <si>
    <t>(2) ค่าตอบแทนเจ้าหน้าที่เก็บขนมูลฝอย</t>
  </si>
  <si>
    <t>03142-1</t>
  </si>
  <si>
    <t>(3) ค่าตอบแทนเจ้าหน้าที่เก็บขนสิ่งปฏิกูล</t>
  </si>
  <si>
    <t>03142-2</t>
  </si>
  <si>
    <t>(4) ค่าตอบแทนเจ้าหน้าที่เก็บขนสิ่งปฏิกูล ประเภทไขมัน</t>
  </si>
  <si>
    <t>3. ค่าวัสดุ</t>
  </si>
  <si>
    <t>03622-1</t>
  </si>
  <si>
    <t>(4) ค่าวัสดุอุปกรณ์ในการขนถ่ายสิ่งปฏิกูล</t>
  </si>
  <si>
    <t>(5) ค่าเครื่องแบบชุดปฏิบัติงาน</t>
  </si>
  <si>
    <t>งานดูแลสวนและพื้นที่สีเขียว</t>
  </si>
  <si>
    <t xml:space="preserve">   ค่าตอบแทน ใช้สอยและวัสดุ</t>
  </si>
  <si>
    <t>03608-1</t>
  </si>
  <si>
    <t>(1) ค่าวัสดุอุปกรณ์ในการปลูกและบำรุงรักษาต้นไม้</t>
  </si>
  <si>
    <t>05120-1</t>
  </si>
  <si>
    <t>(1) รถเข็น 3 ล้อ ขนาดไม่น้อยกว่า 50 x 100 ซม. 5 คัน</t>
  </si>
  <si>
    <t>05208-1</t>
  </si>
  <si>
    <t>(2) รถบรรทุก (ดีเซล) ขนาด 6 ตัน 6 ล้อ ปริมาตร</t>
  </si>
  <si>
    <t xml:space="preserve">     กระบอกสูบไม่ต่ำกว่า 6,000 ซีซี หรือกำลังเครื่องยนต์</t>
  </si>
  <si>
    <t xml:space="preserve">     สูงสุดไม่ต่ำกว่า 170 กิโลวัตต์ แบบกระบะเทท้าย 1 คัน</t>
  </si>
  <si>
    <t>งานบริหารทั่วไปและสอบสวนดำเนินคดี</t>
  </si>
  <si>
    <t xml:space="preserve">    ค่าตอบแทน ใช้สอยและวัสดุ</t>
  </si>
  <si>
    <t xml:space="preserve">    1.1 ค่าตอบแทน </t>
  </si>
  <si>
    <t xml:space="preserve">    1.2 ค่าใช้สอย</t>
  </si>
  <si>
    <t xml:space="preserve">    1.3 ค่าวัสดุ</t>
  </si>
  <si>
    <t>งานตรวจและบังคับใช้กฎหมาย</t>
  </si>
  <si>
    <t>03102-1</t>
  </si>
  <si>
    <t>(1) ค่าเบี้ยประชุม</t>
  </si>
  <si>
    <t>03237-1</t>
  </si>
  <si>
    <t>(1) ค่ารับรอง</t>
  </si>
  <si>
    <t>(1) ค่าเครื่องแต่งกาย</t>
  </si>
  <si>
    <t>(2) ค่าเครื่องแบบชุดปฏิบัติงาน</t>
  </si>
  <si>
    <t xml:space="preserve">งานบริหารทั่วไปฝ่ายโยธา </t>
  </si>
  <si>
    <t>(1) ค่าซ่อมแซมครุภัณฑ์</t>
  </si>
  <si>
    <t>งานอนุญาตก่อสร้าง ควบคุมอาคารและผังเมือง</t>
  </si>
  <si>
    <t>03605-1</t>
  </si>
  <si>
    <t>(1) ค่าวัสดุก่อสร้าง</t>
  </si>
  <si>
    <t>งานบำรุงรักษาซ่อมแซม</t>
  </si>
  <si>
    <t xml:space="preserve">   1.1 ค่าใช้สอย</t>
  </si>
  <si>
    <t>03211-1</t>
  </si>
  <si>
    <t>(2) ค่าซ่อมแซมถนน ตรอก ซอย สะพานและสิ่งสาธารณประโยชน์</t>
  </si>
  <si>
    <t>03212-1</t>
  </si>
  <si>
    <t>(3) ค่าซ่อมแซมไฟฟ้าสาธารณะ</t>
  </si>
  <si>
    <t xml:space="preserve">   1.2 ค่าวัสดุ</t>
  </si>
  <si>
    <t>(1) ค่าวัสดุยานพาหนะ</t>
  </si>
  <si>
    <t>03642-1</t>
  </si>
  <si>
    <t>(2) ค่าวัสดุสำหรับหน่วยบริการเร่งด่วนกรุงเทพมหานคร BEST</t>
  </si>
  <si>
    <t xml:space="preserve">   ค่าที่ดินและสิ่งก่อสร้าง</t>
  </si>
  <si>
    <t>05313-2</t>
  </si>
  <si>
    <t xml:space="preserve">(1) ปรับปรุงซอยลาดพร้าว 122 แยก 13 </t>
  </si>
  <si>
    <t xml:space="preserve">     จากซอยลาดพร้าว 122 ถึงบ้านเลขที่ 187/96</t>
  </si>
  <si>
    <t xml:space="preserve">     - สร้างท่อระบายน้ำ ค.ส.ล. ขนาดเส้นผ่าศูนย์กลาง</t>
  </si>
  <si>
    <t xml:space="preserve">       0.80 ม. ตามแบบ มนก.-05 ยาวประมาณ 400 ม.</t>
  </si>
  <si>
    <t xml:space="preserve">     - สร้างบ่อพักท่อระบายน้ำ ค.ส.ล. ขนาดเส้นผ่าศูนย์กลาง</t>
  </si>
  <si>
    <t xml:space="preserve">       0.80 ม. ตามแบบ มนก.-05 พร้อมฝารางวี </t>
  </si>
  <si>
    <t xml:space="preserve">       (แบบที่ 1) ตามแบบ มนก.-01 จำนวน 35 บ่อ</t>
  </si>
  <si>
    <t xml:space="preserve">     - สร้างท่อระบายน้ำ ค.ส.ล. ขนาดเส้นผ่าศูนย์กลาง 1 ม.</t>
  </si>
  <si>
    <t xml:space="preserve">       ตามแบบ มนก.-05 ยาวประมาณ 210 ม.</t>
  </si>
  <si>
    <t xml:space="preserve">     - สร้างบ่อพักท่อระบายน้ำ ค.ส.ล. ขนาดเส้นผ่าศูนย์กลาง 1 ม.</t>
  </si>
  <si>
    <t xml:space="preserve">       ตามแบบ มนก.-05 พร้อมฝารางวี (แบบที่ 1) ตามแบบ มนก.-01 </t>
  </si>
  <si>
    <t xml:space="preserve">       จำนวน 18 บ่อ</t>
  </si>
  <si>
    <t xml:space="preserve">     - สร้างท่อลอด ค.ส.ล. ขนาดเส้นผ่าศูนย์กลาง 0.40 ม.</t>
  </si>
  <si>
    <t xml:space="preserve">       ตามแบบ มนก.-03 ยาวประมาณ 230 ม.</t>
  </si>
  <si>
    <t xml:space="preserve">     - สร้างบ่อพักท่อลอด ค.ส.ล. ขนาดเส้นผ่าศูนย์กลาง 0.40 ม.</t>
  </si>
  <si>
    <t xml:space="preserve">       ตามแบบ มนก.-03 พร้อมฝารางวี (แบบที่ 1) ตามแบบ มนก.-01 </t>
  </si>
  <si>
    <t xml:space="preserve">       จำนวน 53 บ่อ</t>
  </si>
  <si>
    <t xml:space="preserve">     - สร้างชั้นพื้นทางหินคลุก พร้อมบดอัดแน่น หนาเฉลี่ย 0.15 ม.</t>
  </si>
  <si>
    <t xml:space="preserve">       ตามแบบ มท.-01 เนื้อที่ประมาณ 8,215 ม.</t>
  </si>
  <si>
    <t xml:space="preserve">     - สร้างผิวทาง ค.ส.ล. หนา 0.15 ม. กว้างประมาณ 4 - 5 ม.</t>
  </si>
  <si>
    <t xml:space="preserve">       หรือตามสภาพ ตามแบบ มท.-01 เนื้อที่ประมาณ 2,840 ม.</t>
  </si>
  <si>
    <t xml:space="preserve">     - สร้างรางวี ค.ส.ล. หนา 0.15 ม. (ไม่รวมพื้นฐาน) ตามแบบ</t>
  </si>
  <si>
    <t xml:space="preserve">       มน.-01 ยาวประมาณ 840 ม.</t>
  </si>
  <si>
    <t xml:space="preserve">     - สร้างไหล่ทาง ค.ส.ล. หนา 0.15 ม. ตามแบบ มท.-01 </t>
  </si>
  <si>
    <t xml:space="preserve">       เนื้อที่ประมาณ 655 ตร.ม.</t>
  </si>
  <si>
    <t xml:space="preserve">     - สร้างบ่อพักพร้อมประตูท่อปิดกั้นน้ำ ขนาดเส้นผ่าศูนย์กลาง 0.80 ม.</t>
  </si>
  <si>
    <t xml:space="preserve">       (ในทางเท้า) ตามแบบเลขที่ บพ.80/49 จำนวน 1 บ่อ</t>
  </si>
  <si>
    <t xml:space="preserve">     - สร้างบ่อพักพร้อมประตูท่อปิดกั้นน้ำ ขนาดเส้นผ่าศูนย์กลาง 1 ม.</t>
  </si>
  <si>
    <t xml:space="preserve">       (ในทางเท้า) ตามแบบเลขที่ บพ.100/49 จำนวน 1 บ่อ</t>
  </si>
  <si>
    <t>05313-3</t>
  </si>
  <si>
    <t xml:space="preserve">(2) ปรับปรุงซอยแยกซอยลาดพร้าว 64 (เกตุนุติ 12) </t>
  </si>
  <si>
    <t xml:space="preserve">     จากบ้านเลขที่ 687 ถึงคลองลาดพร้าว</t>
  </si>
  <si>
    <t xml:space="preserve">     - สร้างท่อระบายน้ำ ค.ส.ล. ขนาดเส้นผ่าศูนย์กลาง 1.20 ม. </t>
  </si>
  <si>
    <t xml:space="preserve">       ตามแบบ มนก.-05 ยาวประมาณ 165 ม.</t>
  </si>
  <si>
    <t xml:space="preserve">     - สร้างบ่อพักท่อระบายน้ำ ค.ส.ล.ขนาดเส้นผ่าศูนย์กลาง 1.20 ม.</t>
  </si>
  <si>
    <t xml:space="preserve">       ตามแบบ มนก.-05 พร้อมฝากลม ตามแบบ มนก.-05 จำนวน 7 บ่อ</t>
  </si>
  <si>
    <t xml:space="preserve">     - สร้างบ่อพักท่อระบายน้ำ ค.ส.ล. ขนาดเส้นผ่าศูนย์กลาง 1.20 ม. </t>
  </si>
  <si>
    <t xml:space="preserve">       จำนวน 7 บ่อ</t>
  </si>
  <si>
    <t xml:space="preserve">       ตามแบบ มนก.-03 ยาวประมาณ 30 ม.</t>
  </si>
  <si>
    <t xml:space="preserve">     - สร้างบ่อพักท่อลอด ค.ส.ล. ขนาดเส้นผ่าศูนย์กลาง 0.40 ม. </t>
  </si>
  <si>
    <t xml:space="preserve">     - สร้างชั้นพื้นทางหินคลุก พร้อมบดอัดแน่นหนาเฉลี่ย 0.15 ม. </t>
  </si>
  <si>
    <t xml:space="preserve">       ตามแบบ มท.-01 เนื้อที่ประมาณ 870 ตร.ม</t>
  </si>
  <si>
    <t xml:space="preserve">     - สร้างผิวทาง ค.ส.ล. หนา 0.15 ม. กว้างประมาณ 4 ม. </t>
  </si>
  <si>
    <t xml:space="preserve">       หรือตามสภาพ ตามแบบ มท.-01 เนื้อที่ประมาณ 870 ตร.ม</t>
  </si>
  <si>
    <t xml:space="preserve">     - สร้างรางวี ค.ส.ล. หนา 0.15 ม. (ไม่รวมพื้นฐาน) </t>
  </si>
  <si>
    <t xml:space="preserve">       ตามแบบ มน.-01 ยาวประมาณ 140 ม.</t>
  </si>
  <si>
    <t xml:space="preserve">       เนื้อที่ประมาณ 80 ตร.ม</t>
  </si>
  <si>
    <t xml:space="preserve">     - สร้างบ่อพักพร้อมประตูท่อปิดกั้นน้ำ ขนาดเส้นผ่าศูนย์กลาง </t>
  </si>
  <si>
    <t xml:space="preserve">       1.20 ม. ตามแบบเลขที่ ขวท.บพ. 120/67 จำนวน 1 บ่อ</t>
  </si>
  <si>
    <t>05313-4</t>
  </si>
  <si>
    <t xml:space="preserve">(3) ปรับปรุงซอยพระยาประเสริฐ จากถนนอินทราภรณ์ </t>
  </si>
  <si>
    <t xml:space="preserve">     ถึงบ้านเลขที่ 459</t>
  </si>
  <si>
    <t xml:space="preserve">     - รื้อถอนบ่อพักท่อระบายน้ำ ค.ส.ล. ในผิวจราจร</t>
  </si>
  <si>
    <t xml:space="preserve">       จำนวน 91 บ่อ</t>
  </si>
  <si>
    <t xml:space="preserve">     - สร้างท่อระบายน้ำ ค.ส.ล. ขนาดเส้นผ่านศูนย์กลาง 0.80 ม.</t>
  </si>
  <si>
    <t xml:space="preserve">       ตามแบบ มนก.-05 ยาวประมาณ 490 ม.</t>
  </si>
  <si>
    <t xml:space="preserve">     - สร้างบ่อพักท่อระบายน้ำ ค.ส.ล. ขนาดเส้นผ่านศูนย์กลาง 0.80 ม.</t>
  </si>
  <si>
    <t xml:space="preserve">       ตามแบบ ทน.80/41 พร้อมฝารางวี (แบบที่ 1) ตามแบบ มนก.-01</t>
  </si>
  <si>
    <t xml:space="preserve">       จำนวน 40 บ่อ</t>
  </si>
  <si>
    <t xml:space="preserve">     - สร้างท่อระบายน้ำ ค.ส.ล. ขนาดเส้นผ่านศูนย์กลาง 1 ม.</t>
  </si>
  <si>
    <t xml:space="preserve">       ตามแบบ มนก.-05 ยาวประมาณ 530 ม.</t>
  </si>
  <si>
    <t xml:space="preserve">     - สร้างบ่อพักท่อระบายน้ำ ค.ส.ล. ขนาดเส้นผ่านศูนย์กลาง 1 ม.</t>
  </si>
  <si>
    <t xml:space="preserve">       ตามแบบ ทน.100/41 พร้อมฝารางวี (แบบที่ 1) ตามแบบ มนก.-01 </t>
  </si>
  <si>
    <t xml:space="preserve">     - เสริมขอบบ่อพักท่อระบายน้ำ ค.ส.ล. ขนาดเส้นผ่าศูนย์กลาง 0.60 ม.</t>
  </si>
  <si>
    <t xml:space="preserve">       ตามแบบ ท.60/29 พร้อมฝารางวี (แบบที่ 1) ตามแบบ มนก.-01 </t>
  </si>
  <si>
    <t xml:space="preserve">     - สร้างชั้นพื้นทางหินคลุก พร้อมบดอัดแน่นหนาเฉลี่ย 0.15 ม.</t>
  </si>
  <si>
    <t xml:space="preserve">       ตามแบบ มท.-01 เนื้อที่ประมาณ 7,375 ตร.ม.</t>
  </si>
  <si>
    <t xml:space="preserve">     - สร้างผิวทาง ค.ส.ล. หนา 0.15 ม. กว้างประมาณ 4 ม.</t>
  </si>
  <si>
    <t xml:space="preserve">       หรือตามสภาพ ตามแบบ มท.-01 เนื้อที่ประมาณ 5,220 ตร.ม.</t>
  </si>
  <si>
    <t xml:space="preserve">       มน.-01 ยาวประมาณ 2,000 ม.</t>
  </si>
  <si>
    <t xml:space="preserve">       เนื้อที่ประมาณ 1,075 ตร.ม.</t>
  </si>
  <si>
    <t>05399-1</t>
  </si>
  <si>
    <t xml:space="preserve">(4) ปรับปรุงทางเท้าซอยจำเนียรเสริม </t>
  </si>
  <si>
    <t xml:space="preserve">     (หลังคลินิกศูนย์แพทย์พัฒนา) จากคลองลาดพร้าว </t>
  </si>
  <si>
    <t xml:space="preserve">     ถึงคลองตาป่วน</t>
  </si>
  <si>
    <t xml:space="preserve">     - รื้อพื้นทางเท้าและคอนกรีตหยาบเดิม พร้อมขนทิ้ง </t>
  </si>
  <si>
    <t xml:space="preserve">       เนื้อที่ประมาณ 1,785 ตร.ม.</t>
  </si>
  <si>
    <t xml:space="preserve">     - รื้อคันหิน ค.ส.ล. ความหนา 0.20 ม. พร้อมขนทิ้ง </t>
  </si>
  <si>
    <t xml:space="preserve">       ปริมาณประมาณ 26 ลบ.ม.</t>
  </si>
  <si>
    <t xml:space="preserve">     - รื้อถอนกำแพงกันดิน ค.ส.ล. ความหนา 0.20 ม. พร้อมขนทิ้ง </t>
  </si>
  <si>
    <t xml:space="preserve">       ปริมาณประมาณ 84 ลบ.ม.</t>
  </si>
  <si>
    <t xml:space="preserve">     - สร้างชั้นพื้นทางลูกรัง พร้อมบดอัดแน่นหนาเฉลี่ย 0.25 ม. </t>
  </si>
  <si>
    <t xml:space="preserve">       ตามแบบ มทก.-04 เนื้อที่ประมาณ 250 ตร.ม.</t>
  </si>
  <si>
    <t xml:space="preserve">     - เสริมขอบบ่อพักท่อระบายน้ำ ค.ส.ล. ขนาดเส้นผ่าศูนย์กลาง 0.80 ม. </t>
  </si>
  <si>
    <t xml:space="preserve">       ตามแบบ ท.80/29 (ใช้ฝาบ่อพักเดิม) จำนวน 23 บ่อ</t>
  </si>
  <si>
    <t xml:space="preserve">     - เสริมขอบบ่อพักท่อระบายน้ำ ค.ส.ล. ขนาดเส้นผ่าศูนย์กลาง 0.30 ม.</t>
  </si>
  <si>
    <t xml:space="preserve">       ตามแบบ ท.30/29 (ใช้ฝาบ่อพักเดิม) จำนวน 15 บ่อ</t>
  </si>
  <si>
    <t xml:space="preserve">     - สร้างพื้นทางเท้าด้วยกระเบื้องซีเมนต์ ขนาด 0.40 x 0.40 x 0.035 ม. </t>
  </si>
  <si>
    <t xml:space="preserve">       แบบที่ 1 (แบบผิวพ่น) (รวมพื้นฐาน) ตามแบบ มทก.-16 </t>
  </si>
  <si>
    <t xml:space="preserve">       เนื้อที่ประมาณ 1,800 ตร.ม.</t>
  </si>
  <si>
    <t xml:space="preserve">       กระเบื้อง (WARNING BLOCK ) (รวมพื้นฐาน) ตามแบบ มทก.-16 </t>
  </si>
  <si>
    <t xml:space="preserve">       เนื้อที่ประมาณ 30 ตร.ม.</t>
  </si>
  <si>
    <t xml:space="preserve">     - สร้างคันหิน (หล่อในที่) สำหรับถนนคอนกรีตเสริมเหล็ก </t>
  </si>
  <si>
    <t xml:space="preserve">       ความหนา 0.20 ม. ตามแบบ มทก.-05 ยาวประมาณ 690 ม.</t>
  </si>
  <si>
    <t xml:space="preserve">     - สร้างกำแพงกันดิน แบบที่ 1 ตามแบบ มทก.-17 ยาวประมาณ 700 ม.</t>
  </si>
  <si>
    <t xml:space="preserve">     - สร้างลาดทางเท้า ค.ส.ล. (คันหินสูง 0.185 ม.) ตามแบบ มทก.-12 </t>
  </si>
  <si>
    <t xml:space="preserve">       เนื้อที่ประมาณ 120 ตร.ม.</t>
  </si>
  <si>
    <t xml:space="preserve">     - สร้างช่องรับน้ำชนิดตะแกรงตั้ง (คันหินสูง 0.185 ม.) </t>
  </si>
  <si>
    <t xml:space="preserve">       ตามแบบ มทก.-09 จำนวน 38 ช่อง</t>
  </si>
  <si>
    <t>รายการผูกพัน</t>
  </si>
  <si>
    <t>0310037-67-04</t>
  </si>
  <si>
    <t>โครงการปรับปรุงซอยรามคำแหง 21 จากถนนศรีวราถึงคลองแสนแสบ</t>
  </si>
  <si>
    <t>วัตถุประสงค์</t>
  </si>
  <si>
    <t xml:space="preserve"> - เพื่อเพิ่มประสิทธิภาพการระบายน้ำ และแก้ไขปัญหา</t>
  </si>
  <si>
    <t xml:space="preserve">   น้ำท่วมขังบริเวณซอยรามคำแหง 21 จากถนนศรีวราถึงคลองแสนแสบ</t>
  </si>
  <si>
    <t xml:space="preserve">   ปรับสภาพถนนให้เป็นระเบียบเรียบร้อย</t>
  </si>
  <si>
    <t>ระยะเวลาดำเนินการ 3 ปี (2567 - 2569)</t>
  </si>
  <si>
    <t>เป้าหมายของโครงการ</t>
  </si>
  <si>
    <t xml:space="preserve"> - ปรับปรุงซอยรามคำแหง 21 จากถนนศรีวราถึงคลองแสนแสบ</t>
  </si>
  <si>
    <t xml:space="preserve"> - เพื่อแก้ไขปัญหาระบบระบายน้ำได้อย่างถาวร</t>
  </si>
  <si>
    <t xml:space="preserve"> - เพื่อให้ประชาชนได้รับความสะดวกในการสัญจร</t>
  </si>
  <si>
    <t>งานที่จะทำ</t>
  </si>
  <si>
    <t xml:space="preserve"> - สร้างท่อระบายน้ำ ค.ส.ล. </t>
  </si>
  <si>
    <t xml:space="preserve"> - สร้างบ่อพักท่อระบายน้ำ ค.ส.ล. </t>
  </si>
  <si>
    <t xml:space="preserve"> - สร้างท่อลอด ค.ส.ล. </t>
  </si>
  <si>
    <t xml:space="preserve"> - สร้างบ่อพักท่อลอด ค.ส.ล. </t>
  </si>
  <si>
    <t xml:space="preserve"> - สร้างชั้นพื้นทางหินคลุก</t>
  </si>
  <si>
    <t xml:space="preserve"> - สร้างผิวทาง ค.ส.ล.</t>
  </si>
  <si>
    <t xml:space="preserve"> - สร้างรางวี ค.ส.ล.</t>
  </si>
  <si>
    <t xml:space="preserve"> - สร้างไหล่ทาง ค.ส.ล.</t>
  </si>
  <si>
    <t xml:space="preserve"> - สร้างบ่อพักพร้อมประตูท่อปิดกั้นน้ำ</t>
  </si>
  <si>
    <t xml:space="preserve"> - สร้างคันหิน (หล่อในที่) และรางตื้น</t>
  </si>
  <si>
    <t xml:space="preserve"> - สร้างช่องรับน้ำชนิดตระแกรงแนวตั้ง</t>
  </si>
  <si>
    <t xml:space="preserve"> - สร้างพื้นทางเท้าด้วยกระเบื้องซีเมนต์</t>
  </si>
  <si>
    <t xml:space="preserve"> - สร้างคอกต้นไม้</t>
  </si>
  <si>
    <t>05313-1</t>
  </si>
  <si>
    <t xml:space="preserve">ปรับปรุงซอยรามคำแหง 21 จากถนนศรีวรา </t>
  </si>
  <si>
    <t>ถึงคลองแสนแสบ</t>
  </si>
  <si>
    <t xml:space="preserve"> - สร้างท่อระบายน้ำ ค.ส.ล. ขนาดเส้นผ่าศูนย์กลาง 1.20 ม. </t>
  </si>
  <si>
    <t xml:space="preserve">   ตามแบบ มนก.-05 ยาวประมาณ 2,284 ม.</t>
  </si>
  <si>
    <t xml:space="preserve"> - สร้างบ่อพักท่อระบายน้ำ ค.ส.ล. ขนาดเส้นผ่าศูนย์กลาง 1.20 ม. </t>
  </si>
  <si>
    <t xml:space="preserve">   ตามแบบ มนก.-05 พร้อมฝา ตามแบบ มนก.-05 จำนวน 166 บ่อ</t>
  </si>
  <si>
    <t xml:space="preserve"> - สร้างท่อระบายน้ำ ค.ส.ล. ขนาดเส้นผ่าศูนย์กลาง 1 ม.</t>
  </si>
  <si>
    <t xml:space="preserve">   ตามแบบ มนก.-05 ยาวประมาณ 62 ม.</t>
  </si>
  <si>
    <t xml:space="preserve"> - สร้างบ่อพักท่อระบายน้ำ ค.ส.ล. ขนาดเส้นผ่าศูนย์กลาง 1 ม.</t>
  </si>
  <si>
    <t xml:space="preserve">   ตามแบบ มนก.-05 พร้อมฝารางวี (แบบที่ 1) ตามแบบ มนก.-01 </t>
  </si>
  <si>
    <t xml:space="preserve">   จำนวน  2 บ่อ</t>
  </si>
  <si>
    <t xml:space="preserve"> - สร้างท่อระบายน้ำ ค.ส.ล. ขนาดเส้นผ่าศูนย์กลาง 0.80 ม.</t>
  </si>
  <si>
    <t xml:space="preserve">   ตามแบบ มนก.-05 ยาวประมาณ 1,990 ม.</t>
  </si>
  <si>
    <t xml:space="preserve"> - สร้างบ่อพักท่อระบายน้ำ ค.ส.ล. ขนาดเส้นผ่าศูนย์กลาง 0.80 ม.</t>
  </si>
  <si>
    <t xml:space="preserve">   ตามแบบ มนก.-05 พร้อมฝารางวี (แบบที่ 1) ตามแบบ มนก.-01  </t>
  </si>
  <si>
    <t xml:space="preserve">   จำนวน 160 บ่อ</t>
  </si>
  <si>
    <t xml:space="preserve"> - สร้างท่อระบายน้ำ ค.ส.ล. ขนาดเส้นผ่าศูนย์กลาง 0.60 ม.</t>
  </si>
  <si>
    <t xml:space="preserve">   ตามแบบ มนก.-03 ยาวประมาณ 85 ม.</t>
  </si>
  <si>
    <t xml:space="preserve"> - สร้างบ่อพักท่อระบายน้ำ ค.ส.ล. ขนาดเส้นผ่าศูนย์กลาง 0.60 ม.</t>
  </si>
  <si>
    <t xml:space="preserve">   ตามแบบ มนก.-03 พร้อมฝารางวี (แบบที่ 1)</t>
  </si>
  <si>
    <t xml:space="preserve">   ตามแบบ มนก.-01 จำนวน 7 บ่อ</t>
  </si>
  <si>
    <t xml:space="preserve"> - สร้างท่อลอด ค.ส.ล. ขนาดเส้นผ่าศูนย์กลาง 0.40 ม.</t>
  </si>
  <si>
    <t xml:space="preserve">   ตามแบบ มนก.-01 ยาวประมาณ 900 ม.</t>
  </si>
  <si>
    <t xml:space="preserve"> - สร้างบ่อพักท่อลอด ค.ส.ล. ขนาดเส้นผ่าศูนย์กลาง 0.40 ม.</t>
  </si>
  <si>
    <t xml:space="preserve">   ตามแบบ มนก.-03 พร้อมฝารางวี (แบบที่ 1) </t>
  </si>
  <si>
    <t xml:space="preserve">   ตามแบบ มนก.-01  จำนวน  162 บ่อ</t>
  </si>
  <si>
    <t xml:space="preserve"> - สร้างท่อลอด ค.ส.ล. ขนาดเส้นผ่าศูนย์กลาง 0.30 ม.</t>
  </si>
  <si>
    <t xml:space="preserve">   ตามแบบ มน.-01 ยาวประมาณ 30 ม.</t>
  </si>
  <si>
    <t xml:space="preserve"> - สร้างบ่อพักท่อลอด ค.ส.ล. ขนาดเส้นผ่าศูนย์กลาง 0.30 ม.</t>
  </si>
  <si>
    <t xml:space="preserve">   ตามแบบ มน.-01 พร้อมฝารางวี (แบบที่ 1) ตามแบบ มนก.-01 </t>
  </si>
  <si>
    <t xml:space="preserve">   จำนวน 7 บ่อ</t>
  </si>
  <si>
    <t xml:space="preserve"> - สร้างชั้นพื้นทางหินคลุก พร้อมบดอัดแน่นหนาเฉลี่ย 0.25 ม.</t>
  </si>
  <si>
    <t xml:space="preserve">   ตามแบบ มทก.-02 เนื้อที่ประมาณ 25,580 ตร.ม.</t>
  </si>
  <si>
    <t xml:space="preserve"> - สร้างผิวทาง ค.ส.ล. หนา 0.20 ม. ตามแบบ มทก.-02 </t>
  </si>
  <si>
    <t xml:space="preserve">   กว้างประมาณ 8 ม. หรือตามสภาพ เนื้อที่ประมาณ 9,820 ตร.ม.</t>
  </si>
  <si>
    <t xml:space="preserve"> - สร้างผิวทาง ค.ส.ล. หนา 0.15 ม. ตามแบบ มท.-01 </t>
  </si>
  <si>
    <t xml:space="preserve">   กว้างประมาณ 5 ม. หรือตามสภาพ เนื้อที่ประมาณ 11,330 ตร.ม.</t>
  </si>
  <si>
    <t xml:space="preserve"> - สร้างรางวี ค.ส.ล. หนา 0.15 ม. (ไม่รวมพื้นฐาน)</t>
  </si>
  <si>
    <t xml:space="preserve">   ตามแบบ มน.-01 ยาวประมาณ 4,320 ม.</t>
  </si>
  <si>
    <t xml:space="preserve"> - สร้างไหล่ทาง ค.ส.ล. หนา 0.15 ม. ตามแบบ มท.-01</t>
  </si>
  <si>
    <t xml:space="preserve">   เนื้อที่ประมาณ 3,570 ตร.ม.</t>
  </si>
  <si>
    <t xml:space="preserve"> - ก่อสร้างบ่อพักพร้อมประตูท่อปิดกั้นน้ำ ขนาดเส้นผ่าศูนย์กลาง 1 ม. </t>
  </si>
  <si>
    <t xml:space="preserve">   (ในทางเท้า) ตามแบบเลขที่ บพ.100/49 จำนวน 1 บ่อ</t>
  </si>
  <si>
    <t xml:space="preserve"> - ก่อสร้างบ่อพักพร้อมประตูท่อปิดกั้นน้ำ ขนาดเส้นผ่าศูนย์กลาง 1.20 ม. </t>
  </si>
  <si>
    <t xml:space="preserve">   (ในทางเท้า) ตามแบบเลขที่ บพ.120/49 จำนวน 2 บ่อ</t>
  </si>
  <si>
    <t xml:space="preserve"> - สร้างคันหิน (หล่อในที่) และรางตื้น ตามแบบ มทก.-05</t>
  </si>
  <si>
    <t xml:space="preserve">   สำหรับถนนคอนกรีตเสริมเหล็ก ความหนา 0.20 ม. ยาวประมาณ 2,500 ม.</t>
  </si>
  <si>
    <t xml:space="preserve"> - สร้างช่องรับน้ำชนิดตะแกรงแนวตั้ง ตามแบบ มทก.-09 จำนวน 166 ช่อง</t>
  </si>
  <si>
    <t xml:space="preserve"> - สร้างชั้นพื้นทางหินคลุก พร้อมบดอัดแน่นหนาเฉลี่ย 0.15 ม. </t>
  </si>
  <si>
    <t xml:space="preserve">   ตามแบบ มท.-02 เนื้อที่ประมาณ 4,700 ตร.ม.</t>
  </si>
  <si>
    <t xml:space="preserve"> - สร้างพื้นทางเท้าด้วยกระเบื้องซีเมนต์ ขนาด 0.40 x 0.40 x 0.035 ม. </t>
  </si>
  <si>
    <t xml:space="preserve">   แบบที่ 1 (รวมพื้นฐาน) ตามแบบ มทก.-16 และทางเข้าออกแบบที่ 3</t>
  </si>
  <si>
    <t xml:space="preserve">   ตามแบบ มทก.-10 กว้างประมาณ 2 ม. เนื้อที่ประมาณ  4,700 ตร.ม.</t>
  </si>
  <si>
    <t xml:space="preserve"> - สร้างคอกต้นไม้ ตามแบบ มทก.-15  แบบ A ขนาด 1.20 x 1.20 ม. </t>
  </si>
  <si>
    <t xml:space="preserve">   จำนวน 120 แห่ง</t>
  </si>
  <si>
    <t>เงิน</t>
  </si>
  <si>
    <t>เงินนอก</t>
  </si>
  <si>
    <t>งบประมาณ</t>
  </si>
  <si>
    <t>งบประมาณทั้งสิ้น</t>
  </si>
  <si>
    <t xml:space="preserve"> -</t>
  </si>
  <si>
    <t>ปี 2567 ตั้งงบประมาณ</t>
  </si>
  <si>
    <t>ปี 2568 ตั้งงบประมาณ</t>
  </si>
  <si>
    <t>ปี 2569 ผูกพันงบประมาณ</t>
  </si>
  <si>
    <t>งานระบายน้ำและแก้ไขปัญหาน้ำท่วม</t>
  </si>
  <si>
    <t xml:space="preserve">        1.1.1 ค่าตอบแทน </t>
  </si>
  <si>
    <t xml:space="preserve">        1.1.2 ค่าใช้สอย</t>
  </si>
  <si>
    <t>03213-1</t>
  </si>
  <si>
    <t>(2) ค่าจ้างเหมาล้างทำความสะอาดท่อระบายน้ำ</t>
  </si>
  <si>
    <t xml:space="preserve">        1.1.3 ค่าวัสดุ</t>
  </si>
  <si>
    <t>03606-1</t>
  </si>
  <si>
    <t>(1) ค่าวัสดุอุปกรณ์ทำความสะอาดท่อระบายน้ำ</t>
  </si>
  <si>
    <t>03607-1</t>
  </si>
  <si>
    <t>(2) ค่าวัสดุอุปกรณ์บำรุงรักษาระบบระบายน้ำ</t>
  </si>
  <si>
    <t>(4) ค่าวัสดุป้องกันอุบัติภัย</t>
  </si>
  <si>
    <t>04199-1</t>
  </si>
  <si>
    <t xml:space="preserve">   2.1 ค่าครุภัณฑ์ </t>
  </si>
  <si>
    <t xml:space="preserve">        05199-1</t>
  </si>
  <si>
    <t>เครื่องตบดิน 2 เครื่อง</t>
  </si>
  <si>
    <t xml:space="preserve">   2.2 ค่าที่ดินและสิ่งก่อสร้าง</t>
  </si>
  <si>
    <t xml:space="preserve">        รายการผูกพัน</t>
  </si>
  <si>
    <t xml:space="preserve">        0413045-67-11</t>
  </si>
  <si>
    <t xml:space="preserve">โครงการก่อสร้างเขื่อน ค.ส.ล. (ดาดท้องคลอง) </t>
  </si>
  <si>
    <t>ลำรางสาธารณะจากซอยลาดพร้าว 112 ถึงคลองแสนแสบ</t>
  </si>
  <si>
    <t xml:space="preserve"> - เพื่อเป็นการรักษาที่สาธารณะ และป้องกันการบุกรุกที่สาธารณะ</t>
  </si>
  <si>
    <t xml:space="preserve"> - เพื่อเพิ่มประสิทธิภาพในการระบายน้ำ ป้องกันและแก้ไขปัญหาน้ำท่วม</t>
  </si>
  <si>
    <t xml:space="preserve"> - เพื่อแก้ไขปัญหาการตื้นเขินของลำรางสาธารณะ</t>
  </si>
  <si>
    <t>ระยะเวลาดำเนินการ 2 ปี (2567 - 2568)</t>
  </si>
  <si>
    <t xml:space="preserve"> - ก่อสร้างเขื่อน ค.ส.ล. (ดาดท้องคลอง) ลำรางสาธารณะ</t>
  </si>
  <si>
    <t xml:space="preserve">   จากซอยลาดพร้าว 112 ถึงคลองแสนแสบ</t>
  </si>
  <si>
    <t>- ก่อสร้างเขื่อน ค.ส.ล. (ดาดท้องคลอง) ความยาวประมาณ 1,740 ม.</t>
  </si>
  <si>
    <t>- ติดตั้งบันไดเหล็กหน้าเขื่อน จำนวน 10 แห่ง</t>
  </si>
  <si>
    <t>05315-1</t>
  </si>
  <si>
    <t>ก่อสร้างเขื่อน ค.ส.ล. (ดาดท้องคลอง) ลำรางสาธารณะ</t>
  </si>
  <si>
    <t>จากซอยลาดพร้าว 112 ถึงคลองแสนแสบ</t>
  </si>
  <si>
    <t xml:space="preserve">ตามแบบเลขที่ ขวท.12/2567 </t>
  </si>
  <si>
    <t>ผูกพันงบประมาณ</t>
  </si>
  <si>
    <t>งานบริหารทั่วไปฝ่ายพัฒนาชุมชน</t>
  </si>
  <si>
    <t>04503-1</t>
  </si>
  <si>
    <t>(3) ค่าบริการอินเตอร์เน็ท</t>
  </si>
  <si>
    <t>งานพัฒนาชุมชนและบริการสังคม</t>
  </si>
  <si>
    <t>(1) ค่าตอบแทนอาสาสมัครปฏิบัติงานด้านเด็ก สตรี ผู้สูงอายุ คนพิการ และผู้ด้อยโอกาส</t>
  </si>
  <si>
    <t>03116-2</t>
  </si>
  <si>
    <t>(2) ค่าตอบแทนอาสาสมัครปฏิบัติงานด้านพัฒนาสังคม</t>
  </si>
  <si>
    <t>03130-1</t>
  </si>
  <si>
    <t>(3) ค่าตอบแทนอาสาสมัครผู้ดูแลเด็ก</t>
  </si>
  <si>
    <t>03131-1</t>
  </si>
  <si>
    <t>(4) ค่าตอบแทนอาสาสมัครบ้านหนังสือ</t>
  </si>
  <si>
    <t>03149-1</t>
  </si>
  <si>
    <t>(5) ค่าตอบแทนกรรมการชุมชน</t>
  </si>
  <si>
    <t>03158-1</t>
  </si>
  <si>
    <t>(6) ค่าตอบแทนการประชุมของคณะกรรมการชุมชน</t>
  </si>
  <si>
    <t>03199-1</t>
  </si>
  <si>
    <t>(7) ค่าตอบแทนวิทยากรฝึกอาชีพ</t>
  </si>
  <si>
    <t>(1) ค่าบำรุงรักษาซ่อมแซมเครื่องปรับอากาศ</t>
  </si>
  <si>
    <t>(2) ค่ารับรอง</t>
  </si>
  <si>
    <t>(3) ค่าจ้างเหมาบริการเป็นรายบุคคลเพื่อปฏิบัติงานตามโครงการจ้างเจ้าหน้าที่ปฏิบัติงาน ตามนโยบายการดำเนินงานศูนย์ส่งเสริมการบริหารเงินออมครอบครัวและแก้ไขปัญหาหนี้สิน</t>
  </si>
  <si>
    <t>(1) ค่าหนังสือ วารสารฯ บ้านหนังสือ</t>
  </si>
  <si>
    <t>03624-1</t>
  </si>
  <si>
    <t>(2) ค่าวัสดุอุปกรณ์การเรียนการสอน</t>
  </si>
  <si>
    <t>03641-1</t>
  </si>
  <si>
    <t>(3) ค่าวัสดุสำหรับบ้านหนังสือ</t>
  </si>
  <si>
    <t>03672-1</t>
  </si>
  <si>
    <t>(4) ค่าอาหารกลางวันและค่าอาหารเสริม (นม)</t>
  </si>
  <si>
    <t>03699-1</t>
  </si>
  <si>
    <t>(5) ค่าวัสดุสำนักงานและค่าวัสดุฝึกอาชีพ</t>
  </si>
  <si>
    <t>05104-2</t>
  </si>
  <si>
    <t>(1) พัดลมอุตสาหกรรม แบบขาเดี่ยว ขนาด 24 นิ้ว 66 ตัว</t>
  </si>
  <si>
    <t>05136-1</t>
  </si>
  <si>
    <t>(2) เครื่องตีไข่ ขนาด 5 ลิตร เกียร์ออโต้ 1 เครื่อง</t>
  </si>
  <si>
    <t>05136-2</t>
  </si>
  <si>
    <t>(3) เครื่องผสมแป้ง 2 แขน ขนาด 10 กิโลกรัม 1 เครื่อง</t>
  </si>
  <si>
    <t>05136-3</t>
  </si>
  <si>
    <t>(4) เตาอบระบบแก๊สควบคุมด้วยไฟฟ้า ขนาด 2 ถาด 1 เครื่อง</t>
  </si>
  <si>
    <t>05147-3</t>
  </si>
  <si>
    <t xml:space="preserve">(5) โต๊ะอเนกประสงค์ ชนิดสแตนเลสเกรด 304 ขาพับเก็บได้ </t>
  </si>
  <si>
    <t xml:space="preserve">     ขนาด 180 x 75 x 75 ซม. 38 ตัว</t>
  </si>
  <si>
    <t>05147-4</t>
  </si>
  <si>
    <t xml:space="preserve">(6) โต๊ะอเนกประสงค์ หน้าโต๊ะพลาสติก HDPE แบบพับครึ่ง </t>
  </si>
  <si>
    <t xml:space="preserve">    ขนาด 180 x 75 x 74 ซม. 57 ตัว</t>
  </si>
  <si>
    <t>05199-2</t>
  </si>
  <si>
    <t>(7) เต็นท์พับได้ ขนาด 3 x 3 เมตร 70 หลัง</t>
  </si>
  <si>
    <t>07102-1</t>
  </si>
  <si>
    <t xml:space="preserve">(1) ค่าใช้จ่ายในการสนับสนุนการดำเนินงาน
    </t>
  </si>
  <si>
    <t xml:space="preserve">    ของคณะกรรมการชุมชน</t>
  </si>
  <si>
    <t xml:space="preserve">(2) ค่าใช้จ่ายในการส่งเสริมกิจกรรมสโมสรกีฬา
   </t>
  </si>
  <si>
    <t xml:space="preserve">    และลานกีฬา</t>
  </si>
  <si>
    <t>07199-2</t>
  </si>
  <si>
    <t>(3) ค่าใช้จ่ายในการส่งเสริมกิจการสภาเด็กและเยาวชนเขต</t>
  </si>
  <si>
    <t>07199-3</t>
  </si>
  <si>
    <t xml:space="preserve">(4) ค่าใช้จ่ายในการจัดสวัสดิการ การสงเคราะห์ช่วยเหลือเด็ก 
    </t>
  </si>
  <si>
    <t xml:space="preserve">     สตรี ครอบครัว ผู้ด้อยโอกาส ผู้สูงอายุและคนพิการ</t>
  </si>
  <si>
    <t>07199-4</t>
  </si>
  <si>
    <t xml:space="preserve">(5) ค่าใช้จ่ายในการจัดงานวันสำคัญ อนุรักษ์สืบสานวัฒนธรรม
    </t>
  </si>
  <si>
    <t xml:space="preserve">    ประเพณี</t>
  </si>
  <si>
    <t>07199-5</t>
  </si>
  <si>
    <t>(6) ค่าใช้จ่ายในการจัดกิจกรรมครอบครัวรักการอ่าน</t>
  </si>
  <si>
    <t>07199-6</t>
  </si>
  <si>
    <t>(7) ค่าใช้จ่ายโครงการรู้ใช้ รู้เก็บ คนกรุงเทพฯ ชีวิตมั่นคง</t>
  </si>
  <si>
    <t>07199-7</t>
  </si>
  <si>
    <t>(8) ค่าใช้จ่ายในการจ้างงานคนพิการเพื่อปฏิบัติงาน</t>
  </si>
  <si>
    <t>งานบริหารทั่วไปฝ่ายสิ่งแวดล้อมและสุขาภิบาล</t>
  </si>
  <si>
    <t>03209-1</t>
  </si>
  <si>
    <t>(2) ค่าซ่อมแซมเครื่องจักรกลและเครื่องทุ่นแรง</t>
  </si>
  <si>
    <t>03603-1</t>
  </si>
  <si>
    <t>(4) ค่าวัสดุเครื่องจักรกลและเครื่องทุ่นแรง</t>
  </si>
  <si>
    <t>(5) ค่าเครื่องแต่งกาย</t>
  </si>
  <si>
    <t>งานสุขาภิบาลอาหารและอนามัยสิ่งแวดล้อม</t>
  </si>
  <si>
    <t>(1) ค่าจ้างเหมาบริการเป็นรายบุคคล โครงการจ้างเจ้าหน้าที่เพื่อปฏิบัติงานในโครงการตรวจสอบหาสารเคมีกำจัดศัตรูพืชตกค้างในผักสด</t>
  </si>
  <si>
    <t>(2) ค่าจ้างเหมาบริการเป็นรายบุคคล โครงการจ้างเจ้าหน้าที่เพื่อปฏิบัติงานในโครงการกรุงเทพฯ เมืองอาหารปลอดภัย</t>
  </si>
  <si>
    <t>(1) ค่าตัวอย่างอาหาร</t>
  </si>
  <si>
    <t>2. งบรายจ่ายอื่น</t>
  </si>
  <si>
    <t>ค่าใช้จ่ายโครงการกรุงเทพฯ เมืองอาหารปลอดภัย</t>
  </si>
  <si>
    <t>งานป้องกันและควบคุมโรค</t>
  </si>
  <si>
    <t xml:space="preserve">   ค่าใช้สอย</t>
  </si>
  <si>
    <t>(1) ค่าจ้างเหมาบริการเป็นรายบุคคล</t>
  </si>
  <si>
    <t>ค่าใช้จ่ายในการบูรณาการความร่วมมือในการพัฒนา</t>
  </si>
  <si>
    <t>ประสิทธิภาพการแก้ไขปัญหาโรคไข้เลือดออกในพื้นที่</t>
  </si>
  <si>
    <t>กรุงเทพมหานคร</t>
  </si>
  <si>
    <t>งานบริหารทั่วไปฝ่ายการศึกษา</t>
  </si>
  <si>
    <t>07103-1</t>
  </si>
  <si>
    <t>ค่าใช้จ่ายในการประชุมครู</t>
  </si>
  <si>
    <t>งานงบประมาณโรงเรียน</t>
  </si>
  <si>
    <t>03117-1</t>
  </si>
  <si>
    <t>(1) ค่าตอบแทนครูผู้สอนศาสนาอิสลามในโรงเรียนสังกัดกรุงเทพมหานคร</t>
  </si>
  <si>
    <t>03118-1</t>
  </si>
  <si>
    <t>(2) ค่านิตยภัต</t>
  </si>
  <si>
    <t>03153-1</t>
  </si>
  <si>
    <t>(3) ค่าตอบแทนบุคคลภายนอกช่วยปฏิบัติราชการด้านการสอนภาษาจีน</t>
  </si>
  <si>
    <t>03153-2</t>
  </si>
  <si>
    <t>(4) ค่าตอบแทนบุคคลภายนอกช่วยปฏิบัติราชการด้านการสอนภาษาอังกฤษเพื่อทักษะชีวิต</t>
  </si>
  <si>
    <t>03207-1</t>
  </si>
  <si>
    <t>(1) ค่าซ่อมแซมเครื่องดนตรีและอุปกรณ์</t>
  </si>
  <si>
    <t>03235-1</t>
  </si>
  <si>
    <t>(2) ค่าซ่อมแซมโรงเรียน</t>
  </si>
  <si>
    <t>(4) ค่าจ้างเหมาบริษัทเอกชนทำความสะอาดโรงเรียนในสังกัดกรุงเทพมหานคร</t>
  </si>
  <si>
    <t>(5) ค่าจ้างเหมายามรักษาความปลอดภัยในโรงเรียนสังกัดกรุงเทพมหานคร</t>
  </si>
  <si>
    <t>03291-1</t>
  </si>
  <si>
    <t>(6) ค่าซ่อมเครื่องคอมพิวเตอร์โรงเรียน</t>
  </si>
  <si>
    <t>(7) ค่าจ้างเหมาบริการเป็นรายบุคคลเพื่อปฏิบัติงานด้านธุรการในโรงเรียนสังกัดกรุงเทพมหานคร</t>
  </si>
  <si>
    <t>(8) ค่าจ้างเหมาป้องกันและกำจัดปลวกภายในโรงเรียนสังกัดกรุงเทพมหานคร</t>
  </si>
  <si>
    <t>(1) ค่าวัสดุแบบพิมพ์ของโรงเรียนในสังกัดกรุงเทพมหานคร</t>
  </si>
  <si>
    <t>03630-1</t>
  </si>
  <si>
    <t>(2) ค่าวัสดุการสอนวิทยาศาสตร์</t>
  </si>
  <si>
    <t>03638-1</t>
  </si>
  <si>
    <t>(3) ค่าวัสดุ อุปกรณ์ เครื่องใช้ส่วนตัว ของเด็กอนุบาล</t>
  </si>
  <si>
    <t>03671-1</t>
  </si>
  <si>
    <t>(4) ค่าสารกรองเครื่องกรองน้ำ</t>
  </si>
  <si>
    <t>03674-1</t>
  </si>
  <si>
    <t>(5) ค่าเครื่องหมายวิชาพิเศษลูกเสือ เนตรนารี ยุวกาชาด</t>
  </si>
  <si>
    <t>03687-1</t>
  </si>
  <si>
    <t>(6) ค่าวัสดุในการผลิตสื่อการเรียนการสอนตามโครงการศูนย์วิชาการเขต</t>
  </si>
  <si>
    <t>03688-1</t>
  </si>
  <si>
    <t>(7) ค่าเครื่องหมายสัญลักษณ์ของสถานศึกษาสังกัดกรุงเทพมหานคร</t>
  </si>
  <si>
    <t>(8) ค่าชุดลูกเสือ-เนตรนารี-ยุวกาชาด-ชุดนอนอนุบาล-ชุดพละ</t>
  </si>
  <si>
    <t>04105-1</t>
  </si>
  <si>
    <t>(1) ค่าไฟฟ้าโรงเรียน</t>
  </si>
  <si>
    <t>04202-1</t>
  </si>
  <si>
    <t>(2) ค่าน้ำประปาโรงเรียน</t>
  </si>
  <si>
    <t>04306-1</t>
  </si>
  <si>
    <t>(4) ค่าโทรศัพท์โรงเรียน</t>
  </si>
  <si>
    <t xml:space="preserve">   2.1 ค่าครุภัณฑ์</t>
  </si>
  <si>
    <t xml:space="preserve">        โรงเรียนวัดสามัคคีธรรม</t>
  </si>
  <si>
    <t>05101-1</t>
  </si>
  <si>
    <t>(1) เครื่องปรับอากาศแบบแยกส่วน (ราคารวมค่าติดตั้ง)</t>
  </si>
  <si>
    <t xml:space="preserve">    แบบตั้งพื้นหรือแบบแขวน (ระบบ Inverter)</t>
  </si>
  <si>
    <t xml:space="preserve">     ขนาด 24,000 บีทียู 8 เครื่อง </t>
  </si>
  <si>
    <t>05131-7</t>
  </si>
  <si>
    <t>(2) กล้องโทรทัศน์วงจรปิด (CCTV) และอุปกรณ์พร้อมติดตั้ง</t>
  </si>
  <si>
    <t xml:space="preserve">    (กล้องภายนอก 16 กล้อง) 1 ชุด</t>
  </si>
  <si>
    <t xml:space="preserve">        โรงเรียนสุเหร่าดอนสะแก</t>
  </si>
  <si>
    <t>05101-2</t>
  </si>
  <si>
    <t>(3) เครื่องปรับอากาศแบบแยกส่วน (ราคารวมค่าติดตั้ง)</t>
  </si>
  <si>
    <t xml:space="preserve">(4) เครื่องคอมพิวเตอร์ All In One สำหรับงานสำนักงาน </t>
  </si>
  <si>
    <t xml:space="preserve">    พร้อมโปรแกรมระบบปฏิบัติการ (OS) แบบ OEM </t>
  </si>
  <si>
    <t xml:space="preserve">    ที่มีลิขสิทธิ์ถูกต้องตามกฎหมาย 2 เครื่อง </t>
  </si>
  <si>
    <t>05131-3</t>
  </si>
  <si>
    <t xml:space="preserve">(5) โทรทัศน์ แอล อี ดี (LED TV) แบบ Smart TV </t>
  </si>
  <si>
    <t xml:space="preserve">    ระดับความละเอียดจอภาพ 3840 x 2160 พิกเซล </t>
  </si>
  <si>
    <t xml:space="preserve">    ขนาด 55 นิ้ว 1 เครื่อง </t>
  </si>
  <si>
    <t>05131-8</t>
  </si>
  <si>
    <t>(6) กล้องโทรทัศน์วงจรปิด (CCTV) และอุปกรณ์พร้อมติดตั้ง</t>
  </si>
  <si>
    <t xml:space="preserve">    (กล้องภายนอก 8 กล้อง) 1 ชุด</t>
  </si>
  <si>
    <t>05148-1</t>
  </si>
  <si>
    <t xml:space="preserve">(7) เก้าอี้โครงเหล็กบุนวม 30 ตัว </t>
  </si>
  <si>
    <t xml:space="preserve">        โรงเรียนสุเหร่าลาดพร้าว</t>
  </si>
  <si>
    <t>05101-3</t>
  </si>
  <si>
    <t xml:space="preserve">(8) เครื่องปรับอากาศแบบแยกส่วน (ราคารวมค่าติดตั้ง) </t>
  </si>
  <si>
    <t xml:space="preserve">    แบบตั้งพื้นหรือแบบแขวน (ระบบ Inverter) </t>
  </si>
  <si>
    <t xml:space="preserve">    ขนาด 30,000 บีทียู 6 เครื่อง</t>
  </si>
  <si>
    <t>05105-2</t>
  </si>
  <si>
    <t xml:space="preserve">(9) เครื่องพิมพ์แบบฉีดหมึก (Inkjet Printer) สำหรับกระดาษ </t>
  </si>
  <si>
    <t xml:space="preserve">    ขนาด A3 1 เครื่อง </t>
  </si>
  <si>
    <t>05131-9</t>
  </si>
  <si>
    <t>(10) กล้องโทรทัศน์วงจรปิด (CCTV) และอุปกรณ์พร้อมติดตั้ง</t>
  </si>
  <si>
    <t>(11) เครื่องทำน้ำเย็นแบบต่อท่อ ขนาด 2 ก๊อก 1 เครื่อง</t>
  </si>
  <si>
    <t>05198-1</t>
  </si>
  <si>
    <t xml:space="preserve">(12) โต๊ะหมู่บูชา 1 ชุด </t>
  </si>
  <si>
    <t>(13) โต๊ะพับหน้าขาว ขนาดไม่น้อยกว่า 120 x 60 x 75 ซม. 10 ตัว</t>
  </si>
  <si>
    <t>05317-1</t>
  </si>
  <si>
    <t xml:space="preserve"> ก่อสร้างโรงอาหารโรงเรียนสุเหร่าลาดพร้าว</t>
  </si>
  <si>
    <t xml:space="preserve"> - ก่อสร้างโรงอาหาร ค.ส.ล. 1 ชั้น </t>
  </si>
  <si>
    <t xml:space="preserve">   พื้นที่ประมาณ 160 ตร.ม.</t>
  </si>
  <si>
    <t xml:space="preserve"> - ครุภัณฑ์</t>
  </si>
  <si>
    <t xml:space="preserve"> ตามแบบเลขที่ ขวท. 6/2568</t>
  </si>
  <si>
    <t>3. งบเงินอุดหนุน</t>
  </si>
  <si>
    <t>06104-1</t>
  </si>
  <si>
    <t>(1) ทุนอาหารกลางวันนักเรียน</t>
  </si>
  <si>
    <t>06199-1</t>
  </si>
  <si>
    <t xml:space="preserve">(2) ค่าอาหารเช้าของนักเรียนในโรงเรียนสังกัด
    </t>
  </si>
  <si>
    <t xml:space="preserve">    กรุงเทพมหานคร</t>
  </si>
  <si>
    <t>4. งบรายจ่ายอื่น</t>
  </si>
  <si>
    <t>07124-1</t>
  </si>
  <si>
    <t>(1) ค่าใช้จ่ายในการจัดประชุมสัมมนาคณะกรรมการ</t>
  </si>
  <si>
    <t xml:space="preserve">    สถานศึกษาขั้นพื้นฐานโรงเรียนสังกัดกรุงเทพมหานคร</t>
  </si>
  <si>
    <t>07125-1</t>
  </si>
  <si>
    <t>(2) ค่าใช้จ่ายในการสัมมนาประธานกรรมการเครือข่าย</t>
  </si>
  <si>
    <t xml:space="preserve">    ผู้ปกครองเพื่อพัฒนาโรงเรียนสังกัดกรุงเทพมหานคร</t>
  </si>
  <si>
    <t>07126-1</t>
  </si>
  <si>
    <t>(3) ค่าใช้จ่ายในการส่งเสริมสนับสนุนให้นักเรียนสร้างสรรค์</t>
  </si>
  <si>
    <t xml:space="preserve">    ผลงานเพื่อการเรียนรู้</t>
  </si>
  <si>
    <t>(4) ค่าใช้จ่ายในการเล่นน้ำได้ ว่ายน้ำเป็น</t>
  </si>
  <si>
    <t>(5) ค่าใช้จ่ายในการเปิดโลกกว้างสร้างเส้นทางสู่อาชีพ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</si>
</sst>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#,##0_ ;\-#,##0\ "/>
    <numFmt numFmtId="189" formatCode="#,##0.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theme="0"/>
      <name val="TH SarabunPSK"/>
      <family val="2"/>
    </font>
    <font>
      <b/>
      <sz val="16"/>
      <color theme="0" tint="-0.34998626667073579"/>
      <name val="TH SarabunPSK"/>
      <family val="2"/>
    </font>
    <font>
      <sz val="16"/>
      <name val="TH SarabunPSK"/>
      <family val="2"/>
    </font>
    <font>
      <b/>
      <sz val="16"/>
      <color theme="1"/>
      <name val="TH Sarabun New"/>
      <family val="2"/>
    </font>
    <font>
      <sz val="16"/>
      <color theme="1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  <font>
      <b/>
      <sz val="16"/>
      <color theme="1"/>
      <name val="Tahoma"/>
      <family val="2"/>
      <charset val="222"/>
      <scheme val="minor"/>
    </font>
    <font>
      <sz val="16"/>
      <name val="Tahoma"/>
      <family val="2"/>
      <charset val="222"/>
      <scheme val="minor"/>
    </font>
    <font>
      <sz val="16"/>
      <color rgb="FFC00000"/>
      <name val="TH SarabunPSK"/>
      <family val="2"/>
    </font>
    <font>
      <b/>
      <sz val="16"/>
      <name val="TH SarabunPSK"/>
      <family val="2"/>
      <charset val="222"/>
    </font>
    <font>
      <b/>
      <sz val="16"/>
      <name val="Tahoma"/>
      <family val="2"/>
      <charset val="222"/>
      <scheme val="minor"/>
    </font>
    <font>
      <sz val="16"/>
      <color rgb="FF006600"/>
      <name val="TH SarabunPSK"/>
      <family val="2"/>
    </font>
    <font>
      <b/>
      <sz val="16"/>
      <color rgb="FF006600"/>
      <name val="TH SarabunPSK"/>
      <family val="2"/>
    </font>
    <font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87" fontId="4" fillId="0" borderId="0" xfId="1" applyNumberFormat="1" applyFont="1" applyFill="1" applyAlignment="1">
      <alignment horizontal="right"/>
    </xf>
    <xf numFmtId="0" fontId="4" fillId="0" borderId="0" xfId="0" applyFont="1" applyAlignment="1">
      <alignment horizontal="left"/>
    </xf>
    <xf numFmtId="187" fontId="2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left" vertical="top" wrapText="1"/>
    </xf>
    <xf numFmtId="0" fontId="3" fillId="0" borderId="0" xfId="0" applyFont="1"/>
    <xf numFmtId="0" fontId="4" fillId="0" borderId="0" xfId="0" applyFont="1"/>
    <xf numFmtId="188" fontId="3" fillId="0" borderId="0" xfId="1" applyNumberFormat="1" applyFont="1" applyFill="1" applyAlignment="1">
      <alignment horizontal="right"/>
    </xf>
    <xf numFmtId="187" fontId="3" fillId="0" borderId="0" xfId="1" applyNumberFormat="1" applyFont="1" applyFill="1" applyAlignment="1">
      <alignment vertical="center"/>
    </xf>
    <xf numFmtId="187" fontId="3" fillId="0" borderId="0" xfId="1" applyNumberFormat="1" applyFont="1" applyFill="1" applyAlignment="1">
      <alignment horizontal="center" vertical="center"/>
    </xf>
    <xf numFmtId="187" fontId="4" fillId="0" borderId="0" xfId="1" applyNumberFormat="1" applyFont="1" applyFill="1" applyAlignment="1">
      <alignment horizontal="left" vertical="center"/>
    </xf>
    <xf numFmtId="187" fontId="3" fillId="0" borderId="0" xfId="0" applyNumberFormat="1" applyFont="1"/>
    <xf numFmtId="0" fontId="5" fillId="0" borderId="0" xfId="0" applyFont="1" applyAlignment="1">
      <alignment vertical="top"/>
    </xf>
    <xf numFmtId="187" fontId="2" fillId="0" borderId="0" xfId="1" applyNumberFormat="1" applyFont="1" applyFill="1" applyAlignment="1">
      <alignment vertical="top"/>
    </xf>
    <xf numFmtId="187" fontId="7" fillId="0" borderId="0" xfId="1" applyNumberFormat="1" applyFont="1" applyFill="1" applyAlignment="1">
      <alignment vertical="top"/>
    </xf>
    <xf numFmtId="49" fontId="2" fillId="0" borderId="0" xfId="0" applyNumberFormat="1" applyFont="1" applyAlignment="1">
      <alignment vertical="top" wrapText="1"/>
    </xf>
    <xf numFmtId="187" fontId="7" fillId="0" borderId="0" xfId="1" applyNumberFormat="1" applyFont="1" applyFill="1" applyAlignment="1">
      <alignment horizontal="right" vertical="top"/>
    </xf>
    <xf numFmtId="0" fontId="7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87" fontId="2" fillId="0" borderId="0" xfId="1" applyNumberFormat="1" applyFont="1" applyFill="1" applyAlignment="1">
      <alignment vertical="center"/>
    </xf>
    <xf numFmtId="0" fontId="2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0" fontId="7" fillId="0" borderId="0" xfId="0" applyFont="1" applyAlignment="1">
      <alignment vertical="center"/>
    </xf>
    <xf numFmtId="187" fontId="7" fillId="0" borderId="0" xfId="1" applyNumberFormat="1" applyFont="1" applyFill="1" applyAlignment="1">
      <alignment horizontal="right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vertical="top" wrapText="1"/>
    </xf>
    <xf numFmtId="0" fontId="7" fillId="0" borderId="0" xfId="0" applyFont="1" applyAlignment="1">
      <alignment horizontal="left" vertical="center"/>
    </xf>
    <xf numFmtId="187" fontId="7" fillId="0" borderId="0" xfId="1" applyNumberFormat="1" applyFont="1" applyFill="1" applyAlignment="1">
      <alignment horizontal="right" vertical="top" wrapText="1"/>
    </xf>
    <xf numFmtId="187" fontId="7" fillId="0" borderId="0" xfId="1" applyNumberFormat="1" applyFont="1" applyFill="1" applyAlignment="1">
      <alignment horizontal="right" vertical="center"/>
    </xf>
    <xf numFmtId="187" fontId="3" fillId="0" borderId="0" xfId="1" applyNumberFormat="1" applyFont="1" applyFill="1" applyAlignment="1">
      <alignment horizontal="center"/>
    </xf>
    <xf numFmtId="3" fontId="3" fillId="0" borderId="0" xfId="1" applyNumberFormat="1" applyFont="1" applyFill="1" applyAlignment="1">
      <alignment horizontal="right" wrapText="1"/>
    </xf>
    <xf numFmtId="187" fontId="3" fillId="0" borderId="0" xfId="1" applyNumberFormat="1" applyFont="1" applyFill="1" applyAlignment="1">
      <alignment horizontal="center" vertical="center"/>
    </xf>
    <xf numFmtId="3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left" vertical="top" wrapText="1"/>
    </xf>
    <xf numFmtId="187" fontId="7" fillId="0" borderId="0" xfId="1" applyNumberFormat="1" applyFont="1" applyFill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187" fontId="4" fillId="0" borderId="0" xfId="1" applyNumberFormat="1" applyFont="1" applyFill="1" applyAlignment="1">
      <alignment horizontal="center"/>
    </xf>
    <xf numFmtId="0" fontId="3" fillId="0" borderId="0" xfId="0" applyFont="1" applyAlignment="1">
      <alignment horizontal="left" vertical="center"/>
    </xf>
    <xf numFmtId="187" fontId="2" fillId="0" borderId="0" xfId="1" applyNumberFormat="1" applyFont="1" applyFill="1" applyAlignment="1">
      <alignment horizontal="right" vertical="top"/>
    </xf>
    <xf numFmtId="0" fontId="2" fillId="0" borderId="0" xfId="0" applyFont="1" applyAlignment="1">
      <alignment horizontal="left" vertical="top"/>
    </xf>
    <xf numFmtId="187" fontId="2" fillId="0" borderId="0" xfId="1" applyNumberFormat="1" applyFont="1" applyFill="1" applyAlignment="1">
      <alignment horizontal="center" vertical="center"/>
    </xf>
    <xf numFmtId="187" fontId="2" fillId="0" borderId="0" xfId="1" applyNumberFormat="1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187" fontId="2" fillId="0" borderId="0" xfId="1" applyNumberFormat="1" applyFont="1" applyFill="1" applyAlignment="1">
      <alignment horizontal="right" vertical="center"/>
    </xf>
    <xf numFmtId="49" fontId="2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vertical="top"/>
    </xf>
    <xf numFmtId="187" fontId="2" fillId="0" borderId="0" xfId="1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189" fontId="3" fillId="0" borderId="0" xfId="0" applyNumberFormat="1" applyFont="1"/>
    <xf numFmtId="0" fontId="2" fillId="0" borderId="0" xfId="0" applyFont="1" applyAlignment="1">
      <alignment vertical="center" wrapText="1"/>
    </xf>
    <xf numFmtId="49" fontId="3" fillId="0" borderId="0" xfId="0" applyNumberFormat="1" applyFont="1" applyAlignment="1">
      <alignment wrapText="1"/>
    </xf>
    <xf numFmtId="3" fontId="3" fillId="0" borderId="0" xfId="0" applyNumberFormat="1" applyFont="1" applyAlignment="1">
      <alignment horizontal="right" wrapText="1"/>
    </xf>
    <xf numFmtId="49" fontId="3" fillId="0" borderId="0" xfId="0" applyNumberFormat="1" applyFont="1" applyAlignment="1">
      <alignment horizontal="left" wrapText="1"/>
    </xf>
    <xf numFmtId="3" fontId="2" fillId="0" borderId="0" xfId="0" applyNumberFormat="1" applyFont="1" applyAlignment="1">
      <alignment vertical="top" wrapText="1"/>
    </xf>
    <xf numFmtId="3" fontId="8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187" fontId="3" fillId="0" borderId="0" xfId="1" applyNumberFormat="1" applyFont="1" applyFill="1" applyAlignment="1">
      <alignment horizontal="center"/>
    </xf>
    <xf numFmtId="49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7" fillId="0" borderId="0" xfId="0" applyFont="1"/>
    <xf numFmtId="0" fontId="3" fillId="0" borderId="0" xfId="0" applyFont="1" applyAlignment="1">
      <alignment vertical="top"/>
    </xf>
    <xf numFmtId="0" fontId="10" fillId="0" borderId="0" xfId="0" applyFont="1"/>
    <xf numFmtId="0" fontId="11" fillId="0" borderId="0" xfId="0" applyFont="1"/>
    <xf numFmtId="0" fontId="9" fillId="0" borderId="0" xfId="0" applyFont="1"/>
    <xf numFmtId="0" fontId="2" fillId="0" borderId="0" xfId="0" applyFont="1"/>
    <xf numFmtId="0" fontId="7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12" fillId="0" borderId="0" xfId="0" applyFont="1"/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/>
    </xf>
    <xf numFmtId="187" fontId="7" fillId="0" borderId="0" xfId="1" applyNumberFormat="1" applyFont="1" applyFill="1"/>
    <xf numFmtId="187" fontId="2" fillId="0" borderId="0" xfId="0" applyNumberFormat="1" applyFont="1" applyAlignment="1">
      <alignment vertical="top"/>
    </xf>
    <xf numFmtId="187" fontId="2" fillId="0" borderId="0" xfId="1" applyNumberFormat="1" applyFont="1" applyAlignment="1">
      <alignment horizontal="left" vertical="center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left" vertical="top"/>
    </xf>
    <xf numFmtId="0" fontId="16" fillId="0" borderId="0" xfId="0" applyFont="1"/>
    <xf numFmtId="0" fontId="17" fillId="0" borderId="0" xfId="0" applyFont="1"/>
    <xf numFmtId="187" fontId="16" fillId="0" borderId="0" xfId="1" applyNumberFormat="1" applyFont="1" applyFill="1" applyAlignment="1">
      <alignment horizontal="right" vertical="top"/>
    </xf>
    <xf numFmtId="0" fontId="7" fillId="0" borderId="0" xfId="0" applyFont="1"/>
    <xf numFmtId="0" fontId="18" fillId="0" borderId="0" xfId="0" applyFont="1"/>
    <xf numFmtId="0" fontId="18" fillId="0" borderId="0" xfId="0" applyFont="1"/>
    <xf numFmtId="187" fontId="18" fillId="0" borderId="0" xfId="1" applyNumberFormat="1" applyFont="1" applyFill="1" applyAlignment="1">
      <alignment horizontal="right" vertical="top"/>
    </xf>
    <xf numFmtId="187" fontId="17" fillId="0" borderId="0" xfId="1" applyNumberFormat="1" applyFont="1" applyFill="1" applyAlignment="1">
      <alignment horizontal="center"/>
    </xf>
    <xf numFmtId="0" fontId="17" fillId="0" borderId="0" xfId="0" applyFont="1" applyAlignment="1">
      <alignment horizontal="left"/>
    </xf>
    <xf numFmtId="0" fontId="16" fillId="0" borderId="0" xfId="0" applyFont="1" applyAlignment="1">
      <alignment vertical="top"/>
    </xf>
    <xf numFmtId="0" fontId="2" fillId="0" borderId="0" xfId="0" quotePrefix="1" applyFont="1" applyAlignment="1">
      <alignment horizontal="left" vertical="top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left" vertical="center" wrapText="1"/>
    </xf>
    <xf numFmtId="187" fontId="2" fillId="0" borderId="0" xfId="1" applyNumberFormat="1" applyFont="1" applyFill="1"/>
    <xf numFmtId="49" fontId="2" fillId="0" borderId="0" xfId="0" applyNumberFormat="1" applyFont="1" applyAlignment="1">
      <alignment wrapText="1"/>
    </xf>
    <xf numFmtId="187" fontId="3" fillId="0" borderId="0" xfId="1" applyNumberFormat="1" applyFont="1" applyFill="1" applyAlignment="1"/>
    <xf numFmtId="187" fontId="2" fillId="0" borderId="0" xfId="1" applyNumberFormat="1" applyFont="1" applyFill="1" applyAlignment="1"/>
    <xf numFmtId="0" fontId="4" fillId="0" borderId="0" xfId="0" applyFont="1" applyAlignment="1">
      <alignment vertical="top"/>
    </xf>
    <xf numFmtId="187" fontId="4" fillId="0" borderId="0" xfId="1" applyNumberFormat="1" applyFont="1" applyFill="1" applyAlignment="1">
      <alignment horizontal="right" vertical="top"/>
    </xf>
    <xf numFmtId="0" fontId="4" fillId="0" borderId="0" xfId="0" applyFont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&#3591;&#3634;&#3609;&#3591;&#3610;&#3611;&#3619;&#3632;&#3617;&#3634;&#3603;\&#3591;&#3634;&#3609;&#3591;&#3610;&#3611;&#3619;&#3632;&#3617;&#3634;&#3603;%20(&#3611;&#3633;&#3592;&#3592;&#3640;&#3610;&#3633;&#3609;)\&#3611;&#3637;%2068\&#3586;&#3657;&#3629;&#3610;&#3633;&#3597;&#3597;&#3633;&#3605;&#3636;%20&#3591;&#3610;%2068\&#3586;&#3657;&#3629;&#3610;&#3633;&#3597;&#3597;&#3633;&#3605;&#3636;%202568%20&#3623;&#3633;&#3591;&#3607;&#3629;&#3591;&#3627;&#3621;&#3634;&#3591;.xlsx" TargetMode="External"/><Relationship Id="rId1" Type="http://schemas.openxmlformats.org/officeDocument/2006/relationships/externalLinkPath" Target="file:///F:\&#3591;&#3634;&#3609;&#3591;&#3610;&#3611;&#3619;&#3632;&#3617;&#3634;&#3603;\&#3591;&#3634;&#3609;&#3591;&#3610;&#3611;&#3619;&#3632;&#3617;&#3634;&#3603;%20(&#3611;&#3633;&#3592;&#3592;&#3640;&#3610;&#3633;&#3609;)\&#3611;&#3637;%2068\&#3586;&#3657;&#3629;&#3610;&#3633;&#3597;&#3597;&#3633;&#3605;&#3636;%20&#3591;&#3610;%2068\&#3586;&#3657;&#3629;&#3610;&#3633;&#3597;&#3597;&#3633;&#3605;&#3636;%202568%20&#3623;&#3633;&#3591;&#3607;&#3629;&#3591;&#3627;&#3621;&#3634;&#359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OneDrive\%23BMA\03_Working_Details\&#3605;&#3633;&#3623;&#3629;&#3618;&#3656;&#3634;&#3591;&#3648;&#3621;&#3656;&#3617;\50330000_&#3626;&#3635;&#3609;&#3633;&#3585;&#3591;&#3634;&#3609;&#3648;&#3586;&#3605;&#3588;&#3621;&#3629;&#3591;&#3648;&#3605;&#3618;_&#3629;&#3633;&#3605;&#3619;&#3634;&#3585;&#3635;&#3621;&#3633;&#3591;&#3649;&#3621;&#3632;&#3626;&#3633;&#3604;&#3626;&#3656;&#3623;&#3609;&#3617;&#3640;&#3656;&#3591;&#3648;&#3609;&#3657;&#3609;&#3612;&#3621;&#3591;&#3634;&#36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คำนำ "/>
      <sheetName val="โครงสร้าง"/>
      <sheetName val="สังเขป"/>
      <sheetName val="สังเขป ฉ"/>
      <sheetName val="งบประมาณรายจ่ายประจำปี "/>
      <sheetName val="รายละเอียดตามงบรายจ่าย"/>
      <sheetName val="รายละเอียดตามงบรายจ่าย (2)"/>
      <sheetName val="แผนบูรณาการ"/>
      <sheetName val="สำนั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"/>
      <sheetName val="อัตรากำลัง"/>
      <sheetName val="ตัวชี้วัดกิจกรรม"/>
      <sheetName val="จำนวนเงินรวมตามงาน-โครงการ"/>
      <sheetName val="%_สัดส่วนแผนงาน"/>
      <sheetName val="จำนวนเงินตามสัดส่วนแผนงาน"/>
      <sheetName val="%_สัดส่วนรายการ"/>
      <sheetName val="จำนวนเงินตามสัดส่วนรายการ"/>
      <sheetName val="สรุปเงินตามสัดส่วนรายการ"/>
      <sheetName val="โครงสร้างแผนพัฒนา กทม."/>
      <sheetName val="08_ข้อบัญญัติ-แผนงาน"/>
      <sheetName val="50330000_สำนักงานเขตคลองเตย_อั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A95DC-72D0-438B-BCCA-7DCA9EB39301}">
  <dimension ref="A1:J1116"/>
  <sheetViews>
    <sheetView showGridLines="0" tabSelected="1" view="pageBreakPreview" topLeftCell="B13" zoomScale="90" zoomScaleNormal="90" zoomScaleSheetLayoutView="90" workbookViewId="0">
      <selection activeCell="J19" sqref="J19"/>
    </sheetView>
  </sheetViews>
  <sheetFormatPr defaultColWidth="8.75" defaultRowHeight="24" x14ac:dyDescent="0.55000000000000004"/>
  <cols>
    <col min="1" max="1" width="2.375" style="1" hidden="1" customWidth="1"/>
    <col min="2" max="2" width="5.125" style="1" customWidth="1"/>
    <col min="3" max="3" width="10.125" style="1" customWidth="1"/>
    <col min="4" max="4" width="50.75" style="1" customWidth="1"/>
    <col min="5" max="5" width="0.75" style="1" customWidth="1"/>
    <col min="6" max="6" width="11.125" style="71" bestFit="1" customWidth="1"/>
    <col min="7" max="7" width="14" style="71" customWidth="1"/>
    <col min="8" max="8" width="4" style="33" bestFit="1" customWidth="1"/>
    <col min="9" max="9" width="12.625" style="1" customWidth="1"/>
    <col min="10" max="10" width="13.125" style="1" bestFit="1" customWidth="1"/>
    <col min="11" max="16384" width="8.75" style="1"/>
  </cols>
  <sheetData>
    <row r="1" spans="1:10" ht="23.25" customHeight="1" x14ac:dyDescent="0.55000000000000004">
      <c r="B1" s="2" t="s">
        <v>0</v>
      </c>
      <c r="C1" s="2"/>
      <c r="D1" s="2"/>
      <c r="E1" s="2"/>
      <c r="F1" s="2"/>
      <c r="G1" s="2"/>
      <c r="H1" s="2"/>
    </row>
    <row r="2" spans="1:10" ht="23.25" customHeight="1" x14ac:dyDescent="0.55000000000000004">
      <c r="B2" s="3"/>
      <c r="C2" s="3"/>
      <c r="D2" s="3"/>
      <c r="E2" s="3"/>
      <c r="F2" s="3"/>
      <c r="G2" s="3"/>
      <c r="H2" s="3"/>
    </row>
    <row r="3" spans="1:10" ht="23.25" customHeight="1" x14ac:dyDescent="0.55000000000000004">
      <c r="B3" s="4" t="s">
        <v>1</v>
      </c>
      <c r="C3" s="3"/>
      <c r="D3" s="3"/>
      <c r="E3" s="3"/>
      <c r="F3" s="5">
        <f>+F6+F33+F66+F102+F134+F167+F198+F231+F263+F296+F329+F362+F395+F428+F461+F691+F792+F855+F886+F916+F949+F982+F759</f>
        <v>352213700</v>
      </c>
      <c r="G3" s="5"/>
      <c r="H3" s="6" t="s">
        <v>2</v>
      </c>
      <c r="I3" s="7"/>
    </row>
    <row r="4" spans="1:10" s="10" customFormat="1" ht="23.25" customHeight="1" x14ac:dyDescent="0.55000000000000004">
      <c r="A4" s="8" t="s">
        <v>3</v>
      </c>
      <c r="B4" s="9" t="s">
        <v>4</v>
      </c>
      <c r="C4" s="9"/>
      <c r="D4" s="9"/>
      <c r="E4" s="9"/>
      <c r="F4" s="9"/>
      <c r="G4" s="9"/>
      <c r="H4" s="9"/>
    </row>
    <row r="5" spans="1:10" s="10" customFormat="1" ht="23.25" customHeight="1" x14ac:dyDescent="0.55000000000000004">
      <c r="A5" s="8"/>
      <c r="B5" s="11" t="s">
        <v>5</v>
      </c>
      <c r="F5" s="11"/>
      <c r="G5" s="11"/>
      <c r="H5" s="6"/>
    </row>
    <row r="6" spans="1:10" s="10" customFormat="1" ht="23.25" customHeight="1" x14ac:dyDescent="0.55000000000000004">
      <c r="A6" s="8"/>
      <c r="B6" s="11" t="s">
        <v>6</v>
      </c>
      <c r="F6" s="5">
        <f>E7</f>
        <v>159478000</v>
      </c>
      <c r="G6" s="5"/>
      <c r="H6" s="6" t="s">
        <v>2</v>
      </c>
    </row>
    <row r="7" spans="1:10" ht="23.25" customHeight="1" x14ac:dyDescent="0.55000000000000004">
      <c r="A7" s="8"/>
      <c r="B7" s="10" t="s">
        <v>7</v>
      </c>
      <c r="C7" s="10"/>
      <c r="D7" s="10"/>
      <c r="E7" s="12">
        <f>E8+E15+E20+E24</f>
        <v>159478000</v>
      </c>
      <c r="F7" s="12"/>
      <c r="G7" s="6" t="s">
        <v>2</v>
      </c>
      <c r="H7" s="6"/>
    </row>
    <row r="8" spans="1:10" s="10" customFormat="1" ht="23.25" customHeight="1" x14ac:dyDescent="0.55000000000000004">
      <c r="A8" s="8"/>
      <c r="B8" s="13" t="s">
        <v>8</v>
      </c>
      <c r="C8" s="13"/>
      <c r="D8" s="13"/>
      <c r="E8" s="14">
        <f>SUM(G9:G14)</f>
        <v>40852400</v>
      </c>
      <c r="F8" s="14"/>
      <c r="G8" s="6" t="s">
        <v>2</v>
      </c>
      <c r="H8" s="15"/>
      <c r="J8" s="16"/>
    </row>
    <row r="9" spans="1:10" s="18" customFormat="1" ht="23.25" customHeight="1" x14ac:dyDescent="0.2">
      <c r="A9" s="17"/>
      <c r="C9" s="19" t="s">
        <v>9</v>
      </c>
      <c r="D9" s="20" t="s">
        <v>10</v>
      </c>
      <c r="E9" s="20"/>
      <c r="F9" s="20"/>
      <c r="G9" s="21">
        <v>37340300</v>
      </c>
      <c r="H9" s="22" t="s">
        <v>2</v>
      </c>
    </row>
    <row r="10" spans="1:10" s="18" customFormat="1" ht="23.25" customHeight="1" x14ac:dyDescent="0.2">
      <c r="A10" s="17"/>
      <c r="C10" s="19" t="s">
        <v>11</v>
      </c>
      <c r="D10" s="20" t="s">
        <v>12</v>
      </c>
      <c r="E10" s="20"/>
      <c r="F10" s="20"/>
      <c r="G10" s="21">
        <v>2240600</v>
      </c>
      <c r="H10" s="22" t="s">
        <v>2</v>
      </c>
    </row>
    <row r="11" spans="1:10" s="18" customFormat="1" ht="23.25" customHeight="1" x14ac:dyDescent="0.2">
      <c r="A11" s="17"/>
      <c r="C11" s="19" t="s">
        <v>13</v>
      </c>
      <c r="D11" s="20" t="s">
        <v>14</v>
      </c>
      <c r="E11" s="20"/>
      <c r="F11" s="20"/>
      <c r="G11" s="21">
        <v>321600</v>
      </c>
      <c r="H11" s="22" t="s">
        <v>2</v>
      </c>
    </row>
    <row r="12" spans="1:10" s="18" customFormat="1" ht="23.25" customHeight="1" x14ac:dyDescent="0.2">
      <c r="A12" s="17"/>
      <c r="C12" s="19" t="s">
        <v>15</v>
      </c>
      <c r="D12" s="20" t="s">
        <v>16</v>
      </c>
      <c r="E12" s="20"/>
      <c r="F12" s="20"/>
      <c r="G12" s="21">
        <v>671600</v>
      </c>
      <c r="H12" s="22" t="s">
        <v>2</v>
      </c>
    </row>
    <row r="13" spans="1:10" s="18" customFormat="1" ht="23.25" customHeight="1" x14ac:dyDescent="0.2">
      <c r="A13" s="17"/>
      <c r="C13" s="19" t="s">
        <v>17</v>
      </c>
      <c r="D13" s="20" t="s">
        <v>18</v>
      </c>
      <c r="E13" s="20"/>
      <c r="F13" s="20"/>
      <c r="G13" s="21">
        <v>208800</v>
      </c>
      <c r="H13" s="22" t="s">
        <v>2</v>
      </c>
    </row>
    <row r="14" spans="1:10" s="18" customFormat="1" ht="23.25" customHeight="1" x14ac:dyDescent="0.2">
      <c r="A14" s="17"/>
      <c r="C14" s="19" t="s">
        <v>19</v>
      </c>
      <c r="D14" s="20" t="s">
        <v>20</v>
      </c>
      <c r="E14" s="20"/>
      <c r="F14" s="20"/>
      <c r="G14" s="21">
        <v>69500</v>
      </c>
      <c r="H14" s="22" t="s">
        <v>2</v>
      </c>
    </row>
    <row r="15" spans="1:10" s="25" customFormat="1" ht="23.25" customHeight="1" x14ac:dyDescent="0.55000000000000004">
      <c r="A15" s="8"/>
      <c r="B15" s="23" t="s">
        <v>21</v>
      </c>
      <c r="C15" s="23"/>
      <c r="D15" s="23"/>
      <c r="E15" s="14">
        <f>SUM(G16:G19)</f>
        <v>78633000</v>
      </c>
      <c r="F15" s="14"/>
      <c r="G15" s="24" t="s">
        <v>2</v>
      </c>
      <c r="H15" s="24"/>
    </row>
    <row r="16" spans="1:10" s="26" customFormat="1" ht="23.25" customHeight="1" x14ac:dyDescent="0.2">
      <c r="A16" s="17"/>
      <c r="C16" s="27" t="s">
        <v>22</v>
      </c>
      <c r="D16" s="20" t="s">
        <v>23</v>
      </c>
      <c r="E16" s="20"/>
      <c r="F16" s="20"/>
      <c r="G16" s="21">
        <v>74380100</v>
      </c>
      <c r="H16" s="22" t="s">
        <v>2</v>
      </c>
    </row>
    <row r="17" spans="1:8" s="26" customFormat="1" ht="23.25" customHeight="1" x14ac:dyDescent="0.2">
      <c r="A17" s="17"/>
      <c r="C17" s="27" t="s">
        <v>24</v>
      </c>
      <c r="D17" s="20" t="s">
        <v>25</v>
      </c>
      <c r="E17" s="20"/>
      <c r="F17" s="20"/>
      <c r="G17" s="21">
        <v>2448200</v>
      </c>
      <c r="H17" s="22" t="s">
        <v>2</v>
      </c>
    </row>
    <row r="18" spans="1:8" s="26" customFormat="1" ht="23.25" customHeight="1" x14ac:dyDescent="0.2">
      <c r="A18" s="17"/>
      <c r="C18" s="27" t="s">
        <v>26</v>
      </c>
      <c r="D18" s="20" t="s">
        <v>27</v>
      </c>
      <c r="E18" s="20"/>
      <c r="F18" s="20"/>
      <c r="G18" s="21">
        <v>1203000</v>
      </c>
      <c r="H18" s="22" t="s">
        <v>2</v>
      </c>
    </row>
    <row r="19" spans="1:8" s="26" customFormat="1" ht="23.25" customHeight="1" x14ac:dyDescent="0.2">
      <c r="A19" s="17"/>
      <c r="C19" s="27" t="s">
        <v>28</v>
      </c>
      <c r="D19" s="20" t="s">
        <v>29</v>
      </c>
      <c r="E19" s="20"/>
      <c r="F19" s="20"/>
      <c r="G19" s="21">
        <v>601700</v>
      </c>
      <c r="H19" s="22" t="s">
        <v>2</v>
      </c>
    </row>
    <row r="20" spans="1:8" s="28" customFormat="1" ht="23.25" customHeight="1" x14ac:dyDescent="0.55000000000000004">
      <c r="A20" s="8"/>
      <c r="B20" s="23" t="s">
        <v>30</v>
      </c>
      <c r="C20" s="23"/>
      <c r="D20" s="23"/>
      <c r="E20" s="14">
        <f>SUM(G21:G23)</f>
        <v>36504400</v>
      </c>
      <c r="F20" s="14"/>
      <c r="G20" s="24" t="s">
        <v>2</v>
      </c>
      <c r="H20" s="24"/>
    </row>
    <row r="21" spans="1:8" s="26" customFormat="1" ht="23.25" customHeight="1" x14ac:dyDescent="0.2">
      <c r="A21" s="17"/>
      <c r="C21" s="27" t="s">
        <v>31</v>
      </c>
      <c r="D21" s="29" t="s">
        <v>32</v>
      </c>
      <c r="E21" s="27"/>
      <c r="F21" s="27"/>
      <c r="G21" s="21">
        <v>26737900</v>
      </c>
      <c r="H21" s="22" t="s">
        <v>2</v>
      </c>
    </row>
    <row r="22" spans="1:8" s="26" customFormat="1" ht="23.25" customHeight="1" x14ac:dyDescent="0.2">
      <c r="A22" s="17"/>
      <c r="C22" s="27" t="s">
        <v>33</v>
      </c>
      <c r="D22" s="27" t="s">
        <v>34</v>
      </c>
      <c r="E22" s="27"/>
      <c r="F22" s="27"/>
      <c r="G22" s="21">
        <v>3682500</v>
      </c>
      <c r="H22" s="22" t="s">
        <v>2</v>
      </c>
    </row>
    <row r="23" spans="1:8" s="26" customFormat="1" ht="23.25" customHeight="1" x14ac:dyDescent="0.2">
      <c r="A23" s="17"/>
      <c r="C23" s="27" t="s">
        <v>35</v>
      </c>
      <c r="D23" s="29" t="s">
        <v>36</v>
      </c>
      <c r="E23" s="27"/>
      <c r="F23" s="27"/>
      <c r="G23" s="21">
        <v>6084000</v>
      </c>
      <c r="H23" s="22" t="s">
        <v>2</v>
      </c>
    </row>
    <row r="24" spans="1:8" s="28" customFormat="1" ht="23.25" customHeight="1" x14ac:dyDescent="0.55000000000000004">
      <c r="A24" s="8"/>
      <c r="B24" s="23" t="s">
        <v>37</v>
      </c>
      <c r="C24" s="23"/>
      <c r="D24" s="23"/>
      <c r="E24" s="14">
        <f>SUM(G25:G28)</f>
        <v>3488200</v>
      </c>
      <c r="F24" s="14"/>
      <c r="G24" s="24" t="s">
        <v>2</v>
      </c>
      <c r="H24" s="24"/>
    </row>
    <row r="25" spans="1:8" s="28" customFormat="1" ht="45.75" customHeight="1" x14ac:dyDescent="0.55000000000000004">
      <c r="A25" s="8"/>
      <c r="C25" s="26" t="s">
        <v>38</v>
      </c>
      <c r="D25" s="30" t="s">
        <v>39</v>
      </c>
      <c r="F25" s="31"/>
      <c r="G25" s="32">
        <v>133200</v>
      </c>
      <c r="H25" s="33" t="s">
        <v>2</v>
      </c>
    </row>
    <row r="26" spans="1:8" s="28" customFormat="1" ht="23.25" customHeight="1" x14ac:dyDescent="0.55000000000000004">
      <c r="A26" s="8"/>
      <c r="C26" s="26" t="s">
        <v>40</v>
      </c>
      <c r="D26" s="34" t="s">
        <v>41</v>
      </c>
      <c r="F26" s="31"/>
      <c r="G26" s="32">
        <v>1450600</v>
      </c>
      <c r="H26" s="35" t="s">
        <v>2</v>
      </c>
    </row>
    <row r="27" spans="1:8" s="28" customFormat="1" ht="23.25" customHeight="1" x14ac:dyDescent="0.55000000000000004">
      <c r="A27" s="8"/>
      <c r="C27" s="26" t="s">
        <v>42</v>
      </c>
      <c r="D27" s="34" t="s">
        <v>43</v>
      </c>
      <c r="F27" s="31"/>
      <c r="G27" s="36">
        <v>1825200</v>
      </c>
      <c r="H27" s="35" t="s">
        <v>2</v>
      </c>
    </row>
    <row r="28" spans="1:8" s="28" customFormat="1" ht="23.25" customHeight="1" x14ac:dyDescent="0.55000000000000004">
      <c r="A28" s="8"/>
      <c r="C28" s="26" t="s">
        <v>44</v>
      </c>
      <c r="D28" s="34" t="s">
        <v>45</v>
      </c>
      <c r="F28" s="31"/>
      <c r="G28" s="37">
        <v>79200</v>
      </c>
      <c r="H28" s="35" t="s">
        <v>2</v>
      </c>
    </row>
    <row r="29" spans="1:8" s="28" customFormat="1" x14ac:dyDescent="0.55000000000000004">
      <c r="A29" s="8"/>
      <c r="B29" s="10"/>
      <c r="C29" s="10"/>
      <c r="D29" s="10"/>
      <c r="E29" s="10"/>
      <c r="F29" s="11"/>
      <c r="G29" s="11"/>
      <c r="H29" s="6"/>
    </row>
    <row r="30" spans="1:8" s="28" customFormat="1" x14ac:dyDescent="0.55000000000000004">
      <c r="A30" s="8"/>
      <c r="B30" s="10"/>
      <c r="C30" s="10"/>
      <c r="D30" s="10"/>
      <c r="E30" s="10"/>
      <c r="F30" s="11"/>
      <c r="G30" s="11"/>
      <c r="H30" s="6"/>
    </row>
    <row r="31" spans="1:8" s="28" customFormat="1" x14ac:dyDescent="0.55000000000000004">
      <c r="A31" s="8"/>
      <c r="B31" s="10"/>
      <c r="C31" s="10"/>
      <c r="D31" s="10"/>
      <c r="E31" s="10"/>
      <c r="F31" s="11"/>
      <c r="G31" s="11"/>
      <c r="H31" s="6"/>
    </row>
    <row r="32" spans="1:8" s="28" customFormat="1" x14ac:dyDescent="0.55000000000000004">
      <c r="A32" s="8"/>
      <c r="B32" s="10"/>
      <c r="C32" s="10"/>
      <c r="D32" s="10"/>
      <c r="E32" s="10"/>
      <c r="F32" s="11"/>
      <c r="G32" s="11"/>
      <c r="H32" s="6"/>
    </row>
    <row r="33" spans="1:9" s="10" customFormat="1" ht="24" customHeight="1" x14ac:dyDescent="0.55000000000000004">
      <c r="A33" s="8"/>
      <c r="B33" s="11" t="s">
        <v>46</v>
      </c>
      <c r="F33" s="5">
        <f>SUM(E34,E52)</f>
        <v>1926700</v>
      </c>
      <c r="G33" s="5"/>
      <c r="H33" s="6" t="s">
        <v>2</v>
      </c>
    </row>
    <row r="34" spans="1:9" s="28" customFormat="1" ht="24" customHeight="1" x14ac:dyDescent="0.55000000000000004">
      <c r="A34" s="10"/>
      <c r="B34" s="10" t="s">
        <v>47</v>
      </c>
      <c r="C34" s="10"/>
      <c r="D34" s="10"/>
      <c r="E34" s="38">
        <f>SUM(E35,E47)</f>
        <v>1926700</v>
      </c>
      <c r="F34" s="38"/>
      <c r="G34" s="6" t="s">
        <v>2</v>
      </c>
      <c r="H34" s="6"/>
    </row>
    <row r="35" spans="1:9" s="28" customFormat="1" ht="24" customHeight="1" x14ac:dyDescent="0.55000000000000004">
      <c r="A35" s="10"/>
      <c r="B35" s="23" t="s">
        <v>48</v>
      </c>
      <c r="C35" s="10"/>
      <c r="D35" s="10"/>
      <c r="E35" s="38">
        <f>SUM(E36,E39,E43)</f>
        <v>1926700</v>
      </c>
      <c r="F35" s="38"/>
      <c r="G35" s="6" t="s">
        <v>2</v>
      </c>
      <c r="H35" s="6"/>
    </row>
    <row r="36" spans="1:9" s="28" customFormat="1" ht="24" customHeight="1" x14ac:dyDescent="0.55000000000000004">
      <c r="B36" s="23" t="s">
        <v>49</v>
      </c>
      <c r="C36" s="23"/>
      <c r="D36" s="23"/>
      <c r="E36" s="39">
        <v>679400</v>
      </c>
      <c r="F36" s="39"/>
      <c r="G36" s="24" t="s">
        <v>2</v>
      </c>
      <c r="H36" s="24"/>
    </row>
    <row r="37" spans="1:9" s="28" customFormat="1" ht="24" customHeight="1" x14ac:dyDescent="0.2">
      <c r="B37" s="23"/>
      <c r="C37" s="30" t="s">
        <v>50</v>
      </c>
      <c r="D37" s="28" t="s">
        <v>51</v>
      </c>
      <c r="E37" s="40"/>
      <c r="F37" s="41">
        <v>387400</v>
      </c>
      <c r="G37" s="42"/>
      <c r="H37" s="43" t="s">
        <v>2</v>
      </c>
    </row>
    <row r="38" spans="1:9" s="28" customFormat="1" ht="24" customHeight="1" x14ac:dyDescent="0.2">
      <c r="B38" s="23"/>
      <c r="C38" s="30" t="s">
        <v>52</v>
      </c>
      <c r="D38" s="28" t="s">
        <v>53</v>
      </c>
      <c r="E38" s="40"/>
      <c r="F38" s="41">
        <v>292000</v>
      </c>
      <c r="G38" s="42"/>
      <c r="H38" s="43" t="s">
        <v>2</v>
      </c>
    </row>
    <row r="39" spans="1:9" s="28" customFormat="1" ht="24" customHeight="1" x14ac:dyDescent="0.2">
      <c r="B39" s="23" t="s">
        <v>54</v>
      </c>
      <c r="C39" s="23"/>
      <c r="D39" s="23"/>
      <c r="E39" s="14">
        <v>1247300</v>
      </c>
      <c r="F39" s="14"/>
      <c r="G39" s="24" t="s">
        <v>2</v>
      </c>
      <c r="H39" s="24"/>
    </row>
    <row r="40" spans="1:9" ht="24" customHeight="1" x14ac:dyDescent="0.55000000000000004">
      <c r="A40" s="28"/>
      <c r="B40" s="28"/>
      <c r="C40" s="30" t="s">
        <v>55</v>
      </c>
      <c r="D40" s="30" t="s">
        <v>56</v>
      </c>
      <c r="E40" s="30"/>
      <c r="F40" s="41">
        <v>421800</v>
      </c>
      <c r="G40" s="42"/>
      <c r="H40" s="43" t="s">
        <v>2</v>
      </c>
      <c r="I40" s="43"/>
    </row>
    <row r="41" spans="1:9" ht="24" customHeight="1" x14ac:dyDescent="0.55000000000000004">
      <c r="A41" s="28"/>
      <c r="B41" s="28"/>
      <c r="C41" s="30" t="s">
        <v>57</v>
      </c>
      <c r="D41" s="30" t="s">
        <v>58</v>
      </c>
      <c r="E41" s="30"/>
      <c r="F41" s="41">
        <v>825500</v>
      </c>
      <c r="G41" s="42"/>
      <c r="H41" s="43" t="s">
        <v>2</v>
      </c>
      <c r="I41" s="43"/>
    </row>
    <row r="42" spans="1:9" s="28" customFormat="1" ht="24" customHeight="1" x14ac:dyDescent="0.2">
      <c r="C42" s="26"/>
      <c r="D42" s="34"/>
      <c r="F42" s="31"/>
      <c r="G42" s="44"/>
      <c r="H42" s="35"/>
    </row>
    <row r="43" spans="1:9" s="28" customFormat="1" x14ac:dyDescent="0.2">
      <c r="B43" s="23"/>
      <c r="C43" s="23"/>
      <c r="D43" s="23"/>
      <c r="E43" s="14"/>
      <c r="F43" s="14"/>
      <c r="G43" s="24"/>
      <c r="H43" s="24"/>
    </row>
    <row r="44" spans="1:9" s="28" customFormat="1" ht="21" customHeight="1" x14ac:dyDescent="0.2">
      <c r="C44" s="26"/>
      <c r="D44" s="26"/>
      <c r="E44" s="34"/>
      <c r="F44" s="29"/>
      <c r="G44" s="37"/>
      <c r="H44" s="35"/>
    </row>
    <row r="45" spans="1:9" s="28" customFormat="1" x14ac:dyDescent="0.2">
      <c r="C45" s="26"/>
      <c r="D45" s="26"/>
      <c r="F45" s="31"/>
      <c r="G45" s="37"/>
      <c r="H45" s="35"/>
    </row>
    <row r="46" spans="1:9" s="28" customFormat="1" x14ac:dyDescent="0.2">
      <c r="C46" s="26"/>
      <c r="D46" s="26"/>
      <c r="F46" s="31"/>
      <c r="G46" s="37"/>
      <c r="H46" s="35"/>
    </row>
    <row r="47" spans="1:9" s="28" customFormat="1" x14ac:dyDescent="0.2">
      <c r="B47" s="23"/>
      <c r="C47" s="23"/>
      <c r="D47" s="23"/>
      <c r="E47" s="14"/>
      <c r="F47" s="14"/>
      <c r="G47" s="24"/>
      <c r="H47" s="24"/>
    </row>
    <row r="48" spans="1:9" s="28" customFormat="1" x14ac:dyDescent="0.2">
      <c r="C48" s="26"/>
      <c r="D48" s="34"/>
      <c r="F48" s="31"/>
      <c r="G48" s="44"/>
      <c r="H48" s="35"/>
    </row>
    <row r="49" spans="1:8" s="28" customFormat="1" x14ac:dyDescent="0.2">
      <c r="C49" s="26"/>
      <c r="D49" s="34"/>
      <c r="F49" s="31"/>
      <c r="G49" s="44"/>
      <c r="H49" s="35"/>
    </row>
    <row r="50" spans="1:8" s="28" customFormat="1" x14ac:dyDescent="0.2">
      <c r="C50" s="26"/>
      <c r="D50" s="34"/>
      <c r="F50" s="31"/>
      <c r="G50" s="44"/>
      <c r="H50" s="35"/>
    </row>
    <row r="51" spans="1:8" s="28" customFormat="1" ht="18" customHeight="1" x14ac:dyDescent="0.2">
      <c r="C51" s="26"/>
      <c r="D51" s="34"/>
      <c r="F51" s="31"/>
      <c r="G51" s="44"/>
      <c r="H51" s="35"/>
    </row>
    <row r="52" spans="1:8" s="28" customFormat="1" x14ac:dyDescent="0.55000000000000004">
      <c r="A52" s="10"/>
      <c r="B52" s="10"/>
      <c r="C52" s="10"/>
      <c r="D52" s="10"/>
      <c r="E52" s="38"/>
      <c r="F52" s="38"/>
      <c r="G52" s="6"/>
      <c r="H52" s="6"/>
    </row>
    <row r="53" spans="1:8" s="28" customFormat="1" x14ac:dyDescent="0.2">
      <c r="B53" s="23"/>
      <c r="C53" s="23"/>
      <c r="D53" s="23"/>
      <c r="E53" s="14"/>
      <c r="F53" s="14"/>
      <c r="G53" s="24"/>
      <c r="H53" s="24"/>
    </row>
    <row r="54" spans="1:8" s="28" customFormat="1" x14ac:dyDescent="0.2">
      <c r="B54" s="23"/>
      <c r="C54" s="23"/>
      <c r="D54" s="23"/>
      <c r="E54" s="14"/>
      <c r="F54" s="14"/>
      <c r="G54" s="24"/>
      <c r="H54" s="24"/>
    </row>
    <row r="55" spans="1:8" s="26" customFormat="1" x14ac:dyDescent="0.2">
      <c r="D55" s="45"/>
      <c r="F55" s="27"/>
      <c r="G55" s="21"/>
      <c r="H55" s="22"/>
    </row>
    <row r="56" spans="1:8" s="26" customFormat="1" x14ac:dyDescent="0.2">
      <c r="D56" s="45"/>
      <c r="F56" s="27"/>
      <c r="G56" s="21"/>
      <c r="H56" s="22"/>
    </row>
    <row r="57" spans="1:8" s="26" customFormat="1" x14ac:dyDescent="0.2">
      <c r="D57" s="45"/>
      <c r="F57" s="27"/>
      <c r="G57" s="21"/>
      <c r="H57" s="22"/>
    </row>
    <row r="58" spans="1:8" s="26" customFormat="1" x14ac:dyDescent="0.2">
      <c r="D58" s="45"/>
      <c r="F58" s="27"/>
      <c r="G58" s="21"/>
      <c r="H58" s="22"/>
    </row>
    <row r="59" spans="1:8" s="26" customFormat="1" x14ac:dyDescent="0.2">
      <c r="D59" s="45"/>
      <c r="F59" s="27"/>
      <c r="G59" s="21"/>
      <c r="H59" s="22"/>
    </row>
    <row r="60" spans="1:8" s="26" customFormat="1" x14ac:dyDescent="0.2">
      <c r="D60" s="45"/>
      <c r="F60" s="27"/>
      <c r="G60" s="21"/>
      <c r="H60" s="22"/>
    </row>
    <row r="61" spans="1:8" s="26" customFormat="1" x14ac:dyDescent="0.2">
      <c r="D61" s="45"/>
      <c r="F61" s="27"/>
      <c r="G61" s="21"/>
      <c r="H61" s="22"/>
    </row>
    <row r="62" spans="1:8" s="26" customFormat="1" x14ac:dyDescent="0.2">
      <c r="D62" s="45"/>
      <c r="F62" s="27"/>
      <c r="G62" s="21"/>
      <c r="H62" s="22"/>
    </row>
    <row r="63" spans="1:8" s="26" customFormat="1" x14ac:dyDescent="0.2">
      <c r="D63" s="45"/>
      <c r="F63" s="27"/>
      <c r="G63" s="21"/>
      <c r="H63" s="22"/>
    </row>
    <row r="64" spans="1:8" s="26" customFormat="1" x14ac:dyDescent="0.2">
      <c r="D64" s="45"/>
      <c r="F64" s="27"/>
      <c r="G64" s="21"/>
      <c r="H64" s="22"/>
    </row>
    <row r="65" spans="1:8" s="26" customFormat="1" x14ac:dyDescent="0.2">
      <c r="D65" s="45"/>
      <c r="F65" s="27"/>
      <c r="G65" s="21"/>
      <c r="H65" s="22"/>
    </row>
    <row r="66" spans="1:8" s="10" customFormat="1" ht="24" customHeight="1" x14ac:dyDescent="0.55000000000000004">
      <c r="A66" s="8"/>
      <c r="B66" s="11" t="s">
        <v>59</v>
      </c>
      <c r="F66" s="46">
        <f>+E67+E99+E93</f>
        <v>10958800</v>
      </c>
      <c r="G66" s="46"/>
      <c r="H66" s="6" t="s">
        <v>2</v>
      </c>
    </row>
    <row r="67" spans="1:8" s="28" customFormat="1" ht="24" customHeight="1" x14ac:dyDescent="0.55000000000000004">
      <c r="A67" s="10"/>
      <c r="B67" s="10" t="s">
        <v>60</v>
      </c>
      <c r="C67" s="10"/>
      <c r="D67" s="10"/>
      <c r="E67" s="38">
        <f>SUM(E68,E88)</f>
        <v>10912800</v>
      </c>
      <c r="F67" s="38"/>
      <c r="G67" s="4" t="s">
        <v>2</v>
      </c>
      <c r="H67" s="4"/>
    </row>
    <row r="68" spans="1:8" s="28" customFormat="1" ht="24" customHeight="1" x14ac:dyDescent="0.2">
      <c r="B68" s="23" t="s">
        <v>61</v>
      </c>
      <c r="C68" s="23"/>
      <c r="D68" s="23"/>
      <c r="E68" s="14">
        <f>SUM(E69,E78)</f>
        <v>7024800</v>
      </c>
      <c r="F68" s="14"/>
      <c r="G68" s="47" t="s">
        <v>2</v>
      </c>
      <c r="H68" s="47"/>
    </row>
    <row r="69" spans="1:8" s="28" customFormat="1" ht="24" customHeight="1" x14ac:dyDescent="0.2">
      <c r="B69" s="23" t="s">
        <v>62</v>
      </c>
      <c r="C69" s="23"/>
      <c r="D69" s="23"/>
      <c r="E69" s="14">
        <v>6466000</v>
      </c>
      <c r="F69" s="14"/>
      <c r="G69" s="47" t="s">
        <v>2</v>
      </c>
      <c r="H69" s="47"/>
    </row>
    <row r="70" spans="1:8" s="28" customFormat="1" ht="24" customHeight="1" x14ac:dyDescent="0.2">
      <c r="B70" s="23"/>
      <c r="C70" s="30" t="s">
        <v>63</v>
      </c>
      <c r="D70" s="30" t="s">
        <v>64</v>
      </c>
      <c r="E70" s="30"/>
      <c r="F70" s="41">
        <v>115300</v>
      </c>
      <c r="G70" s="42"/>
      <c r="H70" s="43" t="s">
        <v>2</v>
      </c>
    </row>
    <row r="71" spans="1:8" s="28" customFormat="1" ht="48" x14ac:dyDescent="0.2">
      <c r="B71" s="23"/>
      <c r="C71" s="30" t="s">
        <v>65</v>
      </c>
      <c r="D71" s="30" t="s">
        <v>66</v>
      </c>
      <c r="E71" s="30"/>
      <c r="F71" s="41">
        <v>4800</v>
      </c>
      <c r="G71" s="42"/>
      <c r="H71" s="43" t="s">
        <v>2</v>
      </c>
    </row>
    <row r="72" spans="1:8" s="28" customFormat="1" x14ac:dyDescent="0.2">
      <c r="B72" s="23"/>
      <c r="C72" s="30" t="s">
        <v>67</v>
      </c>
      <c r="D72" s="30" t="s">
        <v>68</v>
      </c>
      <c r="E72" s="30"/>
      <c r="F72" s="41">
        <v>56500</v>
      </c>
      <c r="G72" s="42"/>
      <c r="H72" s="43" t="s">
        <v>2</v>
      </c>
    </row>
    <row r="73" spans="1:8" s="28" customFormat="1" ht="26.25" customHeight="1" x14ac:dyDescent="0.2">
      <c r="B73" s="23"/>
      <c r="C73" s="30" t="s">
        <v>69</v>
      </c>
      <c r="D73" s="30" t="s">
        <v>70</v>
      </c>
      <c r="E73" s="30"/>
      <c r="F73" s="41">
        <v>2412000</v>
      </c>
      <c r="G73" s="42"/>
      <c r="H73" s="43" t="s">
        <v>2</v>
      </c>
    </row>
    <row r="74" spans="1:8" s="28" customFormat="1" ht="48" x14ac:dyDescent="0.2">
      <c r="B74" s="23"/>
      <c r="C74" s="30" t="s">
        <v>71</v>
      </c>
      <c r="D74" s="30" t="s">
        <v>72</v>
      </c>
      <c r="E74" s="30"/>
      <c r="F74" s="41">
        <v>2160000</v>
      </c>
      <c r="G74" s="42"/>
      <c r="H74" s="43" t="s">
        <v>2</v>
      </c>
    </row>
    <row r="75" spans="1:8" s="28" customFormat="1" ht="24" customHeight="1" x14ac:dyDescent="0.2">
      <c r="B75" s="23"/>
      <c r="C75" s="30" t="s">
        <v>73</v>
      </c>
      <c r="D75" s="30" t="s">
        <v>74</v>
      </c>
      <c r="E75" s="30"/>
      <c r="F75" s="41">
        <v>824600</v>
      </c>
      <c r="G75" s="42"/>
      <c r="H75" s="43" t="s">
        <v>2</v>
      </c>
    </row>
    <row r="76" spans="1:8" s="28" customFormat="1" ht="24" customHeight="1" x14ac:dyDescent="0.2">
      <c r="B76" s="23"/>
      <c r="C76" s="30" t="s">
        <v>75</v>
      </c>
      <c r="D76" s="30" t="s">
        <v>76</v>
      </c>
      <c r="E76" s="30"/>
      <c r="F76" s="41">
        <v>892800</v>
      </c>
      <c r="G76" s="42"/>
      <c r="H76" s="43" t="s">
        <v>2</v>
      </c>
    </row>
    <row r="77" spans="1:8" s="28" customFormat="1" ht="11.25" customHeight="1" x14ac:dyDescent="0.2">
      <c r="C77" s="26"/>
      <c r="D77" s="26"/>
      <c r="G77" s="48"/>
      <c r="H77" s="49"/>
    </row>
    <row r="78" spans="1:8" s="28" customFormat="1" ht="24" customHeight="1" x14ac:dyDescent="0.2">
      <c r="B78" s="23" t="s">
        <v>77</v>
      </c>
      <c r="C78" s="23"/>
      <c r="D78" s="23"/>
      <c r="E78" s="14">
        <v>558800</v>
      </c>
      <c r="F78" s="14"/>
      <c r="G78" s="47" t="s">
        <v>2</v>
      </c>
      <c r="H78" s="47"/>
    </row>
    <row r="79" spans="1:8" s="28" customFormat="1" ht="24" customHeight="1" x14ac:dyDescent="0.2">
      <c r="B79" s="23"/>
      <c r="C79" s="28" t="s">
        <v>78</v>
      </c>
      <c r="D79" s="28" t="s">
        <v>79</v>
      </c>
      <c r="E79" s="50"/>
      <c r="F79" s="41">
        <v>185000</v>
      </c>
      <c r="G79" s="42"/>
      <c r="H79" s="43" t="s">
        <v>2</v>
      </c>
    </row>
    <row r="80" spans="1:8" s="28" customFormat="1" ht="24" customHeight="1" x14ac:dyDescent="0.2">
      <c r="B80" s="23"/>
      <c r="C80" s="28" t="s">
        <v>80</v>
      </c>
      <c r="D80" s="28" t="s">
        <v>81</v>
      </c>
      <c r="E80" s="50"/>
      <c r="F80" s="41">
        <v>60000</v>
      </c>
      <c r="G80" s="42"/>
      <c r="H80" s="43" t="s">
        <v>2</v>
      </c>
    </row>
    <row r="81" spans="1:8" s="28" customFormat="1" ht="24" customHeight="1" x14ac:dyDescent="0.2">
      <c r="B81" s="23"/>
      <c r="C81" s="28" t="s">
        <v>82</v>
      </c>
      <c r="D81" s="28" t="s">
        <v>83</v>
      </c>
      <c r="E81" s="50"/>
      <c r="F81" s="41">
        <v>76600</v>
      </c>
      <c r="G81" s="42"/>
      <c r="H81" s="43" t="s">
        <v>2</v>
      </c>
    </row>
    <row r="82" spans="1:8" s="28" customFormat="1" ht="24" customHeight="1" x14ac:dyDescent="0.2">
      <c r="B82" s="23"/>
      <c r="C82" s="28" t="s">
        <v>84</v>
      </c>
      <c r="D82" s="28" t="s">
        <v>85</v>
      </c>
      <c r="E82" s="50"/>
      <c r="F82" s="41">
        <v>13200</v>
      </c>
      <c r="G82" s="42"/>
      <c r="H82" s="43" t="s">
        <v>2</v>
      </c>
    </row>
    <row r="83" spans="1:8" s="28" customFormat="1" ht="24" customHeight="1" x14ac:dyDescent="0.2">
      <c r="B83" s="23"/>
      <c r="C83" s="28" t="s">
        <v>86</v>
      </c>
      <c r="D83" s="28" t="s">
        <v>87</v>
      </c>
      <c r="E83" s="50"/>
      <c r="F83" s="41">
        <v>130000</v>
      </c>
      <c r="G83" s="42"/>
      <c r="H83" s="43" t="s">
        <v>2</v>
      </c>
    </row>
    <row r="84" spans="1:8" s="28" customFormat="1" ht="24" customHeight="1" x14ac:dyDescent="0.2">
      <c r="B84" s="23"/>
      <c r="C84" s="28" t="s">
        <v>88</v>
      </c>
      <c r="D84" s="28" t="s">
        <v>89</v>
      </c>
      <c r="E84" s="50"/>
      <c r="F84" s="41">
        <v>24000</v>
      </c>
      <c r="G84" s="42"/>
      <c r="H84" s="43" t="s">
        <v>2</v>
      </c>
    </row>
    <row r="85" spans="1:8" s="28" customFormat="1" ht="24" customHeight="1" x14ac:dyDescent="0.2">
      <c r="B85" s="23"/>
      <c r="C85" s="28" t="s">
        <v>90</v>
      </c>
      <c r="D85" s="28" t="s">
        <v>91</v>
      </c>
      <c r="E85" s="50"/>
      <c r="F85" s="41">
        <v>10000</v>
      </c>
      <c r="G85" s="42"/>
      <c r="H85" s="43" t="s">
        <v>2</v>
      </c>
    </row>
    <row r="86" spans="1:8" s="28" customFormat="1" ht="24" customHeight="1" x14ac:dyDescent="0.2">
      <c r="B86" s="23"/>
      <c r="C86" s="28" t="s">
        <v>92</v>
      </c>
      <c r="D86" s="28" t="s">
        <v>93</v>
      </c>
      <c r="E86" s="50"/>
      <c r="F86" s="41">
        <v>60000</v>
      </c>
      <c r="G86" s="42"/>
      <c r="H86" s="43" t="s">
        <v>2</v>
      </c>
    </row>
    <row r="87" spans="1:8" s="28" customFormat="1" ht="9.75" customHeight="1" x14ac:dyDescent="0.2">
      <c r="C87" s="26"/>
      <c r="D87" s="26"/>
      <c r="G87" s="51"/>
      <c r="H87" s="52"/>
    </row>
    <row r="88" spans="1:8" s="28" customFormat="1" ht="24" customHeight="1" x14ac:dyDescent="0.2">
      <c r="B88" s="23" t="s">
        <v>94</v>
      </c>
      <c r="C88" s="23"/>
      <c r="D88" s="23"/>
      <c r="E88" s="14">
        <v>3888000</v>
      </c>
      <c r="F88" s="14"/>
      <c r="G88" s="47" t="s">
        <v>2</v>
      </c>
      <c r="H88" s="47"/>
    </row>
    <row r="89" spans="1:8" s="10" customFormat="1" ht="24" customHeight="1" x14ac:dyDescent="0.55000000000000004">
      <c r="A89" s="28"/>
      <c r="B89" s="28"/>
      <c r="C89" s="30" t="s">
        <v>95</v>
      </c>
      <c r="D89" s="30" t="s">
        <v>96</v>
      </c>
      <c r="E89" s="30"/>
      <c r="F89" s="41">
        <v>3600000</v>
      </c>
      <c r="G89" s="42"/>
      <c r="H89" s="43" t="s">
        <v>2</v>
      </c>
    </row>
    <row r="90" spans="1:8" s="10" customFormat="1" ht="24" customHeight="1" x14ac:dyDescent="0.55000000000000004">
      <c r="A90" s="28"/>
      <c r="B90" s="28"/>
      <c r="C90" s="30" t="s">
        <v>97</v>
      </c>
      <c r="D90" s="30" t="s">
        <v>98</v>
      </c>
      <c r="E90" s="30"/>
      <c r="F90" s="41">
        <v>240000</v>
      </c>
      <c r="G90" s="42"/>
      <c r="H90" s="43" t="s">
        <v>2</v>
      </c>
    </row>
    <row r="91" spans="1:8" s="10" customFormat="1" ht="24" customHeight="1" x14ac:dyDescent="0.55000000000000004">
      <c r="A91" s="28"/>
      <c r="B91" s="28"/>
      <c r="C91" s="30" t="s">
        <v>99</v>
      </c>
      <c r="D91" s="30" t="s">
        <v>100</v>
      </c>
      <c r="E91" s="30"/>
      <c r="F91" s="41">
        <v>48000</v>
      </c>
      <c r="G91" s="42"/>
      <c r="H91" s="43" t="s">
        <v>2</v>
      </c>
    </row>
    <row r="92" spans="1:8" s="10" customFormat="1" ht="4.5" customHeight="1" x14ac:dyDescent="0.55000000000000004">
      <c r="A92" s="28"/>
      <c r="B92" s="28"/>
      <c r="C92" s="26"/>
      <c r="D92" s="34"/>
      <c r="E92" s="28"/>
      <c r="F92" s="28"/>
      <c r="G92" s="53"/>
      <c r="H92" s="52"/>
    </row>
    <row r="93" spans="1:8" s="26" customFormat="1" ht="24" customHeight="1" x14ac:dyDescent="0.55000000000000004">
      <c r="A93" s="10"/>
      <c r="B93" s="10" t="s">
        <v>101</v>
      </c>
      <c r="C93" s="10"/>
      <c r="D93" s="10"/>
      <c r="E93" s="38">
        <f>E94</f>
        <v>16000</v>
      </c>
      <c r="F93" s="38"/>
      <c r="G93" s="4" t="s">
        <v>2</v>
      </c>
      <c r="H93" s="4"/>
    </row>
    <row r="94" spans="1:8" s="26" customFormat="1" ht="24" customHeight="1" x14ac:dyDescent="0.2">
      <c r="A94" s="28"/>
      <c r="B94" s="23" t="s">
        <v>102</v>
      </c>
      <c r="C94" s="23"/>
      <c r="D94" s="23"/>
      <c r="E94" s="14">
        <f>E95</f>
        <v>16000</v>
      </c>
      <c r="F94" s="14"/>
      <c r="G94" s="47" t="s">
        <v>2</v>
      </c>
      <c r="H94" s="47"/>
    </row>
    <row r="95" spans="1:8" s="28" customFormat="1" ht="24" customHeight="1" x14ac:dyDescent="0.2">
      <c r="B95" s="23" t="s">
        <v>103</v>
      </c>
      <c r="C95" s="23"/>
      <c r="D95" s="23"/>
      <c r="E95" s="14">
        <f>SUM(G97:G97)</f>
        <v>16000</v>
      </c>
      <c r="F95" s="14"/>
      <c r="G95" s="47" t="s">
        <v>2</v>
      </c>
      <c r="H95" s="47"/>
    </row>
    <row r="96" spans="1:8" s="28" customFormat="1" ht="24" customHeight="1" x14ac:dyDescent="0.2">
      <c r="A96" s="26"/>
      <c r="B96" s="26"/>
      <c r="C96" s="26" t="s">
        <v>104</v>
      </c>
      <c r="D96" s="54" t="s">
        <v>105</v>
      </c>
      <c r="E96" s="54"/>
      <c r="F96" s="55"/>
    </row>
    <row r="97" spans="1:8" s="28" customFormat="1" ht="24" customHeight="1" x14ac:dyDescent="0.55000000000000004">
      <c r="A97" s="26"/>
      <c r="B97" s="26"/>
      <c r="C97" s="26"/>
      <c r="D97" s="43" t="s">
        <v>106</v>
      </c>
      <c r="E97" s="43"/>
      <c r="F97" s="55"/>
      <c r="G97" s="56">
        <v>16000</v>
      </c>
      <c r="H97" s="57" t="s">
        <v>2</v>
      </c>
    </row>
    <row r="98" spans="1:8" s="28" customFormat="1" ht="17.25" customHeight="1" x14ac:dyDescent="0.55000000000000004">
      <c r="A98" s="26"/>
      <c r="B98" s="26"/>
      <c r="C98" s="26"/>
      <c r="D98" s="43"/>
      <c r="E98" s="43"/>
      <c r="F98" s="55"/>
      <c r="G98" s="56"/>
      <c r="H98" s="57"/>
    </row>
    <row r="99" spans="1:8" s="10" customFormat="1" ht="24" customHeight="1" x14ac:dyDescent="0.55000000000000004">
      <c r="B99" s="10" t="s">
        <v>107</v>
      </c>
      <c r="E99" s="38">
        <f>+G101</f>
        <v>30000</v>
      </c>
      <c r="F99" s="38"/>
      <c r="G99" s="4" t="s">
        <v>2</v>
      </c>
      <c r="H99" s="4"/>
    </row>
    <row r="100" spans="1:8" s="28" customFormat="1" ht="24" customHeight="1" x14ac:dyDescent="0.55000000000000004">
      <c r="C100" s="26" t="s">
        <v>108</v>
      </c>
      <c r="D100" s="26" t="s">
        <v>109</v>
      </c>
      <c r="E100" s="34"/>
      <c r="F100" s="34"/>
      <c r="G100" s="10"/>
      <c r="H100" s="4"/>
    </row>
    <row r="101" spans="1:8" s="28" customFormat="1" ht="24" customHeight="1" x14ac:dyDescent="0.2">
      <c r="C101" s="26"/>
      <c r="D101" s="26" t="s">
        <v>110</v>
      </c>
      <c r="E101" s="34"/>
      <c r="F101" s="34"/>
      <c r="G101" s="48">
        <v>30000</v>
      </c>
      <c r="H101" s="49" t="s">
        <v>2</v>
      </c>
    </row>
    <row r="102" spans="1:8" s="10" customFormat="1" ht="23.25" customHeight="1" x14ac:dyDescent="0.55000000000000004">
      <c r="A102" s="8"/>
      <c r="B102" s="11" t="s">
        <v>111</v>
      </c>
      <c r="F102" s="5">
        <f>E103+E122</f>
        <v>2166600</v>
      </c>
      <c r="G102" s="5"/>
      <c r="H102" s="6" t="s">
        <v>2</v>
      </c>
    </row>
    <row r="103" spans="1:8" s="28" customFormat="1" ht="23.25" customHeight="1" x14ac:dyDescent="0.55000000000000004">
      <c r="A103" s="58"/>
      <c r="B103" s="10" t="s">
        <v>60</v>
      </c>
      <c r="C103" s="10"/>
      <c r="D103" s="10"/>
      <c r="E103" s="38">
        <f>E104+E118</f>
        <v>2150600</v>
      </c>
      <c r="F103" s="38"/>
      <c r="G103" s="4" t="s">
        <v>2</v>
      </c>
      <c r="H103" s="4"/>
    </row>
    <row r="104" spans="1:8" s="28" customFormat="1" ht="23.25" customHeight="1" x14ac:dyDescent="0.2">
      <c r="B104" s="23" t="s">
        <v>112</v>
      </c>
      <c r="C104" s="23"/>
      <c r="D104" s="23"/>
      <c r="E104" s="14">
        <f>SUM(E105,E107,E113)</f>
        <v>2138600</v>
      </c>
      <c r="F104" s="14"/>
      <c r="G104" s="47" t="s">
        <v>2</v>
      </c>
      <c r="H104" s="47"/>
    </row>
    <row r="105" spans="1:8" s="28" customFormat="1" ht="23.25" customHeight="1" x14ac:dyDescent="0.2">
      <c r="B105" s="23" t="s">
        <v>113</v>
      </c>
      <c r="C105" s="23"/>
      <c r="D105" s="23"/>
      <c r="E105" s="14">
        <v>428600</v>
      </c>
      <c r="F105" s="14"/>
      <c r="G105" s="47" t="s">
        <v>2</v>
      </c>
      <c r="H105" s="47"/>
    </row>
    <row r="106" spans="1:8" s="28" customFormat="1" ht="23.25" customHeight="1" x14ac:dyDescent="0.2">
      <c r="C106" s="26" t="s">
        <v>50</v>
      </c>
      <c r="D106" s="34" t="s">
        <v>114</v>
      </c>
      <c r="F106" s="41">
        <v>428600</v>
      </c>
      <c r="G106" s="42"/>
      <c r="H106" s="43" t="s">
        <v>2</v>
      </c>
    </row>
    <row r="107" spans="1:8" s="28" customFormat="1" ht="23.25" customHeight="1" x14ac:dyDescent="0.2">
      <c r="B107" s="23" t="s">
        <v>115</v>
      </c>
      <c r="C107" s="23"/>
      <c r="D107" s="23"/>
      <c r="E107" s="14">
        <v>1333700</v>
      </c>
      <c r="F107" s="14"/>
      <c r="G107" s="47" t="s">
        <v>2</v>
      </c>
      <c r="H107" s="47"/>
    </row>
    <row r="108" spans="1:8" s="28" customFormat="1" ht="23.25" customHeight="1" x14ac:dyDescent="0.2">
      <c r="B108" s="23"/>
      <c r="C108" s="28" t="s">
        <v>63</v>
      </c>
      <c r="D108" s="28" t="s">
        <v>64</v>
      </c>
      <c r="E108" s="50"/>
      <c r="F108" s="41">
        <v>18100</v>
      </c>
      <c r="G108" s="42"/>
      <c r="H108" s="43" t="s">
        <v>2</v>
      </c>
    </row>
    <row r="109" spans="1:8" s="28" customFormat="1" ht="23.25" customHeight="1" x14ac:dyDescent="0.2">
      <c r="B109" s="23"/>
      <c r="C109" s="28" t="s">
        <v>67</v>
      </c>
      <c r="D109" s="28" t="s">
        <v>116</v>
      </c>
      <c r="E109" s="50"/>
      <c r="F109" s="41">
        <v>22000</v>
      </c>
      <c r="G109" s="42"/>
      <c r="H109" s="43" t="s">
        <v>2</v>
      </c>
    </row>
    <row r="110" spans="1:8" s="28" customFormat="1" x14ac:dyDescent="0.2">
      <c r="B110" s="23"/>
      <c r="C110" s="28" t="s">
        <v>75</v>
      </c>
      <c r="D110" s="59" t="s">
        <v>117</v>
      </c>
      <c r="E110" s="50"/>
      <c r="F110" s="41">
        <v>561600</v>
      </c>
      <c r="G110" s="42"/>
      <c r="H110" s="43" t="s">
        <v>2</v>
      </c>
    </row>
    <row r="111" spans="1:8" s="28" customFormat="1" x14ac:dyDescent="0.2">
      <c r="B111" s="23"/>
      <c r="C111" s="28" t="s">
        <v>118</v>
      </c>
      <c r="D111" s="59" t="s">
        <v>119</v>
      </c>
      <c r="E111" s="50"/>
      <c r="F111" s="41">
        <v>648000</v>
      </c>
      <c r="G111" s="42"/>
      <c r="H111" s="43" t="s">
        <v>2</v>
      </c>
    </row>
    <row r="112" spans="1:8" s="28" customFormat="1" ht="23.25" customHeight="1" x14ac:dyDescent="0.2">
      <c r="B112" s="23"/>
      <c r="C112" s="28" t="s">
        <v>120</v>
      </c>
      <c r="D112" s="28" t="s">
        <v>121</v>
      </c>
      <c r="E112" s="50"/>
      <c r="F112" s="41">
        <v>84000</v>
      </c>
      <c r="G112" s="42"/>
      <c r="H112" s="43" t="s">
        <v>2</v>
      </c>
    </row>
    <row r="113" spans="1:9" s="28" customFormat="1" ht="23.25" customHeight="1" x14ac:dyDescent="0.2">
      <c r="C113" s="23" t="s">
        <v>122</v>
      </c>
      <c r="D113" s="23"/>
      <c r="E113" s="14">
        <v>376300</v>
      </c>
      <c r="F113" s="14"/>
      <c r="G113" s="47" t="s">
        <v>2</v>
      </c>
      <c r="H113" s="47"/>
    </row>
    <row r="114" spans="1:9" s="28" customFormat="1" ht="23.25" customHeight="1" x14ac:dyDescent="0.2">
      <c r="C114" s="30" t="s">
        <v>78</v>
      </c>
      <c r="D114" s="30" t="s">
        <v>79</v>
      </c>
      <c r="E114" s="30"/>
      <c r="F114" s="41">
        <v>189500</v>
      </c>
      <c r="G114" s="42"/>
      <c r="H114" s="43" t="s">
        <v>2</v>
      </c>
    </row>
    <row r="115" spans="1:9" s="28" customFormat="1" ht="23.25" customHeight="1" x14ac:dyDescent="0.2">
      <c r="C115" s="30" t="s">
        <v>82</v>
      </c>
      <c r="D115" s="30" t="s">
        <v>123</v>
      </c>
      <c r="E115" s="30"/>
      <c r="F115" s="41">
        <v>12000</v>
      </c>
      <c r="G115" s="42"/>
      <c r="H115" s="43" t="s">
        <v>2</v>
      </c>
    </row>
    <row r="116" spans="1:9" s="28" customFormat="1" ht="23.25" customHeight="1" x14ac:dyDescent="0.2">
      <c r="C116" s="30" t="s">
        <v>84</v>
      </c>
      <c r="D116" s="30" t="s">
        <v>124</v>
      </c>
      <c r="E116" s="30"/>
      <c r="F116" s="41">
        <v>2200</v>
      </c>
      <c r="G116" s="42"/>
      <c r="H116" s="43" t="s">
        <v>2</v>
      </c>
    </row>
    <row r="117" spans="1:9" s="28" customFormat="1" ht="48" x14ac:dyDescent="0.2">
      <c r="C117" s="30" t="s">
        <v>125</v>
      </c>
      <c r="D117" s="30" t="s">
        <v>126</v>
      </c>
      <c r="E117" s="30"/>
      <c r="F117" s="41">
        <v>172600</v>
      </c>
      <c r="G117" s="42"/>
      <c r="H117" s="43" t="s">
        <v>2</v>
      </c>
    </row>
    <row r="118" spans="1:9" s="28" customFormat="1" ht="23.25" customHeight="1" x14ac:dyDescent="0.2">
      <c r="B118" s="23" t="s">
        <v>127</v>
      </c>
      <c r="C118" s="23"/>
      <c r="D118" s="23"/>
      <c r="E118" s="14">
        <v>12000</v>
      </c>
      <c r="F118" s="14"/>
      <c r="G118" s="47" t="s">
        <v>2</v>
      </c>
      <c r="H118" s="47"/>
    </row>
    <row r="119" spans="1:9" s="10" customFormat="1" ht="23.25" customHeight="1" x14ac:dyDescent="0.55000000000000004">
      <c r="A119" s="28"/>
      <c r="B119" s="28"/>
      <c r="C119" s="30" t="s">
        <v>128</v>
      </c>
      <c r="D119" s="30" t="s">
        <v>129</v>
      </c>
      <c r="E119" s="30"/>
      <c r="F119" s="41">
        <v>12000</v>
      </c>
      <c r="G119" s="42"/>
      <c r="H119" s="43" t="s">
        <v>2</v>
      </c>
    </row>
    <row r="120" spans="1:9" s="10" customFormat="1" ht="23.25" customHeight="1" x14ac:dyDescent="0.55000000000000004">
      <c r="A120" s="28"/>
      <c r="B120" s="28"/>
      <c r="C120" s="26"/>
      <c r="D120" s="34"/>
      <c r="E120" s="28"/>
      <c r="F120" s="28"/>
      <c r="G120" s="53"/>
      <c r="H120" s="52"/>
    </row>
    <row r="121" spans="1:9" s="26" customFormat="1" ht="24" customHeight="1" x14ac:dyDescent="0.55000000000000004">
      <c r="A121" s="58"/>
      <c r="B121" s="60" t="s">
        <v>101</v>
      </c>
      <c r="C121" s="60"/>
      <c r="D121" s="60"/>
      <c r="E121" s="61">
        <f>+E122</f>
        <v>16000</v>
      </c>
      <c r="F121" s="61"/>
      <c r="G121" s="62" t="s">
        <v>2</v>
      </c>
      <c r="H121" s="62"/>
      <c r="I121" s="62"/>
    </row>
    <row r="122" spans="1:9" s="26" customFormat="1" ht="21" customHeight="1" x14ac:dyDescent="0.55000000000000004">
      <c r="A122" s="10"/>
      <c r="B122" s="60" t="s">
        <v>130</v>
      </c>
      <c r="C122" s="60"/>
      <c r="D122" s="60"/>
      <c r="E122" s="61">
        <f>+E123</f>
        <v>16000</v>
      </c>
      <c r="F122" s="61"/>
      <c r="G122" s="62" t="s">
        <v>2</v>
      </c>
      <c r="H122" s="62"/>
      <c r="I122" s="62"/>
    </row>
    <row r="123" spans="1:9" s="26" customFormat="1" ht="21" customHeight="1" x14ac:dyDescent="0.55000000000000004">
      <c r="A123" s="28"/>
      <c r="B123" s="60" t="s">
        <v>131</v>
      </c>
      <c r="C123" s="60"/>
      <c r="D123" s="60"/>
      <c r="E123" s="61">
        <f>+G125</f>
        <v>16000</v>
      </c>
      <c r="F123" s="61"/>
      <c r="G123" s="62" t="s">
        <v>2</v>
      </c>
      <c r="H123" s="62"/>
      <c r="I123" s="62"/>
    </row>
    <row r="124" spans="1:9" s="28" customFormat="1" x14ac:dyDescent="0.2">
      <c r="B124" s="30"/>
      <c r="C124" s="30" t="s">
        <v>104</v>
      </c>
      <c r="D124" s="55" t="s">
        <v>132</v>
      </c>
      <c r="E124" s="55"/>
      <c r="F124" s="55"/>
    </row>
    <row r="125" spans="1:9" s="28" customFormat="1" ht="21" customHeight="1" x14ac:dyDescent="0.2">
      <c r="A125" s="26"/>
      <c r="B125" s="30"/>
      <c r="C125" s="30"/>
      <c r="D125" s="30" t="s">
        <v>106</v>
      </c>
      <c r="E125" s="30"/>
      <c r="F125" s="30"/>
      <c r="G125" s="63">
        <v>16000</v>
      </c>
      <c r="H125" s="43" t="s">
        <v>2</v>
      </c>
      <c r="I125" s="26"/>
    </row>
    <row r="126" spans="1:9" s="28" customFormat="1" ht="24.75" customHeight="1" x14ac:dyDescent="0.2">
      <c r="A126" s="26"/>
      <c r="B126" s="26"/>
      <c r="C126" s="26"/>
      <c r="D126" s="49"/>
      <c r="E126" s="26"/>
      <c r="F126" s="26"/>
    </row>
    <row r="127" spans="1:9" s="28" customFormat="1" x14ac:dyDescent="0.2">
      <c r="A127" s="26"/>
      <c r="B127" s="26"/>
      <c r="C127" s="26"/>
      <c r="D127" s="45"/>
      <c r="E127" s="26"/>
      <c r="F127" s="26"/>
      <c r="G127" s="48"/>
      <c r="H127" s="49"/>
    </row>
    <row r="128" spans="1:9" s="28" customFormat="1" x14ac:dyDescent="0.2">
      <c r="A128" s="26"/>
      <c r="B128" s="26"/>
      <c r="C128" s="26"/>
      <c r="D128" s="45"/>
      <c r="E128" s="26"/>
      <c r="F128" s="26"/>
      <c r="G128" s="48"/>
      <c r="H128" s="49"/>
    </row>
    <row r="129" spans="1:8" s="28" customFormat="1" x14ac:dyDescent="0.2">
      <c r="A129" s="26"/>
      <c r="B129" s="26"/>
      <c r="C129" s="26"/>
      <c r="D129" s="45"/>
      <c r="E129" s="26"/>
      <c r="F129" s="26"/>
      <c r="G129" s="48"/>
      <c r="H129" s="49"/>
    </row>
    <row r="130" spans="1:8" s="28" customFormat="1" x14ac:dyDescent="0.2">
      <c r="A130" s="26"/>
      <c r="B130" s="26"/>
      <c r="C130" s="26"/>
      <c r="D130" s="45"/>
      <c r="E130" s="26"/>
      <c r="F130" s="26"/>
      <c r="G130" s="48"/>
      <c r="H130" s="49"/>
    </row>
    <row r="131" spans="1:8" s="28" customFormat="1" x14ac:dyDescent="0.2">
      <c r="A131" s="26"/>
      <c r="B131" s="26"/>
      <c r="C131" s="26"/>
      <c r="D131" s="45"/>
      <c r="E131" s="26"/>
      <c r="F131" s="26"/>
      <c r="G131" s="48"/>
      <c r="H131" s="49"/>
    </row>
    <row r="132" spans="1:8" s="28" customFormat="1" x14ac:dyDescent="0.2">
      <c r="A132" s="26"/>
      <c r="B132" s="26"/>
      <c r="C132" s="26"/>
      <c r="D132" s="45"/>
      <c r="E132" s="26"/>
      <c r="F132" s="26"/>
      <c r="G132" s="48"/>
      <c r="H132" s="49"/>
    </row>
    <row r="133" spans="1:8" s="28" customFormat="1" x14ac:dyDescent="0.2">
      <c r="A133" s="26"/>
      <c r="B133" s="26"/>
      <c r="C133" s="26"/>
      <c r="D133" s="45"/>
      <c r="E133" s="26"/>
      <c r="F133" s="26"/>
      <c r="G133" s="48"/>
      <c r="H133" s="49"/>
    </row>
    <row r="134" spans="1:8" s="28" customFormat="1" ht="22.5" customHeight="1" x14ac:dyDescent="0.55000000000000004">
      <c r="A134" s="8"/>
      <c r="B134" s="11" t="s">
        <v>133</v>
      </c>
      <c r="C134" s="10"/>
      <c r="D134" s="10"/>
      <c r="E134" s="10"/>
      <c r="F134" s="5">
        <f>SUM(E135,E152)</f>
        <v>643200</v>
      </c>
      <c r="G134" s="5"/>
      <c r="H134" s="6" t="s">
        <v>2</v>
      </c>
    </row>
    <row r="135" spans="1:8" s="10" customFormat="1" ht="22.5" customHeight="1" x14ac:dyDescent="0.55000000000000004">
      <c r="A135" s="58"/>
      <c r="B135" s="10" t="s">
        <v>60</v>
      </c>
      <c r="E135" s="38">
        <f>E136+E148</f>
        <v>627200</v>
      </c>
      <c r="F135" s="38"/>
      <c r="G135" s="4" t="s">
        <v>2</v>
      </c>
      <c r="H135" s="4"/>
    </row>
    <row r="136" spans="1:8" s="28" customFormat="1" ht="22.5" customHeight="1" x14ac:dyDescent="0.2">
      <c r="B136" s="23" t="s">
        <v>112</v>
      </c>
      <c r="C136" s="23"/>
      <c r="D136" s="23"/>
      <c r="E136" s="14">
        <f>SUM(E137,E139,E142)</f>
        <v>534200</v>
      </c>
      <c r="F136" s="14"/>
      <c r="G136" s="47" t="s">
        <v>2</v>
      </c>
      <c r="H136" s="47"/>
    </row>
    <row r="137" spans="1:8" s="28" customFormat="1" ht="22.5" customHeight="1" x14ac:dyDescent="0.2">
      <c r="C137" s="23" t="s">
        <v>134</v>
      </c>
      <c r="D137" s="23"/>
      <c r="E137" s="14">
        <v>253900</v>
      </c>
      <c r="F137" s="14"/>
      <c r="G137" s="47" t="s">
        <v>2</v>
      </c>
      <c r="H137" s="47"/>
    </row>
    <row r="138" spans="1:8" s="28" customFormat="1" ht="22.5" customHeight="1" x14ac:dyDescent="0.2">
      <c r="C138" s="26" t="s">
        <v>50</v>
      </c>
      <c r="D138" s="45" t="s">
        <v>114</v>
      </c>
      <c r="F138" s="41">
        <v>253900</v>
      </c>
      <c r="G138" s="42"/>
      <c r="H138" s="43" t="s">
        <v>2</v>
      </c>
    </row>
    <row r="139" spans="1:8" s="28" customFormat="1" ht="22.5" customHeight="1" x14ac:dyDescent="0.2">
      <c r="C139" s="23" t="s">
        <v>135</v>
      </c>
      <c r="D139" s="23"/>
      <c r="E139" s="14">
        <v>55900</v>
      </c>
      <c r="F139" s="14"/>
      <c r="G139" s="47" t="s">
        <v>2</v>
      </c>
      <c r="H139" s="47"/>
    </row>
    <row r="140" spans="1:8" s="28" customFormat="1" ht="22.5" customHeight="1" x14ac:dyDescent="0.2">
      <c r="C140" s="30" t="s">
        <v>63</v>
      </c>
      <c r="D140" s="30" t="s">
        <v>64</v>
      </c>
      <c r="E140" s="30"/>
      <c r="F140" s="41">
        <v>20900</v>
      </c>
      <c r="G140" s="42"/>
      <c r="H140" s="43" t="s">
        <v>2</v>
      </c>
    </row>
    <row r="141" spans="1:8" s="28" customFormat="1" ht="22.5" customHeight="1" x14ac:dyDescent="0.2">
      <c r="C141" s="30" t="s">
        <v>67</v>
      </c>
      <c r="D141" s="30" t="s">
        <v>116</v>
      </c>
      <c r="E141" s="30"/>
      <c r="F141" s="41">
        <v>35000</v>
      </c>
      <c r="G141" s="42"/>
      <c r="H141" s="43" t="s">
        <v>2</v>
      </c>
    </row>
    <row r="142" spans="1:8" s="28" customFormat="1" ht="22.5" customHeight="1" x14ac:dyDescent="0.2">
      <c r="C142" s="23" t="s">
        <v>122</v>
      </c>
      <c r="E142" s="14">
        <v>224400</v>
      </c>
      <c r="F142" s="14"/>
      <c r="G142" s="47" t="s">
        <v>2</v>
      </c>
      <c r="H142" s="47"/>
    </row>
    <row r="143" spans="1:8" s="28" customFormat="1" ht="22.5" customHeight="1" x14ac:dyDescent="0.2">
      <c r="C143" s="28" t="s">
        <v>78</v>
      </c>
      <c r="D143" s="28" t="s">
        <v>79</v>
      </c>
      <c r="E143" s="50"/>
      <c r="F143" s="41">
        <v>140000</v>
      </c>
      <c r="G143" s="42"/>
      <c r="H143" s="43" t="s">
        <v>2</v>
      </c>
    </row>
    <row r="144" spans="1:8" s="28" customFormat="1" ht="22.5" customHeight="1" x14ac:dyDescent="0.2">
      <c r="C144" s="28" t="s">
        <v>80</v>
      </c>
      <c r="D144" s="28" t="s">
        <v>81</v>
      </c>
      <c r="E144" s="50"/>
      <c r="F144" s="41">
        <v>68300</v>
      </c>
      <c r="G144" s="42"/>
      <c r="H144" s="43" t="s">
        <v>2</v>
      </c>
    </row>
    <row r="145" spans="1:9" s="28" customFormat="1" ht="22.5" customHeight="1" x14ac:dyDescent="0.2">
      <c r="C145" s="28" t="s">
        <v>82</v>
      </c>
      <c r="D145" s="28" t="s">
        <v>83</v>
      </c>
      <c r="E145" s="50"/>
      <c r="F145" s="41">
        <v>13900</v>
      </c>
      <c r="G145" s="42"/>
      <c r="H145" s="43" t="s">
        <v>2</v>
      </c>
    </row>
    <row r="146" spans="1:9" s="28" customFormat="1" ht="22.5" customHeight="1" x14ac:dyDescent="0.2">
      <c r="C146" s="28" t="s">
        <v>84</v>
      </c>
      <c r="D146" s="28" t="s">
        <v>85</v>
      </c>
      <c r="E146" s="50"/>
      <c r="F146" s="41">
        <v>2200</v>
      </c>
      <c r="G146" s="42"/>
      <c r="H146" s="43" t="s">
        <v>2</v>
      </c>
    </row>
    <row r="147" spans="1:9" s="28" customFormat="1" ht="22.5" customHeight="1" x14ac:dyDescent="0.2">
      <c r="C147" s="26"/>
      <c r="D147" s="30"/>
      <c r="E147" s="30"/>
      <c r="F147" s="30"/>
      <c r="G147" s="53"/>
      <c r="H147" s="52"/>
    </row>
    <row r="148" spans="1:9" s="28" customFormat="1" ht="22.5" customHeight="1" x14ac:dyDescent="0.2">
      <c r="B148" s="23" t="s">
        <v>94</v>
      </c>
      <c r="C148" s="23"/>
      <c r="D148" s="23"/>
      <c r="E148" s="14">
        <v>93000</v>
      </c>
      <c r="F148" s="14"/>
      <c r="G148" s="47" t="s">
        <v>2</v>
      </c>
      <c r="H148" s="47"/>
    </row>
    <row r="149" spans="1:9" s="28" customFormat="1" ht="22.5" customHeight="1" x14ac:dyDescent="0.2">
      <c r="C149" s="30" t="s">
        <v>128</v>
      </c>
      <c r="D149" s="30" t="s">
        <v>129</v>
      </c>
      <c r="E149" s="30"/>
      <c r="F149" s="41">
        <v>36000</v>
      </c>
      <c r="G149" s="42"/>
      <c r="H149" s="43" t="s">
        <v>2</v>
      </c>
    </row>
    <row r="150" spans="1:9" s="28" customFormat="1" ht="22.5" customHeight="1" x14ac:dyDescent="0.2">
      <c r="C150" s="30" t="s">
        <v>136</v>
      </c>
      <c r="D150" s="30" t="s">
        <v>137</v>
      </c>
      <c r="E150" s="30"/>
      <c r="F150" s="41">
        <v>57000</v>
      </c>
      <c r="G150" s="42"/>
      <c r="H150" s="43" t="s">
        <v>2</v>
      </c>
    </row>
    <row r="151" spans="1:9" s="28" customFormat="1" ht="22.5" customHeight="1" x14ac:dyDescent="0.2">
      <c r="C151" s="26"/>
      <c r="D151" s="34"/>
      <c r="G151" s="51"/>
      <c r="H151" s="52"/>
    </row>
    <row r="152" spans="1:9" s="26" customFormat="1" ht="24" customHeight="1" x14ac:dyDescent="0.55000000000000004">
      <c r="A152" s="58"/>
      <c r="B152" s="60" t="s">
        <v>101</v>
      </c>
      <c r="C152" s="60"/>
      <c r="D152" s="60"/>
      <c r="E152" s="61">
        <f>+E153</f>
        <v>16000</v>
      </c>
      <c r="F152" s="61"/>
      <c r="G152" s="62" t="s">
        <v>2</v>
      </c>
      <c r="H152" s="62"/>
      <c r="I152" s="62"/>
    </row>
    <row r="153" spans="1:9" s="26" customFormat="1" ht="21" customHeight="1" x14ac:dyDescent="0.55000000000000004">
      <c r="A153" s="10"/>
      <c r="B153" s="60" t="s">
        <v>102</v>
      </c>
      <c r="C153" s="60"/>
      <c r="D153" s="60"/>
      <c r="E153" s="61">
        <f>+E154</f>
        <v>16000</v>
      </c>
      <c r="F153" s="61"/>
      <c r="G153" s="62" t="s">
        <v>2</v>
      </c>
      <c r="H153" s="62"/>
      <c r="I153" s="62"/>
    </row>
    <row r="154" spans="1:9" s="26" customFormat="1" ht="21" customHeight="1" x14ac:dyDescent="0.55000000000000004">
      <c r="A154" s="28"/>
      <c r="B154" s="60" t="s">
        <v>138</v>
      </c>
      <c r="C154" s="60"/>
      <c r="D154" s="60"/>
      <c r="E154" s="61">
        <f>+G156</f>
        <v>16000</v>
      </c>
      <c r="F154" s="61"/>
      <c r="G154" s="62" t="s">
        <v>2</v>
      </c>
      <c r="H154" s="62"/>
      <c r="I154" s="62"/>
    </row>
    <row r="155" spans="1:9" s="28" customFormat="1" x14ac:dyDescent="0.2">
      <c r="B155" s="30"/>
      <c r="C155" s="30" t="s">
        <v>104</v>
      </c>
      <c r="D155" s="55" t="s">
        <v>132</v>
      </c>
      <c r="E155" s="55"/>
      <c r="F155" s="55"/>
    </row>
    <row r="156" spans="1:9" s="28" customFormat="1" ht="21" customHeight="1" x14ac:dyDescent="0.2">
      <c r="A156" s="26"/>
      <c r="B156" s="30"/>
      <c r="C156" s="30"/>
      <c r="D156" s="30" t="s">
        <v>106</v>
      </c>
      <c r="E156" s="30"/>
      <c r="F156" s="30"/>
      <c r="G156" s="63">
        <v>16000</v>
      </c>
      <c r="H156" s="43" t="s">
        <v>2</v>
      </c>
      <c r="I156" s="26"/>
    </row>
    <row r="157" spans="1:9" s="28" customFormat="1" x14ac:dyDescent="0.2">
      <c r="A157" s="26"/>
      <c r="B157" s="26"/>
      <c r="C157" s="26"/>
      <c r="D157" s="49"/>
      <c r="E157" s="26"/>
      <c r="F157" s="26"/>
    </row>
    <row r="158" spans="1:9" s="28" customFormat="1" ht="24.75" customHeight="1" x14ac:dyDescent="0.2">
      <c r="A158" s="26"/>
      <c r="B158" s="26"/>
      <c r="C158" s="26"/>
      <c r="D158" s="26"/>
      <c r="E158" s="26"/>
      <c r="F158" s="26"/>
      <c r="G158" s="26"/>
      <c r="H158" s="49"/>
    </row>
    <row r="159" spans="1:9" s="28" customFormat="1" ht="24.75" customHeight="1" x14ac:dyDescent="0.2">
      <c r="A159" s="26"/>
      <c r="B159" s="26"/>
      <c r="C159" s="26"/>
      <c r="D159" s="34"/>
      <c r="E159" s="26"/>
      <c r="F159" s="26"/>
      <c r="G159" s="48"/>
      <c r="H159" s="49"/>
    </row>
    <row r="160" spans="1:9" s="28" customFormat="1" ht="24.75" customHeight="1" x14ac:dyDescent="0.2">
      <c r="A160" s="26"/>
      <c r="B160" s="26"/>
      <c r="C160" s="26"/>
      <c r="D160" s="26"/>
      <c r="E160" s="26"/>
      <c r="F160" s="26"/>
      <c r="G160" s="26"/>
      <c r="H160" s="49"/>
    </row>
    <row r="161" spans="1:8" s="28" customFormat="1" ht="24.75" customHeight="1" x14ac:dyDescent="0.2">
      <c r="A161" s="26"/>
      <c r="B161" s="26"/>
      <c r="C161" s="26"/>
      <c r="D161" s="26"/>
      <c r="E161" s="26"/>
      <c r="F161" s="26"/>
      <c r="G161" s="48"/>
      <c r="H161" s="49"/>
    </row>
    <row r="162" spans="1:8" s="28" customFormat="1" x14ac:dyDescent="0.2">
      <c r="C162" s="26"/>
      <c r="D162" s="34"/>
      <c r="G162" s="53"/>
      <c r="H162" s="52"/>
    </row>
    <row r="163" spans="1:8" s="28" customFormat="1" x14ac:dyDescent="0.2">
      <c r="C163" s="26"/>
      <c r="D163" s="34"/>
      <c r="G163" s="53"/>
      <c r="H163" s="52"/>
    </row>
    <row r="164" spans="1:8" s="28" customFormat="1" x14ac:dyDescent="0.2">
      <c r="C164" s="26"/>
      <c r="D164" s="34"/>
      <c r="G164" s="53"/>
      <c r="H164" s="52"/>
    </row>
    <row r="165" spans="1:8" s="28" customFormat="1" x14ac:dyDescent="0.2">
      <c r="C165" s="26"/>
      <c r="D165" s="34"/>
      <c r="G165" s="53"/>
      <c r="H165" s="52"/>
    </row>
    <row r="166" spans="1:8" s="28" customFormat="1" x14ac:dyDescent="0.2">
      <c r="C166" s="26"/>
      <c r="D166" s="34"/>
      <c r="G166" s="53"/>
      <c r="H166" s="52"/>
    </row>
    <row r="167" spans="1:8" s="28" customFormat="1" ht="23.25" customHeight="1" x14ac:dyDescent="0.55000000000000004">
      <c r="A167" s="8"/>
      <c r="B167" s="11" t="s">
        <v>139</v>
      </c>
      <c r="C167" s="10"/>
      <c r="D167" s="10"/>
      <c r="E167" s="10"/>
      <c r="F167" s="5">
        <f>E168+E186</f>
        <v>1616300</v>
      </c>
      <c r="G167" s="5"/>
      <c r="H167" s="6" t="s">
        <v>2</v>
      </c>
    </row>
    <row r="168" spans="1:8" s="28" customFormat="1" ht="23.25" customHeight="1" x14ac:dyDescent="0.55000000000000004">
      <c r="A168" s="10"/>
      <c r="B168" s="10" t="s">
        <v>47</v>
      </c>
      <c r="C168" s="10"/>
      <c r="D168" s="10"/>
      <c r="E168" s="38">
        <f>E169+E183</f>
        <v>1616300</v>
      </c>
      <c r="F168" s="38"/>
      <c r="G168" s="4" t="s">
        <v>2</v>
      </c>
      <c r="H168" s="4"/>
    </row>
    <row r="169" spans="1:8" s="28" customFormat="1" ht="23.25" customHeight="1" x14ac:dyDescent="0.2">
      <c r="B169" s="23" t="s">
        <v>140</v>
      </c>
      <c r="C169" s="23"/>
      <c r="D169" s="23"/>
      <c r="E169" s="14">
        <f>SUM(E170,E172,E177)</f>
        <v>966300</v>
      </c>
      <c r="F169" s="14"/>
      <c r="G169" s="47" t="s">
        <v>2</v>
      </c>
      <c r="H169" s="47"/>
    </row>
    <row r="170" spans="1:8" s="28" customFormat="1" ht="23.25" customHeight="1" x14ac:dyDescent="0.2">
      <c r="B170" s="23" t="s">
        <v>141</v>
      </c>
      <c r="C170" s="23"/>
      <c r="D170" s="23"/>
      <c r="E170" s="14">
        <v>126000</v>
      </c>
      <c r="F170" s="14"/>
      <c r="G170" s="47" t="s">
        <v>2</v>
      </c>
      <c r="H170" s="47"/>
    </row>
    <row r="171" spans="1:8" s="28" customFormat="1" ht="23.25" customHeight="1" x14ac:dyDescent="0.2">
      <c r="C171" s="30" t="s">
        <v>50</v>
      </c>
      <c r="D171" s="30" t="s">
        <v>114</v>
      </c>
      <c r="E171" s="30"/>
      <c r="F171" s="41">
        <v>126000</v>
      </c>
      <c r="G171" s="42"/>
      <c r="H171" s="43" t="s">
        <v>2</v>
      </c>
    </row>
    <row r="172" spans="1:8" s="28" customFormat="1" ht="23.25" customHeight="1" x14ac:dyDescent="0.2">
      <c r="B172" s="23" t="s">
        <v>142</v>
      </c>
      <c r="C172" s="23"/>
      <c r="D172" s="23"/>
      <c r="E172" s="14">
        <v>702100</v>
      </c>
      <c r="F172" s="14"/>
      <c r="G172" s="47" t="s">
        <v>2</v>
      </c>
      <c r="H172" s="47"/>
    </row>
    <row r="173" spans="1:8" s="28" customFormat="1" ht="23.25" customHeight="1" x14ac:dyDescent="0.2">
      <c r="B173" s="23"/>
      <c r="C173" s="30" t="s">
        <v>63</v>
      </c>
      <c r="D173" s="30" t="s">
        <v>64</v>
      </c>
      <c r="E173" s="30"/>
      <c r="F173" s="41">
        <v>54300</v>
      </c>
      <c r="G173" s="42"/>
      <c r="H173" s="43" t="s">
        <v>2</v>
      </c>
    </row>
    <row r="174" spans="1:8" s="28" customFormat="1" ht="23.25" customHeight="1" x14ac:dyDescent="0.2">
      <c r="B174" s="23"/>
      <c r="C174" s="30" t="s">
        <v>143</v>
      </c>
      <c r="D174" s="30" t="s">
        <v>144</v>
      </c>
      <c r="E174" s="30"/>
      <c r="F174" s="41">
        <v>21000</v>
      </c>
      <c r="G174" s="42"/>
      <c r="H174" s="43" t="s">
        <v>2</v>
      </c>
    </row>
    <row r="175" spans="1:8" s="28" customFormat="1" ht="23.25" customHeight="1" x14ac:dyDescent="0.2">
      <c r="B175" s="23"/>
      <c r="C175" s="30" t="s">
        <v>67</v>
      </c>
      <c r="D175" s="30" t="s">
        <v>68</v>
      </c>
      <c r="E175" s="30"/>
      <c r="F175" s="41">
        <v>22000</v>
      </c>
      <c r="G175" s="42"/>
      <c r="H175" s="43" t="s">
        <v>2</v>
      </c>
    </row>
    <row r="176" spans="1:8" s="28" customFormat="1" ht="23.25" customHeight="1" x14ac:dyDescent="0.2">
      <c r="B176" s="23"/>
      <c r="C176" s="30" t="s">
        <v>75</v>
      </c>
      <c r="D176" s="30" t="s">
        <v>145</v>
      </c>
      <c r="E176" s="30"/>
      <c r="F176" s="41">
        <v>604800</v>
      </c>
      <c r="G176" s="42"/>
      <c r="H176" s="43" t="s">
        <v>2</v>
      </c>
    </row>
    <row r="177" spans="1:8" s="28" customFormat="1" ht="23.25" customHeight="1" x14ac:dyDescent="0.55000000000000004">
      <c r="B177" s="23" t="s">
        <v>146</v>
      </c>
      <c r="C177" s="23"/>
      <c r="D177" s="23"/>
      <c r="E177" s="64">
        <v>138200</v>
      </c>
      <c r="F177" s="64"/>
      <c r="G177" s="47" t="s">
        <v>2</v>
      </c>
      <c r="H177" s="47"/>
    </row>
    <row r="178" spans="1:8" s="28" customFormat="1" ht="23.25" customHeight="1" x14ac:dyDescent="0.2">
      <c r="B178" s="23"/>
      <c r="C178" s="30" t="s">
        <v>78</v>
      </c>
      <c r="D178" s="30" t="s">
        <v>79</v>
      </c>
      <c r="E178" s="30"/>
      <c r="F178" s="41">
        <v>65000</v>
      </c>
      <c r="G178" s="42"/>
      <c r="H178" s="43" t="s">
        <v>2</v>
      </c>
    </row>
    <row r="179" spans="1:8" s="28" customFormat="1" ht="23.25" customHeight="1" x14ac:dyDescent="0.2">
      <c r="B179" s="23"/>
      <c r="C179" s="30" t="s">
        <v>80</v>
      </c>
      <c r="D179" s="30" t="s">
        <v>81</v>
      </c>
      <c r="E179" s="30"/>
      <c r="F179" s="41">
        <v>35000</v>
      </c>
      <c r="G179" s="42"/>
      <c r="H179" s="43" t="s">
        <v>2</v>
      </c>
    </row>
    <row r="180" spans="1:8" s="28" customFormat="1" ht="23.25" customHeight="1" x14ac:dyDescent="0.2">
      <c r="B180" s="23"/>
      <c r="C180" s="30" t="s">
        <v>82</v>
      </c>
      <c r="D180" s="30" t="s">
        <v>83</v>
      </c>
      <c r="E180" s="30"/>
      <c r="F180" s="41">
        <v>36000</v>
      </c>
      <c r="G180" s="42"/>
      <c r="H180" s="43" t="s">
        <v>2</v>
      </c>
    </row>
    <row r="181" spans="1:8" s="28" customFormat="1" ht="23.25" customHeight="1" x14ac:dyDescent="0.2">
      <c r="B181" s="23"/>
      <c r="C181" s="30" t="s">
        <v>84</v>
      </c>
      <c r="D181" s="30" t="s">
        <v>85</v>
      </c>
      <c r="E181" s="30"/>
      <c r="F181" s="41">
        <v>2200</v>
      </c>
      <c r="G181" s="42"/>
      <c r="H181" s="43" t="s">
        <v>2</v>
      </c>
    </row>
    <row r="182" spans="1:8" s="28" customFormat="1" ht="23.25" customHeight="1" x14ac:dyDescent="0.2">
      <c r="C182" s="26"/>
      <c r="D182" s="20"/>
      <c r="E182" s="20"/>
      <c r="F182" s="20"/>
      <c r="G182" s="53"/>
      <c r="H182" s="52"/>
    </row>
    <row r="183" spans="1:8" s="28" customFormat="1" ht="23.25" customHeight="1" x14ac:dyDescent="0.2">
      <c r="B183" s="23" t="s">
        <v>147</v>
      </c>
      <c r="C183" s="23"/>
      <c r="D183" s="23"/>
      <c r="E183" s="14">
        <v>650000</v>
      </c>
      <c r="F183" s="14"/>
      <c r="G183" s="47" t="s">
        <v>2</v>
      </c>
      <c r="H183" s="47"/>
    </row>
    <row r="184" spans="1:8" s="28" customFormat="1" ht="23.25" customHeight="1" x14ac:dyDescent="0.2">
      <c r="C184" s="30" t="s">
        <v>136</v>
      </c>
      <c r="D184" s="30" t="s">
        <v>148</v>
      </c>
      <c r="E184" s="30"/>
      <c r="F184" s="41">
        <v>650000</v>
      </c>
      <c r="G184" s="42"/>
      <c r="H184" s="43" t="s">
        <v>2</v>
      </c>
    </row>
    <row r="185" spans="1:8" s="28" customFormat="1" x14ac:dyDescent="0.2">
      <c r="C185" s="26"/>
      <c r="D185" s="34"/>
      <c r="G185" s="51"/>
      <c r="H185" s="52"/>
    </row>
    <row r="186" spans="1:8" s="28" customFormat="1" x14ac:dyDescent="0.55000000000000004">
      <c r="A186" s="10"/>
      <c r="B186" s="10"/>
      <c r="C186" s="10"/>
      <c r="D186" s="10"/>
      <c r="E186" s="38"/>
      <c r="F186" s="38"/>
      <c r="G186" s="4"/>
      <c r="H186" s="4"/>
    </row>
    <row r="187" spans="1:8" s="28" customFormat="1" x14ac:dyDescent="0.2">
      <c r="B187" s="23"/>
      <c r="C187" s="23"/>
      <c r="D187" s="23"/>
      <c r="E187" s="14"/>
      <c r="F187" s="14"/>
      <c r="G187" s="47"/>
      <c r="H187" s="47"/>
    </row>
    <row r="188" spans="1:8" s="28" customFormat="1" x14ac:dyDescent="0.2">
      <c r="B188" s="23"/>
      <c r="C188" s="23"/>
      <c r="D188" s="23"/>
      <c r="E188" s="14"/>
      <c r="F188" s="14"/>
      <c r="G188" s="47"/>
      <c r="H188" s="47"/>
    </row>
    <row r="189" spans="1:8" s="28" customFormat="1" ht="72" customHeight="1" x14ac:dyDescent="0.55000000000000004">
      <c r="A189" s="26"/>
      <c r="B189" s="26"/>
      <c r="C189" s="26"/>
      <c r="D189" s="20"/>
      <c r="E189" s="20"/>
      <c r="F189" s="20"/>
      <c r="G189" s="56"/>
      <c r="H189" s="57"/>
    </row>
    <row r="190" spans="1:8" s="28" customFormat="1" x14ac:dyDescent="0.2">
      <c r="A190" s="26"/>
      <c r="B190" s="26"/>
      <c r="C190" s="26"/>
      <c r="D190" s="49"/>
      <c r="E190" s="26"/>
      <c r="F190" s="26"/>
      <c r="G190" s="48"/>
      <c r="H190" s="49"/>
    </row>
    <row r="191" spans="1:8" s="28" customFormat="1" x14ac:dyDescent="0.2">
      <c r="A191" s="26"/>
      <c r="B191" s="26"/>
      <c r="C191" s="26"/>
      <c r="D191" s="49"/>
      <c r="E191" s="26"/>
      <c r="F191" s="26"/>
    </row>
    <row r="192" spans="1:8" s="28" customFormat="1" x14ac:dyDescent="0.2">
      <c r="A192" s="26"/>
      <c r="B192" s="26"/>
      <c r="C192" s="26"/>
      <c r="D192" s="49"/>
      <c r="E192" s="26"/>
      <c r="F192" s="26"/>
      <c r="G192" s="26"/>
      <c r="H192" s="49"/>
    </row>
    <row r="193" spans="1:8" s="28" customFormat="1" x14ac:dyDescent="0.2">
      <c r="A193" s="26"/>
      <c r="B193" s="26"/>
      <c r="C193" s="26"/>
      <c r="D193" s="49"/>
      <c r="E193" s="26"/>
      <c r="F193" s="26"/>
      <c r="G193" s="48"/>
      <c r="H193" s="49"/>
    </row>
    <row r="194" spans="1:8" s="28" customFormat="1" x14ac:dyDescent="0.2">
      <c r="A194" s="26"/>
      <c r="B194" s="26"/>
      <c r="C194" s="26"/>
      <c r="D194" s="49"/>
      <c r="E194" s="26"/>
      <c r="F194" s="26"/>
      <c r="G194" s="26"/>
      <c r="H194" s="49"/>
    </row>
    <row r="195" spans="1:8" s="28" customFormat="1" x14ac:dyDescent="0.2">
      <c r="A195" s="26"/>
      <c r="B195" s="26"/>
      <c r="C195" s="26"/>
      <c r="D195" s="49"/>
      <c r="E195" s="26"/>
      <c r="F195" s="26"/>
      <c r="G195" s="48"/>
      <c r="H195" s="49"/>
    </row>
    <row r="196" spans="1:8" s="28" customFormat="1" x14ac:dyDescent="0.2">
      <c r="B196" s="23"/>
      <c r="C196" s="23"/>
      <c r="D196" s="23"/>
      <c r="E196" s="40"/>
      <c r="F196" s="40"/>
      <c r="G196" s="65"/>
      <c r="H196" s="47"/>
    </row>
    <row r="197" spans="1:8" s="28" customFormat="1" x14ac:dyDescent="0.2">
      <c r="B197" s="23"/>
      <c r="C197" s="23"/>
      <c r="D197" s="23"/>
      <c r="E197" s="40"/>
      <c r="F197" s="40"/>
      <c r="G197" s="65"/>
      <c r="H197" s="47"/>
    </row>
    <row r="198" spans="1:8" s="28" customFormat="1" ht="23.25" customHeight="1" x14ac:dyDescent="0.55000000000000004">
      <c r="A198" s="8"/>
      <c r="B198" s="11" t="s">
        <v>149</v>
      </c>
      <c r="C198" s="10"/>
      <c r="D198" s="10"/>
      <c r="E198" s="10"/>
      <c r="F198" s="5">
        <f>E199+E215</f>
        <v>13015100</v>
      </c>
      <c r="G198" s="5"/>
      <c r="H198" s="6" t="s">
        <v>2</v>
      </c>
    </row>
    <row r="199" spans="1:8" s="28" customFormat="1" ht="23.25" customHeight="1" x14ac:dyDescent="0.55000000000000004">
      <c r="A199" s="10"/>
      <c r="B199" s="10" t="s">
        <v>60</v>
      </c>
      <c r="C199" s="10"/>
      <c r="D199" s="10"/>
      <c r="E199" s="38">
        <f>SUM(E200,E211)</f>
        <v>12948900</v>
      </c>
      <c r="F199" s="38"/>
      <c r="G199" s="4" t="s">
        <v>2</v>
      </c>
      <c r="H199" s="4"/>
    </row>
    <row r="200" spans="1:8" s="28" customFormat="1" ht="23.25" customHeight="1" x14ac:dyDescent="0.2">
      <c r="B200" s="23" t="s">
        <v>112</v>
      </c>
      <c r="C200" s="23"/>
      <c r="D200" s="23"/>
      <c r="E200" s="14">
        <f>SUM(E201,E203,E206)</f>
        <v>12808900</v>
      </c>
      <c r="F200" s="14"/>
      <c r="G200" s="47" t="s">
        <v>2</v>
      </c>
      <c r="H200" s="47"/>
    </row>
    <row r="201" spans="1:8" s="10" customFormat="1" ht="23.25" customHeight="1" x14ac:dyDescent="0.55000000000000004">
      <c r="A201" s="28"/>
      <c r="B201" s="23" t="s">
        <v>150</v>
      </c>
      <c r="C201" s="23"/>
      <c r="D201" s="23"/>
      <c r="E201" s="14">
        <v>12559500</v>
      </c>
      <c r="F201" s="14"/>
      <c r="G201" s="47" t="s">
        <v>2</v>
      </c>
      <c r="H201" s="47"/>
    </row>
    <row r="202" spans="1:8" s="10" customFormat="1" ht="23.25" customHeight="1" x14ac:dyDescent="0.55000000000000004">
      <c r="A202" s="28"/>
      <c r="B202" s="28"/>
      <c r="C202" s="30" t="s">
        <v>50</v>
      </c>
      <c r="D202" s="30" t="s">
        <v>114</v>
      </c>
      <c r="E202" s="30"/>
      <c r="F202" s="41">
        <v>12559500</v>
      </c>
      <c r="G202" s="42"/>
      <c r="H202" s="43" t="s">
        <v>2</v>
      </c>
    </row>
    <row r="203" spans="1:8" s="10" customFormat="1" ht="23.25" customHeight="1" x14ac:dyDescent="0.55000000000000004">
      <c r="A203" s="28"/>
      <c r="B203" s="23" t="s">
        <v>151</v>
      </c>
      <c r="C203" s="23"/>
      <c r="D203" s="23"/>
      <c r="E203" s="14">
        <v>56600</v>
      </c>
      <c r="F203" s="14"/>
      <c r="G203" s="47" t="s">
        <v>2</v>
      </c>
      <c r="H203" s="47"/>
    </row>
    <row r="204" spans="1:8" s="10" customFormat="1" ht="23.25" customHeight="1" x14ac:dyDescent="0.55000000000000004">
      <c r="A204" s="28"/>
      <c r="B204" s="23"/>
      <c r="C204" s="30" t="s">
        <v>63</v>
      </c>
      <c r="D204" s="30" t="s">
        <v>64</v>
      </c>
      <c r="E204" s="30"/>
      <c r="F204" s="41">
        <v>44600</v>
      </c>
      <c r="G204" s="42"/>
      <c r="H204" s="43" t="s">
        <v>2</v>
      </c>
    </row>
    <row r="205" spans="1:8" s="10" customFormat="1" ht="23.25" customHeight="1" x14ac:dyDescent="0.55000000000000004">
      <c r="A205" s="28"/>
      <c r="B205" s="23"/>
      <c r="C205" s="30" t="s">
        <v>67</v>
      </c>
      <c r="D205" s="30" t="s">
        <v>116</v>
      </c>
      <c r="E205" s="30"/>
      <c r="F205" s="41">
        <v>12000</v>
      </c>
      <c r="G205" s="42"/>
      <c r="H205" s="43" t="s">
        <v>2</v>
      </c>
    </row>
    <row r="206" spans="1:8" s="28" customFormat="1" ht="23.25" customHeight="1" x14ac:dyDescent="0.2">
      <c r="B206" s="23" t="s">
        <v>152</v>
      </c>
      <c r="C206" s="23"/>
      <c r="D206" s="23"/>
      <c r="E206" s="14">
        <v>192800</v>
      </c>
      <c r="F206" s="14"/>
      <c r="G206" s="47" t="s">
        <v>2</v>
      </c>
      <c r="H206" s="47"/>
    </row>
    <row r="207" spans="1:8" s="28" customFormat="1" ht="23.25" customHeight="1" x14ac:dyDescent="0.2">
      <c r="B207" s="23"/>
      <c r="C207" s="30" t="s">
        <v>78</v>
      </c>
      <c r="D207" s="30" t="s">
        <v>79</v>
      </c>
      <c r="E207" s="30"/>
      <c r="F207" s="41">
        <v>128700</v>
      </c>
      <c r="G207" s="42"/>
      <c r="H207" s="43" t="s">
        <v>2</v>
      </c>
    </row>
    <row r="208" spans="1:8" s="28" customFormat="1" ht="23.25" customHeight="1" x14ac:dyDescent="0.2">
      <c r="B208" s="23"/>
      <c r="C208" s="30" t="s">
        <v>80</v>
      </c>
      <c r="D208" s="30" t="s">
        <v>81</v>
      </c>
      <c r="E208" s="30"/>
      <c r="F208" s="41">
        <v>30000</v>
      </c>
      <c r="G208" s="42"/>
      <c r="H208" s="43" t="s">
        <v>2</v>
      </c>
    </row>
    <row r="209" spans="1:8" s="28" customFormat="1" ht="23.25" customHeight="1" x14ac:dyDescent="0.2">
      <c r="B209" s="23"/>
      <c r="C209" s="30" t="s">
        <v>82</v>
      </c>
      <c r="D209" s="30" t="s">
        <v>83</v>
      </c>
      <c r="E209" s="30"/>
      <c r="F209" s="41">
        <v>29700</v>
      </c>
      <c r="G209" s="42"/>
      <c r="H209" s="43" t="s">
        <v>2</v>
      </c>
    </row>
    <row r="210" spans="1:8" s="28" customFormat="1" ht="23.25" customHeight="1" x14ac:dyDescent="0.2">
      <c r="B210" s="23"/>
      <c r="C210" s="30" t="s">
        <v>84</v>
      </c>
      <c r="D210" s="30" t="s">
        <v>85</v>
      </c>
      <c r="E210" s="30"/>
      <c r="F210" s="41">
        <v>4400</v>
      </c>
      <c r="G210" s="42"/>
      <c r="H210" s="43" t="s">
        <v>2</v>
      </c>
    </row>
    <row r="211" spans="1:8" s="28" customFormat="1" ht="23.25" customHeight="1" x14ac:dyDescent="0.2">
      <c r="B211" s="23" t="s">
        <v>94</v>
      </c>
      <c r="C211" s="23"/>
      <c r="D211" s="23"/>
      <c r="E211" s="14">
        <v>140000</v>
      </c>
      <c r="F211" s="14"/>
      <c r="G211" s="47" t="s">
        <v>2</v>
      </c>
      <c r="H211" s="47"/>
    </row>
    <row r="212" spans="1:8" s="26" customFormat="1" ht="23.25" customHeight="1" x14ac:dyDescent="0.2">
      <c r="A212" s="28"/>
      <c r="B212" s="28"/>
      <c r="C212" s="30" t="s">
        <v>153</v>
      </c>
      <c r="D212" s="30" t="s">
        <v>154</v>
      </c>
      <c r="E212" s="30"/>
      <c r="F212" s="41">
        <v>105000</v>
      </c>
      <c r="G212" s="42"/>
      <c r="H212" s="43" t="s">
        <v>2</v>
      </c>
    </row>
    <row r="213" spans="1:8" s="10" customFormat="1" ht="23.25" customHeight="1" x14ac:dyDescent="0.55000000000000004">
      <c r="A213" s="28"/>
      <c r="B213" s="28"/>
      <c r="C213" s="30" t="s">
        <v>155</v>
      </c>
      <c r="D213" s="30" t="s">
        <v>156</v>
      </c>
      <c r="E213" s="30"/>
      <c r="F213" s="41">
        <v>35000</v>
      </c>
      <c r="G213" s="42"/>
      <c r="H213" s="43" t="s">
        <v>2</v>
      </c>
    </row>
    <row r="214" spans="1:8" s="10" customFormat="1" ht="23.25" customHeight="1" x14ac:dyDescent="0.55000000000000004">
      <c r="A214" s="28"/>
      <c r="B214" s="28"/>
      <c r="C214" s="26"/>
      <c r="D214" s="34"/>
      <c r="E214" s="28"/>
      <c r="F214" s="28"/>
      <c r="G214" s="53"/>
      <c r="H214" s="52"/>
    </row>
    <row r="215" spans="1:8" s="10" customFormat="1" ht="23.25" customHeight="1" x14ac:dyDescent="0.55000000000000004">
      <c r="B215" s="10" t="s">
        <v>101</v>
      </c>
      <c r="E215" s="38">
        <f>E216</f>
        <v>66200</v>
      </c>
      <c r="F215" s="38"/>
      <c r="G215" s="4" t="s">
        <v>2</v>
      </c>
      <c r="H215" s="4"/>
    </row>
    <row r="216" spans="1:8" s="10" customFormat="1" ht="23.25" customHeight="1" x14ac:dyDescent="0.55000000000000004">
      <c r="A216" s="28"/>
      <c r="B216" s="23" t="s">
        <v>102</v>
      </c>
      <c r="C216" s="23"/>
      <c r="D216" s="23"/>
      <c r="E216" s="14">
        <f>E217</f>
        <v>66200</v>
      </c>
      <c r="F216" s="14"/>
      <c r="G216" s="47" t="s">
        <v>2</v>
      </c>
      <c r="H216" s="47"/>
    </row>
    <row r="217" spans="1:8" s="10" customFormat="1" ht="23.25" customHeight="1" x14ac:dyDescent="0.55000000000000004">
      <c r="A217" s="28"/>
      <c r="B217" s="23" t="s">
        <v>103</v>
      </c>
      <c r="C217" s="23"/>
      <c r="D217" s="23"/>
      <c r="E217" s="14">
        <f>+G220+G222</f>
        <v>66200</v>
      </c>
      <c r="F217" s="14"/>
      <c r="G217" s="47" t="s">
        <v>2</v>
      </c>
      <c r="H217" s="47"/>
    </row>
    <row r="218" spans="1:8" s="10" customFormat="1" ht="23.25" customHeight="1" x14ac:dyDescent="0.55000000000000004">
      <c r="A218" s="26"/>
      <c r="B218" s="26"/>
      <c r="C218" s="26" t="s">
        <v>104</v>
      </c>
      <c r="D218" s="20" t="s">
        <v>157</v>
      </c>
      <c r="E218" s="20"/>
      <c r="F218" s="20"/>
    </row>
    <row r="219" spans="1:8" s="10" customFormat="1" ht="23.25" customHeight="1" x14ac:dyDescent="0.55000000000000004">
      <c r="A219" s="28"/>
      <c r="B219" s="28"/>
      <c r="C219" s="26"/>
      <c r="D219" s="26" t="s">
        <v>158</v>
      </c>
      <c r="E219" s="28"/>
      <c r="F219" s="28"/>
      <c r="G219" s="53"/>
      <c r="H219" s="52"/>
    </row>
    <row r="220" spans="1:8" s="10" customFormat="1" ht="23.25" customHeight="1" x14ac:dyDescent="0.55000000000000004">
      <c r="A220" s="28"/>
      <c r="B220" s="28"/>
      <c r="C220" s="26"/>
      <c r="D220" s="26" t="s">
        <v>159</v>
      </c>
      <c r="E220" s="28"/>
      <c r="F220" s="28"/>
      <c r="G220" s="56">
        <v>50200</v>
      </c>
      <c r="H220" s="57" t="s">
        <v>2</v>
      </c>
    </row>
    <row r="221" spans="1:8" s="10" customFormat="1" x14ac:dyDescent="0.55000000000000004">
      <c r="A221" s="28"/>
      <c r="B221" s="28"/>
      <c r="C221" s="26" t="s">
        <v>160</v>
      </c>
      <c r="D221" s="26" t="s">
        <v>161</v>
      </c>
      <c r="E221" s="28"/>
      <c r="F221" s="28"/>
      <c r="H221" s="52"/>
    </row>
    <row r="222" spans="1:8" s="10" customFormat="1" x14ac:dyDescent="0.55000000000000004">
      <c r="A222" s="28"/>
      <c r="B222" s="28"/>
      <c r="C222" s="26"/>
      <c r="D222" s="34" t="s">
        <v>162</v>
      </c>
      <c r="E222" s="28"/>
      <c r="F222" s="28"/>
      <c r="G222" s="53">
        <v>16000</v>
      </c>
      <c r="H222" s="52" t="s">
        <v>2</v>
      </c>
    </row>
    <row r="223" spans="1:8" s="10" customFormat="1" x14ac:dyDescent="0.55000000000000004">
      <c r="A223" s="28"/>
      <c r="B223" s="28"/>
      <c r="C223" s="26"/>
      <c r="D223" s="34"/>
      <c r="E223" s="28"/>
      <c r="F223" s="28"/>
      <c r="G223" s="53"/>
      <c r="H223" s="52"/>
    </row>
    <row r="224" spans="1:8" s="10" customFormat="1" x14ac:dyDescent="0.55000000000000004">
      <c r="A224" s="28"/>
      <c r="B224" s="28"/>
      <c r="C224" s="26"/>
      <c r="D224" s="34"/>
      <c r="E224" s="28"/>
      <c r="F224" s="28"/>
      <c r="G224" s="53"/>
      <c r="H224" s="52"/>
    </row>
    <row r="225" spans="1:8" s="10" customFormat="1" x14ac:dyDescent="0.55000000000000004">
      <c r="A225" s="28"/>
      <c r="B225" s="28"/>
      <c r="C225" s="26"/>
      <c r="D225" s="34"/>
      <c r="E225" s="28"/>
      <c r="F225" s="28"/>
      <c r="G225" s="53"/>
      <c r="H225" s="52"/>
    </row>
    <row r="226" spans="1:8" s="10" customFormat="1" x14ac:dyDescent="0.55000000000000004">
      <c r="A226" s="28"/>
      <c r="B226" s="28"/>
      <c r="C226" s="26"/>
      <c r="D226" s="34"/>
      <c r="E226" s="28"/>
      <c r="F226" s="28"/>
      <c r="G226" s="53"/>
      <c r="H226" s="52"/>
    </row>
    <row r="227" spans="1:8" s="10" customFormat="1" x14ac:dyDescent="0.55000000000000004">
      <c r="A227" s="28"/>
      <c r="B227" s="28"/>
      <c r="C227" s="26"/>
      <c r="D227" s="34"/>
      <c r="E227" s="28"/>
      <c r="F227" s="28"/>
      <c r="G227" s="53"/>
      <c r="H227" s="52"/>
    </row>
    <row r="228" spans="1:8" s="10" customFormat="1" x14ac:dyDescent="0.55000000000000004">
      <c r="A228" s="28"/>
      <c r="B228" s="28"/>
      <c r="C228" s="26"/>
      <c r="D228" s="34"/>
      <c r="E228" s="28"/>
      <c r="F228" s="28"/>
      <c r="G228" s="53"/>
      <c r="H228" s="52"/>
    </row>
    <row r="229" spans="1:8" s="10" customFormat="1" x14ac:dyDescent="0.55000000000000004">
      <c r="A229" s="28"/>
      <c r="B229" s="28"/>
      <c r="C229" s="26"/>
      <c r="D229" s="34"/>
      <c r="E229" s="28"/>
      <c r="F229" s="28"/>
      <c r="G229" s="53"/>
      <c r="H229" s="52"/>
    </row>
    <row r="230" spans="1:8" s="10" customFormat="1" x14ac:dyDescent="0.55000000000000004">
      <c r="A230" s="28"/>
      <c r="B230" s="28"/>
      <c r="C230" s="26"/>
      <c r="D230" s="34"/>
      <c r="E230" s="28"/>
      <c r="F230" s="28"/>
      <c r="G230" s="53"/>
      <c r="H230" s="52"/>
    </row>
    <row r="231" spans="1:8" s="10" customFormat="1" ht="24.75" customHeight="1" x14ac:dyDescent="0.55000000000000004">
      <c r="A231" s="8"/>
      <c r="B231" s="11" t="s">
        <v>163</v>
      </c>
      <c r="F231" s="5">
        <f>E232</f>
        <v>854500</v>
      </c>
      <c r="G231" s="5"/>
      <c r="H231" s="6" t="s">
        <v>2</v>
      </c>
    </row>
    <row r="232" spans="1:8" s="28" customFormat="1" ht="24.75" customHeight="1" x14ac:dyDescent="0.55000000000000004">
      <c r="A232" s="10"/>
      <c r="B232" s="10" t="s">
        <v>47</v>
      </c>
      <c r="C232" s="10"/>
      <c r="D232" s="10"/>
      <c r="E232" s="38">
        <f>E233</f>
        <v>854500</v>
      </c>
      <c r="F232" s="38"/>
      <c r="G232" s="4" t="s">
        <v>2</v>
      </c>
      <c r="H232" s="4"/>
    </row>
    <row r="233" spans="1:8" s="28" customFormat="1" ht="24.75" customHeight="1" x14ac:dyDescent="0.2">
      <c r="B233" s="23" t="s">
        <v>48</v>
      </c>
      <c r="C233" s="23"/>
      <c r="D233" s="23"/>
      <c r="E233" s="14">
        <f>E234</f>
        <v>854500</v>
      </c>
      <c r="F233" s="14"/>
      <c r="G233" s="47" t="s">
        <v>2</v>
      </c>
      <c r="H233" s="47"/>
    </row>
    <row r="234" spans="1:8" s="28" customFormat="1" ht="24.75" customHeight="1" x14ac:dyDescent="0.2">
      <c r="B234" s="23" t="s">
        <v>164</v>
      </c>
      <c r="C234" s="23"/>
      <c r="D234" s="23"/>
      <c r="E234" s="14">
        <v>854500</v>
      </c>
      <c r="F234" s="14"/>
      <c r="G234" s="47" t="s">
        <v>2</v>
      </c>
      <c r="H234" s="47"/>
    </row>
    <row r="235" spans="1:8" s="10" customFormat="1" ht="24.75" customHeight="1" x14ac:dyDescent="0.55000000000000004">
      <c r="A235" s="28"/>
      <c r="B235" s="28"/>
      <c r="C235" s="30" t="s">
        <v>165</v>
      </c>
      <c r="D235" s="30" t="s">
        <v>166</v>
      </c>
      <c r="E235" s="30"/>
      <c r="F235" s="41">
        <v>294000</v>
      </c>
      <c r="G235" s="42"/>
      <c r="H235" s="43" t="s">
        <v>2</v>
      </c>
    </row>
    <row r="236" spans="1:8" s="28" customFormat="1" ht="24.75" customHeight="1" x14ac:dyDescent="0.2">
      <c r="C236" s="30" t="s">
        <v>84</v>
      </c>
      <c r="D236" s="30" t="s">
        <v>167</v>
      </c>
      <c r="E236" s="30"/>
      <c r="F236" s="41">
        <v>17600</v>
      </c>
      <c r="G236" s="42"/>
      <c r="H236" s="43" t="s">
        <v>2</v>
      </c>
    </row>
    <row r="237" spans="1:8" s="28" customFormat="1" ht="24.75" customHeight="1" x14ac:dyDescent="0.2">
      <c r="C237" s="30" t="s">
        <v>168</v>
      </c>
      <c r="D237" s="30" t="s">
        <v>169</v>
      </c>
      <c r="E237" s="30"/>
      <c r="F237" s="41">
        <v>158800</v>
      </c>
      <c r="G237" s="42"/>
      <c r="H237" s="43" t="s">
        <v>2</v>
      </c>
    </row>
    <row r="238" spans="1:8" s="28" customFormat="1" ht="24.75" customHeight="1" x14ac:dyDescent="0.2">
      <c r="C238" s="30" t="s">
        <v>170</v>
      </c>
      <c r="D238" s="30" t="s">
        <v>171</v>
      </c>
      <c r="E238" s="30"/>
      <c r="F238" s="41">
        <v>384100</v>
      </c>
      <c r="G238" s="42"/>
      <c r="H238" s="43" t="s">
        <v>2</v>
      </c>
    </row>
    <row r="239" spans="1:8" s="28" customFormat="1" x14ac:dyDescent="0.55000000000000004">
      <c r="A239" s="10"/>
      <c r="B239" s="10"/>
      <c r="C239" s="10"/>
      <c r="D239" s="10"/>
      <c r="E239" s="66"/>
      <c r="F239" s="66"/>
      <c r="G239" s="3"/>
      <c r="H239" s="4"/>
    </row>
    <row r="240" spans="1:8" s="28" customFormat="1" x14ac:dyDescent="0.55000000000000004">
      <c r="A240" s="10"/>
      <c r="B240" s="10"/>
      <c r="C240" s="10"/>
      <c r="D240" s="10"/>
      <c r="E240" s="66"/>
      <c r="F240" s="66"/>
      <c r="G240" s="3"/>
      <c r="H240" s="4"/>
    </row>
    <row r="241" spans="1:8" s="28" customFormat="1" x14ac:dyDescent="0.55000000000000004">
      <c r="A241" s="10"/>
      <c r="B241" s="10"/>
      <c r="C241" s="10"/>
      <c r="D241" s="10"/>
      <c r="E241" s="66"/>
      <c r="F241" s="66"/>
      <c r="G241" s="3"/>
      <c r="H241" s="4"/>
    </row>
    <row r="242" spans="1:8" s="28" customFormat="1" x14ac:dyDescent="0.55000000000000004">
      <c r="A242" s="10"/>
      <c r="B242" s="10"/>
      <c r="C242" s="10"/>
      <c r="D242" s="10"/>
      <c r="E242" s="66"/>
      <c r="F242" s="66"/>
      <c r="G242" s="3"/>
      <c r="H242" s="4"/>
    </row>
    <row r="243" spans="1:8" s="28" customFormat="1" x14ac:dyDescent="0.55000000000000004">
      <c r="A243" s="10"/>
      <c r="B243" s="10"/>
      <c r="C243" s="10"/>
      <c r="D243" s="10"/>
      <c r="E243" s="66"/>
      <c r="F243" s="66"/>
      <c r="G243" s="3"/>
      <c r="H243" s="4"/>
    </row>
    <row r="244" spans="1:8" s="28" customFormat="1" x14ac:dyDescent="0.55000000000000004">
      <c r="A244" s="10"/>
      <c r="B244" s="10"/>
      <c r="C244" s="10"/>
      <c r="D244" s="10"/>
      <c r="E244" s="66"/>
      <c r="F244" s="66"/>
      <c r="G244" s="3"/>
      <c r="H244" s="4"/>
    </row>
    <row r="245" spans="1:8" s="28" customFormat="1" x14ac:dyDescent="0.55000000000000004">
      <c r="A245" s="10"/>
      <c r="B245" s="10"/>
      <c r="C245" s="10"/>
      <c r="D245" s="10"/>
      <c r="E245" s="66"/>
      <c r="F245" s="66"/>
      <c r="G245" s="3"/>
      <c r="H245" s="4"/>
    </row>
    <row r="246" spans="1:8" s="28" customFormat="1" x14ac:dyDescent="0.55000000000000004">
      <c r="A246" s="10"/>
      <c r="B246" s="10"/>
      <c r="C246" s="10"/>
      <c r="D246" s="10"/>
      <c r="E246" s="66"/>
      <c r="F246" s="66"/>
      <c r="G246" s="3"/>
      <c r="H246" s="4"/>
    </row>
    <row r="247" spans="1:8" s="26" customFormat="1" x14ac:dyDescent="0.55000000000000004">
      <c r="A247" s="10"/>
      <c r="B247" s="10"/>
      <c r="C247" s="10"/>
      <c r="D247" s="10"/>
      <c r="E247" s="66"/>
      <c r="F247" s="66"/>
      <c r="G247" s="3"/>
      <c r="H247" s="4"/>
    </row>
    <row r="248" spans="1:8" s="26" customFormat="1" x14ac:dyDescent="0.55000000000000004">
      <c r="A248" s="10"/>
      <c r="B248" s="10"/>
      <c r="C248" s="10"/>
      <c r="D248" s="10"/>
      <c r="E248" s="66"/>
      <c r="F248" s="66"/>
      <c r="G248" s="3"/>
      <c r="H248" s="4"/>
    </row>
    <row r="249" spans="1:8" s="26" customFormat="1" x14ac:dyDescent="0.55000000000000004">
      <c r="A249" s="10"/>
      <c r="B249" s="10"/>
      <c r="C249" s="10"/>
      <c r="D249" s="10"/>
      <c r="E249" s="66"/>
      <c r="F249" s="66"/>
      <c r="G249" s="3"/>
      <c r="H249" s="4"/>
    </row>
    <row r="250" spans="1:8" s="26" customFormat="1" x14ac:dyDescent="0.55000000000000004">
      <c r="A250" s="10"/>
      <c r="B250" s="10"/>
      <c r="C250" s="10"/>
      <c r="D250" s="10"/>
      <c r="E250" s="66"/>
      <c r="F250" s="66"/>
      <c r="G250" s="3"/>
      <c r="H250" s="4"/>
    </row>
    <row r="251" spans="1:8" s="26" customFormat="1" x14ac:dyDescent="0.55000000000000004">
      <c r="A251" s="10"/>
      <c r="B251" s="10"/>
      <c r="C251" s="10"/>
      <c r="D251" s="10"/>
      <c r="E251" s="66"/>
      <c r="F251" s="66"/>
      <c r="G251" s="3"/>
      <c r="H251" s="4"/>
    </row>
    <row r="252" spans="1:8" s="26" customFormat="1" x14ac:dyDescent="0.55000000000000004">
      <c r="A252" s="10"/>
      <c r="B252" s="10"/>
      <c r="C252" s="10"/>
      <c r="D252" s="10"/>
      <c r="E252" s="66"/>
      <c r="F252" s="66"/>
      <c r="G252" s="3"/>
      <c r="H252" s="4"/>
    </row>
    <row r="253" spans="1:8" s="26" customFormat="1" x14ac:dyDescent="0.55000000000000004">
      <c r="A253" s="10"/>
      <c r="B253" s="10"/>
      <c r="C253" s="10"/>
      <c r="D253" s="10"/>
      <c r="E253" s="66"/>
      <c r="F253" s="66"/>
      <c r="G253" s="3"/>
      <c r="H253" s="4"/>
    </row>
    <row r="254" spans="1:8" s="26" customFormat="1" x14ac:dyDescent="0.55000000000000004">
      <c r="A254" s="10"/>
      <c r="B254" s="10"/>
      <c r="C254" s="10"/>
      <c r="D254" s="10"/>
      <c r="E254" s="66"/>
      <c r="F254" s="66"/>
      <c r="G254" s="3"/>
      <c r="H254" s="4"/>
    </row>
    <row r="255" spans="1:8" s="26" customFormat="1" x14ac:dyDescent="0.55000000000000004">
      <c r="A255" s="10"/>
      <c r="B255" s="10"/>
      <c r="C255" s="10"/>
      <c r="D255" s="10"/>
      <c r="E255" s="66"/>
      <c r="F255" s="66"/>
      <c r="G255" s="3"/>
      <c r="H255" s="4"/>
    </row>
    <row r="256" spans="1:8" s="26" customFormat="1" x14ac:dyDescent="0.55000000000000004">
      <c r="A256" s="10"/>
      <c r="B256" s="10"/>
      <c r="C256" s="10"/>
      <c r="D256" s="10"/>
      <c r="E256" s="66"/>
      <c r="F256" s="66"/>
      <c r="G256" s="3"/>
      <c r="H256" s="4"/>
    </row>
    <row r="257" spans="1:8" s="26" customFormat="1" x14ac:dyDescent="0.55000000000000004">
      <c r="A257" s="10"/>
      <c r="B257" s="10"/>
      <c r="C257" s="10"/>
      <c r="D257" s="10"/>
      <c r="E257" s="66"/>
      <c r="F257" s="66"/>
      <c r="G257" s="3"/>
      <c r="H257" s="4"/>
    </row>
    <row r="258" spans="1:8" s="26" customFormat="1" x14ac:dyDescent="0.55000000000000004">
      <c r="A258" s="10"/>
      <c r="B258" s="10"/>
      <c r="C258" s="10"/>
      <c r="D258" s="10"/>
      <c r="E258" s="66"/>
      <c r="F258" s="66"/>
      <c r="G258" s="3"/>
      <c r="H258" s="4"/>
    </row>
    <row r="259" spans="1:8" s="26" customFormat="1" x14ac:dyDescent="0.55000000000000004">
      <c r="A259" s="10"/>
      <c r="B259" s="10"/>
      <c r="C259" s="10"/>
      <c r="D259" s="10"/>
      <c r="E259" s="66"/>
      <c r="F259" s="66"/>
      <c r="G259" s="3"/>
      <c r="H259" s="4"/>
    </row>
    <row r="260" spans="1:8" s="26" customFormat="1" x14ac:dyDescent="0.55000000000000004">
      <c r="A260" s="10"/>
      <c r="B260" s="10"/>
      <c r="C260" s="10"/>
      <c r="D260" s="10"/>
      <c r="E260" s="66"/>
      <c r="F260" s="66"/>
      <c r="G260" s="3"/>
      <c r="H260" s="4"/>
    </row>
    <row r="261" spans="1:8" s="26" customFormat="1" x14ac:dyDescent="0.55000000000000004">
      <c r="A261" s="10"/>
      <c r="B261" s="10"/>
      <c r="C261" s="10"/>
      <c r="D261" s="10"/>
      <c r="E261" s="66"/>
      <c r="F261" s="66"/>
      <c r="G261" s="3"/>
      <c r="H261" s="4"/>
    </row>
    <row r="262" spans="1:8" s="26" customFormat="1" x14ac:dyDescent="0.55000000000000004">
      <c r="A262" s="10"/>
      <c r="B262" s="10"/>
      <c r="C262" s="10"/>
      <c r="D262" s="10"/>
      <c r="E262" s="66"/>
      <c r="F262" s="66"/>
      <c r="G262" s="3"/>
      <c r="H262" s="4"/>
    </row>
    <row r="263" spans="1:8" s="26" customFormat="1" ht="23.25" customHeight="1" x14ac:dyDescent="0.55000000000000004">
      <c r="A263" s="8"/>
      <c r="B263" s="11" t="s">
        <v>172</v>
      </c>
      <c r="C263" s="10"/>
      <c r="D263" s="10"/>
      <c r="E263" s="10"/>
      <c r="F263" s="5">
        <f>SUM(E264,E287,E278)</f>
        <v>5744700</v>
      </c>
      <c r="G263" s="5"/>
      <c r="H263" s="6" t="s">
        <v>2</v>
      </c>
    </row>
    <row r="264" spans="1:8" s="10" customFormat="1" ht="23.25" customHeight="1" x14ac:dyDescent="0.55000000000000004">
      <c r="B264" s="10" t="s">
        <v>47</v>
      </c>
      <c r="E264" s="38">
        <f>E265</f>
        <v>5744700</v>
      </c>
      <c r="F264" s="38"/>
      <c r="G264" s="4" t="s">
        <v>2</v>
      </c>
      <c r="H264" s="4"/>
    </row>
    <row r="265" spans="1:8" s="28" customFormat="1" ht="23.25" customHeight="1" x14ac:dyDescent="0.2">
      <c r="B265" s="23" t="s">
        <v>48</v>
      </c>
      <c r="C265" s="23"/>
      <c r="D265" s="23"/>
      <c r="E265" s="14">
        <f>SUM(E266,E271,E273)</f>
        <v>5744700</v>
      </c>
      <c r="F265" s="14"/>
      <c r="G265" s="47" t="s">
        <v>2</v>
      </c>
      <c r="H265" s="47"/>
    </row>
    <row r="266" spans="1:8" s="28" customFormat="1" ht="23.25" customHeight="1" x14ac:dyDescent="0.2">
      <c r="B266" s="23" t="s">
        <v>49</v>
      </c>
      <c r="C266" s="23"/>
      <c r="D266" s="23"/>
      <c r="E266" s="14">
        <v>4130100</v>
      </c>
      <c r="F266" s="14"/>
      <c r="G266" s="47" t="s">
        <v>2</v>
      </c>
      <c r="H266" s="47"/>
    </row>
    <row r="267" spans="1:8" s="28" customFormat="1" ht="23.25" customHeight="1" x14ac:dyDescent="0.2">
      <c r="B267" s="23"/>
      <c r="C267" s="30" t="s">
        <v>173</v>
      </c>
      <c r="D267" s="30" t="s">
        <v>174</v>
      </c>
      <c r="E267" s="30"/>
      <c r="F267" s="41">
        <v>170100</v>
      </c>
      <c r="G267" s="42"/>
      <c r="H267" s="43" t="s">
        <v>2</v>
      </c>
    </row>
    <row r="268" spans="1:8" s="28" customFormat="1" ht="23.25" customHeight="1" x14ac:dyDescent="0.2">
      <c r="C268" s="30" t="s">
        <v>175</v>
      </c>
      <c r="D268" s="30" t="s">
        <v>176</v>
      </c>
      <c r="E268" s="30"/>
      <c r="F268" s="41">
        <v>3660000</v>
      </c>
      <c r="G268" s="42"/>
      <c r="H268" s="43" t="s">
        <v>2</v>
      </c>
    </row>
    <row r="269" spans="1:8" s="10" customFormat="1" ht="23.25" customHeight="1" x14ac:dyDescent="0.55000000000000004">
      <c r="A269" s="28"/>
      <c r="B269" s="28"/>
      <c r="C269" s="30" t="s">
        <v>177</v>
      </c>
      <c r="D269" s="30" t="s">
        <v>178</v>
      </c>
      <c r="E269" s="30"/>
      <c r="F269" s="41">
        <v>240000</v>
      </c>
      <c r="G269" s="42"/>
      <c r="H269" s="43" t="s">
        <v>2</v>
      </c>
    </row>
    <row r="270" spans="1:8" s="28" customFormat="1" ht="23.25" customHeight="1" x14ac:dyDescent="0.2">
      <c r="C270" s="30" t="s">
        <v>179</v>
      </c>
      <c r="D270" s="30" t="s">
        <v>180</v>
      </c>
      <c r="E270" s="30"/>
      <c r="F270" s="41">
        <v>60000</v>
      </c>
      <c r="G270" s="42"/>
      <c r="H270" s="43" t="s">
        <v>2</v>
      </c>
    </row>
    <row r="271" spans="1:8" s="28" customFormat="1" ht="23.25" customHeight="1" x14ac:dyDescent="0.2">
      <c r="B271" s="23" t="s">
        <v>54</v>
      </c>
      <c r="C271" s="23"/>
      <c r="D271" s="23"/>
      <c r="E271" s="14">
        <v>612100</v>
      </c>
      <c r="F271" s="14"/>
      <c r="G271" s="47" t="s">
        <v>2</v>
      </c>
      <c r="H271" s="47"/>
    </row>
    <row r="272" spans="1:8" s="28" customFormat="1" ht="23.25" customHeight="1" x14ac:dyDescent="0.2">
      <c r="C272" s="30" t="s">
        <v>63</v>
      </c>
      <c r="D272" s="30" t="s">
        <v>64</v>
      </c>
      <c r="E272" s="30"/>
      <c r="F272" s="41">
        <v>612100</v>
      </c>
      <c r="G272" s="42"/>
      <c r="H272" s="43" t="s">
        <v>2</v>
      </c>
    </row>
    <row r="273" spans="1:8" s="28" customFormat="1" ht="23.25" customHeight="1" x14ac:dyDescent="0.2">
      <c r="B273" s="23" t="s">
        <v>181</v>
      </c>
      <c r="C273" s="23"/>
      <c r="D273" s="23"/>
      <c r="E273" s="14">
        <v>1002500</v>
      </c>
      <c r="F273" s="14"/>
      <c r="G273" s="47" t="s">
        <v>2</v>
      </c>
      <c r="H273" s="47"/>
    </row>
    <row r="274" spans="1:8" s="28" customFormat="1" ht="23.25" customHeight="1" x14ac:dyDescent="0.2">
      <c r="C274" s="30" t="s">
        <v>165</v>
      </c>
      <c r="D274" s="30" t="s">
        <v>166</v>
      </c>
      <c r="E274" s="30"/>
      <c r="F274" s="41">
        <v>367200</v>
      </c>
      <c r="G274" s="42"/>
      <c r="H274" s="43" t="s">
        <v>2</v>
      </c>
    </row>
    <row r="275" spans="1:8" s="28" customFormat="1" ht="23.25" customHeight="1" x14ac:dyDescent="0.2">
      <c r="C275" s="30" t="s">
        <v>84</v>
      </c>
      <c r="D275" s="30" t="s">
        <v>167</v>
      </c>
      <c r="E275" s="30"/>
      <c r="F275" s="41">
        <v>165000</v>
      </c>
      <c r="G275" s="42"/>
      <c r="H275" s="43" t="s">
        <v>2</v>
      </c>
    </row>
    <row r="276" spans="1:8" s="28" customFormat="1" ht="23.25" customHeight="1" x14ac:dyDescent="0.2">
      <c r="C276" s="30" t="s">
        <v>168</v>
      </c>
      <c r="D276" s="30" t="s">
        <v>169</v>
      </c>
      <c r="E276" s="30"/>
      <c r="F276" s="41">
        <v>106300</v>
      </c>
      <c r="G276" s="42"/>
      <c r="H276" s="43" t="s">
        <v>2</v>
      </c>
    </row>
    <row r="277" spans="1:8" s="28" customFormat="1" x14ac:dyDescent="0.2">
      <c r="C277" s="30" t="s">
        <v>182</v>
      </c>
      <c r="D277" s="30" t="s">
        <v>183</v>
      </c>
      <c r="E277" s="30"/>
      <c r="F277" s="41">
        <v>111200</v>
      </c>
      <c r="G277" s="42"/>
      <c r="H277" s="43" t="s">
        <v>2</v>
      </c>
    </row>
    <row r="278" spans="1:8" s="28" customFormat="1" x14ac:dyDescent="0.55000000000000004">
      <c r="A278" s="10"/>
      <c r="B278" s="10"/>
      <c r="C278" s="30" t="s">
        <v>170</v>
      </c>
      <c r="D278" s="30" t="s">
        <v>184</v>
      </c>
      <c r="E278" s="30"/>
      <c r="F278" s="41">
        <v>252800</v>
      </c>
      <c r="G278" s="42"/>
      <c r="H278" s="43" t="s">
        <v>2</v>
      </c>
    </row>
    <row r="279" spans="1:8" s="28" customFormat="1" x14ac:dyDescent="0.2">
      <c r="B279" s="23"/>
      <c r="C279" s="23"/>
      <c r="D279" s="23"/>
      <c r="E279" s="14"/>
      <c r="F279" s="14"/>
      <c r="G279" s="47"/>
      <c r="H279" s="47"/>
    </row>
    <row r="280" spans="1:8" s="26" customFormat="1" x14ac:dyDescent="0.2">
      <c r="A280" s="28"/>
      <c r="B280" s="23"/>
      <c r="C280" s="23"/>
      <c r="D280" s="23"/>
      <c r="E280" s="14"/>
      <c r="F280" s="14"/>
      <c r="G280" s="47"/>
      <c r="H280" s="47"/>
    </row>
    <row r="281" spans="1:8" x14ac:dyDescent="0.55000000000000004">
      <c r="A281" s="26"/>
      <c r="B281" s="26"/>
      <c r="C281" s="26"/>
      <c r="D281" s="49"/>
      <c r="E281" s="26"/>
      <c r="F281" s="26"/>
      <c r="G281" s="26"/>
      <c r="H281" s="49"/>
    </row>
    <row r="282" spans="1:8" x14ac:dyDescent="0.55000000000000004">
      <c r="A282" s="26"/>
      <c r="B282" s="26"/>
      <c r="C282" s="26"/>
      <c r="D282" s="49"/>
      <c r="E282" s="26"/>
      <c r="F282" s="26"/>
      <c r="G282" s="48"/>
      <c r="H282" s="49"/>
    </row>
    <row r="283" spans="1:8" x14ac:dyDescent="0.55000000000000004">
      <c r="A283" s="26"/>
      <c r="B283" s="26"/>
      <c r="C283" s="26"/>
      <c r="D283" s="49"/>
      <c r="E283" s="26"/>
      <c r="F283" s="26"/>
      <c r="G283" s="48"/>
      <c r="H283" s="49"/>
    </row>
    <row r="284" spans="1:8" x14ac:dyDescent="0.55000000000000004">
      <c r="A284" s="26"/>
      <c r="B284" s="26"/>
      <c r="C284" s="26"/>
      <c r="D284" s="49"/>
      <c r="E284" s="26"/>
      <c r="F284" s="26"/>
      <c r="G284" s="48"/>
      <c r="H284" s="49"/>
    </row>
    <row r="285" spans="1:8" x14ac:dyDescent="0.55000000000000004">
      <c r="A285" s="26"/>
      <c r="B285" s="26"/>
      <c r="C285" s="26"/>
      <c r="D285" s="49"/>
      <c r="E285" s="26"/>
      <c r="F285" s="26"/>
      <c r="G285" s="48"/>
      <c r="H285" s="49"/>
    </row>
    <row r="286" spans="1:8" x14ac:dyDescent="0.55000000000000004">
      <c r="A286" s="26"/>
      <c r="B286" s="26"/>
      <c r="C286" s="26"/>
      <c r="D286" s="49"/>
      <c r="E286" s="26"/>
      <c r="F286" s="26"/>
      <c r="G286" s="48"/>
      <c r="H286" s="49"/>
    </row>
    <row r="287" spans="1:8" x14ac:dyDescent="0.55000000000000004">
      <c r="A287" s="10"/>
      <c r="B287" s="10"/>
      <c r="C287" s="10"/>
      <c r="D287" s="10"/>
      <c r="E287" s="38"/>
      <c r="F287" s="38"/>
      <c r="G287" s="4"/>
      <c r="H287" s="4"/>
    </row>
    <row r="288" spans="1:8" x14ac:dyDescent="0.55000000000000004">
      <c r="A288" s="26"/>
      <c r="B288" s="26"/>
      <c r="C288" s="26"/>
      <c r="D288" s="49"/>
      <c r="E288" s="26"/>
      <c r="F288" s="26"/>
      <c r="G288" s="48"/>
      <c r="H288" s="49"/>
    </row>
    <row r="289" spans="1:8" x14ac:dyDescent="0.55000000000000004">
      <c r="A289" s="28"/>
      <c r="B289" s="28"/>
      <c r="C289" s="26"/>
      <c r="D289" s="26"/>
      <c r="E289" s="28"/>
      <c r="F289" s="28"/>
      <c r="G289" s="10"/>
      <c r="H289" s="4"/>
    </row>
    <row r="290" spans="1:8" x14ac:dyDescent="0.55000000000000004">
      <c r="A290" s="28"/>
      <c r="B290" s="28"/>
      <c r="C290" s="26"/>
      <c r="D290" s="26"/>
      <c r="E290" s="28"/>
      <c r="F290" s="28"/>
      <c r="G290" s="48"/>
      <c r="H290" s="49"/>
    </row>
    <row r="291" spans="1:8" x14ac:dyDescent="0.55000000000000004">
      <c r="A291" s="28"/>
      <c r="B291" s="28"/>
      <c r="C291" s="26"/>
      <c r="D291" s="34"/>
      <c r="E291" s="28"/>
      <c r="F291" s="28"/>
      <c r="G291" s="53"/>
      <c r="H291" s="52"/>
    </row>
    <row r="292" spans="1:8" x14ac:dyDescent="0.55000000000000004">
      <c r="A292" s="28"/>
      <c r="B292" s="28"/>
      <c r="C292" s="26"/>
      <c r="D292" s="34"/>
      <c r="E292" s="28"/>
      <c r="F292" s="28"/>
      <c r="G292" s="53"/>
      <c r="H292" s="52"/>
    </row>
    <row r="293" spans="1:8" x14ac:dyDescent="0.55000000000000004">
      <c r="A293" s="28"/>
      <c r="B293" s="28"/>
      <c r="C293" s="26"/>
      <c r="D293" s="34"/>
      <c r="E293" s="28"/>
      <c r="F293" s="28"/>
      <c r="G293" s="53"/>
      <c r="H293" s="52"/>
    </row>
    <row r="294" spans="1:8" x14ac:dyDescent="0.55000000000000004">
      <c r="A294" s="28"/>
      <c r="B294" s="28"/>
      <c r="C294" s="26"/>
      <c r="D294" s="34"/>
      <c r="E294" s="28"/>
      <c r="F294" s="28"/>
      <c r="G294" s="53"/>
      <c r="H294" s="52"/>
    </row>
    <row r="295" spans="1:8" x14ac:dyDescent="0.55000000000000004">
      <c r="A295" s="28"/>
      <c r="B295" s="28"/>
      <c r="C295" s="26"/>
      <c r="D295" s="34"/>
      <c r="E295" s="28"/>
      <c r="F295" s="28"/>
      <c r="G295" s="53"/>
      <c r="H295" s="52"/>
    </row>
    <row r="296" spans="1:8" ht="24" customHeight="1" x14ac:dyDescent="0.55000000000000004">
      <c r="A296" s="8"/>
      <c r="B296" s="11" t="s">
        <v>185</v>
      </c>
      <c r="C296" s="10"/>
      <c r="D296" s="10"/>
      <c r="E296" s="10"/>
      <c r="F296" s="5">
        <f>SUM(E297,E316,E309)</f>
        <v>4592200</v>
      </c>
      <c r="G296" s="5"/>
      <c r="H296" s="6" t="s">
        <v>2</v>
      </c>
    </row>
    <row r="297" spans="1:8" ht="24" customHeight="1" x14ac:dyDescent="0.55000000000000004">
      <c r="A297" s="10"/>
      <c r="B297" s="10" t="s">
        <v>60</v>
      </c>
      <c r="C297" s="10"/>
      <c r="D297" s="10"/>
      <c r="E297" s="38">
        <f>SUM(E298)</f>
        <v>2340700</v>
      </c>
      <c r="F297" s="38"/>
      <c r="G297" s="4" t="s">
        <v>2</v>
      </c>
      <c r="H297" s="4"/>
    </row>
    <row r="298" spans="1:8" s="10" customFormat="1" ht="24" customHeight="1" x14ac:dyDescent="0.55000000000000004">
      <c r="A298" s="28"/>
      <c r="B298" s="23" t="s">
        <v>186</v>
      </c>
      <c r="C298" s="23"/>
      <c r="D298" s="23"/>
      <c r="E298" s="14">
        <f>SUM(E299,E301,E303)</f>
        <v>2340700</v>
      </c>
      <c r="F298" s="14"/>
      <c r="G298" s="47" t="s">
        <v>2</v>
      </c>
      <c r="H298" s="47"/>
    </row>
    <row r="299" spans="1:8" s="28" customFormat="1" ht="24" customHeight="1" x14ac:dyDescent="0.2">
      <c r="B299" s="23" t="s">
        <v>141</v>
      </c>
      <c r="C299" s="23"/>
      <c r="D299" s="23"/>
      <c r="E299" s="14">
        <v>837800</v>
      </c>
      <c r="F299" s="14"/>
      <c r="G299" s="47" t="s">
        <v>2</v>
      </c>
      <c r="H299" s="47"/>
    </row>
    <row r="300" spans="1:8" s="28" customFormat="1" ht="24" customHeight="1" x14ac:dyDescent="0.2">
      <c r="C300" s="30" t="s">
        <v>50</v>
      </c>
      <c r="D300" s="30" t="s">
        <v>114</v>
      </c>
      <c r="E300" s="30"/>
      <c r="F300" s="41">
        <v>837800</v>
      </c>
      <c r="G300" s="42"/>
      <c r="H300" s="43" t="s">
        <v>2</v>
      </c>
    </row>
    <row r="301" spans="1:8" s="28" customFormat="1" ht="24" customHeight="1" x14ac:dyDescent="0.2">
      <c r="B301" s="23" t="s">
        <v>142</v>
      </c>
      <c r="C301" s="23"/>
      <c r="D301" s="23"/>
      <c r="E301" s="14">
        <v>248800</v>
      </c>
      <c r="F301" s="14"/>
      <c r="G301" s="47" t="s">
        <v>2</v>
      </c>
      <c r="H301" s="47"/>
    </row>
    <row r="302" spans="1:8" s="28" customFormat="1" ht="24" customHeight="1" x14ac:dyDescent="0.2">
      <c r="C302" s="30" t="s">
        <v>63</v>
      </c>
      <c r="D302" s="30" t="s">
        <v>64</v>
      </c>
      <c r="E302" s="30"/>
      <c r="F302" s="41">
        <v>248800</v>
      </c>
      <c r="G302" s="42"/>
      <c r="H302" s="43" t="s">
        <v>2</v>
      </c>
    </row>
    <row r="303" spans="1:8" s="28" customFormat="1" ht="24" customHeight="1" x14ac:dyDescent="0.2">
      <c r="B303" s="23" t="s">
        <v>146</v>
      </c>
      <c r="C303" s="23"/>
      <c r="D303" s="23"/>
      <c r="E303" s="14">
        <v>1254100</v>
      </c>
      <c r="F303" s="14"/>
      <c r="G303" s="47" t="s">
        <v>2</v>
      </c>
      <c r="H303" s="47"/>
    </row>
    <row r="304" spans="1:8" s="28" customFormat="1" ht="24" customHeight="1" x14ac:dyDescent="0.2">
      <c r="B304" s="23"/>
      <c r="C304" s="30" t="s">
        <v>187</v>
      </c>
      <c r="D304" s="30" t="s">
        <v>188</v>
      </c>
      <c r="E304" s="30"/>
      <c r="F304" s="41">
        <v>1084000</v>
      </c>
      <c r="G304" s="42"/>
      <c r="H304" s="43" t="s">
        <v>2</v>
      </c>
    </row>
    <row r="305" spans="1:8" s="28" customFormat="1" ht="24" customHeight="1" x14ac:dyDescent="0.2">
      <c r="B305" s="23"/>
      <c r="C305" s="30" t="s">
        <v>84</v>
      </c>
      <c r="D305" s="30" t="s">
        <v>167</v>
      </c>
      <c r="E305" s="30"/>
      <c r="F305" s="41">
        <v>44000</v>
      </c>
      <c r="G305" s="42"/>
      <c r="H305" s="43" t="s">
        <v>2</v>
      </c>
    </row>
    <row r="306" spans="1:8" s="28" customFormat="1" ht="24" customHeight="1" x14ac:dyDescent="0.2">
      <c r="B306" s="23"/>
      <c r="C306" s="30" t="s">
        <v>168</v>
      </c>
      <c r="D306" s="30" t="s">
        <v>169</v>
      </c>
      <c r="E306" s="30"/>
      <c r="F306" s="41">
        <v>36500</v>
      </c>
      <c r="G306" s="42"/>
      <c r="H306" s="43" t="s">
        <v>2</v>
      </c>
    </row>
    <row r="307" spans="1:8" s="28" customFormat="1" ht="24" customHeight="1" x14ac:dyDescent="0.2">
      <c r="C307" s="30" t="s">
        <v>170</v>
      </c>
      <c r="D307" s="30" t="s">
        <v>171</v>
      </c>
      <c r="E307" s="30"/>
      <c r="F307" s="41">
        <v>89600</v>
      </c>
      <c r="G307" s="42"/>
      <c r="H307" s="43" t="s">
        <v>2</v>
      </c>
    </row>
    <row r="308" spans="1:8" s="28" customFormat="1" x14ac:dyDescent="0.2">
      <c r="C308" s="26"/>
      <c r="D308" s="34"/>
      <c r="G308" s="51"/>
      <c r="H308" s="52"/>
    </row>
    <row r="309" spans="1:8" ht="22.5" customHeight="1" x14ac:dyDescent="0.55000000000000004">
      <c r="A309" s="10"/>
      <c r="B309" s="10" t="s">
        <v>101</v>
      </c>
      <c r="C309" s="10"/>
      <c r="D309" s="10"/>
      <c r="E309" s="38">
        <f>E310</f>
        <v>2251500</v>
      </c>
      <c r="F309" s="38"/>
      <c r="G309" s="4" t="s">
        <v>2</v>
      </c>
      <c r="H309" s="4"/>
    </row>
    <row r="310" spans="1:8" ht="22.5" customHeight="1" x14ac:dyDescent="0.55000000000000004">
      <c r="A310" s="28"/>
      <c r="B310" s="23" t="s">
        <v>102</v>
      </c>
      <c r="C310" s="23"/>
      <c r="D310" s="23"/>
      <c r="E310" s="14">
        <f>E311</f>
        <v>2251500</v>
      </c>
      <c r="F310" s="14"/>
      <c r="G310" s="47" t="s">
        <v>2</v>
      </c>
      <c r="H310" s="47"/>
    </row>
    <row r="311" spans="1:8" ht="22.5" customHeight="1" x14ac:dyDescent="0.55000000000000004">
      <c r="A311" s="28"/>
      <c r="B311" s="23" t="s">
        <v>103</v>
      </c>
      <c r="C311" s="23"/>
      <c r="D311" s="23"/>
      <c r="E311" s="14">
        <f>SUM(G312:G315)</f>
        <v>2251500</v>
      </c>
      <c r="F311" s="14"/>
      <c r="G311" s="47" t="s">
        <v>2</v>
      </c>
      <c r="H311" s="47"/>
    </row>
    <row r="312" spans="1:8" ht="22.5" customHeight="1" x14ac:dyDescent="0.55000000000000004">
      <c r="A312" s="26"/>
      <c r="B312" s="26"/>
      <c r="C312" s="26" t="s">
        <v>189</v>
      </c>
      <c r="D312" s="67" t="s">
        <v>190</v>
      </c>
      <c r="E312" s="67"/>
      <c r="F312" s="67"/>
      <c r="G312" s="53">
        <v>17500</v>
      </c>
      <c r="H312" s="52" t="s">
        <v>2</v>
      </c>
    </row>
    <row r="313" spans="1:8" ht="24.75" customHeight="1" x14ac:dyDescent="0.55000000000000004">
      <c r="A313" s="26"/>
      <c r="B313" s="26"/>
      <c r="C313" s="26" t="s">
        <v>191</v>
      </c>
      <c r="D313" s="20" t="s">
        <v>192</v>
      </c>
      <c r="E313" s="20"/>
      <c r="F313" s="20"/>
      <c r="G313" s="1"/>
      <c r="H313" s="1"/>
    </row>
    <row r="314" spans="1:8" ht="24.75" customHeight="1" x14ac:dyDescent="0.55000000000000004">
      <c r="A314" s="26"/>
      <c r="B314" s="26"/>
      <c r="C314" s="26"/>
      <c r="D314" s="55" t="s">
        <v>193</v>
      </c>
      <c r="E314" s="30"/>
      <c r="F314" s="30"/>
      <c r="G314" s="56"/>
      <c r="H314" s="57"/>
    </row>
    <row r="315" spans="1:8" ht="24.75" customHeight="1" x14ac:dyDescent="0.55000000000000004">
      <c r="A315" s="28"/>
      <c r="B315" s="28"/>
      <c r="C315" s="26"/>
      <c r="D315" s="26" t="s">
        <v>194</v>
      </c>
      <c r="E315" s="28"/>
      <c r="F315" s="28"/>
      <c r="G315" s="56">
        <v>2234000</v>
      </c>
      <c r="H315" s="57" t="s">
        <v>2</v>
      </c>
    </row>
    <row r="316" spans="1:8" x14ac:dyDescent="0.55000000000000004">
      <c r="A316" s="10"/>
      <c r="B316" s="10"/>
      <c r="C316" s="10"/>
      <c r="D316" s="10"/>
      <c r="E316" s="38"/>
      <c r="F316" s="38"/>
      <c r="G316" s="4"/>
      <c r="H316" s="4"/>
    </row>
    <row r="317" spans="1:8" x14ac:dyDescent="0.55000000000000004">
      <c r="A317" s="26"/>
      <c r="B317" s="26"/>
      <c r="C317" s="26"/>
      <c r="D317" s="49"/>
      <c r="E317" s="26"/>
      <c r="F317" s="26"/>
      <c r="G317" s="48"/>
      <c r="H317" s="49"/>
    </row>
    <row r="318" spans="1:8" x14ac:dyDescent="0.55000000000000004">
      <c r="A318" s="26"/>
      <c r="B318" s="26"/>
      <c r="C318" s="26"/>
      <c r="D318" s="49"/>
      <c r="E318" s="26"/>
      <c r="F318" s="26"/>
      <c r="G318" s="48"/>
      <c r="H318" s="49"/>
    </row>
    <row r="319" spans="1:8" x14ac:dyDescent="0.55000000000000004">
      <c r="A319" s="26"/>
      <c r="B319" s="26"/>
      <c r="C319" s="26"/>
      <c r="D319" s="45"/>
      <c r="E319" s="26"/>
      <c r="F319" s="26"/>
      <c r="G319" s="48"/>
      <c r="H319" s="49"/>
    </row>
    <row r="320" spans="1:8" x14ac:dyDescent="0.55000000000000004">
      <c r="A320" s="26"/>
      <c r="B320" s="26"/>
      <c r="C320" s="26"/>
      <c r="D320" s="45"/>
      <c r="E320" s="26"/>
      <c r="F320" s="26"/>
      <c r="G320" s="48"/>
      <c r="H320" s="49"/>
    </row>
    <row r="321" spans="1:8" x14ac:dyDescent="0.55000000000000004">
      <c r="A321" s="28"/>
      <c r="B321" s="28"/>
      <c r="C321" s="26"/>
      <c r="D321" s="34"/>
      <c r="E321" s="28"/>
      <c r="F321" s="28"/>
      <c r="G321" s="53"/>
      <c r="H321" s="52"/>
    </row>
    <row r="322" spans="1:8" x14ac:dyDescent="0.55000000000000004">
      <c r="A322" s="28"/>
      <c r="B322" s="28"/>
      <c r="C322" s="26"/>
      <c r="D322" s="34"/>
      <c r="E322" s="28"/>
      <c r="F322" s="28"/>
      <c r="G322" s="53"/>
      <c r="H322" s="52"/>
    </row>
    <row r="323" spans="1:8" x14ac:dyDescent="0.55000000000000004">
      <c r="A323" s="28"/>
      <c r="B323" s="28"/>
      <c r="C323" s="26"/>
      <c r="D323" s="34"/>
      <c r="E323" s="28"/>
      <c r="F323" s="28"/>
      <c r="G323" s="53"/>
      <c r="H323" s="52"/>
    </row>
    <row r="324" spans="1:8" x14ac:dyDescent="0.55000000000000004">
      <c r="A324" s="28"/>
      <c r="B324" s="28"/>
      <c r="C324" s="26"/>
      <c r="D324" s="34"/>
      <c r="E324" s="28"/>
      <c r="F324" s="28"/>
      <c r="G324" s="53"/>
      <c r="H324" s="52"/>
    </row>
    <row r="325" spans="1:8" x14ac:dyDescent="0.55000000000000004">
      <c r="A325" s="28"/>
      <c r="B325" s="28"/>
      <c r="C325" s="26"/>
      <c r="D325" s="34"/>
      <c r="E325" s="28"/>
      <c r="F325" s="28"/>
      <c r="G325" s="53"/>
      <c r="H325" s="52"/>
    </row>
    <row r="326" spans="1:8" x14ac:dyDescent="0.55000000000000004">
      <c r="A326" s="28"/>
      <c r="B326" s="28"/>
      <c r="C326" s="26"/>
      <c r="D326" s="34"/>
      <c r="E326" s="28"/>
      <c r="F326" s="28"/>
      <c r="G326" s="53"/>
      <c r="H326" s="52"/>
    </row>
    <row r="327" spans="1:8" x14ac:dyDescent="0.55000000000000004">
      <c r="A327" s="28"/>
      <c r="B327" s="28"/>
      <c r="C327" s="26"/>
      <c r="D327" s="34"/>
      <c r="E327" s="28"/>
      <c r="F327" s="28"/>
      <c r="G327" s="53"/>
      <c r="H327" s="52"/>
    </row>
    <row r="328" spans="1:8" x14ac:dyDescent="0.55000000000000004">
      <c r="A328" s="28"/>
      <c r="B328" s="28"/>
      <c r="C328" s="26"/>
      <c r="D328" s="34"/>
      <c r="E328" s="28"/>
      <c r="F328" s="28"/>
      <c r="G328" s="53"/>
      <c r="H328" s="52"/>
    </row>
    <row r="329" spans="1:8" s="10" customFormat="1" ht="23.25" customHeight="1" x14ac:dyDescent="0.55000000000000004">
      <c r="A329" s="8"/>
      <c r="B329" s="11" t="s">
        <v>195</v>
      </c>
      <c r="F329" s="5">
        <f>SUM(E330,E342)</f>
        <v>3036500</v>
      </c>
      <c r="G329" s="5"/>
      <c r="H329" s="6" t="s">
        <v>2</v>
      </c>
    </row>
    <row r="330" spans="1:8" s="28" customFormat="1" ht="23.25" customHeight="1" x14ac:dyDescent="0.55000000000000004">
      <c r="A330" s="58"/>
      <c r="B330" s="10" t="s">
        <v>60</v>
      </c>
      <c r="C330" s="10"/>
      <c r="D330" s="10"/>
      <c r="E330" s="38">
        <f>E331</f>
        <v>3020500</v>
      </c>
      <c r="F330" s="38"/>
      <c r="G330" s="4" t="s">
        <v>2</v>
      </c>
      <c r="H330" s="4"/>
    </row>
    <row r="331" spans="1:8" s="28" customFormat="1" ht="23.25" customHeight="1" x14ac:dyDescent="0.2">
      <c r="B331" s="23" t="s">
        <v>196</v>
      </c>
      <c r="C331" s="23"/>
      <c r="D331" s="23"/>
      <c r="E331" s="14">
        <f>SUM(E332,E334,E337)</f>
        <v>3020500</v>
      </c>
      <c r="F331" s="14"/>
      <c r="G331" s="47" t="s">
        <v>2</v>
      </c>
      <c r="H331" s="47"/>
    </row>
    <row r="332" spans="1:8" s="28" customFormat="1" ht="23.25" customHeight="1" x14ac:dyDescent="0.2">
      <c r="B332" s="23" t="s">
        <v>197</v>
      </c>
      <c r="C332" s="23"/>
      <c r="D332" s="23"/>
      <c r="E332" s="14">
        <v>2776700</v>
      </c>
      <c r="F332" s="14"/>
      <c r="G332" s="47" t="s">
        <v>2</v>
      </c>
      <c r="H332" s="47"/>
    </row>
    <row r="333" spans="1:8" s="10" customFormat="1" ht="23.25" customHeight="1" x14ac:dyDescent="0.55000000000000004">
      <c r="A333" s="28"/>
      <c r="B333" s="28"/>
      <c r="C333" s="30" t="s">
        <v>50</v>
      </c>
      <c r="D333" s="30" t="s">
        <v>114</v>
      </c>
      <c r="E333" s="30"/>
      <c r="F333" s="41">
        <v>2776700</v>
      </c>
      <c r="G333" s="42"/>
      <c r="H333" s="43" t="s">
        <v>2</v>
      </c>
    </row>
    <row r="334" spans="1:8" s="28" customFormat="1" ht="23.25" customHeight="1" x14ac:dyDescent="0.2">
      <c r="B334" s="23" t="s">
        <v>198</v>
      </c>
      <c r="C334" s="23"/>
      <c r="D334" s="23"/>
      <c r="E334" s="14">
        <v>111500</v>
      </c>
      <c r="F334" s="14"/>
      <c r="G334" s="47" t="s">
        <v>2</v>
      </c>
      <c r="H334" s="47"/>
    </row>
    <row r="335" spans="1:8" s="28" customFormat="1" ht="23.25" customHeight="1" x14ac:dyDescent="0.2">
      <c r="C335" s="30" t="s">
        <v>63</v>
      </c>
      <c r="D335" s="30" t="s">
        <v>64</v>
      </c>
      <c r="E335" s="30"/>
      <c r="F335" s="41">
        <v>99500</v>
      </c>
      <c r="G335" s="42"/>
      <c r="H335" s="43" t="s">
        <v>2</v>
      </c>
    </row>
    <row r="336" spans="1:8" s="28" customFormat="1" ht="23.25" customHeight="1" x14ac:dyDescent="0.2">
      <c r="C336" s="30" t="s">
        <v>67</v>
      </c>
      <c r="D336" s="30" t="s">
        <v>116</v>
      </c>
      <c r="E336" s="30"/>
      <c r="F336" s="41">
        <v>12000</v>
      </c>
      <c r="G336" s="42"/>
      <c r="H336" s="43" t="s">
        <v>2</v>
      </c>
    </row>
    <row r="337" spans="1:9" s="28" customFormat="1" ht="23.25" customHeight="1" x14ac:dyDescent="0.2">
      <c r="B337" s="23" t="s">
        <v>199</v>
      </c>
      <c r="C337" s="23"/>
      <c r="D337" s="23"/>
      <c r="E337" s="14">
        <v>132300</v>
      </c>
      <c r="F337" s="14"/>
      <c r="G337" s="47" t="s">
        <v>2</v>
      </c>
      <c r="H337" s="47"/>
    </row>
    <row r="338" spans="1:9" s="28" customFormat="1" ht="23.25" customHeight="1" x14ac:dyDescent="0.2">
      <c r="C338" s="30" t="s">
        <v>78</v>
      </c>
      <c r="D338" s="30" t="s">
        <v>79</v>
      </c>
      <c r="E338" s="30"/>
      <c r="F338" s="41">
        <v>48000</v>
      </c>
      <c r="G338" s="42"/>
      <c r="H338" s="43" t="s">
        <v>2</v>
      </c>
    </row>
    <row r="339" spans="1:9" s="28" customFormat="1" ht="23.25" customHeight="1" x14ac:dyDescent="0.2">
      <c r="C339" s="30" t="s">
        <v>80</v>
      </c>
      <c r="D339" s="30" t="s">
        <v>81</v>
      </c>
      <c r="E339" s="30"/>
      <c r="F339" s="41">
        <v>18000</v>
      </c>
      <c r="G339" s="42"/>
      <c r="H339" s="43" t="s">
        <v>2</v>
      </c>
    </row>
    <row r="340" spans="1:9" s="28" customFormat="1" ht="23.25" customHeight="1" x14ac:dyDescent="0.2">
      <c r="C340" s="30" t="s">
        <v>82</v>
      </c>
      <c r="D340" s="30" t="s">
        <v>83</v>
      </c>
      <c r="E340" s="30"/>
      <c r="F340" s="41">
        <v>66300</v>
      </c>
      <c r="G340" s="42"/>
      <c r="H340" s="43" t="s">
        <v>2</v>
      </c>
    </row>
    <row r="341" spans="1:9" s="28" customFormat="1" ht="23.25" customHeight="1" x14ac:dyDescent="0.2">
      <c r="C341" s="26"/>
      <c r="D341" s="34"/>
      <c r="G341" s="51"/>
      <c r="H341" s="52"/>
    </row>
    <row r="342" spans="1:9" ht="22.5" customHeight="1" x14ac:dyDescent="0.55000000000000004">
      <c r="A342" s="58"/>
      <c r="B342" s="10" t="s">
        <v>101</v>
      </c>
      <c r="C342" s="10"/>
      <c r="D342" s="10"/>
      <c r="E342" s="38">
        <f>E343</f>
        <v>16000</v>
      </c>
      <c r="F342" s="38"/>
      <c r="G342" s="4" t="s">
        <v>2</v>
      </c>
      <c r="H342" s="4"/>
    </row>
    <row r="343" spans="1:9" ht="22.5" customHeight="1" x14ac:dyDescent="0.55000000000000004">
      <c r="A343" s="28"/>
      <c r="B343" s="23" t="s">
        <v>102</v>
      </c>
      <c r="C343" s="23"/>
      <c r="D343" s="23"/>
      <c r="E343" s="14">
        <f>E344</f>
        <v>16000</v>
      </c>
      <c r="F343" s="14"/>
      <c r="G343" s="47" t="s">
        <v>2</v>
      </c>
      <c r="H343" s="47"/>
    </row>
    <row r="344" spans="1:9" ht="22.5" customHeight="1" x14ac:dyDescent="0.55000000000000004">
      <c r="A344" s="28"/>
      <c r="B344" s="23" t="s">
        <v>103</v>
      </c>
      <c r="C344" s="23"/>
      <c r="D344" s="23"/>
      <c r="E344" s="14">
        <f>SUM(G346:G346)</f>
        <v>16000</v>
      </c>
      <c r="F344" s="14"/>
      <c r="G344" s="47" t="s">
        <v>2</v>
      </c>
      <c r="H344" s="47"/>
    </row>
    <row r="345" spans="1:9" s="28" customFormat="1" x14ac:dyDescent="0.2">
      <c r="B345" s="30"/>
      <c r="C345" s="30" t="s">
        <v>104</v>
      </c>
      <c r="D345" s="55" t="s">
        <v>132</v>
      </c>
      <c r="E345" s="55"/>
      <c r="F345" s="55"/>
    </row>
    <row r="346" spans="1:9" s="28" customFormat="1" ht="21" customHeight="1" x14ac:dyDescent="0.2">
      <c r="A346" s="26"/>
      <c r="B346" s="30"/>
      <c r="C346" s="30"/>
      <c r="D346" s="30" t="s">
        <v>106</v>
      </c>
      <c r="E346" s="30"/>
      <c r="F346" s="30"/>
      <c r="G346" s="63">
        <v>16000</v>
      </c>
      <c r="H346" s="43" t="s">
        <v>2</v>
      </c>
      <c r="I346" s="26"/>
    </row>
    <row r="347" spans="1:9" s="26" customFormat="1" x14ac:dyDescent="0.2">
      <c r="A347" s="28"/>
      <c r="B347" s="23"/>
      <c r="C347" s="23"/>
      <c r="D347" s="23"/>
      <c r="E347" s="14"/>
      <c r="F347" s="14"/>
      <c r="G347" s="47"/>
      <c r="H347" s="47"/>
    </row>
    <row r="348" spans="1:9" s="26" customFormat="1" x14ac:dyDescent="0.2">
      <c r="D348" s="49"/>
      <c r="H348" s="49"/>
    </row>
    <row r="349" spans="1:9" x14ac:dyDescent="0.55000000000000004">
      <c r="A349" s="26"/>
      <c r="B349" s="26"/>
      <c r="C349" s="26"/>
      <c r="D349" s="49"/>
      <c r="E349" s="26"/>
      <c r="F349" s="26"/>
      <c r="G349" s="48"/>
      <c r="H349" s="49"/>
    </row>
    <row r="350" spans="1:9" x14ac:dyDescent="0.55000000000000004">
      <c r="A350" s="26"/>
      <c r="B350" s="26"/>
      <c r="C350" s="26"/>
      <c r="D350" s="49"/>
      <c r="E350" s="26"/>
      <c r="F350" s="26"/>
      <c r="G350" s="48"/>
      <c r="H350" s="49"/>
    </row>
    <row r="351" spans="1:9" ht="29.25" customHeight="1" x14ac:dyDescent="0.55000000000000004">
      <c r="A351" s="26"/>
      <c r="B351" s="26"/>
      <c r="C351" s="26"/>
      <c r="D351" s="49"/>
      <c r="E351" s="26"/>
      <c r="F351" s="26"/>
      <c r="G351" s="26"/>
      <c r="H351" s="49"/>
    </row>
    <row r="352" spans="1:9" x14ac:dyDescent="0.55000000000000004">
      <c r="A352" s="26"/>
      <c r="B352" s="26"/>
      <c r="C352" s="26"/>
      <c r="D352" s="45"/>
      <c r="E352" s="26"/>
      <c r="F352" s="26"/>
      <c r="G352" s="48"/>
      <c r="H352" s="49"/>
    </row>
    <row r="353" spans="1:8" x14ac:dyDescent="0.55000000000000004">
      <c r="A353" s="26"/>
      <c r="B353" s="26"/>
      <c r="C353" s="26"/>
      <c r="D353" s="45"/>
      <c r="E353" s="26"/>
      <c r="F353" s="26"/>
      <c r="G353" s="48"/>
      <c r="H353" s="49"/>
    </row>
    <row r="354" spans="1:8" x14ac:dyDescent="0.55000000000000004">
      <c r="A354" s="26"/>
      <c r="B354" s="26"/>
      <c r="C354" s="26"/>
      <c r="D354" s="45"/>
      <c r="E354" s="26"/>
      <c r="F354" s="26"/>
      <c r="G354" s="48"/>
      <c r="H354" s="49"/>
    </row>
    <row r="355" spans="1:8" x14ac:dyDescent="0.55000000000000004">
      <c r="A355" s="26"/>
      <c r="B355" s="26"/>
      <c r="C355" s="26"/>
      <c r="D355" s="45"/>
      <c r="E355" s="26"/>
      <c r="F355" s="26"/>
      <c r="G355" s="48"/>
      <c r="H355" s="49"/>
    </row>
    <row r="356" spans="1:8" x14ac:dyDescent="0.55000000000000004">
      <c r="A356" s="26"/>
      <c r="B356" s="26"/>
      <c r="C356" s="26"/>
      <c r="D356" s="45"/>
      <c r="E356" s="26"/>
      <c r="F356" s="26"/>
      <c r="G356" s="48"/>
      <c r="H356" s="49"/>
    </row>
    <row r="357" spans="1:8" x14ac:dyDescent="0.55000000000000004">
      <c r="A357" s="26"/>
      <c r="B357" s="26"/>
      <c r="C357" s="26"/>
      <c r="D357" s="45"/>
      <c r="E357" s="26"/>
      <c r="F357" s="26"/>
      <c r="G357" s="48"/>
      <c r="H357" s="49"/>
    </row>
    <row r="358" spans="1:8" x14ac:dyDescent="0.55000000000000004">
      <c r="A358" s="26"/>
      <c r="B358" s="26"/>
      <c r="C358" s="26"/>
      <c r="D358" s="45"/>
      <c r="E358" s="26"/>
      <c r="F358" s="26"/>
      <c r="G358" s="48"/>
      <c r="H358" s="49"/>
    </row>
    <row r="359" spans="1:8" x14ac:dyDescent="0.55000000000000004">
      <c r="A359" s="26"/>
      <c r="B359" s="26"/>
      <c r="C359" s="26"/>
      <c r="D359" s="45"/>
      <c r="E359" s="26"/>
      <c r="F359" s="26"/>
      <c r="G359" s="48"/>
      <c r="H359" s="49"/>
    </row>
    <row r="360" spans="1:8" x14ac:dyDescent="0.55000000000000004">
      <c r="A360" s="26"/>
      <c r="B360" s="26"/>
      <c r="C360" s="26"/>
      <c r="D360" s="45"/>
      <c r="E360" s="26"/>
      <c r="F360" s="26"/>
      <c r="G360" s="48"/>
      <c r="H360" s="49"/>
    </row>
    <row r="361" spans="1:8" x14ac:dyDescent="0.55000000000000004">
      <c r="A361" s="26"/>
      <c r="B361" s="26"/>
      <c r="C361" s="26"/>
      <c r="D361" s="45"/>
      <c r="E361" s="26"/>
      <c r="F361" s="26"/>
      <c r="G361" s="48"/>
      <c r="H361" s="49"/>
    </row>
    <row r="362" spans="1:8" ht="23.45" customHeight="1" x14ac:dyDescent="0.55000000000000004">
      <c r="A362" s="8"/>
      <c r="B362" s="11" t="s">
        <v>200</v>
      </c>
      <c r="C362" s="10"/>
      <c r="D362" s="10"/>
      <c r="E362" s="10"/>
      <c r="F362" s="5">
        <f>E363</f>
        <v>142900</v>
      </c>
      <c r="G362" s="5"/>
      <c r="H362" s="6" t="s">
        <v>2</v>
      </c>
    </row>
    <row r="363" spans="1:8" s="10" customFormat="1" ht="23.45" customHeight="1" x14ac:dyDescent="0.55000000000000004">
      <c r="B363" s="10" t="s">
        <v>47</v>
      </c>
      <c r="E363" s="38">
        <f>E364</f>
        <v>142900</v>
      </c>
      <c r="F363" s="38"/>
      <c r="G363" s="4" t="s">
        <v>2</v>
      </c>
      <c r="H363" s="4"/>
    </row>
    <row r="364" spans="1:8" s="28" customFormat="1" ht="23.45" customHeight="1" x14ac:dyDescent="0.2">
      <c r="B364" s="23" t="s">
        <v>48</v>
      </c>
      <c r="C364" s="23"/>
      <c r="D364" s="23"/>
      <c r="E364" s="14">
        <f>SUM(E365,E369,E367)</f>
        <v>142900</v>
      </c>
      <c r="F364" s="14"/>
      <c r="G364" s="47" t="s">
        <v>2</v>
      </c>
      <c r="H364" s="47"/>
    </row>
    <row r="365" spans="1:8" s="28" customFormat="1" ht="23.45" customHeight="1" x14ac:dyDescent="0.2">
      <c r="B365" s="23" t="s">
        <v>49</v>
      </c>
      <c r="C365" s="23"/>
      <c r="D365" s="23"/>
      <c r="E365" s="14">
        <v>9250</v>
      </c>
      <c r="F365" s="14"/>
      <c r="G365" s="47" t="s">
        <v>2</v>
      </c>
      <c r="H365" s="47"/>
    </row>
    <row r="366" spans="1:8" s="28" customFormat="1" ht="23.45" customHeight="1" x14ac:dyDescent="0.2">
      <c r="C366" s="30" t="s">
        <v>201</v>
      </c>
      <c r="D366" s="30" t="s">
        <v>202</v>
      </c>
      <c r="E366" s="30"/>
      <c r="F366" s="41">
        <v>9250</v>
      </c>
      <c r="G366" s="42"/>
      <c r="H366" s="43" t="s">
        <v>2</v>
      </c>
    </row>
    <row r="367" spans="1:8" s="28" customFormat="1" ht="23.45" customHeight="1" x14ac:dyDescent="0.2">
      <c r="B367" s="23" t="s">
        <v>54</v>
      </c>
      <c r="C367" s="23"/>
      <c r="D367" s="23"/>
      <c r="E367" s="14">
        <v>450</v>
      </c>
      <c r="F367" s="14"/>
      <c r="G367" s="47" t="s">
        <v>2</v>
      </c>
      <c r="H367" s="47"/>
    </row>
    <row r="368" spans="1:8" s="28" customFormat="1" ht="23.45" customHeight="1" x14ac:dyDescent="0.2">
      <c r="C368" s="30" t="s">
        <v>203</v>
      </c>
      <c r="D368" s="30" t="s">
        <v>204</v>
      </c>
      <c r="E368" s="30"/>
      <c r="F368" s="68">
        <v>450</v>
      </c>
      <c r="G368" s="42"/>
      <c r="H368" s="43" t="s">
        <v>2</v>
      </c>
    </row>
    <row r="369" spans="1:8" s="28" customFormat="1" ht="23.45" customHeight="1" x14ac:dyDescent="0.2">
      <c r="B369" s="23" t="s">
        <v>181</v>
      </c>
      <c r="C369" s="23"/>
      <c r="D369" s="23"/>
      <c r="E369" s="14">
        <v>133200</v>
      </c>
      <c r="F369" s="14"/>
      <c r="G369" s="47" t="s">
        <v>2</v>
      </c>
      <c r="H369" s="47"/>
    </row>
    <row r="370" spans="1:8" s="28" customFormat="1" ht="23.45" customHeight="1" x14ac:dyDescent="0.2">
      <c r="C370" s="30" t="s">
        <v>84</v>
      </c>
      <c r="D370" s="30" t="s">
        <v>205</v>
      </c>
      <c r="E370" s="30"/>
      <c r="F370" s="41">
        <v>11000</v>
      </c>
      <c r="G370" s="42"/>
      <c r="H370" s="43" t="s">
        <v>2</v>
      </c>
    </row>
    <row r="371" spans="1:8" s="28" customFormat="1" ht="23.45" customHeight="1" x14ac:dyDescent="0.2">
      <c r="C371" s="30" t="s">
        <v>170</v>
      </c>
      <c r="D371" s="30" t="s">
        <v>206</v>
      </c>
      <c r="E371" s="30"/>
      <c r="F371" s="41">
        <v>122200</v>
      </c>
      <c r="G371" s="42"/>
      <c r="H371" s="43" t="s">
        <v>2</v>
      </c>
    </row>
    <row r="372" spans="1:8" s="28" customFormat="1" x14ac:dyDescent="0.2">
      <c r="C372" s="26"/>
      <c r="D372" s="34"/>
      <c r="G372" s="53"/>
      <c r="H372" s="52"/>
    </row>
    <row r="373" spans="1:8" s="28" customFormat="1" x14ac:dyDescent="0.2">
      <c r="C373" s="26"/>
      <c r="D373" s="34"/>
      <c r="G373" s="53"/>
      <c r="H373" s="52"/>
    </row>
    <row r="374" spans="1:8" s="28" customFormat="1" x14ac:dyDescent="0.55000000000000004">
      <c r="A374" s="1"/>
      <c r="B374" s="1"/>
      <c r="C374" s="1"/>
      <c r="D374" s="1"/>
      <c r="E374" s="1"/>
      <c r="F374" s="1"/>
      <c r="G374" s="1"/>
      <c r="H374" s="57"/>
    </row>
    <row r="375" spans="1:8" s="28" customFormat="1" x14ac:dyDescent="0.55000000000000004">
      <c r="A375" s="1"/>
      <c r="B375" s="1"/>
      <c r="C375" s="1"/>
      <c r="D375" s="1"/>
      <c r="E375" s="1"/>
      <c r="F375" s="1"/>
      <c r="G375" s="1"/>
      <c r="H375" s="57"/>
    </row>
    <row r="376" spans="1:8" s="28" customFormat="1" x14ac:dyDescent="0.55000000000000004">
      <c r="A376" s="1"/>
      <c r="B376" s="1"/>
      <c r="C376" s="1"/>
      <c r="D376" s="1"/>
      <c r="E376" s="1"/>
      <c r="F376" s="1"/>
      <c r="G376" s="1"/>
      <c r="H376" s="57"/>
    </row>
    <row r="377" spans="1:8" s="28" customFormat="1" x14ac:dyDescent="0.55000000000000004">
      <c r="A377" s="1"/>
      <c r="B377" s="1"/>
      <c r="C377" s="1"/>
      <c r="D377" s="1"/>
      <c r="E377" s="1"/>
      <c r="F377" s="1"/>
      <c r="G377" s="1"/>
      <c r="H377" s="57"/>
    </row>
    <row r="378" spans="1:8" s="28" customFormat="1" x14ac:dyDescent="0.55000000000000004">
      <c r="A378" s="1"/>
      <c r="B378" s="1"/>
      <c r="C378" s="1"/>
      <c r="D378" s="1"/>
      <c r="E378" s="1"/>
      <c r="F378" s="1"/>
      <c r="G378" s="1"/>
      <c r="H378" s="57"/>
    </row>
    <row r="379" spans="1:8" s="28" customFormat="1" x14ac:dyDescent="0.55000000000000004">
      <c r="A379" s="1"/>
      <c r="B379" s="1"/>
      <c r="C379" s="1"/>
      <c r="D379" s="1"/>
      <c r="E379" s="1"/>
      <c r="F379" s="1"/>
      <c r="G379" s="1"/>
      <c r="H379" s="57"/>
    </row>
    <row r="380" spans="1:8" s="28" customFormat="1" x14ac:dyDescent="0.55000000000000004">
      <c r="A380" s="1"/>
      <c r="B380" s="1"/>
      <c r="C380" s="1"/>
      <c r="D380" s="1"/>
      <c r="E380" s="1"/>
      <c r="F380" s="1"/>
      <c r="G380" s="1"/>
      <c r="H380" s="57"/>
    </row>
    <row r="381" spans="1:8" s="28" customFormat="1" x14ac:dyDescent="0.55000000000000004">
      <c r="A381" s="1"/>
      <c r="B381" s="1"/>
      <c r="C381" s="1"/>
      <c r="D381" s="1"/>
      <c r="E381" s="1"/>
      <c r="F381" s="1"/>
      <c r="G381" s="1"/>
      <c r="H381" s="57"/>
    </row>
    <row r="382" spans="1:8" s="28" customFormat="1" x14ac:dyDescent="0.55000000000000004">
      <c r="A382" s="1"/>
      <c r="B382" s="1"/>
      <c r="C382" s="1"/>
      <c r="D382" s="1"/>
      <c r="E382" s="1"/>
      <c r="F382" s="1"/>
      <c r="G382" s="1"/>
      <c r="H382" s="57"/>
    </row>
    <row r="383" spans="1:8" s="28" customFormat="1" x14ac:dyDescent="0.55000000000000004">
      <c r="A383" s="1"/>
      <c r="B383" s="1"/>
      <c r="C383" s="1"/>
      <c r="D383" s="1"/>
      <c r="E383" s="1"/>
      <c r="F383" s="1"/>
      <c r="G383" s="1"/>
      <c r="H383" s="57"/>
    </row>
    <row r="384" spans="1:8" s="28" customFormat="1" x14ac:dyDescent="0.55000000000000004">
      <c r="A384" s="1"/>
      <c r="B384" s="1"/>
      <c r="C384" s="1"/>
      <c r="D384" s="1"/>
      <c r="E384" s="1"/>
      <c r="F384" s="1"/>
      <c r="G384" s="1"/>
      <c r="H384" s="57"/>
    </row>
    <row r="385" spans="1:8" s="28" customFormat="1" x14ac:dyDescent="0.55000000000000004">
      <c r="A385" s="1"/>
      <c r="B385" s="1"/>
      <c r="C385" s="1"/>
      <c r="D385" s="1"/>
      <c r="E385" s="1"/>
      <c r="F385" s="1"/>
      <c r="G385" s="1"/>
      <c r="H385" s="57"/>
    </row>
    <row r="386" spans="1:8" s="28" customFormat="1" x14ac:dyDescent="0.55000000000000004">
      <c r="A386" s="1"/>
      <c r="B386" s="1"/>
      <c r="C386" s="1"/>
      <c r="D386" s="1"/>
      <c r="E386" s="1"/>
      <c r="F386" s="1"/>
      <c r="G386" s="1"/>
      <c r="H386" s="57"/>
    </row>
    <row r="387" spans="1:8" s="28" customFormat="1" x14ac:dyDescent="0.55000000000000004">
      <c r="A387" s="1"/>
      <c r="B387" s="1"/>
      <c r="C387" s="1"/>
      <c r="D387" s="1"/>
      <c r="E387" s="1"/>
      <c r="F387" s="1"/>
      <c r="G387" s="1"/>
      <c r="H387" s="57"/>
    </row>
    <row r="388" spans="1:8" s="28" customFormat="1" x14ac:dyDescent="0.55000000000000004">
      <c r="A388" s="1"/>
      <c r="B388" s="1"/>
      <c r="C388" s="1"/>
      <c r="D388" s="1"/>
      <c r="E388" s="1"/>
      <c r="F388" s="1"/>
      <c r="G388" s="1"/>
      <c r="H388" s="57"/>
    </row>
    <row r="389" spans="1:8" s="28" customFormat="1" x14ac:dyDescent="0.55000000000000004">
      <c r="A389" s="1"/>
      <c r="B389" s="1"/>
      <c r="C389" s="1"/>
      <c r="D389" s="1"/>
      <c r="E389" s="1"/>
      <c r="F389" s="1"/>
      <c r="G389" s="1"/>
      <c r="H389" s="57"/>
    </row>
    <row r="390" spans="1:8" s="28" customFormat="1" x14ac:dyDescent="0.55000000000000004">
      <c r="A390" s="1"/>
      <c r="B390" s="1"/>
      <c r="C390" s="1"/>
      <c r="D390" s="1"/>
      <c r="E390" s="1"/>
      <c r="F390" s="1"/>
      <c r="G390" s="1"/>
      <c r="H390" s="57"/>
    </row>
    <row r="391" spans="1:8" s="28" customFormat="1" x14ac:dyDescent="0.55000000000000004">
      <c r="A391" s="1"/>
      <c r="B391" s="1"/>
      <c r="C391" s="1"/>
      <c r="D391" s="1"/>
      <c r="E391" s="1"/>
      <c r="F391" s="1"/>
      <c r="G391" s="1"/>
      <c r="H391" s="57"/>
    </row>
    <row r="392" spans="1:8" s="28" customFormat="1" x14ac:dyDescent="0.55000000000000004">
      <c r="A392" s="1"/>
      <c r="B392" s="1"/>
      <c r="C392" s="1"/>
      <c r="D392" s="1"/>
      <c r="E392" s="1"/>
      <c r="F392" s="1"/>
      <c r="G392" s="1"/>
      <c r="H392" s="57"/>
    </row>
    <row r="393" spans="1:8" s="28" customFormat="1" x14ac:dyDescent="0.55000000000000004">
      <c r="A393" s="1"/>
      <c r="B393" s="1"/>
      <c r="C393" s="1"/>
      <c r="D393" s="1"/>
      <c r="E393" s="1"/>
      <c r="F393" s="1"/>
      <c r="G393" s="1"/>
      <c r="H393" s="57"/>
    </row>
    <row r="394" spans="1:8" s="28" customFormat="1" x14ac:dyDescent="0.55000000000000004">
      <c r="A394" s="1"/>
      <c r="B394" s="1"/>
      <c r="C394" s="1"/>
      <c r="D394" s="1"/>
      <c r="E394" s="1"/>
      <c r="F394" s="1"/>
      <c r="G394" s="1"/>
      <c r="H394" s="57"/>
    </row>
    <row r="395" spans="1:8" s="28" customFormat="1" ht="23.45" customHeight="1" x14ac:dyDescent="0.55000000000000004">
      <c r="A395" s="8"/>
      <c r="B395" s="11" t="s">
        <v>207</v>
      </c>
      <c r="C395" s="10"/>
      <c r="D395" s="10"/>
      <c r="E395" s="10"/>
      <c r="F395" s="5">
        <f>E396+E408</f>
        <v>1115000</v>
      </c>
      <c r="G395" s="5"/>
      <c r="H395" s="6" t="s">
        <v>2</v>
      </c>
    </row>
    <row r="396" spans="1:8" s="10" customFormat="1" ht="23.45" customHeight="1" x14ac:dyDescent="0.55000000000000004">
      <c r="B396" s="10" t="s">
        <v>60</v>
      </c>
      <c r="E396" s="38">
        <f>E397</f>
        <v>1099000</v>
      </c>
      <c r="F396" s="38"/>
      <c r="G396" s="4" t="s">
        <v>2</v>
      </c>
      <c r="H396" s="4"/>
    </row>
    <row r="397" spans="1:8" s="28" customFormat="1" ht="23.45" customHeight="1" x14ac:dyDescent="0.2">
      <c r="B397" s="23" t="s">
        <v>186</v>
      </c>
      <c r="C397" s="23"/>
      <c r="D397" s="23"/>
      <c r="E397" s="14">
        <f>SUM(E398,E400,E402)</f>
        <v>1099000</v>
      </c>
      <c r="F397" s="14"/>
      <c r="G397" s="47" t="s">
        <v>2</v>
      </c>
      <c r="H397" s="47"/>
    </row>
    <row r="398" spans="1:8" s="28" customFormat="1" ht="23.45" customHeight="1" x14ac:dyDescent="0.2">
      <c r="B398" s="23" t="s">
        <v>141</v>
      </c>
      <c r="C398" s="23"/>
      <c r="D398" s="23"/>
      <c r="E398" s="14">
        <v>978400</v>
      </c>
      <c r="F398" s="14"/>
      <c r="G398" s="47" t="s">
        <v>2</v>
      </c>
      <c r="H398" s="47"/>
    </row>
    <row r="399" spans="1:8" s="28" customFormat="1" ht="23.45" customHeight="1" x14ac:dyDescent="0.2">
      <c r="C399" s="30" t="s">
        <v>50</v>
      </c>
      <c r="D399" s="30" t="s">
        <v>114</v>
      </c>
      <c r="E399" s="30"/>
      <c r="F399" s="41">
        <v>978400</v>
      </c>
      <c r="G399" s="42"/>
      <c r="H399" s="43" t="s">
        <v>2</v>
      </c>
    </row>
    <row r="400" spans="1:8" s="28" customFormat="1" ht="23.45" customHeight="1" x14ac:dyDescent="0.2">
      <c r="B400" s="23" t="s">
        <v>142</v>
      </c>
      <c r="C400" s="23"/>
      <c r="D400" s="23"/>
      <c r="E400" s="14">
        <v>32800</v>
      </c>
      <c r="F400" s="14"/>
      <c r="G400" s="47" t="s">
        <v>2</v>
      </c>
      <c r="H400" s="47"/>
    </row>
    <row r="401" spans="1:9" s="28" customFormat="1" ht="23.45" customHeight="1" x14ac:dyDescent="0.2">
      <c r="C401" s="30" t="s">
        <v>67</v>
      </c>
      <c r="D401" s="30" t="s">
        <v>208</v>
      </c>
      <c r="E401" s="30"/>
      <c r="F401" s="41">
        <v>32800</v>
      </c>
      <c r="G401" s="42"/>
      <c r="H401" s="43" t="s">
        <v>2</v>
      </c>
    </row>
    <row r="402" spans="1:9" s="28" customFormat="1" ht="23.45" customHeight="1" x14ac:dyDescent="0.2">
      <c r="B402" s="23" t="s">
        <v>146</v>
      </c>
      <c r="C402" s="23"/>
      <c r="D402" s="23"/>
      <c r="E402" s="14">
        <v>87800</v>
      </c>
      <c r="F402" s="14"/>
      <c r="G402" s="47" t="s">
        <v>2</v>
      </c>
      <c r="H402" s="47"/>
    </row>
    <row r="403" spans="1:9" s="28" customFormat="1" ht="23.45" customHeight="1" x14ac:dyDescent="0.2">
      <c r="C403" s="30" t="s">
        <v>78</v>
      </c>
      <c r="D403" s="30" t="s">
        <v>79</v>
      </c>
      <c r="E403" s="30"/>
      <c r="F403" s="41">
        <v>48000</v>
      </c>
      <c r="G403" s="42"/>
      <c r="H403" s="43" t="s">
        <v>2</v>
      </c>
    </row>
    <row r="404" spans="1:9" s="28" customFormat="1" ht="23.45" customHeight="1" x14ac:dyDescent="0.2">
      <c r="C404" s="30" t="s">
        <v>80</v>
      </c>
      <c r="D404" s="30" t="s">
        <v>81</v>
      </c>
      <c r="E404" s="30"/>
      <c r="F404" s="41">
        <v>20000</v>
      </c>
      <c r="G404" s="42"/>
      <c r="H404" s="43" t="s">
        <v>2</v>
      </c>
    </row>
    <row r="405" spans="1:9" s="28" customFormat="1" ht="23.45" customHeight="1" x14ac:dyDescent="0.2">
      <c r="C405" s="30" t="s">
        <v>84</v>
      </c>
      <c r="D405" s="30" t="s">
        <v>124</v>
      </c>
      <c r="E405" s="30"/>
      <c r="F405" s="41">
        <v>19800</v>
      </c>
      <c r="G405" s="42"/>
      <c r="H405" s="43" t="s">
        <v>2</v>
      </c>
    </row>
    <row r="406" spans="1:9" s="28" customFormat="1" ht="23.45" customHeight="1" x14ac:dyDescent="0.2">
      <c r="C406" s="26"/>
      <c r="D406" s="34"/>
      <c r="G406" s="53"/>
      <c r="H406" s="52"/>
    </row>
    <row r="407" spans="1:9" ht="22.5" customHeight="1" x14ac:dyDescent="0.55000000000000004">
      <c r="A407" s="10"/>
      <c r="B407" s="10" t="s">
        <v>101</v>
      </c>
      <c r="C407" s="10"/>
      <c r="D407" s="10"/>
      <c r="E407" s="38">
        <f>E408</f>
        <v>16000</v>
      </c>
      <c r="F407" s="38"/>
      <c r="G407" s="4" t="s">
        <v>2</v>
      </c>
      <c r="H407" s="4"/>
    </row>
    <row r="408" spans="1:9" ht="22.5" customHeight="1" x14ac:dyDescent="0.55000000000000004">
      <c r="A408" s="28"/>
      <c r="B408" s="23" t="s">
        <v>102</v>
      </c>
      <c r="C408" s="23"/>
      <c r="D408" s="23"/>
      <c r="E408" s="14">
        <f>E409</f>
        <v>16000</v>
      </c>
      <c r="F408" s="14"/>
      <c r="G408" s="47" t="s">
        <v>2</v>
      </c>
      <c r="H408" s="47"/>
    </row>
    <row r="409" spans="1:9" ht="22.5" customHeight="1" x14ac:dyDescent="0.55000000000000004">
      <c r="A409" s="28"/>
      <c r="B409" s="23" t="s">
        <v>103</v>
      </c>
      <c r="C409" s="23"/>
      <c r="D409" s="23"/>
      <c r="E409" s="14">
        <f>SUM(G411:G411)</f>
        <v>16000</v>
      </c>
      <c r="F409" s="14"/>
      <c r="G409" s="47" t="s">
        <v>2</v>
      </c>
      <c r="H409" s="47"/>
    </row>
    <row r="410" spans="1:9" s="28" customFormat="1" x14ac:dyDescent="0.2">
      <c r="B410" s="30"/>
      <c r="C410" s="30" t="s">
        <v>104</v>
      </c>
      <c r="D410" s="55" t="s">
        <v>132</v>
      </c>
      <c r="E410" s="55"/>
      <c r="F410" s="55"/>
    </row>
    <row r="411" spans="1:9" s="28" customFormat="1" ht="21" customHeight="1" x14ac:dyDescent="0.2">
      <c r="A411" s="26"/>
      <c r="B411" s="30"/>
      <c r="C411" s="30"/>
      <c r="D411" s="30" t="s">
        <v>106</v>
      </c>
      <c r="E411" s="30"/>
      <c r="F411" s="30"/>
      <c r="G411" s="63">
        <v>16000</v>
      </c>
      <c r="H411" s="43" t="s">
        <v>2</v>
      </c>
      <c r="I411" s="26"/>
    </row>
    <row r="412" spans="1:9" s="26" customFormat="1" x14ac:dyDescent="0.2">
      <c r="D412" s="49"/>
      <c r="G412" s="48"/>
      <c r="H412" s="49"/>
    </row>
    <row r="413" spans="1:9" s="10" customFormat="1" x14ac:dyDescent="0.55000000000000004">
      <c r="A413" s="26"/>
      <c r="B413" s="26"/>
      <c r="C413" s="26"/>
      <c r="D413" s="49"/>
      <c r="E413" s="26"/>
      <c r="F413" s="26"/>
    </row>
    <row r="414" spans="1:9" s="10" customFormat="1" ht="24" customHeight="1" x14ac:dyDescent="0.55000000000000004">
      <c r="A414" s="26"/>
      <c r="B414" s="26"/>
      <c r="C414" s="26"/>
      <c r="D414" s="49"/>
      <c r="E414" s="26"/>
      <c r="F414" s="26"/>
      <c r="G414" s="26"/>
      <c r="H414" s="49"/>
    </row>
    <row r="415" spans="1:9" s="10" customFormat="1" x14ac:dyDescent="0.55000000000000004">
      <c r="A415" s="26"/>
      <c r="B415" s="26"/>
      <c r="C415" s="26"/>
      <c r="D415" s="49"/>
      <c r="E415" s="26"/>
      <c r="F415" s="26"/>
      <c r="G415" s="48"/>
      <c r="H415" s="49"/>
    </row>
    <row r="416" spans="1:9" s="10" customFormat="1" x14ac:dyDescent="0.55000000000000004">
      <c r="A416" s="26"/>
      <c r="B416" s="26"/>
      <c r="C416" s="26"/>
      <c r="D416" s="49"/>
      <c r="E416" s="26"/>
      <c r="F416" s="26"/>
      <c r="G416" s="26"/>
      <c r="H416" s="49"/>
    </row>
    <row r="417" spans="1:8" s="10" customFormat="1" x14ac:dyDescent="0.55000000000000004">
      <c r="A417" s="26"/>
      <c r="B417" s="26"/>
      <c r="C417" s="26"/>
      <c r="D417" s="49"/>
      <c r="E417" s="26"/>
      <c r="F417" s="26"/>
      <c r="G417" s="48"/>
      <c r="H417" s="49"/>
    </row>
    <row r="418" spans="1:8" s="10" customFormat="1" x14ac:dyDescent="0.55000000000000004">
      <c r="A418" s="26"/>
      <c r="B418" s="26"/>
      <c r="C418" s="26"/>
      <c r="D418" s="49"/>
      <c r="E418" s="26"/>
      <c r="F418" s="26"/>
      <c r="G418" s="26"/>
      <c r="H418" s="49"/>
    </row>
    <row r="419" spans="1:8" s="10" customFormat="1" x14ac:dyDescent="0.55000000000000004">
      <c r="A419" s="26"/>
      <c r="B419" s="26"/>
      <c r="C419" s="26"/>
      <c r="D419" s="49"/>
      <c r="E419" s="26"/>
      <c r="F419" s="26"/>
      <c r="G419" s="48"/>
      <c r="H419" s="49"/>
    </row>
    <row r="420" spans="1:8" s="10" customFormat="1" x14ac:dyDescent="0.55000000000000004">
      <c r="A420" s="1"/>
      <c r="B420" s="1"/>
      <c r="C420" s="1"/>
      <c r="D420" s="1"/>
      <c r="E420" s="1"/>
      <c r="F420" s="1"/>
      <c r="G420" s="1"/>
      <c r="H420" s="57"/>
    </row>
    <row r="421" spans="1:8" s="10" customFormat="1" x14ac:dyDescent="0.55000000000000004">
      <c r="A421" s="1"/>
      <c r="B421" s="1"/>
      <c r="C421" s="1"/>
      <c r="D421" s="1"/>
      <c r="E421" s="1"/>
      <c r="F421" s="1"/>
      <c r="G421" s="1"/>
      <c r="H421" s="57"/>
    </row>
    <row r="422" spans="1:8" s="10" customFormat="1" x14ac:dyDescent="0.55000000000000004">
      <c r="A422" s="1"/>
      <c r="B422" s="1"/>
      <c r="C422" s="1"/>
      <c r="D422" s="1"/>
      <c r="E422" s="1"/>
      <c r="F422" s="1"/>
      <c r="G422" s="1"/>
      <c r="H422" s="57"/>
    </row>
    <row r="423" spans="1:8" s="10" customFormat="1" x14ac:dyDescent="0.55000000000000004">
      <c r="A423" s="1"/>
      <c r="B423" s="1"/>
      <c r="C423" s="1"/>
      <c r="D423" s="1"/>
      <c r="E423" s="1"/>
      <c r="F423" s="1"/>
      <c r="G423" s="1"/>
      <c r="H423" s="57"/>
    </row>
    <row r="424" spans="1:8" s="10" customFormat="1" x14ac:dyDescent="0.55000000000000004">
      <c r="A424" s="1"/>
      <c r="B424" s="1"/>
      <c r="C424" s="1"/>
      <c r="D424" s="1"/>
      <c r="E424" s="1"/>
      <c r="F424" s="1"/>
      <c r="G424" s="1"/>
      <c r="H424" s="57"/>
    </row>
    <row r="425" spans="1:8" s="10" customFormat="1" x14ac:dyDescent="0.55000000000000004">
      <c r="A425" s="1"/>
      <c r="B425" s="1"/>
      <c r="C425" s="1"/>
      <c r="D425" s="1"/>
      <c r="E425" s="1"/>
      <c r="F425" s="1"/>
      <c r="G425" s="1"/>
      <c r="H425" s="57"/>
    </row>
    <row r="426" spans="1:8" s="10" customFormat="1" x14ac:dyDescent="0.55000000000000004">
      <c r="A426" s="1"/>
      <c r="B426" s="1"/>
      <c r="C426" s="1"/>
      <c r="D426" s="1"/>
      <c r="E426" s="1"/>
      <c r="F426" s="1"/>
      <c r="G426" s="1"/>
      <c r="H426" s="57"/>
    </row>
    <row r="427" spans="1:8" s="10" customFormat="1" x14ac:dyDescent="0.55000000000000004">
      <c r="A427" s="1"/>
      <c r="B427" s="1"/>
      <c r="C427" s="1"/>
      <c r="D427" s="1"/>
      <c r="E427" s="1"/>
      <c r="F427" s="1"/>
      <c r="G427" s="1"/>
      <c r="H427" s="57"/>
    </row>
    <row r="428" spans="1:8" s="28" customFormat="1" ht="23.45" customHeight="1" x14ac:dyDescent="0.55000000000000004">
      <c r="A428" s="8"/>
      <c r="B428" s="11" t="s">
        <v>209</v>
      </c>
      <c r="C428" s="10"/>
      <c r="D428" s="10"/>
      <c r="E428" s="10"/>
      <c r="F428" s="5">
        <f>E429</f>
        <v>250000</v>
      </c>
      <c r="G428" s="5"/>
      <c r="H428" s="6" t="s">
        <v>2</v>
      </c>
    </row>
    <row r="429" spans="1:8" s="28" customFormat="1" ht="23.45" customHeight="1" x14ac:dyDescent="0.55000000000000004">
      <c r="A429" s="10"/>
      <c r="B429" s="10" t="s">
        <v>47</v>
      </c>
      <c r="C429" s="10"/>
      <c r="D429" s="10"/>
      <c r="E429" s="38">
        <f>E430</f>
        <v>250000</v>
      </c>
      <c r="F429" s="38"/>
      <c r="G429" s="4" t="s">
        <v>2</v>
      </c>
      <c r="H429" s="4"/>
    </row>
    <row r="430" spans="1:8" s="28" customFormat="1" ht="23.45" customHeight="1" x14ac:dyDescent="0.2">
      <c r="B430" s="23" t="s">
        <v>48</v>
      </c>
      <c r="C430" s="23"/>
      <c r="D430" s="23"/>
      <c r="E430" s="14">
        <f>E431</f>
        <v>250000</v>
      </c>
      <c r="F430" s="14"/>
      <c r="G430" s="47" t="s">
        <v>2</v>
      </c>
      <c r="H430" s="47"/>
    </row>
    <row r="431" spans="1:8" s="10" customFormat="1" ht="23.45" customHeight="1" x14ac:dyDescent="0.55000000000000004">
      <c r="A431" s="28"/>
      <c r="B431" s="23" t="s">
        <v>164</v>
      </c>
      <c r="C431" s="23"/>
      <c r="D431" s="23"/>
      <c r="E431" s="14">
        <v>250000</v>
      </c>
      <c r="F431" s="14"/>
      <c r="G431" s="47" t="s">
        <v>2</v>
      </c>
      <c r="H431" s="47"/>
    </row>
    <row r="432" spans="1:8" s="28" customFormat="1" ht="23.45" customHeight="1" x14ac:dyDescent="0.2">
      <c r="C432" s="30" t="s">
        <v>210</v>
      </c>
      <c r="D432" s="30" t="s">
        <v>211</v>
      </c>
      <c r="E432" s="30"/>
      <c r="F432" s="41">
        <v>250000</v>
      </c>
      <c r="G432" s="42"/>
      <c r="H432" s="43" t="s">
        <v>2</v>
      </c>
    </row>
    <row r="433" spans="1:8" s="28" customFormat="1" x14ac:dyDescent="0.2">
      <c r="C433" s="26"/>
      <c r="D433" s="34"/>
      <c r="G433" s="53"/>
      <c r="H433" s="52"/>
    </row>
    <row r="434" spans="1:8" s="28" customFormat="1" x14ac:dyDescent="0.2">
      <c r="C434" s="26"/>
      <c r="D434" s="34"/>
      <c r="G434" s="53"/>
      <c r="H434" s="52"/>
    </row>
    <row r="435" spans="1:8" s="28" customFormat="1" x14ac:dyDescent="0.2">
      <c r="C435" s="26"/>
      <c r="D435" s="34"/>
      <c r="G435" s="53"/>
      <c r="H435" s="52"/>
    </row>
    <row r="436" spans="1:8" s="28" customFormat="1" x14ac:dyDescent="0.2">
      <c r="C436" s="26"/>
      <c r="D436" s="34"/>
      <c r="G436" s="53"/>
      <c r="H436" s="52"/>
    </row>
    <row r="437" spans="1:8" s="28" customFormat="1" x14ac:dyDescent="0.2">
      <c r="C437" s="26"/>
      <c r="D437" s="34"/>
      <c r="G437" s="53"/>
      <c r="H437" s="52"/>
    </row>
    <row r="438" spans="1:8" x14ac:dyDescent="0.55000000000000004">
      <c r="A438" s="28"/>
      <c r="B438" s="28"/>
      <c r="C438" s="26"/>
      <c r="D438" s="34"/>
      <c r="E438" s="28"/>
      <c r="F438" s="28"/>
      <c r="G438" s="53"/>
      <c r="H438" s="52"/>
    </row>
    <row r="439" spans="1:8" x14ac:dyDescent="0.55000000000000004">
      <c r="A439" s="28"/>
      <c r="B439" s="28"/>
      <c r="C439" s="26"/>
      <c r="D439" s="34"/>
      <c r="E439" s="28"/>
      <c r="F439" s="28"/>
      <c r="G439" s="53"/>
      <c r="H439" s="52"/>
    </row>
    <row r="440" spans="1:8" x14ac:dyDescent="0.55000000000000004">
      <c r="A440" s="28"/>
      <c r="B440" s="28"/>
      <c r="C440" s="26"/>
      <c r="D440" s="34"/>
      <c r="E440" s="28"/>
      <c r="F440" s="28"/>
      <c r="G440" s="53"/>
      <c r="H440" s="52"/>
    </row>
    <row r="441" spans="1:8" x14ac:dyDescent="0.55000000000000004">
      <c r="A441" s="28"/>
      <c r="B441" s="28"/>
      <c r="C441" s="26"/>
      <c r="D441" s="34"/>
      <c r="E441" s="28"/>
      <c r="F441" s="28"/>
      <c r="G441" s="53"/>
      <c r="H441" s="52"/>
    </row>
    <row r="442" spans="1:8" x14ac:dyDescent="0.55000000000000004">
      <c r="A442" s="28"/>
      <c r="B442" s="28"/>
      <c r="C442" s="26"/>
      <c r="D442" s="34"/>
      <c r="E442" s="28"/>
      <c r="F442" s="28"/>
      <c r="G442" s="53"/>
      <c r="H442" s="52"/>
    </row>
    <row r="443" spans="1:8" x14ac:dyDescent="0.55000000000000004">
      <c r="A443" s="28"/>
      <c r="B443" s="28"/>
      <c r="C443" s="26"/>
      <c r="D443" s="34"/>
      <c r="E443" s="28"/>
      <c r="F443" s="28"/>
      <c r="G443" s="53"/>
      <c r="H443" s="52"/>
    </row>
    <row r="444" spans="1:8" x14ac:dyDescent="0.55000000000000004">
      <c r="A444" s="28"/>
      <c r="B444" s="28"/>
      <c r="C444" s="26"/>
      <c r="D444" s="34"/>
      <c r="E444" s="28"/>
      <c r="F444" s="28"/>
      <c r="G444" s="53"/>
      <c r="H444" s="52"/>
    </row>
    <row r="445" spans="1:8" x14ac:dyDescent="0.55000000000000004">
      <c r="A445" s="28"/>
      <c r="B445" s="28"/>
      <c r="C445" s="26"/>
      <c r="D445" s="34"/>
      <c r="E445" s="28"/>
      <c r="F445" s="28"/>
      <c r="G445" s="53"/>
      <c r="H445" s="52"/>
    </row>
    <row r="446" spans="1:8" x14ac:dyDescent="0.55000000000000004">
      <c r="A446" s="28"/>
      <c r="B446" s="28"/>
      <c r="C446" s="26"/>
      <c r="D446" s="34"/>
      <c r="E446" s="28"/>
      <c r="F446" s="28"/>
      <c r="G446" s="53"/>
      <c r="H446" s="52"/>
    </row>
    <row r="447" spans="1:8" x14ac:dyDescent="0.55000000000000004">
      <c r="A447" s="28"/>
      <c r="B447" s="28"/>
      <c r="C447" s="26"/>
      <c r="D447" s="34"/>
      <c r="E447" s="28"/>
      <c r="F447" s="28"/>
      <c r="G447" s="53"/>
      <c r="H447" s="52"/>
    </row>
    <row r="448" spans="1:8" x14ac:dyDescent="0.55000000000000004">
      <c r="A448" s="28"/>
      <c r="B448" s="28"/>
      <c r="C448" s="26"/>
      <c r="D448" s="34"/>
      <c r="E448" s="28"/>
      <c r="F448" s="28"/>
      <c r="G448" s="53"/>
      <c r="H448" s="52"/>
    </row>
    <row r="449" spans="1:8" x14ac:dyDescent="0.55000000000000004">
      <c r="A449" s="28"/>
      <c r="B449" s="28"/>
      <c r="C449" s="26"/>
      <c r="D449" s="34"/>
      <c r="E449" s="28"/>
      <c r="F449" s="28"/>
      <c r="G449" s="53"/>
      <c r="H449" s="52"/>
    </row>
    <row r="450" spans="1:8" x14ac:dyDescent="0.55000000000000004">
      <c r="A450" s="28"/>
      <c r="B450" s="28"/>
      <c r="C450" s="26"/>
      <c r="D450" s="34"/>
      <c r="E450" s="28"/>
      <c r="F450" s="28"/>
      <c r="G450" s="53"/>
      <c r="H450" s="52"/>
    </row>
    <row r="451" spans="1:8" x14ac:dyDescent="0.55000000000000004">
      <c r="A451" s="28"/>
      <c r="B451" s="28"/>
      <c r="C451" s="26"/>
      <c r="D451" s="34"/>
      <c r="E451" s="28"/>
      <c r="F451" s="28"/>
      <c r="G451" s="53"/>
      <c r="H451" s="52"/>
    </row>
    <row r="452" spans="1:8" x14ac:dyDescent="0.55000000000000004">
      <c r="A452" s="28"/>
      <c r="B452" s="28"/>
      <c r="C452" s="26"/>
      <c r="D452" s="34"/>
      <c r="E452" s="28"/>
      <c r="F452" s="28"/>
      <c r="G452" s="53"/>
      <c r="H452" s="52"/>
    </row>
    <row r="453" spans="1:8" x14ac:dyDescent="0.55000000000000004">
      <c r="A453" s="28"/>
      <c r="B453" s="28"/>
      <c r="C453" s="26"/>
      <c r="D453" s="34"/>
      <c r="E453" s="28"/>
      <c r="F453" s="28"/>
      <c r="G453" s="53"/>
      <c r="H453" s="52"/>
    </row>
    <row r="454" spans="1:8" x14ac:dyDescent="0.55000000000000004">
      <c r="A454" s="28"/>
      <c r="B454" s="28"/>
      <c r="C454" s="26"/>
      <c r="D454" s="34"/>
      <c r="E454" s="28"/>
      <c r="F454" s="28"/>
      <c r="G454" s="53"/>
      <c r="H454" s="52"/>
    </row>
    <row r="455" spans="1:8" x14ac:dyDescent="0.55000000000000004">
      <c r="A455" s="28"/>
      <c r="B455" s="28"/>
      <c r="C455" s="26"/>
      <c r="D455" s="34"/>
      <c r="E455" s="28"/>
      <c r="F455" s="28"/>
      <c r="G455" s="53"/>
      <c r="H455" s="52"/>
    </row>
    <row r="456" spans="1:8" x14ac:dyDescent="0.55000000000000004">
      <c r="A456" s="28"/>
      <c r="B456" s="28"/>
      <c r="C456" s="26"/>
      <c r="D456" s="34"/>
      <c r="E456" s="28"/>
      <c r="F456" s="28"/>
      <c r="G456" s="53"/>
      <c r="H456" s="52"/>
    </row>
    <row r="457" spans="1:8" x14ac:dyDescent="0.55000000000000004">
      <c r="A457" s="28"/>
      <c r="B457" s="28"/>
      <c r="C457" s="26"/>
      <c r="D457" s="34"/>
      <c r="E457" s="28"/>
      <c r="F457" s="28"/>
      <c r="G457" s="53"/>
      <c r="H457" s="52"/>
    </row>
    <row r="458" spans="1:8" x14ac:dyDescent="0.55000000000000004">
      <c r="A458" s="28"/>
      <c r="B458" s="28"/>
      <c r="C458" s="26"/>
      <c r="D458" s="34"/>
      <c r="E458" s="28"/>
      <c r="F458" s="28"/>
      <c r="G458" s="53"/>
      <c r="H458" s="52"/>
    </row>
    <row r="459" spans="1:8" x14ac:dyDescent="0.55000000000000004">
      <c r="A459" s="28"/>
      <c r="B459" s="28"/>
      <c r="C459" s="26"/>
      <c r="D459" s="34"/>
      <c r="E459" s="28"/>
      <c r="F459" s="28"/>
      <c r="G459" s="53"/>
      <c r="H459" s="52"/>
    </row>
    <row r="460" spans="1:8" x14ac:dyDescent="0.55000000000000004">
      <c r="A460" s="28"/>
      <c r="B460" s="28"/>
      <c r="C460" s="26"/>
      <c r="D460" s="34"/>
      <c r="E460" s="28"/>
      <c r="F460" s="28"/>
      <c r="G460" s="53"/>
      <c r="H460" s="52"/>
    </row>
    <row r="461" spans="1:8" s="10" customFormat="1" ht="23.45" customHeight="1" x14ac:dyDescent="0.55000000000000004">
      <c r="A461" s="8"/>
      <c r="B461" s="11" t="s">
        <v>212</v>
      </c>
      <c r="F461" s="5">
        <f>+E462+E473</f>
        <v>100144100</v>
      </c>
      <c r="G461" s="5"/>
      <c r="H461" s="6" t="s">
        <v>2</v>
      </c>
    </row>
    <row r="462" spans="1:8" s="28" customFormat="1" ht="23.45" customHeight="1" x14ac:dyDescent="0.55000000000000004">
      <c r="A462" s="10"/>
      <c r="B462" s="10" t="s">
        <v>60</v>
      </c>
      <c r="C462" s="10"/>
      <c r="D462" s="10"/>
      <c r="E462" s="38">
        <f>E463</f>
        <v>9730100</v>
      </c>
      <c r="F462" s="38"/>
      <c r="G462" s="4" t="s">
        <v>2</v>
      </c>
      <c r="H462" s="4"/>
    </row>
    <row r="463" spans="1:8" s="28" customFormat="1" ht="23.45" customHeight="1" x14ac:dyDescent="0.2">
      <c r="B463" s="23" t="s">
        <v>186</v>
      </c>
      <c r="C463" s="23"/>
      <c r="D463" s="23"/>
      <c r="E463" s="14">
        <f>SUM(E469,E464)</f>
        <v>9730100</v>
      </c>
      <c r="F463" s="14"/>
      <c r="G463" s="47" t="s">
        <v>2</v>
      </c>
      <c r="H463" s="47"/>
    </row>
    <row r="464" spans="1:8" s="28" customFormat="1" ht="23.45" customHeight="1" x14ac:dyDescent="0.2">
      <c r="B464" s="23" t="s">
        <v>213</v>
      </c>
      <c r="C464" s="23"/>
      <c r="D464" s="23"/>
      <c r="E464" s="14">
        <v>9018100</v>
      </c>
      <c r="F464" s="14"/>
      <c r="G464" s="47" t="s">
        <v>2</v>
      </c>
      <c r="H464" s="47"/>
    </row>
    <row r="465" spans="1:8" s="10" customFormat="1" ht="23.45" customHeight="1" x14ac:dyDescent="0.55000000000000004">
      <c r="A465" s="28"/>
      <c r="B465" s="28"/>
      <c r="C465" s="30" t="s">
        <v>63</v>
      </c>
      <c r="D465" s="30" t="s">
        <v>64</v>
      </c>
      <c r="E465" s="30"/>
      <c r="F465" s="41">
        <v>18100</v>
      </c>
      <c r="G465" s="42"/>
      <c r="H465" s="43" t="s">
        <v>2</v>
      </c>
    </row>
    <row r="466" spans="1:8" s="10" customFormat="1" ht="23.45" customHeight="1" x14ac:dyDescent="0.55000000000000004">
      <c r="A466" s="28"/>
      <c r="B466" s="28"/>
      <c r="C466" s="30" t="s">
        <v>214</v>
      </c>
      <c r="D466" s="30" t="s">
        <v>215</v>
      </c>
      <c r="E466" s="30"/>
      <c r="F466" s="41">
        <v>5000000</v>
      </c>
      <c r="G466" s="42"/>
      <c r="H466" s="43" t="s">
        <v>2</v>
      </c>
    </row>
    <row r="467" spans="1:8" s="10" customFormat="1" ht="23.45" customHeight="1" x14ac:dyDescent="0.55000000000000004">
      <c r="A467" s="28"/>
      <c r="B467" s="28"/>
      <c r="C467" s="30" t="s">
        <v>216</v>
      </c>
      <c r="D467" s="30" t="s">
        <v>217</v>
      </c>
      <c r="E467" s="30"/>
      <c r="F467" s="41">
        <v>4000000</v>
      </c>
      <c r="G467" s="42"/>
      <c r="H467" s="43" t="s">
        <v>2</v>
      </c>
    </row>
    <row r="468" spans="1:8" s="28" customFormat="1" ht="23.45" customHeight="1" x14ac:dyDescent="0.2">
      <c r="C468" s="26"/>
      <c r="D468" s="34"/>
      <c r="G468" s="51"/>
      <c r="H468" s="52"/>
    </row>
    <row r="469" spans="1:8" s="28" customFormat="1" ht="23.45" customHeight="1" x14ac:dyDescent="0.2">
      <c r="B469" s="23" t="s">
        <v>218</v>
      </c>
      <c r="C469" s="23"/>
      <c r="D469" s="23"/>
      <c r="E469" s="14">
        <v>712000</v>
      </c>
      <c r="F469" s="14"/>
      <c r="G469" s="47" t="s">
        <v>2</v>
      </c>
      <c r="H469" s="47"/>
    </row>
    <row r="470" spans="1:8" s="28" customFormat="1" ht="23.45" customHeight="1" x14ac:dyDescent="0.2">
      <c r="C470" s="30" t="s">
        <v>82</v>
      </c>
      <c r="D470" s="30" t="s">
        <v>219</v>
      </c>
      <c r="E470" s="30"/>
      <c r="F470" s="41">
        <v>12000</v>
      </c>
      <c r="G470" s="42"/>
      <c r="H470" s="43" t="s">
        <v>2</v>
      </c>
    </row>
    <row r="471" spans="1:8" s="28" customFormat="1" ht="23.45" customHeight="1" x14ac:dyDescent="0.2">
      <c r="C471" s="30" t="s">
        <v>220</v>
      </c>
      <c r="D471" s="30" t="s">
        <v>221</v>
      </c>
      <c r="E471" s="30"/>
      <c r="F471" s="41">
        <v>700000</v>
      </c>
      <c r="G471" s="42"/>
      <c r="H471" s="43" t="s">
        <v>2</v>
      </c>
    </row>
    <row r="472" spans="1:8" s="28" customFormat="1" ht="23.45" customHeight="1" x14ac:dyDescent="0.2">
      <c r="C472" s="26"/>
      <c r="D472" s="34"/>
      <c r="G472" s="53"/>
      <c r="H472" s="52"/>
    </row>
    <row r="473" spans="1:8" s="28" customFormat="1" ht="23.45" customHeight="1" x14ac:dyDescent="0.55000000000000004">
      <c r="A473" s="10"/>
      <c r="B473" s="10" t="s">
        <v>101</v>
      </c>
      <c r="C473" s="10"/>
      <c r="D473" s="10"/>
      <c r="E473" s="38">
        <f>E474</f>
        <v>90414000</v>
      </c>
      <c r="F473" s="38"/>
      <c r="G473" s="4" t="s">
        <v>2</v>
      </c>
      <c r="H473" s="4"/>
    </row>
    <row r="474" spans="1:8" s="28" customFormat="1" ht="23.45" customHeight="1" x14ac:dyDescent="0.2">
      <c r="B474" s="23" t="s">
        <v>102</v>
      </c>
      <c r="C474" s="23"/>
      <c r="D474" s="23"/>
      <c r="E474" s="14">
        <f>F475</f>
        <v>90414000</v>
      </c>
      <c r="F474" s="14"/>
      <c r="G474" s="47" t="s">
        <v>2</v>
      </c>
      <c r="H474" s="47"/>
    </row>
    <row r="475" spans="1:8" s="28" customFormat="1" ht="23.45" customHeight="1" x14ac:dyDescent="0.2">
      <c r="B475" s="23" t="s">
        <v>222</v>
      </c>
      <c r="C475" s="23"/>
      <c r="D475" s="23"/>
      <c r="F475" s="40">
        <f>+G477+G507+G531+G561+G626</f>
        <v>90414000</v>
      </c>
      <c r="G475" s="47" t="s">
        <v>2</v>
      </c>
      <c r="H475" s="47"/>
    </row>
    <row r="476" spans="1:8" ht="23.45" customHeight="1" x14ac:dyDescent="0.55000000000000004">
      <c r="A476" s="26"/>
      <c r="B476" s="26"/>
      <c r="C476" s="26" t="s">
        <v>223</v>
      </c>
      <c r="D476" s="49" t="s">
        <v>224</v>
      </c>
      <c r="E476" s="26"/>
      <c r="F476" s="26"/>
      <c r="G476" s="48"/>
      <c r="H476" s="49"/>
    </row>
    <row r="477" spans="1:8" ht="23.45" customHeight="1" x14ac:dyDescent="0.55000000000000004">
      <c r="A477" s="26"/>
      <c r="B477" s="26"/>
      <c r="C477" s="26"/>
      <c r="D477" s="49" t="s">
        <v>225</v>
      </c>
      <c r="E477" s="26"/>
      <c r="F477" s="26"/>
      <c r="G477" s="48">
        <v>15947000</v>
      </c>
      <c r="H477" s="49" t="s">
        <v>2</v>
      </c>
    </row>
    <row r="478" spans="1:8" ht="23.45" customHeight="1" x14ac:dyDescent="0.55000000000000004">
      <c r="A478" s="26"/>
      <c r="B478" s="26"/>
      <c r="C478" s="26"/>
      <c r="D478" s="22" t="s">
        <v>226</v>
      </c>
      <c r="E478" s="27"/>
      <c r="F478" s="27"/>
      <c r="G478" s="48"/>
      <c r="H478" s="49"/>
    </row>
    <row r="479" spans="1:8" ht="23.45" customHeight="1" x14ac:dyDescent="0.55000000000000004">
      <c r="A479" s="26"/>
      <c r="B479" s="26"/>
      <c r="C479" s="26"/>
      <c r="D479" s="22" t="s">
        <v>227</v>
      </c>
      <c r="E479" s="27"/>
      <c r="F479" s="27"/>
      <c r="G479" s="48"/>
      <c r="H479" s="49"/>
    </row>
    <row r="480" spans="1:8" ht="23.45" customHeight="1" x14ac:dyDescent="0.55000000000000004">
      <c r="A480" s="26"/>
      <c r="B480" s="26"/>
      <c r="C480" s="26"/>
      <c r="D480" s="22" t="s">
        <v>228</v>
      </c>
      <c r="E480" s="27"/>
      <c r="F480" s="27"/>
      <c r="G480" s="48"/>
      <c r="H480" s="49"/>
    </row>
    <row r="481" spans="1:8" ht="23.45" customHeight="1" x14ac:dyDescent="0.55000000000000004">
      <c r="A481" s="26"/>
      <c r="B481" s="26"/>
      <c r="C481" s="26"/>
      <c r="D481" s="22" t="s">
        <v>229</v>
      </c>
      <c r="E481" s="27"/>
      <c r="F481" s="27"/>
      <c r="G481" s="48"/>
      <c r="H481" s="49"/>
    </row>
    <row r="482" spans="1:8" ht="23.45" customHeight="1" x14ac:dyDescent="0.55000000000000004">
      <c r="A482" s="26"/>
      <c r="B482" s="26"/>
      <c r="C482" s="26"/>
      <c r="D482" s="22" t="s">
        <v>230</v>
      </c>
      <c r="E482" s="27"/>
      <c r="F482" s="27"/>
      <c r="G482" s="48"/>
      <c r="H482" s="49"/>
    </row>
    <row r="483" spans="1:8" ht="23.45" customHeight="1" x14ac:dyDescent="0.55000000000000004">
      <c r="A483" s="26"/>
      <c r="B483" s="26"/>
      <c r="C483" s="26"/>
      <c r="D483" s="22" t="s">
        <v>231</v>
      </c>
      <c r="E483" s="27"/>
      <c r="F483" s="27"/>
      <c r="G483" s="48"/>
      <c r="H483" s="49"/>
    </row>
    <row r="484" spans="1:8" ht="23.45" customHeight="1" x14ac:dyDescent="0.55000000000000004">
      <c r="A484" s="26"/>
      <c r="B484" s="26"/>
      <c r="C484" s="26"/>
      <c r="D484" s="22" t="s">
        <v>232</v>
      </c>
      <c r="E484" s="27"/>
      <c r="F484" s="27"/>
      <c r="G484" s="48"/>
      <c r="H484" s="49"/>
    </row>
    <row r="485" spans="1:8" ht="23.45" customHeight="1" x14ac:dyDescent="0.55000000000000004">
      <c r="A485" s="26"/>
      <c r="B485" s="26"/>
      <c r="C485" s="26"/>
      <c r="D485" s="22" t="s">
        <v>233</v>
      </c>
      <c r="E485" s="27"/>
      <c r="F485" s="27"/>
      <c r="G485" s="48"/>
      <c r="H485" s="49"/>
    </row>
    <row r="486" spans="1:8" ht="23.45" customHeight="1" x14ac:dyDescent="0.55000000000000004">
      <c r="A486" s="26"/>
      <c r="B486" s="26"/>
      <c r="C486" s="26"/>
      <c r="D486" s="22" t="s">
        <v>234</v>
      </c>
      <c r="E486" s="27"/>
      <c r="F486" s="27"/>
      <c r="G486" s="48"/>
      <c r="H486" s="49"/>
    </row>
    <row r="487" spans="1:8" ht="23.45" customHeight="1" x14ac:dyDescent="0.55000000000000004">
      <c r="A487" s="26"/>
      <c r="B487" s="26"/>
      <c r="C487" s="26"/>
      <c r="D487" s="22" t="s">
        <v>235</v>
      </c>
      <c r="E487" s="27"/>
      <c r="F487" s="27"/>
      <c r="G487" s="48"/>
      <c r="H487" s="49"/>
    </row>
    <row r="488" spans="1:8" ht="23.45" customHeight="1" x14ac:dyDescent="0.55000000000000004">
      <c r="A488" s="26"/>
      <c r="B488" s="26"/>
      <c r="C488" s="26"/>
      <c r="D488" s="22" t="s">
        <v>236</v>
      </c>
      <c r="E488" s="27"/>
      <c r="F488" s="27"/>
      <c r="G488" s="48"/>
      <c r="H488" s="49"/>
    </row>
    <row r="489" spans="1:8" ht="23.45" customHeight="1" x14ac:dyDescent="0.55000000000000004">
      <c r="A489" s="26"/>
      <c r="B489" s="26"/>
      <c r="C489" s="26"/>
      <c r="D489" s="22" t="s">
        <v>237</v>
      </c>
      <c r="E489" s="27"/>
      <c r="F489" s="27"/>
      <c r="G489" s="48"/>
      <c r="H489" s="49"/>
    </row>
    <row r="490" spans="1:8" ht="23.45" customHeight="1" x14ac:dyDescent="0.55000000000000004">
      <c r="A490" s="26"/>
      <c r="B490" s="26"/>
      <c r="C490" s="26"/>
      <c r="D490" s="22" t="s">
        <v>238</v>
      </c>
      <c r="E490" s="27"/>
      <c r="F490" s="27"/>
      <c r="G490" s="48"/>
      <c r="H490" s="49"/>
    </row>
    <row r="491" spans="1:8" ht="23.45" customHeight="1" x14ac:dyDescent="0.55000000000000004">
      <c r="A491" s="26"/>
      <c r="B491" s="26"/>
      <c r="C491" s="26"/>
      <c r="D491" s="22" t="s">
        <v>239</v>
      </c>
      <c r="E491" s="27"/>
      <c r="F491" s="27"/>
      <c r="G491" s="48"/>
      <c r="H491" s="49"/>
    </row>
    <row r="492" spans="1:8" ht="23.45" customHeight="1" x14ac:dyDescent="0.55000000000000004">
      <c r="A492" s="26"/>
      <c r="B492" s="26"/>
      <c r="C492" s="26"/>
      <c r="D492" s="22" t="s">
        <v>240</v>
      </c>
      <c r="E492" s="27"/>
      <c r="F492" s="27"/>
      <c r="G492" s="48"/>
      <c r="H492" s="49"/>
    </row>
    <row r="493" spans="1:8" ht="23.45" customHeight="1" x14ac:dyDescent="0.55000000000000004">
      <c r="A493" s="26"/>
      <c r="B493" s="26"/>
      <c r="C493" s="26"/>
      <c r="D493" s="22" t="s">
        <v>241</v>
      </c>
      <c r="E493" s="27"/>
      <c r="F493" s="27"/>
      <c r="G493" s="48"/>
      <c r="H493" s="49"/>
    </row>
    <row r="494" spans="1:8" ht="23.45" customHeight="1" x14ac:dyDescent="0.55000000000000004">
      <c r="A494" s="26"/>
      <c r="B494" s="26"/>
      <c r="C494" s="26"/>
      <c r="D494" s="22" t="s">
        <v>242</v>
      </c>
      <c r="E494" s="27"/>
      <c r="F494" s="27"/>
      <c r="G494" s="48"/>
      <c r="H494" s="49"/>
    </row>
    <row r="495" spans="1:8" ht="23.45" customHeight="1" x14ac:dyDescent="0.55000000000000004">
      <c r="A495" s="26"/>
      <c r="B495" s="26"/>
      <c r="C495" s="26"/>
      <c r="D495" s="22" t="s">
        <v>243</v>
      </c>
      <c r="E495" s="27"/>
      <c r="F495" s="27"/>
      <c r="G495" s="48"/>
      <c r="H495" s="49"/>
    </row>
    <row r="496" spans="1:8" ht="23.45" customHeight="1" x14ac:dyDescent="0.55000000000000004">
      <c r="A496" s="26"/>
      <c r="B496" s="26"/>
      <c r="C496" s="26"/>
      <c r="D496" s="22" t="s">
        <v>244</v>
      </c>
      <c r="E496" s="27"/>
      <c r="F496" s="27"/>
      <c r="G496" s="48"/>
      <c r="H496" s="49"/>
    </row>
    <row r="497" spans="1:8" ht="23.45" customHeight="1" x14ac:dyDescent="0.55000000000000004">
      <c r="A497" s="26"/>
      <c r="B497" s="26"/>
      <c r="C497" s="26"/>
      <c r="D497" s="22" t="s">
        <v>245</v>
      </c>
      <c r="E497" s="27"/>
      <c r="F497" s="27"/>
      <c r="G497" s="48"/>
      <c r="H497" s="49"/>
    </row>
    <row r="498" spans="1:8" ht="23.45" customHeight="1" x14ac:dyDescent="0.55000000000000004">
      <c r="A498" s="26"/>
      <c r="B498" s="26"/>
      <c r="C498" s="26"/>
      <c r="D498" s="22" t="s">
        <v>246</v>
      </c>
      <c r="E498" s="27"/>
      <c r="F498" s="27"/>
      <c r="G498" s="48"/>
      <c r="H498" s="49"/>
    </row>
    <row r="499" spans="1:8" s="10" customFormat="1" ht="23.45" customHeight="1" x14ac:dyDescent="0.55000000000000004">
      <c r="A499" s="26"/>
      <c r="B499" s="26"/>
      <c r="C499" s="26"/>
      <c r="D499" s="22" t="s">
        <v>247</v>
      </c>
      <c r="E499" s="27"/>
      <c r="F499" s="27"/>
      <c r="G499" s="48"/>
      <c r="H499" s="49"/>
    </row>
    <row r="500" spans="1:8" s="28" customFormat="1" ht="23.45" customHeight="1" x14ac:dyDescent="0.2">
      <c r="A500" s="26"/>
      <c r="B500" s="26"/>
      <c r="C500" s="26"/>
      <c r="D500" s="49" t="s">
        <v>248</v>
      </c>
      <c r="E500" s="26"/>
      <c r="F500" s="27"/>
      <c r="G500" s="48"/>
      <c r="H500" s="49"/>
    </row>
    <row r="501" spans="1:8" s="26" customFormat="1" ht="23.45" customHeight="1" x14ac:dyDescent="0.2">
      <c r="D501" s="22" t="s">
        <v>249</v>
      </c>
      <c r="F501" s="27"/>
      <c r="G501" s="48"/>
      <c r="H501" s="49"/>
    </row>
    <row r="502" spans="1:8" s="26" customFormat="1" ht="23.45" customHeight="1" x14ac:dyDescent="0.2">
      <c r="D502" s="22" t="s">
        <v>250</v>
      </c>
      <c r="E502" s="27"/>
      <c r="F502" s="27"/>
      <c r="G502" s="48"/>
      <c r="H502" s="49"/>
    </row>
    <row r="503" spans="1:8" s="26" customFormat="1" ht="23.45" customHeight="1" x14ac:dyDescent="0.2">
      <c r="D503" s="22" t="s">
        <v>251</v>
      </c>
      <c r="E503" s="27"/>
      <c r="F503" s="27"/>
      <c r="G503" s="48"/>
      <c r="H503" s="49"/>
    </row>
    <row r="504" spans="1:8" s="28" customFormat="1" ht="23.45" customHeight="1" x14ac:dyDescent="0.2">
      <c r="A504" s="26"/>
      <c r="B504" s="26"/>
      <c r="C504" s="26"/>
      <c r="D504" s="22" t="s">
        <v>252</v>
      </c>
      <c r="E504" s="27"/>
      <c r="F504" s="27"/>
      <c r="G504" s="48"/>
      <c r="H504" s="49"/>
    </row>
    <row r="505" spans="1:8" s="28" customFormat="1" ht="1.5" customHeight="1" x14ac:dyDescent="0.2">
      <c r="A505" s="26"/>
      <c r="B505" s="26"/>
      <c r="C505" s="26"/>
      <c r="D505" s="22"/>
      <c r="E505" s="27"/>
      <c r="F505" s="27"/>
      <c r="G505" s="48"/>
      <c r="H505" s="49"/>
    </row>
    <row r="506" spans="1:8" s="28" customFormat="1" ht="23.45" customHeight="1" x14ac:dyDescent="0.2">
      <c r="A506" s="26"/>
      <c r="B506" s="26"/>
      <c r="C506" s="26" t="s">
        <v>253</v>
      </c>
      <c r="D506" s="49" t="s">
        <v>254</v>
      </c>
      <c r="E506" s="26"/>
      <c r="F506" s="26"/>
      <c r="G506" s="48"/>
      <c r="H506" s="49"/>
    </row>
    <row r="507" spans="1:8" s="28" customFormat="1" ht="23.45" customHeight="1" x14ac:dyDescent="0.2">
      <c r="A507" s="26"/>
      <c r="B507" s="26"/>
      <c r="C507" s="26"/>
      <c r="D507" s="69" t="s">
        <v>255</v>
      </c>
      <c r="E507" s="70"/>
      <c r="F507" s="70"/>
      <c r="G507" s="48">
        <v>5177000</v>
      </c>
      <c r="H507" s="49" t="s">
        <v>2</v>
      </c>
    </row>
    <row r="508" spans="1:8" s="28" customFormat="1" ht="23.45" customHeight="1" x14ac:dyDescent="0.2">
      <c r="A508" s="26"/>
      <c r="B508" s="26"/>
      <c r="C508" s="26"/>
      <c r="D508" s="35" t="s">
        <v>256</v>
      </c>
      <c r="E508" s="27"/>
      <c r="F508" s="27"/>
      <c r="G508" s="26"/>
      <c r="H508" s="26"/>
    </row>
    <row r="509" spans="1:8" s="28" customFormat="1" ht="23.45" customHeight="1" x14ac:dyDescent="0.2">
      <c r="A509" s="26"/>
      <c r="B509" s="26"/>
      <c r="C509" s="26"/>
      <c r="D509" s="35" t="s">
        <v>257</v>
      </c>
      <c r="E509" s="27"/>
      <c r="F509" s="27"/>
      <c r="G509" s="26"/>
      <c r="H509" s="26"/>
    </row>
    <row r="510" spans="1:8" s="28" customFormat="1" ht="23.45" customHeight="1" x14ac:dyDescent="0.2">
      <c r="A510" s="26"/>
      <c r="B510" s="26"/>
      <c r="C510" s="26"/>
      <c r="D510" s="35" t="s">
        <v>258</v>
      </c>
      <c r="E510" s="27"/>
      <c r="F510" s="27"/>
      <c r="G510" s="48"/>
      <c r="H510" s="49"/>
    </row>
    <row r="511" spans="1:8" s="28" customFormat="1" ht="23.45" customHeight="1" x14ac:dyDescent="0.2">
      <c r="A511" s="26"/>
      <c r="B511" s="26"/>
      <c r="C511" s="26"/>
      <c r="D511" s="35" t="s">
        <v>259</v>
      </c>
      <c r="E511" s="26"/>
      <c r="F511" s="26"/>
      <c r="G511" s="48"/>
      <c r="H511" s="49"/>
    </row>
    <row r="512" spans="1:8" s="28" customFormat="1" ht="23.45" customHeight="1" x14ac:dyDescent="0.55000000000000004">
      <c r="A512" s="26"/>
      <c r="B512" s="26"/>
      <c r="C512" s="26"/>
      <c r="D512" s="71" t="s">
        <v>260</v>
      </c>
      <c r="E512" s="26"/>
      <c r="F512" s="26"/>
      <c r="G512" s="48"/>
      <c r="H512" s="49"/>
    </row>
    <row r="513" spans="1:8" s="28" customFormat="1" ht="23.45" customHeight="1" x14ac:dyDescent="0.55000000000000004">
      <c r="A513" s="26"/>
      <c r="B513" s="26"/>
      <c r="C513" s="26"/>
      <c r="D513" s="71" t="s">
        <v>234</v>
      </c>
      <c r="E513" s="27"/>
      <c r="F513" s="27"/>
      <c r="G513" s="48"/>
      <c r="H513" s="49"/>
    </row>
    <row r="514" spans="1:8" s="28" customFormat="1" ht="23.45" customHeight="1" x14ac:dyDescent="0.55000000000000004">
      <c r="A514" s="26"/>
      <c r="B514" s="26"/>
      <c r="C514" s="26"/>
      <c r="D514" s="71" t="s">
        <v>261</v>
      </c>
      <c r="E514" s="27"/>
      <c r="F514" s="27"/>
      <c r="G514" s="48"/>
      <c r="H514" s="49"/>
    </row>
    <row r="515" spans="1:8" s="28" customFormat="1" ht="23.45" customHeight="1" x14ac:dyDescent="0.55000000000000004">
      <c r="A515" s="26"/>
      <c r="B515" s="26"/>
      <c r="C515" s="26"/>
      <c r="D515" s="71" t="s">
        <v>236</v>
      </c>
      <c r="E515" s="27"/>
      <c r="F515" s="27"/>
      <c r="G515" s="48"/>
      <c r="H515" s="49"/>
    </row>
    <row r="516" spans="1:8" s="28" customFormat="1" ht="23.45" customHeight="1" x14ac:dyDescent="0.55000000000000004">
      <c r="A516" s="26"/>
      <c r="B516" s="26"/>
      <c r="C516" s="26"/>
      <c r="D516" s="71" t="s">
        <v>262</v>
      </c>
      <c r="E516" s="27"/>
      <c r="F516" s="27"/>
      <c r="G516" s="48"/>
      <c r="H516" s="49"/>
    </row>
    <row r="517" spans="1:8" s="28" customFormat="1" ht="23.45" customHeight="1" x14ac:dyDescent="0.55000000000000004">
      <c r="A517" s="26"/>
      <c r="B517" s="26"/>
      <c r="C517" s="26"/>
      <c r="D517" s="71" t="s">
        <v>263</v>
      </c>
      <c r="E517" s="27"/>
      <c r="F517" s="27"/>
      <c r="G517" s="48"/>
      <c r="H517" s="49"/>
    </row>
    <row r="518" spans="1:8" s="28" customFormat="1" ht="23.45" customHeight="1" x14ac:dyDescent="0.55000000000000004">
      <c r="A518" s="26"/>
      <c r="B518" s="26"/>
      <c r="C518" s="26"/>
      <c r="D518" s="71" t="s">
        <v>239</v>
      </c>
      <c r="E518" s="27"/>
      <c r="F518" s="27"/>
      <c r="G518" s="48"/>
      <c r="H518" s="49"/>
    </row>
    <row r="519" spans="1:8" s="28" customFormat="1" ht="23.45" customHeight="1" x14ac:dyDescent="0.55000000000000004">
      <c r="A519" s="26"/>
      <c r="B519" s="26"/>
      <c r="C519" s="26"/>
      <c r="D519" s="71" t="s">
        <v>261</v>
      </c>
      <c r="E519" s="27"/>
      <c r="F519" s="27"/>
      <c r="G519" s="48"/>
      <c r="H519" s="49"/>
    </row>
    <row r="520" spans="1:8" s="28" customFormat="1" ht="23.45" customHeight="1" x14ac:dyDescent="0.55000000000000004">
      <c r="A520" s="26"/>
      <c r="B520" s="26"/>
      <c r="C520" s="26"/>
      <c r="D520" s="71" t="s">
        <v>264</v>
      </c>
      <c r="E520" s="27"/>
      <c r="F520" s="27"/>
      <c r="G520" s="48"/>
      <c r="H520" s="49"/>
    </row>
    <row r="521" spans="1:8" s="28" customFormat="1" ht="23.45" customHeight="1" x14ac:dyDescent="0.55000000000000004">
      <c r="A521" s="26"/>
      <c r="B521" s="26"/>
      <c r="C521" s="26"/>
      <c r="D521" s="71" t="s">
        <v>265</v>
      </c>
      <c r="E521" s="27"/>
      <c r="F521" s="27"/>
      <c r="G521" s="48"/>
      <c r="H521" s="49"/>
    </row>
    <row r="522" spans="1:8" ht="23.45" customHeight="1" x14ac:dyDescent="0.55000000000000004">
      <c r="A522" s="26"/>
      <c r="B522" s="26"/>
      <c r="C522" s="26"/>
      <c r="D522" s="49" t="s">
        <v>266</v>
      </c>
      <c r="E522" s="26"/>
      <c r="F522" s="26"/>
      <c r="G522" s="48"/>
      <c r="H522" s="49"/>
    </row>
    <row r="523" spans="1:8" ht="23.45" customHeight="1" x14ac:dyDescent="0.55000000000000004">
      <c r="A523" s="26"/>
      <c r="B523" s="26"/>
      <c r="C523" s="26"/>
      <c r="D523" s="49" t="s">
        <v>267</v>
      </c>
      <c r="E523" s="26"/>
      <c r="F523" s="26"/>
      <c r="G523" s="48"/>
      <c r="H523" s="49"/>
    </row>
    <row r="524" spans="1:8" ht="23.45" customHeight="1" x14ac:dyDescent="0.55000000000000004">
      <c r="A524" s="26"/>
      <c r="B524" s="26"/>
      <c r="C524" s="26"/>
      <c r="D524" s="49" t="s">
        <v>268</v>
      </c>
      <c r="E524" s="26"/>
      <c r="F524" s="26"/>
      <c r="G524" s="48"/>
      <c r="H524" s="49"/>
    </row>
    <row r="525" spans="1:8" ht="23.45" customHeight="1" x14ac:dyDescent="0.55000000000000004">
      <c r="A525" s="26"/>
      <c r="B525" s="26"/>
      <c r="C525" s="26"/>
      <c r="D525" s="49" t="s">
        <v>269</v>
      </c>
      <c r="E525" s="26"/>
      <c r="F525" s="26"/>
      <c r="G525" s="48"/>
      <c r="H525" s="49"/>
    </row>
    <row r="526" spans="1:8" ht="23.45" customHeight="1" x14ac:dyDescent="0.55000000000000004">
      <c r="A526" s="26"/>
      <c r="B526" s="26"/>
      <c r="C526" s="26"/>
      <c r="D526" s="49" t="s">
        <v>247</v>
      </c>
      <c r="E526" s="26"/>
      <c r="F526" s="26"/>
      <c r="G526" s="48"/>
      <c r="H526" s="49"/>
    </row>
    <row r="527" spans="1:8" ht="23.45" customHeight="1" x14ac:dyDescent="0.55000000000000004">
      <c r="A527" s="26"/>
      <c r="B527" s="26"/>
      <c r="C527" s="26"/>
      <c r="D527" s="49" t="s">
        <v>270</v>
      </c>
      <c r="E527" s="26"/>
      <c r="F527" s="26"/>
      <c r="G527" s="48"/>
      <c r="H527" s="49"/>
    </row>
    <row r="528" spans="1:8" ht="23.45" customHeight="1" x14ac:dyDescent="0.55000000000000004">
      <c r="A528" s="26"/>
      <c r="B528" s="26"/>
      <c r="C528" s="26"/>
      <c r="D528" s="49" t="s">
        <v>271</v>
      </c>
      <c r="E528" s="26"/>
      <c r="F528" s="26"/>
      <c r="G528" s="48"/>
      <c r="H528" s="49"/>
    </row>
    <row r="529" spans="1:8" x14ac:dyDescent="0.55000000000000004">
      <c r="A529" s="26"/>
      <c r="B529" s="26"/>
      <c r="C529" s="26"/>
      <c r="D529" s="49" t="s">
        <v>272</v>
      </c>
      <c r="E529" s="26"/>
      <c r="F529" s="26"/>
      <c r="G529" s="48"/>
      <c r="H529" s="49"/>
    </row>
    <row r="530" spans="1:8" s="28" customFormat="1" ht="23.45" customHeight="1" x14ac:dyDescent="0.2">
      <c r="A530" s="26"/>
      <c r="B530" s="26"/>
      <c r="C530" s="26" t="s">
        <v>273</v>
      </c>
      <c r="D530" s="49" t="s">
        <v>274</v>
      </c>
      <c r="E530" s="26"/>
      <c r="F530" s="26"/>
      <c r="G530" s="48"/>
      <c r="H530" s="49"/>
    </row>
    <row r="531" spans="1:8" s="28" customFormat="1" ht="23.45" customHeight="1" x14ac:dyDescent="0.2">
      <c r="A531" s="26"/>
      <c r="B531" s="26"/>
      <c r="C531" s="26"/>
      <c r="D531" s="69" t="s">
        <v>275</v>
      </c>
      <c r="E531" s="70"/>
      <c r="F531" s="70"/>
      <c r="G531" s="48">
        <v>22367000</v>
      </c>
      <c r="H531" s="49" t="s">
        <v>2</v>
      </c>
    </row>
    <row r="532" spans="1:8" s="10" customFormat="1" ht="23.45" customHeight="1" x14ac:dyDescent="0.55000000000000004">
      <c r="A532" s="26"/>
      <c r="B532" s="26"/>
      <c r="C532" s="26"/>
      <c r="D532" s="49" t="s">
        <v>276</v>
      </c>
      <c r="E532" s="26"/>
      <c r="F532" s="26"/>
      <c r="G532" s="48"/>
      <c r="H532" s="49"/>
    </row>
    <row r="533" spans="1:8" s="10" customFormat="1" ht="23.45" customHeight="1" x14ac:dyDescent="0.55000000000000004">
      <c r="A533" s="26"/>
      <c r="B533" s="26"/>
      <c r="C533" s="26"/>
      <c r="D533" s="49" t="s">
        <v>277</v>
      </c>
      <c r="E533" s="26"/>
      <c r="F533" s="26"/>
      <c r="G533" s="48"/>
      <c r="H533" s="49"/>
    </row>
    <row r="534" spans="1:8" s="10" customFormat="1" ht="23.45" customHeight="1" x14ac:dyDescent="0.55000000000000004">
      <c r="A534" s="26"/>
      <c r="B534" s="26"/>
      <c r="C534" s="26"/>
      <c r="D534" s="49" t="s">
        <v>278</v>
      </c>
      <c r="E534" s="26"/>
      <c r="F534" s="26"/>
      <c r="G534" s="48"/>
      <c r="H534" s="49"/>
    </row>
    <row r="535" spans="1:8" s="10" customFormat="1" ht="23.45" customHeight="1" x14ac:dyDescent="0.55000000000000004">
      <c r="A535" s="26"/>
      <c r="B535" s="26"/>
      <c r="C535" s="26"/>
      <c r="D535" s="49" t="s">
        <v>279</v>
      </c>
      <c r="E535" s="26"/>
      <c r="F535" s="26"/>
      <c r="G535" s="48"/>
      <c r="H535" s="49"/>
    </row>
    <row r="536" spans="1:8" s="10" customFormat="1" ht="23.45" customHeight="1" x14ac:dyDescent="0.55000000000000004">
      <c r="A536" s="26"/>
      <c r="B536" s="26"/>
      <c r="C536" s="26"/>
      <c r="D536" s="49" t="s">
        <v>280</v>
      </c>
      <c r="E536" s="26"/>
      <c r="F536" s="26"/>
      <c r="G536" s="48"/>
      <c r="H536" s="49"/>
    </row>
    <row r="537" spans="1:8" s="10" customFormat="1" ht="23.45" customHeight="1" x14ac:dyDescent="0.55000000000000004">
      <c r="A537" s="26"/>
      <c r="B537" s="26"/>
      <c r="C537" s="26"/>
      <c r="D537" s="49" t="s">
        <v>281</v>
      </c>
      <c r="E537" s="26"/>
      <c r="F537" s="26"/>
      <c r="G537" s="48"/>
      <c r="H537" s="49"/>
    </row>
    <row r="538" spans="1:8" s="10" customFormat="1" ht="23.45" customHeight="1" x14ac:dyDescent="0.55000000000000004">
      <c r="A538" s="26"/>
      <c r="B538" s="26"/>
      <c r="C538" s="26"/>
      <c r="D538" s="49" t="s">
        <v>282</v>
      </c>
      <c r="E538" s="26"/>
      <c r="F538" s="26"/>
      <c r="G538" s="48"/>
      <c r="H538" s="49"/>
    </row>
    <row r="539" spans="1:8" s="10" customFormat="1" ht="23.45" customHeight="1" x14ac:dyDescent="0.55000000000000004">
      <c r="A539" s="26"/>
      <c r="B539" s="26"/>
      <c r="C539" s="26"/>
      <c r="D539" s="49" t="s">
        <v>283</v>
      </c>
      <c r="E539" s="26"/>
      <c r="F539" s="26"/>
      <c r="G539" s="48"/>
      <c r="H539" s="49"/>
    </row>
    <row r="540" spans="1:8" s="10" customFormat="1" ht="23.45" customHeight="1" x14ac:dyDescent="0.55000000000000004">
      <c r="A540" s="26"/>
      <c r="B540" s="26"/>
      <c r="C540" s="26"/>
      <c r="D540" s="49" t="s">
        <v>284</v>
      </c>
      <c r="E540" s="26"/>
      <c r="F540" s="26"/>
      <c r="G540" s="48"/>
      <c r="H540" s="49"/>
    </row>
    <row r="541" spans="1:8" s="10" customFormat="1" ht="23.45" customHeight="1" x14ac:dyDescent="0.55000000000000004">
      <c r="A541" s="26"/>
      <c r="B541" s="26"/>
      <c r="C541" s="26"/>
      <c r="D541" s="49" t="s">
        <v>285</v>
      </c>
      <c r="E541" s="26"/>
      <c r="F541" s="26"/>
      <c r="G541" s="48"/>
      <c r="H541" s="49"/>
    </row>
    <row r="542" spans="1:8" s="10" customFormat="1" ht="23.45" customHeight="1" x14ac:dyDescent="0.55000000000000004">
      <c r="A542" s="26"/>
      <c r="B542" s="26"/>
      <c r="C542" s="26"/>
      <c r="D542" s="49" t="s">
        <v>286</v>
      </c>
      <c r="E542" s="26"/>
      <c r="F542" s="26"/>
      <c r="G542" s="48"/>
      <c r="H542" s="49"/>
    </row>
    <row r="543" spans="1:8" s="10" customFormat="1" ht="23.45" customHeight="1" x14ac:dyDescent="0.55000000000000004">
      <c r="A543" s="26"/>
      <c r="B543" s="26"/>
      <c r="C543" s="26"/>
      <c r="D543" s="49" t="s">
        <v>282</v>
      </c>
      <c r="E543" s="26"/>
      <c r="F543" s="26"/>
      <c r="G543" s="48"/>
      <c r="H543" s="49"/>
    </row>
    <row r="544" spans="1:8" s="10" customFormat="1" ht="23.45" customHeight="1" x14ac:dyDescent="0.55000000000000004">
      <c r="A544" s="26"/>
      <c r="B544" s="26"/>
      <c r="C544" s="26"/>
      <c r="D544" s="49" t="s">
        <v>287</v>
      </c>
      <c r="E544" s="26"/>
      <c r="F544" s="26"/>
      <c r="G544" s="48"/>
      <c r="H544" s="49"/>
    </row>
    <row r="545" spans="1:9" s="10" customFormat="1" ht="23.45" customHeight="1" x14ac:dyDescent="0.55000000000000004">
      <c r="A545" s="26"/>
      <c r="B545" s="26"/>
      <c r="C545" s="26"/>
      <c r="D545" s="49" t="s">
        <v>288</v>
      </c>
      <c r="E545" s="49"/>
      <c r="F545" s="26"/>
      <c r="G545" s="26"/>
      <c r="H545" s="48"/>
      <c r="I545" s="49"/>
    </row>
    <row r="546" spans="1:9" s="10" customFormat="1" ht="23.45" customHeight="1" x14ac:dyDescent="0.55000000000000004">
      <c r="A546" s="26"/>
      <c r="B546" s="26"/>
      <c r="C546" s="26"/>
      <c r="D546" s="49" t="s">
        <v>277</v>
      </c>
      <c r="E546" s="49"/>
      <c r="F546" s="26"/>
      <c r="G546" s="26"/>
      <c r="H546" s="48"/>
      <c r="I546" s="49"/>
    </row>
    <row r="547" spans="1:9" s="10" customFormat="1" ht="23.45" customHeight="1" x14ac:dyDescent="0.55000000000000004">
      <c r="A547" s="26"/>
      <c r="B547" s="26"/>
      <c r="C547" s="26"/>
      <c r="D547" s="49" t="s">
        <v>289</v>
      </c>
      <c r="E547" s="49"/>
      <c r="F547" s="26"/>
      <c r="G547" s="26"/>
      <c r="H547" s="48"/>
      <c r="I547" s="49"/>
    </row>
    <row r="548" spans="1:9" s="10" customFormat="1" ht="23.45" customHeight="1" x14ac:dyDescent="0.55000000000000004">
      <c r="A548" s="26"/>
      <c r="B548" s="26"/>
      <c r="C548" s="26"/>
      <c r="D548" s="49" t="s">
        <v>290</v>
      </c>
      <c r="E548" s="26"/>
      <c r="F548" s="26"/>
      <c r="G548" s="48"/>
      <c r="H548" s="49"/>
    </row>
    <row r="549" spans="1:9" s="10" customFormat="1" ht="23.45" customHeight="1" x14ac:dyDescent="0.55000000000000004">
      <c r="A549" s="26"/>
      <c r="B549" s="26"/>
      <c r="C549" s="26"/>
      <c r="D549" s="49" t="s">
        <v>291</v>
      </c>
      <c r="E549" s="26"/>
      <c r="F549" s="26"/>
      <c r="G549" s="48"/>
      <c r="H549" s="49"/>
    </row>
    <row r="550" spans="1:9" s="10" customFormat="1" ht="23.45" customHeight="1" x14ac:dyDescent="0.55000000000000004">
      <c r="A550" s="26"/>
      <c r="B550" s="26"/>
      <c r="C550" s="26"/>
      <c r="D550" s="49" t="s">
        <v>292</v>
      </c>
      <c r="E550" s="26"/>
      <c r="F550" s="26"/>
      <c r="G550" s="48"/>
      <c r="H550" s="49"/>
    </row>
    <row r="551" spans="1:9" s="10" customFormat="1" ht="23.45" customHeight="1" x14ac:dyDescent="0.55000000000000004">
      <c r="A551" s="26"/>
      <c r="B551" s="26"/>
      <c r="C551" s="26"/>
      <c r="D551" s="49" t="s">
        <v>245</v>
      </c>
      <c r="E551" s="26"/>
      <c r="F551" s="26"/>
      <c r="G551" s="48"/>
      <c r="H551" s="49"/>
    </row>
    <row r="552" spans="1:9" s="10" customFormat="1" ht="23.45" customHeight="1" x14ac:dyDescent="0.55000000000000004">
      <c r="A552" s="26"/>
      <c r="B552" s="26"/>
      <c r="C552" s="26"/>
      <c r="D552" s="49" t="s">
        <v>293</v>
      </c>
      <c r="E552" s="26"/>
      <c r="F552" s="26"/>
      <c r="G552" s="48"/>
      <c r="H552" s="49"/>
    </row>
    <row r="553" spans="1:9" s="10" customFormat="1" ht="23.45" customHeight="1" x14ac:dyDescent="0.55000000000000004">
      <c r="A553" s="26"/>
      <c r="B553" s="26"/>
      <c r="C553" s="26"/>
      <c r="D553" s="49" t="s">
        <v>247</v>
      </c>
      <c r="E553" s="26"/>
      <c r="F553" s="26"/>
      <c r="G553" s="48"/>
      <c r="H553" s="49"/>
    </row>
    <row r="554" spans="1:9" s="10" customFormat="1" ht="23.45" customHeight="1" x14ac:dyDescent="0.55000000000000004">
      <c r="A554" s="26"/>
      <c r="B554" s="26"/>
      <c r="C554" s="26"/>
      <c r="D554" s="49" t="s">
        <v>294</v>
      </c>
      <c r="E554" s="26"/>
      <c r="F554" s="26"/>
      <c r="G554" s="48"/>
      <c r="H554" s="49"/>
    </row>
    <row r="555" spans="1:9" s="10" customFormat="1" x14ac:dyDescent="0.55000000000000004">
      <c r="A555" s="26"/>
      <c r="B555" s="26"/>
      <c r="C555" s="26"/>
      <c r="D555" s="49"/>
      <c r="E555" s="26"/>
      <c r="F555" s="26"/>
      <c r="G555" s="48"/>
      <c r="H555" s="49"/>
    </row>
    <row r="556" spans="1:9" s="10" customFormat="1" x14ac:dyDescent="0.55000000000000004">
      <c r="A556" s="26"/>
      <c r="B556" s="26"/>
      <c r="C556" s="26"/>
      <c r="D556" s="49"/>
      <c r="E556" s="26"/>
      <c r="F556" s="26"/>
      <c r="G556" s="48"/>
      <c r="H556" s="49"/>
    </row>
    <row r="557" spans="1:9" s="10" customFormat="1" x14ac:dyDescent="0.55000000000000004">
      <c r="A557" s="26"/>
      <c r="B557" s="26"/>
      <c r="C557" s="26"/>
      <c r="D557" s="49"/>
      <c r="E557" s="26"/>
      <c r="F557" s="26"/>
      <c r="G557" s="48"/>
      <c r="H557" s="49"/>
    </row>
    <row r="558" spans="1:9" s="10" customFormat="1" x14ac:dyDescent="0.55000000000000004">
      <c r="A558" s="26"/>
      <c r="B558" s="26"/>
      <c r="C558" s="26"/>
      <c r="D558" s="49"/>
      <c r="E558" s="26"/>
      <c r="F558" s="26"/>
      <c r="G558" s="48"/>
      <c r="H558" s="49"/>
    </row>
    <row r="559" spans="1:9" s="28" customFormat="1" ht="23.45" customHeight="1" x14ac:dyDescent="0.2">
      <c r="A559" s="26"/>
      <c r="B559" s="26"/>
      <c r="C559" s="26" t="s">
        <v>295</v>
      </c>
      <c r="D559" s="49" t="s">
        <v>296</v>
      </c>
      <c r="E559" s="26"/>
      <c r="F559" s="26"/>
      <c r="G559" s="48"/>
      <c r="H559" s="49"/>
    </row>
    <row r="560" spans="1:9" s="28" customFormat="1" ht="23.45" customHeight="1" x14ac:dyDescent="0.2">
      <c r="A560" s="26"/>
      <c r="B560" s="26"/>
      <c r="C560" s="26"/>
      <c r="D560" s="69" t="s">
        <v>297</v>
      </c>
      <c r="E560" s="70"/>
      <c r="F560" s="70"/>
      <c r="G560" s="48"/>
      <c r="H560" s="49"/>
    </row>
    <row r="561" spans="1:8" s="10" customFormat="1" ht="23.45" customHeight="1" x14ac:dyDescent="0.55000000000000004">
      <c r="A561" s="26"/>
      <c r="B561" s="26"/>
      <c r="C561" s="26"/>
      <c r="D561" s="49" t="s">
        <v>298</v>
      </c>
      <c r="E561" s="26"/>
      <c r="F561" s="26"/>
      <c r="G561" s="48">
        <v>5523000</v>
      </c>
      <c r="H561" s="49" t="s">
        <v>2</v>
      </c>
    </row>
    <row r="562" spans="1:8" s="10" customFormat="1" ht="23.45" customHeight="1" x14ac:dyDescent="0.55000000000000004">
      <c r="A562" s="26"/>
      <c r="B562" s="26"/>
      <c r="C562" s="26"/>
      <c r="D562" s="49" t="s">
        <v>299</v>
      </c>
      <c r="E562" s="26"/>
      <c r="F562" s="26"/>
      <c r="G562" s="48"/>
      <c r="H562" s="49"/>
    </row>
    <row r="563" spans="1:8" s="10" customFormat="1" ht="23.45" customHeight="1" x14ac:dyDescent="0.55000000000000004">
      <c r="A563" s="26"/>
      <c r="B563" s="26"/>
      <c r="C563" s="26"/>
      <c r="D563" s="49" t="s">
        <v>300</v>
      </c>
      <c r="E563" s="26"/>
      <c r="F563" s="26"/>
      <c r="G563" s="48"/>
      <c r="H563" s="49"/>
    </row>
    <row r="564" spans="1:8" s="10" customFormat="1" ht="23.45" customHeight="1" x14ac:dyDescent="0.55000000000000004">
      <c r="A564" s="26"/>
      <c r="B564" s="26"/>
      <c r="C564" s="26"/>
      <c r="D564" s="49" t="s">
        <v>301</v>
      </c>
      <c r="E564" s="26"/>
      <c r="F564" s="26"/>
      <c r="G564" s="48"/>
      <c r="H564" s="49"/>
    </row>
    <row r="565" spans="1:8" s="10" customFormat="1" ht="23.45" customHeight="1" x14ac:dyDescent="0.55000000000000004">
      <c r="A565" s="26"/>
      <c r="B565" s="26"/>
      <c r="C565" s="26"/>
      <c r="D565" s="49" t="s">
        <v>302</v>
      </c>
      <c r="E565" s="26"/>
      <c r="F565" s="26"/>
      <c r="G565" s="48"/>
      <c r="H565" s="49"/>
    </row>
    <row r="566" spans="1:8" s="10" customFormat="1" ht="23.45" customHeight="1" x14ac:dyDescent="0.55000000000000004">
      <c r="A566" s="26"/>
      <c r="B566" s="26"/>
      <c r="C566" s="26"/>
      <c r="D566" s="49" t="s">
        <v>303</v>
      </c>
      <c r="E566" s="26"/>
      <c r="F566" s="26"/>
      <c r="G566" s="48"/>
      <c r="H566" s="49"/>
    </row>
    <row r="567" spans="1:8" s="10" customFormat="1" ht="23.45" customHeight="1" x14ac:dyDescent="0.55000000000000004">
      <c r="A567" s="26"/>
      <c r="B567" s="26"/>
      <c r="C567" s="26"/>
      <c r="D567" s="49" t="s">
        <v>304</v>
      </c>
      <c r="E567" s="26"/>
      <c r="F567" s="26"/>
      <c r="G567" s="48"/>
      <c r="H567" s="49"/>
    </row>
    <row r="568" spans="1:8" s="10" customFormat="1" ht="23.45" customHeight="1" x14ac:dyDescent="0.55000000000000004">
      <c r="A568" s="26"/>
      <c r="B568" s="26"/>
      <c r="C568" s="26"/>
      <c r="D568" s="49" t="s">
        <v>305</v>
      </c>
      <c r="E568" s="26"/>
      <c r="F568" s="26"/>
      <c r="G568" s="48"/>
      <c r="H568" s="49"/>
    </row>
    <row r="569" spans="1:8" s="10" customFormat="1" ht="23.45" customHeight="1" x14ac:dyDescent="0.55000000000000004">
      <c r="A569" s="26"/>
      <c r="B569" s="26"/>
      <c r="C569" s="26"/>
      <c r="D569" s="49" t="s">
        <v>306</v>
      </c>
      <c r="E569" s="26"/>
      <c r="F569" s="26"/>
      <c r="G569" s="48"/>
      <c r="H569" s="49"/>
    </row>
    <row r="570" spans="1:8" s="10" customFormat="1" ht="23.45" customHeight="1" x14ac:dyDescent="0.55000000000000004">
      <c r="A570" s="26"/>
      <c r="B570" s="26"/>
      <c r="C570" s="26"/>
      <c r="D570" s="49" t="s">
        <v>307</v>
      </c>
      <c r="E570" s="26"/>
      <c r="F570" s="26"/>
      <c r="G570" s="48"/>
      <c r="H570" s="49"/>
    </row>
    <row r="571" spans="1:8" s="10" customFormat="1" ht="23.45" customHeight="1" x14ac:dyDescent="0.55000000000000004">
      <c r="A571" s="26"/>
      <c r="B571" s="26"/>
      <c r="C571" s="26"/>
      <c r="D571" s="49" t="s">
        <v>308</v>
      </c>
      <c r="E571" s="26"/>
      <c r="F571" s="26"/>
      <c r="G571" s="48"/>
      <c r="H571" s="49"/>
    </row>
    <row r="572" spans="1:8" s="10" customFormat="1" ht="23.45" customHeight="1" x14ac:dyDescent="0.55000000000000004">
      <c r="A572" s="26"/>
      <c r="B572" s="26"/>
      <c r="C572" s="26"/>
      <c r="D572" s="49" t="s">
        <v>309</v>
      </c>
      <c r="E572" s="26"/>
      <c r="F572" s="26"/>
      <c r="G572" s="48"/>
      <c r="H572" s="49"/>
    </row>
    <row r="573" spans="1:8" s="10" customFormat="1" ht="23.45" customHeight="1" x14ac:dyDescent="0.55000000000000004">
      <c r="A573" s="26"/>
      <c r="B573" s="26"/>
      <c r="C573" s="26"/>
      <c r="D573" s="49" t="s">
        <v>310</v>
      </c>
      <c r="E573" s="26"/>
      <c r="F573" s="26"/>
      <c r="G573" s="48"/>
      <c r="H573" s="49"/>
    </row>
    <row r="574" spans="1:8" s="10" customFormat="1" ht="23.45" customHeight="1" x14ac:dyDescent="0.55000000000000004">
      <c r="A574" s="26"/>
      <c r="B574" s="26"/>
      <c r="C574" s="26"/>
      <c r="D574" s="49" t="s">
        <v>311</v>
      </c>
      <c r="E574" s="26"/>
      <c r="F574" s="26"/>
      <c r="G574" s="48"/>
      <c r="H574" s="49"/>
    </row>
    <row r="575" spans="1:8" s="10" customFormat="1" ht="23.45" customHeight="1" x14ac:dyDescent="0.55000000000000004">
      <c r="A575" s="26"/>
      <c r="B575" s="26"/>
      <c r="C575" s="26"/>
      <c r="D575" s="49" t="s">
        <v>312</v>
      </c>
      <c r="E575" s="26"/>
      <c r="F575" s="26"/>
      <c r="G575" s="48"/>
      <c r="H575" s="49"/>
    </row>
    <row r="576" spans="1:8" s="10" customFormat="1" ht="23.45" customHeight="1" x14ac:dyDescent="0.55000000000000004">
      <c r="A576" s="26"/>
      <c r="B576" s="26"/>
      <c r="C576" s="26"/>
      <c r="D576" s="49" t="s">
        <v>313</v>
      </c>
      <c r="E576" s="26"/>
      <c r="F576" s="26"/>
      <c r="G576" s="48"/>
      <c r="H576" s="49"/>
    </row>
    <row r="577" spans="1:8" s="10" customFormat="1" ht="23.45" customHeight="1" x14ac:dyDescent="0.55000000000000004">
      <c r="A577" s="26"/>
      <c r="B577" s="26"/>
      <c r="C577" s="26"/>
      <c r="D577" s="49" t="s">
        <v>311</v>
      </c>
      <c r="E577" s="26"/>
      <c r="F577" s="26"/>
      <c r="G577" s="48"/>
      <c r="H577" s="49"/>
    </row>
    <row r="578" spans="1:8" s="10" customFormat="1" ht="23.45" customHeight="1" x14ac:dyDescent="0.55000000000000004">
      <c r="A578" s="26"/>
      <c r="B578" s="26"/>
      <c r="C578" s="26"/>
      <c r="D578" s="49" t="s">
        <v>314</v>
      </c>
      <c r="E578" s="26"/>
      <c r="F578" s="26"/>
      <c r="G578" s="48"/>
      <c r="H578" s="49"/>
    </row>
    <row r="579" spans="1:8" s="10" customFormat="1" ht="23.45" customHeight="1" x14ac:dyDescent="0.55000000000000004">
      <c r="A579" s="26"/>
      <c r="B579" s="26"/>
      <c r="C579" s="26"/>
      <c r="D579" s="49" t="s">
        <v>315</v>
      </c>
      <c r="E579" s="26"/>
      <c r="F579" s="26"/>
      <c r="G579" s="48"/>
      <c r="H579" s="49"/>
    </row>
    <row r="580" spans="1:8" s="10" customFormat="1" ht="23.45" customHeight="1" x14ac:dyDescent="0.55000000000000004">
      <c r="A580" s="26"/>
      <c r="B580" s="26"/>
      <c r="C580" s="26"/>
      <c r="D580" s="49" t="s">
        <v>316</v>
      </c>
      <c r="E580" s="26"/>
      <c r="F580" s="26"/>
      <c r="G580" s="48"/>
      <c r="H580" s="49"/>
    </row>
    <row r="581" spans="1:8" s="10" customFormat="1" ht="23.45" customHeight="1" x14ac:dyDescent="0.55000000000000004">
      <c r="A581" s="26"/>
      <c r="B581" s="26"/>
      <c r="C581" s="26"/>
      <c r="D581" s="49" t="s">
        <v>317</v>
      </c>
      <c r="E581" s="26"/>
      <c r="F581" s="26"/>
      <c r="G581" s="48"/>
      <c r="H581" s="49"/>
    </row>
    <row r="582" spans="1:8" s="10" customFormat="1" ht="23.45" customHeight="1" x14ac:dyDescent="0.55000000000000004">
      <c r="A582" s="26"/>
      <c r="B582" s="26"/>
      <c r="C582" s="26"/>
      <c r="D582" s="49" t="s">
        <v>318</v>
      </c>
      <c r="E582" s="26"/>
      <c r="F582" s="26"/>
      <c r="G582" s="48"/>
      <c r="H582" s="49"/>
    </row>
    <row r="583" spans="1:8" s="10" customFormat="1" ht="23.45" customHeight="1" x14ac:dyDescent="0.55000000000000004">
      <c r="A583" s="26"/>
      <c r="B583" s="26"/>
      <c r="C583" s="26"/>
      <c r="D583" s="49" t="s">
        <v>319</v>
      </c>
      <c r="E583" s="26"/>
      <c r="F583" s="26"/>
      <c r="G583" s="48"/>
      <c r="H583" s="49"/>
    </row>
    <row r="584" spans="1:8" s="10" customFormat="1" ht="23.45" customHeight="1" x14ac:dyDescent="0.55000000000000004">
      <c r="A584" s="26"/>
      <c r="B584" s="26"/>
      <c r="C584" s="26"/>
      <c r="D584" s="49" t="s">
        <v>320</v>
      </c>
      <c r="E584" s="26"/>
      <c r="F584" s="26"/>
      <c r="G584" s="48"/>
      <c r="H584" s="49"/>
    </row>
    <row r="585" spans="1:8" s="10" customFormat="1" ht="23.45" customHeight="1" x14ac:dyDescent="0.55000000000000004">
      <c r="A585" s="26"/>
      <c r="B585" s="26"/>
      <c r="C585" s="26"/>
      <c r="D585" s="49" t="s">
        <v>321</v>
      </c>
      <c r="E585" s="26"/>
      <c r="F585" s="26"/>
      <c r="G585" s="48"/>
      <c r="H585" s="49"/>
    </row>
    <row r="586" spans="1:8" s="10" customFormat="1" ht="23.45" customHeight="1" x14ac:dyDescent="0.55000000000000004">
      <c r="A586" s="26"/>
      <c r="B586" s="26"/>
      <c r="C586" s="26"/>
      <c r="D586" s="49" t="s">
        <v>322</v>
      </c>
      <c r="E586" s="26"/>
      <c r="F586" s="26"/>
      <c r="G586" s="48"/>
      <c r="H586" s="49"/>
    </row>
    <row r="587" spans="1:8" s="10" customFormat="1" x14ac:dyDescent="0.55000000000000004">
      <c r="A587" s="26"/>
      <c r="B587" s="26"/>
      <c r="C587" s="26"/>
      <c r="D587" s="49"/>
      <c r="E587" s="26"/>
      <c r="F587" s="26"/>
      <c r="G587" s="48"/>
      <c r="H587" s="49"/>
    </row>
    <row r="588" spans="1:8" s="10" customFormat="1" x14ac:dyDescent="0.55000000000000004">
      <c r="A588" s="26"/>
      <c r="B588" s="26"/>
      <c r="C588" s="26"/>
      <c r="D588" s="49"/>
      <c r="E588" s="26"/>
      <c r="F588" s="26"/>
      <c r="G588" s="48"/>
      <c r="H588" s="49"/>
    </row>
    <row r="589" spans="1:8" s="10" customFormat="1" x14ac:dyDescent="0.55000000000000004">
      <c r="A589" s="26"/>
      <c r="B589" s="26"/>
      <c r="C589" s="26"/>
      <c r="D589" s="49"/>
      <c r="E589" s="26"/>
      <c r="F589" s="26"/>
      <c r="G589" s="48"/>
      <c r="H589" s="49"/>
    </row>
    <row r="590" spans="1:8" s="10" customFormat="1" x14ac:dyDescent="0.55000000000000004">
      <c r="A590" s="26"/>
      <c r="B590" s="26"/>
      <c r="C590" s="26"/>
      <c r="D590" s="49"/>
      <c r="E590" s="26"/>
      <c r="F590" s="26"/>
      <c r="G590" s="48"/>
      <c r="H590" s="49"/>
    </row>
    <row r="591" spans="1:8" s="10" customFormat="1" x14ac:dyDescent="0.55000000000000004">
      <c r="A591" s="26"/>
      <c r="B591" s="26"/>
      <c r="C591" s="26"/>
      <c r="D591" s="49"/>
      <c r="E591" s="26"/>
      <c r="F591" s="26"/>
      <c r="G591" s="48"/>
      <c r="H591" s="49"/>
    </row>
    <row r="592" spans="1:8" s="10" customFormat="1" ht="23.45" customHeight="1" x14ac:dyDescent="0.55000000000000004">
      <c r="A592" s="26"/>
      <c r="B592" s="72" t="s">
        <v>323</v>
      </c>
      <c r="C592" s="26"/>
      <c r="D592" s="49"/>
      <c r="E592" s="26"/>
      <c r="F592" s="26"/>
      <c r="G592" s="48"/>
      <c r="H592" s="49"/>
    </row>
    <row r="593" spans="1:8" s="28" customFormat="1" ht="23.45" customHeight="1" x14ac:dyDescent="0.55000000000000004">
      <c r="A593" s="26"/>
      <c r="B593" s="73" t="s">
        <v>324</v>
      </c>
      <c r="C593" s="74"/>
      <c r="D593" s="73" t="s">
        <v>325</v>
      </c>
      <c r="E593" s="75"/>
      <c r="F593" s="75"/>
      <c r="G593" s="75"/>
      <c r="H593" s="49"/>
    </row>
    <row r="594" spans="1:8" s="28" customFormat="1" ht="23.45" customHeight="1" x14ac:dyDescent="0.55000000000000004">
      <c r="A594" s="26"/>
      <c r="B594" s="1"/>
      <c r="C594" s="1"/>
      <c r="D594" s="1"/>
      <c r="E594" s="1"/>
      <c r="F594" s="1"/>
      <c r="G594" s="48"/>
      <c r="H594" s="49"/>
    </row>
    <row r="595" spans="1:8" s="28" customFormat="1" ht="23.45" customHeight="1" x14ac:dyDescent="0.55000000000000004">
      <c r="A595" s="26"/>
      <c r="B595" s="1"/>
      <c r="C595" s="1"/>
      <c r="D595" s="11" t="s">
        <v>326</v>
      </c>
      <c r="E595" s="1"/>
      <c r="F595" s="1"/>
      <c r="G595" s="48"/>
      <c r="H595" s="49"/>
    </row>
    <row r="596" spans="1:8" s="10" customFormat="1" ht="23.45" customHeight="1" x14ac:dyDescent="0.55000000000000004">
      <c r="A596" s="26"/>
      <c r="B596" s="1"/>
      <c r="C596" s="1"/>
      <c r="D596" s="1" t="s">
        <v>327</v>
      </c>
      <c r="E596" s="1"/>
      <c r="F596" s="1"/>
      <c r="G596" s="48"/>
      <c r="H596" s="49"/>
    </row>
    <row r="597" spans="1:8" s="10" customFormat="1" ht="23.45" customHeight="1" x14ac:dyDescent="0.55000000000000004">
      <c r="A597" s="26"/>
      <c r="B597" s="1"/>
      <c r="C597" s="1"/>
      <c r="D597" s="76" t="s">
        <v>328</v>
      </c>
      <c r="E597" s="75"/>
      <c r="F597" s="75"/>
      <c r="G597" s="48"/>
      <c r="H597" s="49"/>
    </row>
    <row r="598" spans="1:8" s="28" customFormat="1" ht="23.45" customHeight="1" x14ac:dyDescent="0.55000000000000004">
      <c r="A598" s="26"/>
      <c r="B598" s="1"/>
      <c r="C598" s="1"/>
      <c r="D598" s="1" t="s">
        <v>329</v>
      </c>
      <c r="E598" s="1"/>
      <c r="F598" s="1"/>
      <c r="G598" s="48"/>
      <c r="H598" s="49"/>
    </row>
    <row r="599" spans="1:8" s="28" customFormat="1" ht="23.45" customHeight="1" x14ac:dyDescent="0.55000000000000004">
      <c r="A599" s="26"/>
      <c r="B599" s="1"/>
      <c r="C599" s="1"/>
      <c r="D599" s="1"/>
      <c r="E599" s="1"/>
      <c r="F599" s="1"/>
      <c r="G599" s="48"/>
      <c r="H599" s="49"/>
    </row>
    <row r="600" spans="1:8" s="28" customFormat="1" ht="23.45" customHeight="1" x14ac:dyDescent="0.55000000000000004">
      <c r="A600" s="26"/>
      <c r="B600" s="1"/>
      <c r="C600" s="1"/>
      <c r="D600" s="10" t="s">
        <v>330</v>
      </c>
      <c r="E600" s="1"/>
      <c r="F600" s="1"/>
      <c r="G600" s="48"/>
      <c r="H600" s="49"/>
    </row>
    <row r="601" spans="1:8" s="28" customFormat="1" ht="23.45" customHeight="1" x14ac:dyDescent="0.55000000000000004">
      <c r="A601" s="26"/>
      <c r="B601" s="1"/>
      <c r="C601" s="1"/>
      <c r="D601" s="1"/>
      <c r="E601" s="1"/>
      <c r="F601" s="1"/>
      <c r="G601" s="48"/>
      <c r="H601" s="49"/>
    </row>
    <row r="602" spans="1:8" s="28" customFormat="1" ht="23.45" customHeight="1" x14ac:dyDescent="0.55000000000000004">
      <c r="A602" s="26"/>
      <c r="B602" s="1"/>
      <c r="C602" s="1"/>
      <c r="D602" s="10" t="s">
        <v>331</v>
      </c>
      <c r="E602" s="1"/>
      <c r="F602" s="1"/>
      <c r="G602" s="48"/>
      <c r="H602" s="49"/>
    </row>
    <row r="603" spans="1:8" s="28" customFormat="1" ht="23.45" customHeight="1" x14ac:dyDescent="0.55000000000000004">
      <c r="A603" s="26"/>
      <c r="B603" s="1"/>
      <c r="C603" s="1"/>
      <c r="D603" s="76" t="s">
        <v>332</v>
      </c>
      <c r="E603" s="75"/>
      <c r="F603" s="75"/>
      <c r="G603" s="48"/>
      <c r="H603" s="49"/>
    </row>
    <row r="604" spans="1:8" s="28" customFormat="1" ht="23.45" customHeight="1" x14ac:dyDescent="0.55000000000000004">
      <c r="A604" s="26"/>
      <c r="B604" s="1"/>
      <c r="C604" s="1"/>
      <c r="D604" s="1" t="s">
        <v>333</v>
      </c>
      <c r="E604" s="1"/>
      <c r="F604" s="1"/>
      <c r="G604" s="48"/>
      <c r="H604" s="49"/>
    </row>
    <row r="605" spans="1:8" s="28" customFormat="1" ht="23.45" customHeight="1" x14ac:dyDescent="0.55000000000000004">
      <c r="A605" s="26"/>
      <c r="B605" s="1"/>
      <c r="C605" s="1"/>
      <c r="D605" s="1" t="s">
        <v>334</v>
      </c>
      <c r="E605" s="1"/>
      <c r="F605" s="1"/>
      <c r="G605" s="48"/>
      <c r="H605" s="49"/>
    </row>
    <row r="606" spans="1:8" s="28" customFormat="1" ht="23.45" customHeight="1" x14ac:dyDescent="0.55000000000000004">
      <c r="A606" s="26"/>
      <c r="B606" s="11"/>
      <c r="C606" s="10"/>
      <c r="D606" s="10"/>
      <c r="E606" s="10"/>
      <c r="F606" s="5"/>
      <c r="G606" s="5"/>
      <c r="H606" s="6"/>
    </row>
    <row r="607" spans="1:8" s="28" customFormat="1" ht="23.45" customHeight="1" x14ac:dyDescent="0.55000000000000004">
      <c r="A607" s="26"/>
      <c r="B607" s="10"/>
      <c r="C607" s="10"/>
      <c r="D607" s="10" t="s">
        <v>335</v>
      </c>
      <c r="E607" s="38"/>
      <c r="F607" s="38"/>
      <c r="G607" s="4"/>
      <c r="H607" s="4"/>
    </row>
    <row r="608" spans="1:8" s="26" customFormat="1" ht="23.45" customHeight="1" x14ac:dyDescent="0.2">
      <c r="D608" s="49" t="s">
        <v>336</v>
      </c>
      <c r="H608" s="49"/>
    </row>
    <row r="609" spans="2:8" s="26" customFormat="1" ht="23.45" customHeight="1" x14ac:dyDescent="0.2">
      <c r="D609" s="49" t="s">
        <v>337</v>
      </c>
      <c r="G609" s="48"/>
      <c r="H609" s="49"/>
    </row>
    <row r="610" spans="2:8" s="26" customFormat="1" ht="23.45" customHeight="1" x14ac:dyDescent="0.2">
      <c r="D610" s="49" t="s">
        <v>338</v>
      </c>
      <c r="H610" s="49"/>
    </row>
    <row r="611" spans="2:8" s="26" customFormat="1" ht="23.45" customHeight="1" x14ac:dyDescent="0.2">
      <c r="D611" s="22" t="s">
        <v>339</v>
      </c>
      <c r="H611" s="49"/>
    </row>
    <row r="612" spans="2:8" s="26" customFormat="1" ht="23.45" customHeight="1" x14ac:dyDescent="0.2">
      <c r="D612" s="22" t="s">
        <v>340</v>
      </c>
      <c r="H612" s="49"/>
    </row>
    <row r="613" spans="2:8" s="26" customFormat="1" ht="23.45" customHeight="1" x14ac:dyDescent="0.2">
      <c r="D613" s="49" t="s">
        <v>341</v>
      </c>
      <c r="G613" s="48"/>
      <c r="H613" s="49"/>
    </row>
    <row r="614" spans="2:8" s="26" customFormat="1" ht="23.45" customHeight="1" x14ac:dyDescent="0.2">
      <c r="D614" s="49" t="s">
        <v>342</v>
      </c>
      <c r="H614" s="49"/>
    </row>
    <row r="615" spans="2:8" s="26" customFormat="1" ht="23.45" customHeight="1" x14ac:dyDescent="0.2">
      <c r="D615" s="49" t="s">
        <v>343</v>
      </c>
      <c r="G615" s="48"/>
      <c r="H615" s="49"/>
    </row>
    <row r="616" spans="2:8" s="26" customFormat="1" ht="23.45" customHeight="1" x14ac:dyDescent="0.2">
      <c r="D616" s="49" t="s">
        <v>344</v>
      </c>
      <c r="G616" s="48"/>
      <c r="H616" s="49"/>
    </row>
    <row r="617" spans="2:8" s="26" customFormat="1" ht="23.45" customHeight="1" x14ac:dyDescent="0.2">
      <c r="D617" s="49" t="s">
        <v>345</v>
      </c>
      <c r="G617" s="48"/>
      <c r="H617" s="49"/>
    </row>
    <row r="618" spans="2:8" s="26" customFormat="1" ht="23.45" customHeight="1" x14ac:dyDescent="0.2">
      <c r="D618" s="49" t="s">
        <v>346</v>
      </c>
      <c r="H618" s="49"/>
    </row>
    <row r="619" spans="2:8" s="26" customFormat="1" ht="23.45" customHeight="1" x14ac:dyDescent="0.55000000000000004">
      <c r="B619" s="1"/>
      <c r="C619" s="1"/>
      <c r="D619" s="49" t="s">
        <v>347</v>
      </c>
      <c r="E619" s="1"/>
      <c r="F619" s="1"/>
      <c r="G619" s="48"/>
      <c r="H619" s="49"/>
    </row>
    <row r="620" spans="2:8" s="26" customFormat="1" ht="23.45" customHeight="1" x14ac:dyDescent="0.55000000000000004">
      <c r="B620" s="1"/>
      <c r="C620" s="1"/>
      <c r="D620" s="49" t="s">
        <v>348</v>
      </c>
      <c r="E620" s="1"/>
      <c r="F620" s="1"/>
      <c r="G620" s="1"/>
      <c r="H620" s="57"/>
    </row>
    <row r="621" spans="2:8" s="26" customFormat="1" x14ac:dyDescent="0.55000000000000004">
      <c r="B621" s="1"/>
      <c r="C621" s="1"/>
      <c r="D621" s="1"/>
      <c r="E621" s="1"/>
      <c r="F621" s="1"/>
      <c r="G621" s="48"/>
      <c r="H621" s="49"/>
    </row>
    <row r="622" spans="2:8" s="26" customFormat="1" x14ac:dyDescent="0.55000000000000004">
      <c r="B622" s="1"/>
      <c r="C622" s="1"/>
      <c r="D622" s="1"/>
      <c r="E622" s="1"/>
      <c r="F622" s="1"/>
      <c r="G622" s="48"/>
      <c r="H622" s="49"/>
    </row>
    <row r="623" spans="2:8" s="26" customFormat="1" x14ac:dyDescent="0.55000000000000004">
      <c r="B623" s="1"/>
      <c r="C623" s="1"/>
      <c r="D623" s="1"/>
      <c r="E623" s="1"/>
      <c r="F623" s="1"/>
      <c r="G623" s="48"/>
      <c r="H623" s="49"/>
    </row>
    <row r="624" spans="2:8" s="26" customFormat="1" x14ac:dyDescent="0.55000000000000004">
      <c r="B624" s="1"/>
      <c r="C624" s="1"/>
      <c r="D624" s="1"/>
      <c r="E624" s="1"/>
      <c r="F624" s="1"/>
      <c r="G624" s="48"/>
      <c r="H624" s="49"/>
    </row>
    <row r="625" spans="1:8" s="10" customFormat="1" ht="23.45" customHeight="1" x14ac:dyDescent="0.55000000000000004">
      <c r="A625" s="26"/>
      <c r="B625" s="26"/>
      <c r="C625" s="26" t="s">
        <v>349</v>
      </c>
      <c r="D625" s="49" t="s">
        <v>350</v>
      </c>
      <c r="E625" s="26"/>
      <c r="F625" s="26"/>
      <c r="G625" s="26"/>
      <c r="H625" s="49"/>
    </row>
    <row r="626" spans="1:8" s="28" customFormat="1" ht="23.45" customHeight="1" x14ac:dyDescent="0.2">
      <c r="A626" s="26"/>
      <c r="B626" s="26"/>
      <c r="C626" s="26"/>
      <c r="D626" s="49" t="s">
        <v>351</v>
      </c>
      <c r="E626" s="26"/>
      <c r="F626" s="26"/>
      <c r="G626" s="48">
        <v>41400000</v>
      </c>
      <c r="H626" s="49" t="s">
        <v>2</v>
      </c>
    </row>
    <row r="627" spans="1:8" s="28" customFormat="1" ht="23.45" customHeight="1" x14ac:dyDescent="0.2">
      <c r="A627" s="26"/>
      <c r="B627" s="26"/>
      <c r="C627" s="26"/>
      <c r="D627" s="22" t="s">
        <v>352</v>
      </c>
      <c r="E627" s="27"/>
      <c r="F627" s="27"/>
      <c r="G627" s="48"/>
      <c r="H627" s="49"/>
    </row>
    <row r="628" spans="1:8" s="28" customFormat="1" ht="23.45" customHeight="1" x14ac:dyDescent="0.2">
      <c r="A628" s="26"/>
      <c r="B628" s="26"/>
      <c r="C628" s="26"/>
      <c r="D628" s="22" t="s">
        <v>353</v>
      </c>
      <c r="E628" s="27"/>
      <c r="F628" s="27"/>
      <c r="G628" s="48"/>
      <c r="H628" s="49"/>
    </row>
    <row r="629" spans="1:8" s="10" customFormat="1" ht="23.45" customHeight="1" x14ac:dyDescent="0.55000000000000004">
      <c r="A629" s="26"/>
      <c r="B629" s="26"/>
      <c r="C629" s="26"/>
      <c r="D629" s="22" t="s">
        <v>354</v>
      </c>
      <c r="E629" s="27"/>
      <c r="F629" s="27"/>
      <c r="G629" s="48"/>
      <c r="H629" s="49"/>
    </row>
    <row r="630" spans="1:8" s="10" customFormat="1" ht="23.45" customHeight="1" x14ac:dyDescent="0.55000000000000004">
      <c r="A630" s="26"/>
      <c r="B630" s="26"/>
      <c r="C630" s="26"/>
      <c r="D630" s="77" t="s">
        <v>355</v>
      </c>
      <c r="E630" s="78"/>
      <c r="F630" s="78"/>
      <c r="G630" s="48"/>
      <c r="H630" s="49"/>
    </row>
    <row r="631" spans="1:8" s="28" customFormat="1" ht="23.45" customHeight="1" x14ac:dyDescent="0.55000000000000004">
      <c r="A631" s="26"/>
      <c r="B631" s="1"/>
      <c r="C631" s="1"/>
      <c r="D631" s="35" t="s">
        <v>356</v>
      </c>
      <c r="E631" s="79"/>
      <c r="F631" s="79"/>
      <c r="G631" s="80"/>
      <c r="H631" s="80"/>
    </row>
    <row r="632" spans="1:8" s="26" customFormat="1" ht="23.45" customHeight="1" x14ac:dyDescent="0.55000000000000004">
      <c r="B632" s="1"/>
      <c r="C632" s="1"/>
      <c r="D632" s="35" t="s">
        <v>357</v>
      </c>
      <c r="E632" s="79"/>
      <c r="F632" s="79"/>
      <c r="G632" s="80"/>
      <c r="H632" s="80"/>
    </row>
    <row r="633" spans="1:8" s="26" customFormat="1" ht="23.45" customHeight="1" x14ac:dyDescent="0.55000000000000004">
      <c r="B633" s="1"/>
      <c r="C633" s="1"/>
      <c r="D633" s="31" t="s">
        <v>358</v>
      </c>
      <c r="E633" s="71"/>
      <c r="F633" s="71"/>
      <c r="G633" s="1"/>
      <c r="H633" s="57"/>
    </row>
    <row r="634" spans="1:8" s="26" customFormat="1" ht="23.45" customHeight="1" x14ac:dyDescent="0.55000000000000004">
      <c r="B634" s="1"/>
      <c r="C634" s="1"/>
      <c r="D634" s="31" t="s">
        <v>359</v>
      </c>
      <c r="E634" s="71"/>
      <c r="F634" s="71"/>
      <c r="G634" s="1"/>
      <c r="H634" s="57"/>
    </row>
    <row r="635" spans="1:8" s="28" customFormat="1" ht="23.45" customHeight="1" x14ac:dyDescent="0.55000000000000004">
      <c r="A635" s="26"/>
      <c r="B635" s="1"/>
      <c r="C635" s="1"/>
      <c r="D635" s="31" t="s">
        <v>360</v>
      </c>
      <c r="E635" s="71"/>
      <c r="F635" s="71"/>
      <c r="G635" s="1"/>
      <c r="H635" s="57"/>
    </row>
    <row r="636" spans="1:8" s="10" customFormat="1" ht="23.45" customHeight="1" x14ac:dyDescent="0.55000000000000004">
      <c r="A636" s="26"/>
      <c r="B636" s="1"/>
      <c r="C636" s="1"/>
      <c r="D636" s="31" t="s">
        <v>361</v>
      </c>
      <c r="E636" s="71"/>
      <c r="F636" s="71"/>
      <c r="G636" s="1"/>
      <c r="H636" s="57"/>
    </row>
    <row r="637" spans="1:8" s="28" customFormat="1" ht="23.45" customHeight="1" x14ac:dyDescent="0.55000000000000004">
      <c r="A637" s="26"/>
      <c r="B637" s="1"/>
      <c r="C637" s="1"/>
      <c r="D637" s="31" t="s">
        <v>362</v>
      </c>
      <c r="E637" s="71"/>
      <c r="F637" s="71"/>
      <c r="G637" s="1"/>
      <c r="H637" s="57"/>
    </row>
    <row r="638" spans="1:8" s="26" customFormat="1" ht="23.45" customHeight="1" x14ac:dyDescent="0.55000000000000004">
      <c r="B638" s="1"/>
      <c r="C638" s="1"/>
      <c r="D638" s="31" t="s">
        <v>363</v>
      </c>
      <c r="E638" s="71"/>
      <c r="F638" s="71"/>
      <c r="G638" s="81"/>
      <c r="H638" s="82"/>
    </row>
    <row r="639" spans="1:8" ht="23.45" customHeight="1" x14ac:dyDescent="0.55000000000000004">
      <c r="A639" s="26"/>
      <c r="D639" s="31" t="s">
        <v>364</v>
      </c>
      <c r="E639" s="71"/>
      <c r="G639" s="81"/>
      <c r="H639" s="82"/>
    </row>
    <row r="640" spans="1:8" s="10" customFormat="1" ht="23.45" customHeight="1" x14ac:dyDescent="0.55000000000000004">
      <c r="A640" s="26"/>
      <c r="B640" s="1"/>
      <c r="C640" s="1"/>
      <c r="D640" s="31" t="s">
        <v>365</v>
      </c>
      <c r="E640" s="71"/>
      <c r="F640" s="71"/>
      <c r="G640" s="1"/>
      <c r="H640" s="57"/>
    </row>
    <row r="641" spans="1:8" s="28" customFormat="1" ht="23.45" customHeight="1" x14ac:dyDescent="0.55000000000000004">
      <c r="A641" s="26"/>
      <c r="B641" s="1"/>
      <c r="C641" s="1"/>
      <c r="D641" s="83" t="s">
        <v>366</v>
      </c>
      <c r="E641" s="84"/>
      <c r="F641" s="84"/>
      <c r="G641" s="1"/>
      <c r="H641" s="57"/>
    </row>
    <row r="642" spans="1:8" s="26" customFormat="1" ht="23.45" customHeight="1" x14ac:dyDescent="0.55000000000000004">
      <c r="B642" s="1"/>
      <c r="C642" s="1"/>
      <c r="D642" s="71" t="s">
        <v>367</v>
      </c>
      <c r="E642" s="71"/>
      <c r="F642" s="71"/>
      <c r="G642" s="1"/>
      <c r="H642" s="57"/>
    </row>
    <row r="643" spans="1:8" s="26" customFormat="1" ht="23.45" customHeight="1" x14ac:dyDescent="0.55000000000000004">
      <c r="B643" s="1"/>
      <c r="C643" s="1"/>
      <c r="D643" s="31" t="s">
        <v>368</v>
      </c>
      <c r="E643" s="71"/>
      <c r="F643" s="71"/>
      <c r="G643" s="1"/>
      <c r="H643" s="57"/>
    </row>
    <row r="644" spans="1:8" s="26" customFormat="1" ht="23.45" customHeight="1" x14ac:dyDescent="0.55000000000000004">
      <c r="B644" s="1"/>
      <c r="C644" s="1"/>
      <c r="D644" s="31" t="s">
        <v>369</v>
      </c>
      <c r="E644" s="71"/>
      <c r="F644" s="71"/>
      <c r="G644" s="1"/>
      <c r="H644" s="57"/>
    </row>
    <row r="645" spans="1:8" s="26" customFormat="1" ht="23.45" customHeight="1" x14ac:dyDescent="0.55000000000000004">
      <c r="B645" s="1"/>
      <c r="C645" s="1"/>
      <c r="D645" s="31" t="s">
        <v>370</v>
      </c>
      <c r="E645" s="71"/>
      <c r="F645" s="71"/>
      <c r="G645" s="1"/>
      <c r="H645" s="57"/>
    </row>
    <row r="646" spans="1:8" s="26" customFormat="1" ht="23.45" customHeight="1" x14ac:dyDescent="0.55000000000000004">
      <c r="B646" s="1"/>
      <c r="C646" s="1"/>
      <c r="D646" s="31" t="s">
        <v>371</v>
      </c>
      <c r="E646" s="71"/>
      <c r="F646" s="1"/>
      <c r="G646" s="1"/>
      <c r="H646" s="57"/>
    </row>
    <row r="647" spans="1:8" s="26" customFormat="1" ht="23.45" customHeight="1" x14ac:dyDescent="0.55000000000000004">
      <c r="B647" s="1"/>
      <c r="C647" s="1"/>
      <c r="D647" s="31" t="s">
        <v>372</v>
      </c>
      <c r="E647" s="71"/>
      <c r="F647" s="1"/>
      <c r="G647" s="1"/>
      <c r="H647" s="57"/>
    </row>
    <row r="648" spans="1:8" s="26" customFormat="1" ht="23.45" customHeight="1" x14ac:dyDescent="0.55000000000000004">
      <c r="B648" s="1"/>
      <c r="C648" s="1"/>
      <c r="D648" s="71" t="s">
        <v>373</v>
      </c>
      <c r="E648" s="71"/>
      <c r="F648" s="71"/>
      <c r="G648" s="1"/>
      <c r="H648" s="57"/>
    </row>
    <row r="649" spans="1:8" s="26" customFormat="1" ht="23.45" customHeight="1" x14ac:dyDescent="0.55000000000000004">
      <c r="B649" s="1"/>
      <c r="C649" s="1"/>
      <c r="D649" s="71" t="s">
        <v>374</v>
      </c>
      <c r="E649" s="71"/>
      <c r="F649" s="71"/>
      <c r="G649" s="1"/>
      <c r="H649" s="57"/>
    </row>
    <row r="650" spans="1:8" s="26" customFormat="1" ht="23.45" customHeight="1" x14ac:dyDescent="0.55000000000000004">
      <c r="B650" s="1"/>
      <c r="C650" s="1"/>
      <c r="D650" s="31" t="s">
        <v>375</v>
      </c>
      <c r="E650" s="71"/>
      <c r="F650" s="71"/>
      <c r="G650" s="1"/>
      <c r="H650" s="57"/>
    </row>
    <row r="651" spans="1:8" s="26" customFormat="1" ht="23.45" customHeight="1" x14ac:dyDescent="0.55000000000000004">
      <c r="B651" s="1"/>
      <c r="C651" s="1"/>
      <c r="D651" s="31" t="s">
        <v>376</v>
      </c>
      <c r="E651" s="71"/>
      <c r="F651" s="1"/>
      <c r="G651" s="1"/>
      <c r="H651" s="57"/>
    </row>
    <row r="652" spans="1:8" s="26" customFormat="1" ht="23.45" customHeight="1" x14ac:dyDescent="0.55000000000000004">
      <c r="B652" s="1"/>
      <c r="C652" s="1"/>
      <c r="D652" s="71" t="s">
        <v>377</v>
      </c>
      <c r="E652" s="71"/>
      <c r="F652" s="1"/>
      <c r="G652" s="1"/>
      <c r="H652" s="57"/>
    </row>
    <row r="653" spans="1:8" s="26" customFormat="1" ht="23.45" customHeight="1" x14ac:dyDescent="0.55000000000000004">
      <c r="B653" s="71"/>
      <c r="C653" s="71"/>
      <c r="D653" s="31" t="s">
        <v>378</v>
      </c>
      <c r="E653" s="71"/>
      <c r="F653" s="71"/>
      <c r="G653" s="71"/>
      <c r="H653" s="33"/>
    </row>
    <row r="654" spans="1:8" s="26" customFormat="1" ht="23.45" customHeight="1" x14ac:dyDescent="0.55000000000000004">
      <c r="B654" s="71"/>
      <c r="C654" s="71"/>
      <c r="D654" s="31" t="s">
        <v>379</v>
      </c>
      <c r="E654" s="71"/>
      <c r="F654" s="71"/>
      <c r="G654" s="71"/>
      <c r="H654" s="33"/>
    </row>
    <row r="655" spans="1:8" s="26" customFormat="1" ht="23.45" customHeight="1" x14ac:dyDescent="0.55000000000000004">
      <c r="B655" s="71"/>
      <c r="C655" s="71"/>
      <c r="D655" s="31" t="s">
        <v>380</v>
      </c>
      <c r="E655" s="71"/>
      <c r="F655" s="71"/>
      <c r="G655" s="71"/>
      <c r="H655" s="33"/>
    </row>
    <row r="656" spans="1:8" s="26" customFormat="1" ht="23.45" customHeight="1" x14ac:dyDescent="0.55000000000000004">
      <c r="B656" s="71"/>
      <c r="C656" s="71"/>
      <c r="D656" s="31" t="s">
        <v>381</v>
      </c>
      <c r="E656" s="71"/>
      <c r="F656" s="71"/>
      <c r="G656" s="71"/>
      <c r="H656" s="33"/>
    </row>
    <row r="657" spans="1:8" s="26" customFormat="1" ht="23.45" customHeight="1" x14ac:dyDescent="0.55000000000000004">
      <c r="B657" s="71"/>
      <c r="C657" s="71"/>
      <c r="D657" s="31" t="s">
        <v>382</v>
      </c>
      <c r="E657" s="71"/>
      <c r="F657" s="71"/>
      <c r="G657" s="71"/>
      <c r="H657" s="33"/>
    </row>
    <row r="658" spans="1:8" s="26" customFormat="1" ht="23.45" customHeight="1" x14ac:dyDescent="0.55000000000000004">
      <c r="B658" s="1"/>
      <c r="C658" s="71"/>
      <c r="D658" s="31" t="s">
        <v>383</v>
      </c>
      <c r="E658" s="71"/>
      <c r="F658" s="71"/>
      <c r="G658" s="1"/>
      <c r="H658" s="57"/>
    </row>
    <row r="659" spans="1:8" s="26" customFormat="1" ht="23.45" customHeight="1" x14ac:dyDescent="0.55000000000000004">
      <c r="B659" s="1"/>
      <c r="C659" s="71"/>
      <c r="D659" s="31" t="s">
        <v>384</v>
      </c>
      <c r="E659" s="71"/>
      <c r="F659" s="71"/>
      <c r="G659" s="1"/>
      <c r="H659" s="57"/>
    </row>
    <row r="660" spans="1:8" s="10" customFormat="1" ht="23.45" customHeight="1" x14ac:dyDescent="0.55000000000000004">
      <c r="A660" s="26"/>
      <c r="B660" s="71"/>
      <c r="C660" s="71"/>
      <c r="D660" s="31" t="s">
        <v>385</v>
      </c>
      <c r="E660" s="71"/>
      <c r="F660" s="71"/>
      <c r="G660" s="1"/>
      <c r="H660" s="57"/>
    </row>
    <row r="661" spans="1:8" s="28" customFormat="1" ht="23.45" customHeight="1" x14ac:dyDescent="0.55000000000000004">
      <c r="A661" s="26"/>
      <c r="B661" s="71"/>
      <c r="C661" s="71"/>
      <c r="D661" s="31" t="s">
        <v>386</v>
      </c>
      <c r="E661" s="71"/>
      <c r="F661" s="71"/>
      <c r="G661" s="1"/>
      <c r="H661" s="57"/>
    </row>
    <row r="662" spans="1:8" s="28" customFormat="1" ht="23.45" customHeight="1" x14ac:dyDescent="0.55000000000000004">
      <c r="A662" s="26"/>
      <c r="B662" s="1"/>
      <c r="C662" s="1"/>
      <c r="D662" s="31" t="s">
        <v>387</v>
      </c>
      <c r="E662" s="71"/>
      <c r="F662" s="1"/>
      <c r="G662" s="1"/>
      <c r="H662" s="57"/>
    </row>
    <row r="663" spans="1:8" s="28" customFormat="1" ht="23.45" customHeight="1" x14ac:dyDescent="0.55000000000000004">
      <c r="A663" s="26"/>
      <c r="B663" s="1"/>
      <c r="C663" s="1"/>
      <c r="D663" s="31" t="s">
        <v>388</v>
      </c>
      <c r="E663" s="71"/>
      <c r="F663" s="1"/>
      <c r="G663" s="1"/>
      <c r="H663" s="57"/>
    </row>
    <row r="664" spans="1:8" s="10" customFormat="1" ht="23.45" customHeight="1" x14ac:dyDescent="0.55000000000000004">
      <c r="A664" s="26"/>
      <c r="B664" s="1"/>
      <c r="C664" s="71"/>
      <c r="D664" s="31" t="s">
        <v>389</v>
      </c>
      <c r="E664" s="71"/>
      <c r="F664" s="1"/>
      <c r="G664" s="1"/>
      <c r="H664" s="57"/>
    </row>
    <row r="665" spans="1:8" s="10" customFormat="1" ht="23.45" customHeight="1" x14ac:dyDescent="0.55000000000000004">
      <c r="A665" s="26"/>
      <c r="B665" s="1"/>
      <c r="C665" s="71"/>
      <c r="D665" s="31" t="s">
        <v>390</v>
      </c>
      <c r="E665" s="71"/>
      <c r="F665" s="1"/>
      <c r="G665" s="1"/>
      <c r="H665" s="57"/>
    </row>
    <row r="666" spans="1:8" s="28" customFormat="1" ht="23.45" customHeight="1" x14ac:dyDescent="0.55000000000000004">
      <c r="A666" s="26"/>
      <c r="B666" s="1"/>
      <c r="C666" s="1"/>
      <c r="D666" s="31" t="s">
        <v>391</v>
      </c>
      <c r="E666" s="71"/>
      <c r="F666" s="71"/>
      <c r="G666" s="71"/>
      <c r="H666" s="57"/>
    </row>
    <row r="667" spans="1:8" s="26" customFormat="1" ht="23.45" customHeight="1" x14ac:dyDescent="0.55000000000000004">
      <c r="B667" s="1"/>
      <c r="C667" s="1"/>
      <c r="D667" s="31" t="s">
        <v>392</v>
      </c>
      <c r="E667" s="71"/>
      <c r="F667" s="71"/>
      <c r="G667" s="71"/>
      <c r="H667" s="57"/>
    </row>
    <row r="668" spans="1:8" s="26" customFormat="1" ht="23.45" customHeight="1" x14ac:dyDescent="0.55000000000000004">
      <c r="B668" s="1"/>
      <c r="C668" s="1"/>
      <c r="D668" s="31" t="s">
        <v>393</v>
      </c>
      <c r="E668" s="71"/>
      <c r="F668" s="71"/>
      <c r="G668" s="71"/>
      <c r="H668" s="57"/>
    </row>
    <row r="669" spans="1:8" ht="23.45" customHeight="1" x14ac:dyDescent="0.55000000000000004">
      <c r="A669" s="26"/>
      <c r="D669" s="71" t="s">
        <v>394</v>
      </c>
      <c r="E669" s="71"/>
      <c r="H669" s="57"/>
    </row>
    <row r="670" spans="1:8" ht="23.45" customHeight="1" x14ac:dyDescent="0.55000000000000004">
      <c r="A670" s="26"/>
      <c r="B670" s="71"/>
      <c r="C670" s="71"/>
      <c r="D670" s="31" t="s">
        <v>395</v>
      </c>
      <c r="E670" s="71"/>
    </row>
    <row r="671" spans="1:8" ht="23.45" customHeight="1" x14ac:dyDescent="0.55000000000000004">
      <c r="A671" s="26"/>
      <c r="B671" s="71"/>
      <c r="C671" s="71"/>
      <c r="D671" s="85" t="s">
        <v>396</v>
      </c>
      <c r="E671" s="84"/>
      <c r="F671" s="84"/>
      <c r="G671" s="84"/>
    </row>
    <row r="672" spans="1:8" ht="23.45" customHeight="1" x14ac:dyDescent="0.55000000000000004">
      <c r="A672" s="26"/>
      <c r="D672" s="83" t="s">
        <v>397</v>
      </c>
      <c r="E672" s="84"/>
      <c r="F672" s="84"/>
      <c r="G672" s="84"/>
      <c r="H672" s="57"/>
    </row>
    <row r="673" spans="1:8" ht="23.45" customHeight="1" x14ac:dyDescent="0.55000000000000004">
      <c r="A673" s="26"/>
      <c r="D673" s="31" t="s">
        <v>398</v>
      </c>
      <c r="E673" s="71"/>
      <c r="G673" s="1"/>
      <c r="H673" s="57"/>
    </row>
    <row r="674" spans="1:8" ht="23.45" customHeight="1" x14ac:dyDescent="0.55000000000000004">
      <c r="A674" s="26"/>
      <c r="D674" s="31" t="s">
        <v>399</v>
      </c>
      <c r="E674" s="71"/>
      <c r="G674" s="1"/>
      <c r="H674" s="57"/>
    </row>
    <row r="675" spans="1:8" ht="23.45" customHeight="1" x14ac:dyDescent="0.55000000000000004">
      <c r="A675" s="26"/>
      <c r="D675" s="31" t="s">
        <v>400</v>
      </c>
      <c r="E675" s="71"/>
      <c r="H675" s="57"/>
    </row>
    <row r="676" spans="1:8" ht="23.45" customHeight="1" x14ac:dyDescent="0.55000000000000004">
      <c r="A676" s="26"/>
      <c r="D676" s="31" t="s">
        <v>401</v>
      </c>
      <c r="E676" s="71"/>
      <c r="H676" s="57"/>
    </row>
    <row r="677" spans="1:8" ht="23.45" customHeight="1" x14ac:dyDescent="0.55000000000000004">
      <c r="A677" s="26"/>
      <c r="D677" s="83" t="s">
        <v>402</v>
      </c>
      <c r="E677" s="84"/>
      <c r="F677" s="84"/>
      <c r="G677" s="84"/>
      <c r="H677" s="57"/>
    </row>
    <row r="678" spans="1:8" ht="23.45" customHeight="1" x14ac:dyDescent="0.55000000000000004">
      <c r="A678" s="26"/>
      <c r="D678" s="28" t="s">
        <v>403</v>
      </c>
      <c r="F678" s="1"/>
      <c r="G678" s="1"/>
      <c r="H678" s="57"/>
    </row>
    <row r="679" spans="1:8" ht="23.45" customHeight="1" x14ac:dyDescent="0.55000000000000004">
      <c r="A679" s="26"/>
      <c r="D679" s="28" t="s">
        <v>404</v>
      </c>
      <c r="F679" s="1"/>
      <c r="G679" s="1"/>
      <c r="H679" s="57"/>
    </row>
    <row r="680" spans="1:8" ht="23.45" customHeight="1" x14ac:dyDescent="0.55000000000000004">
      <c r="A680" s="26"/>
      <c r="D680" s="71"/>
      <c r="E680" s="71"/>
      <c r="F680" s="86" t="s">
        <v>405</v>
      </c>
      <c r="G680" s="86" t="s">
        <v>406</v>
      </c>
    </row>
    <row r="681" spans="1:8" ht="23.45" customHeight="1" x14ac:dyDescent="0.55000000000000004">
      <c r="A681" s="26"/>
      <c r="D681" s="71"/>
      <c r="E681" s="71"/>
      <c r="F681" s="86" t="s">
        <v>407</v>
      </c>
      <c r="G681" s="86" t="s">
        <v>407</v>
      </c>
    </row>
    <row r="682" spans="1:8" ht="23.45" customHeight="1" x14ac:dyDescent="0.55000000000000004">
      <c r="A682" s="26"/>
      <c r="D682" s="71" t="s">
        <v>408</v>
      </c>
      <c r="E682" s="71"/>
      <c r="F682" s="87">
        <v>96639000</v>
      </c>
      <c r="G682" s="86" t="s">
        <v>409</v>
      </c>
      <c r="H682" s="33" t="s">
        <v>2</v>
      </c>
    </row>
    <row r="683" spans="1:8" ht="23.45" customHeight="1" x14ac:dyDescent="0.55000000000000004">
      <c r="A683" s="26"/>
      <c r="D683" s="71" t="s">
        <v>410</v>
      </c>
      <c r="E683" s="71"/>
      <c r="F683" s="87">
        <v>8000000</v>
      </c>
      <c r="G683" s="86" t="s">
        <v>409</v>
      </c>
      <c r="H683" s="33" t="s">
        <v>2</v>
      </c>
    </row>
    <row r="684" spans="1:8" ht="23.45" customHeight="1" x14ac:dyDescent="0.55000000000000004">
      <c r="A684" s="26"/>
      <c r="D684" s="71" t="s">
        <v>411</v>
      </c>
      <c r="E684" s="71"/>
      <c r="F684" s="87">
        <v>41400000</v>
      </c>
      <c r="G684" s="86" t="s">
        <v>409</v>
      </c>
      <c r="H684" s="33" t="s">
        <v>2</v>
      </c>
    </row>
    <row r="685" spans="1:8" ht="23.45" customHeight="1" x14ac:dyDescent="0.55000000000000004">
      <c r="A685" s="26"/>
      <c r="B685" s="26"/>
      <c r="C685" s="26"/>
      <c r="D685" s="71" t="s">
        <v>412</v>
      </c>
      <c r="E685" s="26"/>
      <c r="F685" s="88">
        <f>+F682-F683-F684</f>
        <v>47239000</v>
      </c>
      <c r="G685" s="86" t="s">
        <v>409</v>
      </c>
      <c r="H685" s="33" t="s">
        <v>2</v>
      </c>
    </row>
    <row r="686" spans="1:8" x14ac:dyDescent="0.55000000000000004">
      <c r="A686" s="26"/>
      <c r="B686" s="26"/>
      <c r="C686" s="26"/>
      <c r="D686" s="71"/>
      <c r="E686" s="26"/>
      <c r="F686" s="26"/>
      <c r="G686" s="48"/>
      <c r="H686" s="49"/>
    </row>
    <row r="687" spans="1:8" x14ac:dyDescent="0.55000000000000004">
      <c r="A687" s="26"/>
      <c r="B687" s="26"/>
      <c r="C687" s="26"/>
      <c r="D687" s="71"/>
      <c r="E687" s="26"/>
      <c r="F687" s="26"/>
      <c r="G687" s="48"/>
      <c r="H687" s="49"/>
    </row>
    <row r="688" spans="1:8" x14ac:dyDescent="0.55000000000000004">
      <c r="A688" s="26"/>
      <c r="B688" s="26"/>
      <c r="C688" s="26"/>
      <c r="D688" s="71"/>
      <c r="E688" s="26"/>
      <c r="F688" s="26"/>
      <c r="G688" s="48"/>
      <c r="H688" s="49"/>
    </row>
    <row r="689" spans="1:8" x14ac:dyDescent="0.55000000000000004">
      <c r="A689" s="26"/>
      <c r="B689" s="26"/>
      <c r="C689" s="26"/>
      <c r="D689" s="71"/>
      <c r="E689" s="26"/>
      <c r="F689" s="26"/>
      <c r="G689" s="48"/>
      <c r="H689" s="49"/>
    </row>
    <row r="690" spans="1:8" x14ac:dyDescent="0.55000000000000004">
      <c r="A690" s="26"/>
      <c r="B690" s="26"/>
      <c r="C690" s="26"/>
      <c r="D690" s="71"/>
      <c r="E690" s="26"/>
      <c r="F690" s="26"/>
      <c r="G690" s="48"/>
      <c r="H690" s="49"/>
    </row>
    <row r="691" spans="1:8" s="28" customFormat="1" ht="23.45" customHeight="1" x14ac:dyDescent="0.55000000000000004">
      <c r="A691" s="8"/>
      <c r="B691" s="11" t="s">
        <v>413</v>
      </c>
      <c r="C691" s="10"/>
      <c r="D691" s="10"/>
      <c r="E691" s="10"/>
      <c r="F691" s="5">
        <f>E692+E707</f>
        <v>9061700</v>
      </c>
      <c r="G691" s="5"/>
      <c r="H691" s="6" t="s">
        <v>2</v>
      </c>
    </row>
    <row r="692" spans="1:8" s="28" customFormat="1" ht="23.45" customHeight="1" x14ac:dyDescent="0.55000000000000004">
      <c r="A692" s="10"/>
      <c r="B692" s="10" t="s">
        <v>60</v>
      </c>
      <c r="C692" s="10"/>
      <c r="D692" s="10"/>
      <c r="E692" s="38">
        <f>E693+E704</f>
        <v>4019900</v>
      </c>
      <c r="F692" s="38"/>
      <c r="G692" s="4" t="s">
        <v>2</v>
      </c>
      <c r="H692" s="4"/>
    </row>
    <row r="693" spans="1:8" s="28" customFormat="1" ht="23.45" customHeight="1" x14ac:dyDescent="0.2">
      <c r="B693" s="23" t="s">
        <v>61</v>
      </c>
      <c r="C693" s="23"/>
      <c r="D693" s="23"/>
      <c r="E693" s="14">
        <f>SUM(E694,E696,E699)</f>
        <v>3969900</v>
      </c>
      <c r="F693" s="14"/>
      <c r="G693" s="47" t="s">
        <v>2</v>
      </c>
      <c r="H693" s="47"/>
    </row>
    <row r="694" spans="1:8" s="28" customFormat="1" ht="23.45" customHeight="1" x14ac:dyDescent="0.2">
      <c r="B694" s="23" t="s">
        <v>414</v>
      </c>
      <c r="C694" s="23"/>
      <c r="D694" s="23"/>
      <c r="E694" s="14">
        <v>958600</v>
      </c>
      <c r="F694" s="14"/>
      <c r="G694" s="47" t="s">
        <v>2</v>
      </c>
      <c r="H694" s="47"/>
    </row>
    <row r="695" spans="1:8" s="26" customFormat="1" ht="23.45" customHeight="1" x14ac:dyDescent="0.2">
      <c r="A695" s="28"/>
      <c r="B695" s="28"/>
      <c r="C695" s="30" t="s">
        <v>50</v>
      </c>
      <c r="D695" s="30" t="s">
        <v>114</v>
      </c>
      <c r="E695" s="30"/>
      <c r="F695" s="41">
        <v>958600</v>
      </c>
      <c r="G695" s="42"/>
      <c r="H695" s="43" t="s">
        <v>2</v>
      </c>
    </row>
    <row r="696" spans="1:8" s="26" customFormat="1" ht="23.45" customHeight="1" x14ac:dyDescent="0.2">
      <c r="A696" s="28"/>
      <c r="B696" s="23" t="s">
        <v>415</v>
      </c>
      <c r="C696" s="23"/>
      <c r="D696" s="23"/>
      <c r="E696" s="14">
        <v>2742000</v>
      </c>
      <c r="F696" s="14"/>
      <c r="G696" s="47" t="s">
        <v>2</v>
      </c>
      <c r="H696" s="47"/>
    </row>
    <row r="697" spans="1:8" s="28" customFormat="1" ht="23.45" customHeight="1" x14ac:dyDescent="0.2">
      <c r="C697" s="30" t="s">
        <v>63</v>
      </c>
      <c r="D697" s="30" t="s">
        <v>64</v>
      </c>
      <c r="E697" s="30"/>
      <c r="F697" s="41">
        <v>163300</v>
      </c>
      <c r="G697" s="42"/>
      <c r="H697" s="43" t="s">
        <v>2</v>
      </c>
    </row>
    <row r="698" spans="1:8" s="26" customFormat="1" ht="23.45" customHeight="1" x14ac:dyDescent="0.2">
      <c r="A698" s="28"/>
      <c r="B698" s="28"/>
      <c r="C698" s="30" t="s">
        <v>416</v>
      </c>
      <c r="D698" s="30" t="s">
        <v>417</v>
      </c>
      <c r="E698" s="30"/>
      <c r="F698" s="41">
        <v>2578700</v>
      </c>
      <c r="G698" s="42"/>
      <c r="H698" s="43" t="s">
        <v>2</v>
      </c>
    </row>
    <row r="699" spans="1:8" s="26" customFormat="1" ht="23.45" customHeight="1" x14ac:dyDescent="0.2">
      <c r="A699" s="28"/>
      <c r="B699" s="23" t="s">
        <v>418</v>
      </c>
      <c r="C699" s="23"/>
      <c r="D699" s="23"/>
      <c r="E699" s="14">
        <v>269300</v>
      </c>
      <c r="F699" s="14"/>
      <c r="G699" s="47" t="s">
        <v>2</v>
      </c>
      <c r="H699" s="47"/>
    </row>
    <row r="700" spans="1:8" s="26" customFormat="1" ht="23.45" customHeight="1" x14ac:dyDescent="0.2">
      <c r="A700" s="28"/>
      <c r="B700" s="23"/>
      <c r="C700" s="30" t="s">
        <v>419</v>
      </c>
      <c r="D700" s="30" t="s">
        <v>420</v>
      </c>
      <c r="E700" s="30"/>
      <c r="F700" s="41">
        <v>72000</v>
      </c>
      <c r="G700" s="42"/>
      <c r="H700" s="43" t="s">
        <v>2</v>
      </c>
    </row>
    <row r="701" spans="1:8" s="26" customFormat="1" ht="23.45" customHeight="1" x14ac:dyDescent="0.2">
      <c r="A701" s="28"/>
      <c r="B701" s="28"/>
      <c r="C701" s="30" t="s">
        <v>421</v>
      </c>
      <c r="D701" s="30" t="s">
        <v>422</v>
      </c>
      <c r="E701" s="30"/>
      <c r="F701" s="41">
        <v>50000</v>
      </c>
      <c r="G701" s="42"/>
      <c r="H701" s="43" t="s">
        <v>2</v>
      </c>
    </row>
    <row r="702" spans="1:8" s="26" customFormat="1" ht="23.45" customHeight="1" x14ac:dyDescent="0.2">
      <c r="A702" s="28"/>
      <c r="B702" s="28"/>
      <c r="C702" s="30" t="s">
        <v>84</v>
      </c>
      <c r="D702" s="30" t="s">
        <v>124</v>
      </c>
      <c r="E702" s="30"/>
      <c r="F702" s="41">
        <v>110000</v>
      </c>
      <c r="G702" s="42"/>
      <c r="H702" s="43" t="s">
        <v>2</v>
      </c>
    </row>
    <row r="703" spans="1:8" s="26" customFormat="1" ht="23.45" customHeight="1" x14ac:dyDescent="0.2">
      <c r="A703" s="28"/>
      <c r="B703" s="28"/>
      <c r="C703" s="30" t="s">
        <v>168</v>
      </c>
      <c r="D703" s="30" t="s">
        <v>423</v>
      </c>
      <c r="E703" s="30"/>
      <c r="F703" s="41">
        <v>37300</v>
      </c>
      <c r="G703" s="42"/>
      <c r="H703" s="43" t="s">
        <v>2</v>
      </c>
    </row>
    <row r="704" spans="1:8" s="28" customFormat="1" ht="23.45" customHeight="1" x14ac:dyDescent="0.2">
      <c r="B704" s="23" t="s">
        <v>94</v>
      </c>
      <c r="C704" s="23"/>
      <c r="D704" s="23"/>
      <c r="E704" s="14">
        <v>50000</v>
      </c>
      <c r="F704" s="14"/>
      <c r="G704" s="47" t="s">
        <v>2</v>
      </c>
      <c r="H704" s="47"/>
    </row>
    <row r="705" spans="1:8" s="26" customFormat="1" ht="23.45" customHeight="1" x14ac:dyDescent="0.2">
      <c r="A705" s="28"/>
      <c r="B705" s="28"/>
      <c r="C705" s="30" t="s">
        <v>424</v>
      </c>
      <c r="D705" s="30" t="s">
        <v>96</v>
      </c>
      <c r="E705" s="30"/>
      <c r="F705" s="41">
        <v>50000</v>
      </c>
      <c r="G705" s="42"/>
      <c r="H705" s="43" t="s">
        <v>2</v>
      </c>
    </row>
    <row r="706" spans="1:8" s="26" customFormat="1" ht="23.45" customHeight="1" x14ac:dyDescent="0.55000000000000004">
      <c r="A706" s="1"/>
      <c r="B706" s="1"/>
      <c r="C706" s="1"/>
      <c r="D706" s="1"/>
      <c r="E706" s="1"/>
      <c r="F706" s="1"/>
      <c r="G706" s="1"/>
      <c r="H706" s="57"/>
    </row>
    <row r="707" spans="1:8" s="26" customFormat="1" ht="23.45" customHeight="1" x14ac:dyDescent="0.55000000000000004">
      <c r="A707" s="10"/>
      <c r="B707" s="10" t="s">
        <v>101</v>
      </c>
      <c r="C707" s="10"/>
      <c r="D707" s="10"/>
      <c r="E707" s="38">
        <f>E708</f>
        <v>5041800</v>
      </c>
      <c r="F707" s="38"/>
      <c r="G707" s="4" t="s">
        <v>2</v>
      </c>
      <c r="H707" s="4"/>
    </row>
    <row r="708" spans="1:8" s="26" customFormat="1" ht="23.45" customHeight="1" x14ac:dyDescent="0.2">
      <c r="A708" s="28"/>
      <c r="B708" s="23" t="s">
        <v>102</v>
      </c>
      <c r="C708" s="23"/>
      <c r="D708" s="23"/>
      <c r="E708" s="14">
        <f>E711+E709</f>
        <v>5041800</v>
      </c>
      <c r="F708" s="14"/>
      <c r="G708" s="47" t="s">
        <v>2</v>
      </c>
      <c r="H708" s="47"/>
    </row>
    <row r="709" spans="1:8" s="26" customFormat="1" ht="23.25" customHeight="1" x14ac:dyDescent="0.2">
      <c r="A709" s="28"/>
      <c r="B709" s="23" t="s">
        <v>425</v>
      </c>
      <c r="C709" s="23"/>
      <c r="D709" s="23"/>
      <c r="E709" s="14">
        <f>+G710</f>
        <v>41800</v>
      </c>
      <c r="F709" s="14"/>
      <c r="G709" s="47" t="s">
        <v>2</v>
      </c>
      <c r="H709" s="47"/>
    </row>
    <row r="710" spans="1:8" s="26" customFormat="1" ht="23.45" customHeight="1" x14ac:dyDescent="0.2">
      <c r="A710" s="28"/>
      <c r="B710" s="55" t="s">
        <v>426</v>
      </c>
      <c r="D710" s="55" t="s">
        <v>427</v>
      </c>
      <c r="E710" s="40"/>
      <c r="F710" s="40"/>
      <c r="G710" s="89">
        <v>41800</v>
      </c>
      <c r="H710" s="52" t="s">
        <v>2</v>
      </c>
    </row>
    <row r="711" spans="1:8" s="26" customFormat="1" ht="23.25" customHeight="1" x14ac:dyDescent="0.2">
      <c r="A711" s="28"/>
      <c r="B711" s="23" t="s">
        <v>428</v>
      </c>
      <c r="C711" s="23"/>
      <c r="D711" s="23"/>
      <c r="E711" s="14">
        <f>+G730</f>
        <v>5000000</v>
      </c>
      <c r="F711" s="14"/>
      <c r="G711" s="47" t="s">
        <v>2</v>
      </c>
      <c r="H711" s="47"/>
    </row>
    <row r="712" spans="1:8" s="26" customFormat="1" ht="23.45" customHeight="1" x14ac:dyDescent="0.2">
      <c r="A712" s="28"/>
      <c r="B712" s="23" t="s">
        <v>429</v>
      </c>
      <c r="C712" s="23"/>
      <c r="D712" s="23"/>
      <c r="E712" s="40"/>
      <c r="F712" s="40"/>
      <c r="G712" s="47"/>
      <c r="H712" s="47"/>
    </row>
    <row r="713" spans="1:8" s="26" customFormat="1" ht="23.45" customHeight="1" x14ac:dyDescent="0.55000000000000004">
      <c r="B713" s="90" t="s">
        <v>430</v>
      </c>
      <c r="C713" s="91"/>
      <c r="D713" s="90" t="s">
        <v>431</v>
      </c>
      <c r="E713" s="84"/>
      <c r="F713" s="84"/>
      <c r="G713" s="84"/>
      <c r="H713" s="92"/>
    </row>
    <row r="714" spans="1:8" s="26" customFormat="1" ht="23.45" customHeight="1" x14ac:dyDescent="0.55000000000000004">
      <c r="B714" s="71"/>
      <c r="C714" s="71"/>
      <c r="D714" s="11" t="s">
        <v>432</v>
      </c>
      <c r="E714" s="71"/>
      <c r="F714" s="71"/>
      <c r="G714" s="21"/>
      <c r="H714" s="92"/>
    </row>
    <row r="715" spans="1:8" s="26" customFormat="1" ht="16.5" customHeight="1" x14ac:dyDescent="0.55000000000000004">
      <c r="B715" s="93"/>
      <c r="C715" s="93"/>
      <c r="D715" s="94"/>
      <c r="E715" s="93"/>
      <c r="F715" s="93"/>
      <c r="G715" s="95"/>
      <c r="H715" s="92"/>
    </row>
    <row r="716" spans="1:8" s="26" customFormat="1" ht="20.25" customHeight="1" x14ac:dyDescent="0.55000000000000004">
      <c r="A716" s="1"/>
      <c r="B716" s="71"/>
      <c r="C716" s="71"/>
      <c r="D716" s="11" t="s">
        <v>326</v>
      </c>
      <c r="E716" s="71"/>
      <c r="F716" s="71"/>
      <c r="G716" s="21"/>
      <c r="H716" s="22"/>
    </row>
    <row r="717" spans="1:8" s="28" customFormat="1" ht="23.45" customHeight="1" x14ac:dyDescent="0.55000000000000004">
      <c r="A717" s="1"/>
      <c r="B717" s="93"/>
      <c r="C717" s="93"/>
      <c r="D717" s="71" t="s">
        <v>433</v>
      </c>
      <c r="E717" s="71"/>
      <c r="F717" s="71"/>
      <c r="G717" s="95"/>
      <c r="H717" s="92"/>
    </row>
    <row r="718" spans="1:8" s="26" customFormat="1" ht="23.45" customHeight="1" x14ac:dyDescent="0.55000000000000004">
      <c r="A718" s="1"/>
      <c r="B718" s="93"/>
      <c r="C718" s="93"/>
      <c r="D718" s="96" t="s">
        <v>434</v>
      </c>
      <c r="E718" s="84"/>
      <c r="F718" s="84"/>
      <c r="G718" s="95"/>
      <c r="H718" s="92"/>
    </row>
    <row r="719" spans="1:8" s="26" customFormat="1" ht="23.45" customHeight="1" x14ac:dyDescent="0.55000000000000004">
      <c r="A719" s="1"/>
      <c r="B719" s="93"/>
      <c r="C719" s="93"/>
      <c r="D719" s="96" t="s">
        <v>435</v>
      </c>
      <c r="E719" s="84"/>
      <c r="F719" s="84"/>
      <c r="G719" s="95"/>
      <c r="H719" s="92"/>
    </row>
    <row r="720" spans="1:8" ht="18.75" customHeight="1" x14ac:dyDescent="0.55000000000000004">
      <c r="B720" s="93"/>
      <c r="C720" s="93"/>
      <c r="D720" s="93"/>
      <c r="E720" s="93"/>
      <c r="F720" s="93"/>
      <c r="G720" s="95"/>
      <c r="H720" s="92"/>
    </row>
    <row r="721" spans="1:8" s="28" customFormat="1" ht="23.45" customHeight="1" x14ac:dyDescent="0.55000000000000004">
      <c r="A721" s="1"/>
      <c r="B721" s="93"/>
      <c r="C721" s="93"/>
      <c r="D721" s="11" t="s">
        <v>436</v>
      </c>
      <c r="E721" s="93"/>
      <c r="F721" s="93"/>
      <c r="G721" s="95"/>
      <c r="H721" s="92"/>
    </row>
    <row r="722" spans="1:8" s="26" customFormat="1" ht="9" customHeight="1" x14ac:dyDescent="0.55000000000000004">
      <c r="A722" s="1"/>
      <c r="B722" s="93"/>
      <c r="C722" s="93"/>
      <c r="D722" s="93"/>
      <c r="E722" s="93"/>
      <c r="F722" s="93"/>
      <c r="G722" s="95"/>
      <c r="H722" s="92"/>
    </row>
    <row r="723" spans="1:8" s="26" customFormat="1" ht="23.45" customHeight="1" x14ac:dyDescent="0.55000000000000004">
      <c r="A723" s="1"/>
      <c r="B723" s="93"/>
      <c r="C723" s="93"/>
      <c r="D723" s="11" t="s">
        <v>331</v>
      </c>
      <c r="E723" s="93"/>
      <c r="F723" s="93"/>
      <c r="G723" s="95"/>
      <c r="H723" s="92"/>
    </row>
    <row r="724" spans="1:8" s="26" customFormat="1" ht="23.45" customHeight="1" x14ac:dyDescent="0.55000000000000004">
      <c r="A724" s="1"/>
      <c r="B724" s="93"/>
      <c r="C724" s="93"/>
      <c r="D724" s="97" t="s">
        <v>437</v>
      </c>
      <c r="E724" s="84"/>
      <c r="F724" s="84"/>
      <c r="G724" s="84"/>
      <c r="H724" s="92"/>
    </row>
    <row r="725" spans="1:8" s="26" customFormat="1" ht="23.45" customHeight="1" x14ac:dyDescent="0.55000000000000004">
      <c r="A725" s="1"/>
      <c r="B725" s="93"/>
      <c r="C725" s="93"/>
      <c r="D725" s="98" t="s">
        <v>438</v>
      </c>
      <c r="E725" s="98"/>
      <c r="F725" s="98"/>
      <c r="G725" s="99"/>
      <c r="H725" s="92"/>
    </row>
    <row r="726" spans="1:8" s="26" customFormat="1" ht="19.5" customHeight="1" x14ac:dyDescent="0.55000000000000004">
      <c r="A726" s="1"/>
      <c r="B726" s="94"/>
      <c r="C726" s="11"/>
      <c r="D726" s="11" t="s">
        <v>335</v>
      </c>
      <c r="E726" s="100"/>
      <c r="F726" s="100"/>
      <c r="G726" s="101"/>
      <c r="H726" s="101"/>
    </row>
    <row r="727" spans="1:8" s="26" customFormat="1" ht="23.45" customHeight="1" x14ac:dyDescent="0.55000000000000004">
      <c r="A727" s="1"/>
      <c r="B727" s="102"/>
      <c r="C727" s="102"/>
      <c r="D727" s="103" t="s">
        <v>439</v>
      </c>
      <c r="G727" s="102"/>
      <c r="H727" s="92"/>
    </row>
    <row r="728" spans="1:8" s="26" customFormat="1" ht="23.45" customHeight="1" x14ac:dyDescent="0.55000000000000004">
      <c r="A728" s="8"/>
      <c r="B728" s="102"/>
      <c r="C728" s="102"/>
      <c r="D728" s="103" t="s">
        <v>440</v>
      </c>
      <c r="G728" s="95"/>
      <c r="H728" s="92"/>
    </row>
    <row r="729" spans="1:8" ht="23.45" customHeight="1" x14ac:dyDescent="0.55000000000000004">
      <c r="B729" s="26"/>
      <c r="C729" s="26" t="s">
        <v>441</v>
      </c>
      <c r="D729" s="97" t="s">
        <v>442</v>
      </c>
      <c r="E729" s="84"/>
      <c r="F729" s="84"/>
      <c r="G729" s="84"/>
      <c r="H729" s="49"/>
    </row>
    <row r="730" spans="1:8" ht="23.45" customHeight="1" x14ac:dyDescent="0.55000000000000004">
      <c r="B730" s="26"/>
      <c r="C730" s="26"/>
      <c r="D730" s="97" t="s">
        <v>443</v>
      </c>
      <c r="E730" s="97"/>
      <c r="F730" s="98"/>
      <c r="G730" s="99">
        <v>5000000</v>
      </c>
      <c r="H730" s="49" t="s">
        <v>2</v>
      </c>
    </row>
    <row r="731" spans="1:8" s="10" customFormat="1" ht="23.45" customHeight="1" x14ac:dyDescent="0.55000000000000004">
      <c r="A731" s="1"/>
      <c r="B731" s="26"/>
      <c r="C731" s="26"/>
      <c r="D731" s="103" t="s">
        <v>439</v>
      </c>
      <c r="E731" s="26"/>
      <c r="F731" s="26"/>
      <c r="G731" s="48"/>
      <c r="H731" s="49"/>
    </row>
    <row r="732" spans="1:8" s="10" customFormat="1" ht="23.45" customHeight="1" x14ac:dyDescent="0.55000000000000004">
      <c r="A732" s="1"/>
      <c r="B732" s="26"/>
      <c r="C732" s="26"/>
      <c r="D732" s="103" t="s">
        <v>440</v>
      </c>
      <c r="E732" s="26"/>
      <c r="F732" s="26"/>
      <c r="G732" s="48"/>
      <c r="H732" s="49"/>
    </row>
    <row r="733" spans="1:8" ht="23.45" customHeight="1" x14ac:dyDescent="0.55000000000000004">
      <c r="D733" s="1" t="s">
        <v>444</v>
      </c>
      <c r="F733" s="1"/>
      <c r="G733" s="1"/>
      <c r="H733" s="57"/>
    </row>
    <row r="734" spans="1:8" ht="23.45" customHeight="1" x14ac:dyDescent="0.55000000000000004">
      <c r="D734" s="71"/>
      <c r="E734" s="71"/>
      <c r="F734" s="86" t="s">
        <v>405</v>
      </c>
      <c r="G734" s="86" t="s">
        <v>406</v>
      </c>
    </row>
    <row r="735" spans="1:8" ht="23.45" customHeight="1" x14ac:dyDescent="0.55000000000000004">
      <c r="D735" s="71"/>
      <c r="E735" s="71"/>
      <c r="F735" s="86" t="s">
        <v>407</v>
      </c>
      <c r="G735" s="86" t="s">
        <v>407</v>
      </c>
    </row>
    <row r="736" spans="1:8" ht="23.45" customHeight="1" x14ac:dyDescent="0.55000000000000004">
      <c r="D736" s="71" t="s">
        <v>408</v>
      </c>
      <c r="E736" s="71"/>
      <c r="F736" s="87">
        <v>39999000</v>
      </c>
      <c r="G736" s="86" t="s">
        <v>409</v>
      </c>
      <c r="H736" s="33" t="s">
        <v>2</v>
      </c>
    </row>
    <row r="737" spans="1:8" ht="23.45" customHeight="1" x14ac:dyDescent="0.55000000000000004">
      <c r="D737" s="71" t="s">
        <v>410</v>
      </c>
      <c r="E737" s="71"/>
      <c r="F737" s="87">
        <v>5000000</v>
      </c>
      <c r="G737" s="86" t="s">
        <v>409</v>
      </c>
      <c r="H737" s="33" t="s">
        <v>2</v>
      </c>
    </row>
    <row r="738" spans="1:8" ht="23.45" customHeight="1" x14ac:dyDescent="0.55000000000000004">
      <c r="D738" s="71" t="s">
        <v>411</v>
      </c>
      <c r="E738" s="71"/>
      <c r="F738" s="87">
        <v>5000000</v>
      </c>
      <c r="G738" s="86" t="s">
        <v>409</v>
      </c>
      <c r="H738" s="33" t="s">
        <v>2</v>
      </c>
    </row>
    <row r="739" spans="1:8" ht="23.45" customHeight="1" x14ac:dyDescent="0.55000000000000004">
      <c r="D739" s="71" t="s">
        <v>445</v>
      </c>
      <c r="F739" s="87">
        <f>+F736-F737-F738</f>
        <v>29999000</v>
      </c>
      <c r="G739" s="86" t="s">
        <v>409</v>
      </c>
      <c r="H739" s="33" t="s">
        <v>2</v>
      </c>
    </row>
    <row r="740" spans="1:8" x14ac:dyDescent="0.55000000000000004">
      <c r="F740" s="1"/>
      <c r="G740" s="1"/>
      <c r="H740" s="57"/>
    </row>
    <row r="741" spans="1:8" s="10" customFormat="1" x14ac:dyDescent="0.55000000000000004">
      <c r="A741" s="1"/>
      <c r="B741" s="1"/>
      <c r="C741" s="1"/>
      <c r="D741" s="1"/>
      <c r="E741" s="1"/>
      <c r="F741" s="1"/>
      <c r="G741" s="1"/>
      <c r="H741" s="57"/>
    </row>
    <row r="742" spans="1:8" s="10" customFormat="1" x14ac:dyDescent="0.55000000000000004">
      <c r="A742" s="1"/>
      <c r="B742" s="1"/>
      <c r="C742" s="1"/>
      <c r="D742" s="1"/>
      <c r="E742" s="1"/>
      <c r="F742" s="1"/>
      <c r="G742" s="1"/>
      <c r="H742" s="57"/>
    </row>
    <row r="743" spans="1:8" s="10" customFormat="1" x14ac:dyDescent="0.55000000000000004">
      <c r="A743" s="1"/>
      <c r="B743" s="1"/>
      <c r="C743" s="1"/>
      <c r="D743" s="1"/>
      <c r="E743" s="1"/>
      <c r="F743" s="1"/>
      <c r="G743" s="1"/>
      <c r="H743" s="57"/>
    </row>
    <row r="744" spans="1:8" s="10" customFormat="1" x14ac:dyDescent="0.55000000000000004">
      <c r="A744" s="1"/>
      <c r="B744" s="1"/>
      <c r="C744" s="1"/>
      <c r="D744" s="1"/>
      <c r="E744" s="1"/>
      <c r="F744" s="1"/>
      <c r="G744" s="1"/>
      <c r="H744" s="57"/>
    </row>
    <row r="745" spans="1:8" s="10" customFormat="1" x14ac:dyDescent="0.55000000000000004">
      <c r="A745" s="1"/>
      <c r="B745" s="1"/>
      <c r="C745" s="1"/>
      <c r="D745" s="1"/>
      <c r="E745" s="1"/>
      <c r="F745" s="1"/>
      <c r="G745" s="1"/>
      <c r="H745" s="57"/>
    </row>
    <row r="746" spans="1:8" s="10" customFormat="1" x14ac:dyDescent="0.55000000000000004">
      <c r="A746" s="1"/>
      <c r="B746" s="1"/>
      <c r="C746" s="1"/>
      <c r="D746" s="1"/>
      <c r="E746" s="1"/>
      <c r="F746" s="1"/>
      <c r="G746" s="1"/>
      <c r="H746" s="57"/>
    </row>
    <row r="747" spans="1:8" s="10" customFormat="1" x14ac:dyDescent="0.55000000000000004">
      <c r="A747" s="1"/>
      <c r="B747" s="1"/>
      <c r="C747" s="1"/>
      <c r="D747" s="1"/>
      <c r="E747" s="1"/>
      <c r="F747" s="1"/>
      <c r="G747" s="1"/>
      <c r="H747" s="57"/>
    </row>
    <row r="748" spans="1:8" s="10" customFormat="1" x14ac:dyDescent="0.55000000000000004">
      <c r="A748" s="1"/>
      <c r="B748" s="1"/>
      <c r="C748" s="1"/>
      <c r="D748" s="1"/>
      <c r="E748" s="1"/>
      <c r="F748" s="1"/>
      <c r="G748" s="1"/>
      <c r="H748" s="57"/>
    </row>
    <row r="749" spans="1:8" s="10" customFormat="1" x14ac:dyDescent="0.55000000000000004">
      <c r="A749" s="1"/>
      <c r="B749" s="1"/>
      <c r="C749" s="1"/>
      <c r="D749" s="1"/>
      <c r="E749" s="1"/>
      <c r="F749" s="1"/>
      <c r="G749" s="1"/>
      <c r="H749" s="57"/>
    </row>
    <row r="750" spans="1:8" s="10" customFormat="1" x14ac:dyDescent="0.55000000000000004">
      <c r="A750" s="1"/>
      <c r="B750" s="1"/>
      <c r="C750" s="1"/>
      <c r="D750" s="1"/>
      <c r="E750" s="1"/>
      <c r="F750" s="1"/>
      <c r="G750" s="1"/>
      <c r="H750" s="57"/>
    </row>
    <row r="751" spans="1:8" s="10" customFormat="1" x14ac:dyDescent="0.55000000000000004">
      <c r="A751" s="1"/>
      <c r="B751" s="1"/>
      <c r="C751" s="1"/>
      <c r="D751" s="1"/>
      <c r="E751" s="1"/>
      <c r="F751" s="1"/>
      <c r="G751" s="1"/>
      <c r="H751" s="57"/>
    </row>
    <row r="752" spans="1:8" s="10" customFormat="1" x14ac:dyDescent="0.55000000000000004">
      <c r="A752" s="1"/>
      <c r="B752" s="1"/>
      <c r="C752" s="1"/>
      <c r="D752" s="1"/>
      <c r="E752" s="1"/>
      <c r="F752" s="1"/>
      <c r="G752" s="1"/>
      <c r="H752" s="57"/>
    </row>
    <row r="753" spans="1:9" s="10" customFormat="1" x14ac:dyDescent="0.55000000000000004">
      <c r="A753" s="1"/>
      <c r="B753" s="1"/>
      <c r="C753" s="1"/>
      <c r="D753" s="1"/>
      <c r="E753" s="1"/>
      <c r="F753" s="1"/>
      <c r="G753" s="1"/>
      <c r="H753" s="57"/>
    </row>
    <row r="754" spans="1:9" s="10" customFormat="1" x14ac:dyDescent="0.55000000000000004">
      <c r="A754" s="1"/>
      <c r="B754" s="1"/>
      <c r="C754" s="1"/>
      <c r="D754" s="1"/>
      <c r="E754" s="1"/>
      <c r="F754" s="1"/>
      <c r="G754" s="1"/>
      <c r="H754" s="57"/>
    </row>
    <row r="755" spans="1:9" s="10" customFormat="1" x14ac:dyDescent="0.55000000000000004">
      <c r="A755" s="1"/>
      <c r="B755" s="1"/>
      <c r="C755" s="1"/>
      <c r="D755" s="1"/>
      <c r="E755" s="1"/>
      <c r="F755" s="1"/>
      <c r="G755" s="1"/>
      <c r="H755" s="57"/>
    </row>
    <row r="756" spans="1:9" s="10" customFormat="1" x14ac:dyDescent="0.55000000000000004">
      <c r="A756" s="1"/>
      <c r="B756" s="1"/>
      <c r="C756" s="1"/>
      <c r="D756" s="1"/>
      <c r="E756" s="1"/>
      <c r="F756" s="1"/>
      <c r="G756" s="1"/>
      <c r="H756" s="57"/>
    </row>
    <row r="757" spans="1:9" s="10" customFormat="1" x14ac:dyDescent="0.55000000000000004">
      <c r="A757" s="1"/>
      <c r="B757" s="1"/>
      <c r="C757" s="1"/>
      <c r="D757" s="1"/>
      <c r="E757" s="1"/>
      <c r="F757" s="1"/>
      <c r="G757" s="1"/>
      <c r="H757" s="57"/>
    </row>
    <row r="758" spans="1:9" s="10" customFormat="1" x14ac:dyDescent="0.55000000000000004">
      <c r="A758" s="1"/>
      <c r="B758" s="1"/>
      <c r="C758" s="1"/>
      <c r="D758" s="1"/>
      <c r="E758" s="1"/>
      <c r="F758" s="1"/>
      <c r="G758" s="1"/>
      <c r="H758" s="57"/>
    </row>
    <row r="759" spans="1:9" s="28" customFormat="1" ht="23.45" customHeight="1" x14ac:dyDescent="0.55000000000000004">
      <c r="A759" s="8"/>
      <c r="B759" s="11" t="s">
        <v>446</v>
      </c>
      <c r="C759" s="10"/>
      <c r="D759" s="10"/>
      <c r="E759" s="10"/>
      <c r="F759" s="5">
        <f>+E760+E779</f>
        <v>1493000</v>
      </c>
      <c r="G759" s="5"/>
      <c r="H759" s="6" t="s">
        <v>2</v>
      </c>
    </row>
    <row r="760" spans="1:9" s="28" customFormat="1" ht="23.45" customHeight="1" x14ac:dyDescent="0.55000000000000004">
      <c r="A760" s="10"/>
      <c r="B760" s="10" t="s">
        <v>60</v>
      </c>
      <c r="C760" s="10"/>
      <c r="D760" s="10"/>
      <c r="E760" s="38">
        <f>SUM(E761,E774)</f>
        <v>1477000</v>
      </c>
      <c r="F760" s="38"/>
      <c r="G760" s="4" t="s">
        <v>2</v>
      </c>
      <c r="H760" s="4"/>
    </row>
    <row r="761" spans="1:9" s="28" customFormat="1" ht="23.45" customHeight="1" x14ac:dyDescent="0.2">
      <c r="B761" s="23" t="s">
        <v>61</v>
      </c>
      <c r="C761" s="23"/>
      <c r="D761" s="23"/>
      <c r="E761" s="14">
        <f>SUM(E762,E764,E767)</f>
        <v>1285700</v>
      </c>
      <c r="F761" s="14"/>
      <c r="G761" s="47" t="s">
        <v>2</v>
      </c>
      <c r="H761" s="47"/>
    </row>
    <row r="762" spans="1:9" s="10" customFormat="1" ht="23.45" customHeight="1" x14ac:dyDescent="0.55000000000000004">
      <c r="A762" s="28"/>
      <c r="B762" s="23" t="s">
        <v>414</v>
      </c>
      <c r="D762" s="23"/>
      <c r="E762" s="14">
        <v>1047900</v>
      </c>
      <c r="F762" s="14"/>
      <c r="G762" s="47" t="s">
        <v>2</v>
      </c>
      <c r="H762" s="47"/>
    </row>
    <row r="763" spans="1:9" s="10" customFormat="1" ht="23.45" customHeight="1" x14ac:dyDescent="0.55000000000000004">
      <c r="A763" s="28"/>
      <c r="B763" s="28"/>
      <c r="C763" s="30" t="s">
        <v>50</v>
      </c>
      <c r="D763" s="30" t="s">
        <v>114</v>
      </c>
      <c r="E763" s="30"/>
      <c r="F763" s="41">
        <v>1047900</v>
      </c>
      <c r="G763" s="42"/>
      <c r="H763" s="43" t="s">
        <v>2</v>
      </c>
    </row>
    <row r="764" spans="1:9" s="10" customFormat="1" ht="23.45" customHeight="1" x14ac:dyDescent="0.55000000000000004">
      <c r="A764" s="28"/>
      <c r="B764" s="23" t="s">
        <v>415</v>
      </c>
      <c r="D764" s="23"/>
      <c r="E764" s="14">
        <v>63200</v>
      </c>
      <c r="F764" s="14"/>
      <c r="G764" s="47" t="s">
        <v>2</v>
      </c>
      <c r="H764" s="47"/>
    </row>
    <row r="765" spans="1:9" s="28" customFormat="1" ht="23.45" customHeight="1" x14ac:dyDescent="0.2">
      <c r="C765" s="30" t="s">
        <v>63</v>
      </c>
      <c r="D765" s="30" t="s">
        <v>64</v>
      </c>
      <c r="E765" s="30"/>
      <c r="F765" s="41">
        <v>31200</v>
      </c>
      <c r="G765" s="42"/>
      <c r="H765" s="43" t="s">
        <v>2</v>
      </c>
    </row>
    <row r="766" spans="1:9" s="28" customFormat="1" ht="23.45" customHeight="1" x14ac:dyDescent="0.2">
      <c r="C766" s="30" t="s">
        <v>67</v>
      </c>
      <c r="D766" s="30" t="s">
        <v>116</v>
      </c>
      <c r="E766" s="30"/>
      <c r="F766" s="41">
        <v>32000</v>
      </c>
      <c r="G766" s="42"/>
      <c r="H766" s="43" t="s">
        <v>2</v>
      </c>
    </row>
    <row r="767" spans="1:9" s="28" customFormat="1" ht="23.45" customHeight="1" x14ac:dyDescent="0.2">
      <c r="B767" s="23" t="s">
        <v>152</v>
      </c>
      <c r="D767" s="23"/>
      <c r="E767" s="14">
        <v>174600</v>
      </c>
      <c r="F767" s="14"/>
      <c r="G767" s="47" t="s">
        <v>2</v>
      </c>
      <c r="H767" s="47"/>
    </row>
    <row r="768" spans="1:9" s="28" customFormat="1" ht="23.45" customHeight="1" x14ac:dyDescent="0.2">
      <c r="B768" s="23"/>
      <c r="C768" s="30" t="s">
        <v>78</v>
      </c>
      <c r="D768" s="30" t="s">
        <v>79</v>
      </c>
      <c r="E768" s="30"/>
      <c r="F768" s="41">
        <v>68000</v>
      </c>
      <c r="G768" s="42"/>
      <c r="H768" s="43" t="s">
        <v>2</v>
      </c>
      <c r="I768" s="26"/>
    </row>
    <row r="769" spans="1:9" s="28" customFormat="1" ht="23.45" customHeight="1" x14ac:dyDescent="0.2">
      <c r="B769" s="23"/>
      <c r="C769" s="30" t="s">
        <v>80</v>
      </c>
      <c r="D769" s="30" t="s">
        <v>81</v>
      </c>
      <c r="E769" s="30"/>
      <c r="F769" s="41">
        <v>57600</v>
      </c>
      <c r="G769" s="42"/>
      <c r="H769" s="43" t="s">
        <v>2</v>
      </c>
      <c r="I769" s="26"/>
    </row>
    <row r="770" spans="1:9" s="28" customFormat="1" ht="23.45" customHeight="1" x14ac:dyDescent="0.2">
      <c r="B770" s="23"/>
      <c r="C770" s="30" t="s">
        <v>82</v>
      </c>
      <c r="D770" s="30" t="s">
        <v>83</v>
      </c>
      <c r="E770" s="30"/>
      <c r="F770" s="41">
        <v>20800</v>
      </c>
      <c r="G770" s="42"/>
      <c r="H770" s="43" t="s">
        <v>2</v>
      </c>
      <c r="I770" s="26"/>
    </row>
    <row r="771" spans="1:9" s="28" customFormat="1" ht="23.45" customHeight="1" x14ac:dyDescent="0.2">
      <c r="B771" s="23"/>
      <c r="C771" s="30" t="s">
        <v>84</v>
      </c>
      <c r="D771" s="30" t="s">
        <v>85</v>
      </c>
      <c r="E771" s="30"/>
      <c r="F771" s="41">
        <v>13200</v>
      </c>
      <c r="G771" s="42"/>
      <c r="H771" s="43" t="s">
        <v>2</v>
      </c>
      <c r="I771" s="26"/>
    </row>
    <row r="772" spans="1:9" s="28" customFormat="1" ht="23.45" customHeight="1" x14ac:dyDescent="0.2">
      <c r="B772" s="23"/>
      <c r="C772" s="30" t="s">
        <v>86</v>
      </c>
      <c r="D772" s="30" t="s">
        <v>87</v>
      </c>
      <c r="E772" s="30"/>
      <c r="F772" s="41">
        <v>15000</v>
      </c>
      <c r="G772" s="42"/>
      <c r="H772" s="43" t="s">
        <v>2</v>
      </c>
      <c r="I772" s="26"/>
    </row>
    <row r="773" spans="1:9" s="28" customFormat="1" ht="23.45" customHeight="1" x14ac:dyDescent="0.2">
      <c r="C773" s="26"/>
      <c r="D773" s="26"/>
      <c r="G773" s="53"/>
      <c r="H773" s="52"/>
    </row>
    <row r="774" spans="1:9" s="28" customFormat="1" ht="23.45" customHeight="1" x14ac:dyDescent="0.2">
      <c r="B774" s="23" t="s">
        <v>94</v>
      </c>
      <c r="C774" s="23"/>
      <c r="D774" s="23"/>
      <c r="E774" s="14">
        <v>191300</v>
      </c>
      <c r="F774" s="14"/>
      <c r="G774" s="47" t="s">
        <v>2</v>
      </c>
      <c r="H774" s="47"/>
    </row>
    <row r="775" spans="1:9" s="26" customFormat="1" ht="23.45" customHeight="1" x14ac:dyDescent="0.2">
      <c r="A775" s="28"/>
      <c r="B775" s="28"/>
      <c r="C775" s="30" t="s">
        <v>424</v>
      </c>
      <c r="D775" s="30" t="s">
        <v>96</v>
      </c>
      <c r="E775" s="30"/>
      <c r="F775" s="41">
        <v>160000</v>
      </c>
      <c r="G775" s="42"/>
      <c r="H775" s="43" t="s">
        <v>2</v>
      </c>
    </row>
    <row r="776" spans="1:9" s="10" customFormat="1" ht="23.45" customHeight="1" x14ac:dyDescent="0.55000000000000004">
      <c r="A776" s="28"/>
      <c r="B776" s="28"/>
      <c r="C776" s="30" t="s">
        <v>97</v>
      </c>
      <c r="D776" s="30" t="s">
        <v>98</v>
      </c>
      <c r="E776" s="30"/>
      <c r="F776" s="41">
        <v>30000</v>
      </c>
      <c r="G776" s="42"/>
      <c r="H776" s="43" t="s">
        <v>2</v>
      </c>
    </row>
    <row r="777" spans="1:9" s="10" customFormat="1" ht="23.45" customHeight="1" x14ac:dyDescent="0.55000000000000004">
      <c r="A777" s="28"/>
      <c r="B777" s="28"/>
      <c r="C777" s="30" t="s">
        <v>447</v>
      </c>
      <c r="D777" s="30" t="s">
        <v>448</v>
      </c>
      <c r="E777" s="30"/>
      <c r="F777" s="41">
        <v>1300</v>
      </c>
      <c r="G777" s="42"/>
      <c r="H777" s="43" t="s">
        <v>2</v>
      </c>
    </row>
    <row r="778" spans="1:9" s="10" customFormat="1" ht="23.45" customHeight="1" x14ac:dyDescent="0.55000000000000004">
      <c r="A778" s="28"/>
      <c r="B778" s="28"/>
      <c r="C778" s="26"/>
      <c r="D778" s="34"/>
      <c r="E778" s="28"/>
      <c r="F778" s="28"/>
      <c r="G778" s="53"/>
      <c r="H778" s="52"/>
    </row>
    <row r="779" spans="1:9" ht="22.5" customHeight="1" x14ac:dyDescent="0.55000000000000004">
      <c r="A779" s="10"/>
      <c r="B779" s="10" t="s">
        <v>101</v>
      </c>
      <c r="C779" s="10"/>
      <c r="D779" s="10"/>
      <c r="E779" s="38">
        <f>E780</f>
        <v>16000</v>
      </c>
      <c r="F779" s="38"/>
      <c r="G779" s="4" t="s">
        <v>2</v>
      </c>
      <c r="H779" s="4"/>
    </row>
    <row r="780" spans="1:9" ht="22.5" customHeight="1" x14ac:dyDescent="0.55000000000000004">
      <c r="A780" s="28"/>
      <c r="B780" s="23" t="s">
        <v>102</v>
      </c>
      <c r="C780" s="23"/>
      <c r="D780" s="23"/>
      <c r="E780" s="14">
        <f>E781</f>
        <v>16000</v>
      </c>
      <c r="F780" s="14"/>
      <c r="G780" s="47" t="s">
        <v>2</v>
      </c>
      <c r="H780" s="47"/>
    </row>
    <row r="781" spans="1:9" ht="22.5" customHeight="1" x14ac:dyDescent="0.55000000000000004">
      <c r="A781" s="28"/>
      <c r="B781" s="23" t="s">
        <v>103</v>
      </c>
      <c r="C781" s="23"/>
      <c r="D781" s="23"/>
      <c r="E781" s="14">
        <f>SUM(G783:G783)</f>
        <v>16000</v>
      </c>
      <c r="F781" s="14"/>
      <c r="G781" s="47" t="s">
        <v>2</v>
      </c>
      <c r="H781" s="47"/>
    </row>
    <row r="782" spans="1:9" s="28" customFormat="1" x14ac:dyDescent="0.2">
      <c r="B782" s="30"/>
      <c r="C782" s="30" t="s">
        <v>104</v>
      </c>
      <c r="D782" s="55" t="s">
        <v>132</v>
      </c>
      <c r="E782" s="55"/>
      <c r="F782" s="55"/>
    </row>
    <row r="783" spans="1:9" s="28" customFormat="1" ht="21" customHeight="1" x14ac:dyDescent="0.2">
      <c r="A783" s="26"/>
      <c r="B783" s="30"/>
      <c r="C783" s="30"/>
      <c r="D783" s="30" t="s">
        <v>106</v>
      </c>
      <c r="E783" s="30"/>
      <c r="F783" s="30"/>
      <c r="G783" s="63">
        <v>16000</v>
      </c>
      <c r="H783" s="43" t="s">
        <v>2</v>
      </c>
      <c r="I783" s="26"/>
    </row>
    <row r="784" spans="1:9" s="10" customFormat="1" x14ac:dyDescent="0.55000000000000004">
      <c r="A784" s="28"/>
      <c r="B784" s="28"/>
      <c r="C784" s="26"/>
      <c r="D784" s="34"/>
      <c r="E784" s="28"/>
      <c r="F784" s="28"/>
      <c r="G784" s="53"/>
      <c r="H784" s="52"/>
    </row>
    <row r="785" spans="1:8" s="10" customFormat="1" x14ac:dyDescent="0.55000000000000004">
      <c r="A785" s="28"/>
      <c r="B785" s="28"/>
      <c r="C785" s="26"/>
      <c r="D785" s="34"/>
      <c r="E785" s="28"/>
      <c r="F785" s="28"/>
      <c r="G785" s="53"/>
      <c r="H785" s="52"/>
    </row>
    <row r="786" spans="1:8" s="10" customFormat="1" x14ac:dyDescent="0.55000000000000004">
      <c r="A786" s="28"/>
      <c r="B786" s="28"/>
      <c r="C786" s="26"/>
      <c r="D786" s="34"/>
      <c r="E786" s="28"/>
      <c r="F786" s="28"/>
      <c r="G786" s="53"/>
      <c r="H786" s="52"/>
    </row>
    <row r="787" spans="1:8" s="10" customFormat="1" x14ac:dyDescent="0.55000000000000004">
      <c r="A787" s="28"/>
      <c r="B787" s="28"/>
      <c r="C787" s="26"/>
      <c r="D787" s="34"/>
      <c r="E787" s="28"/>
      <c r="F787" s="28"/>
      <c r="G787" s="53"/>
      <c r="H787" s="52"/>
    </row>
    <row r="788" spans="1:8" s="10" customFormat="1" x14ac:dyDescent="0.55000000000000004">
      <c r="A788" s="28"/>
      <c r="B788" s="28"/>
      <c r="C788" s="26"/>
      <c r="D788" s="34"/>
      <c r="E788" s="28"/>
      <c r="F788" s="28"/>
      <c r="G788" s="53"/>
      <c r="H788" s="52"/>
    </row>
    <row r="789" spans="1:8" s="10" customFormat="1" x14ac:dyDescent="0.55000000000000004">
      <c r="A789" s="28"/>
      <c r="B789" s="28"/>
      <c r="C789" s="26"/>
      <c r="D789" s="34"/>
      <c r="E789" s="28"/>
      <c r="F789" s="28"/>
      <c r="G789" s="53"/>
      <c r="H789" s="52"/>
    </row>
    <row r="790" spans="1:8" s="10" customFormat="1" x14ac:dyDescent="0.55000000000000004">
      <c r="A790" s="28"/>
      <c r="B790" s="28"/>
      <c r="C790" s="26"/>
      <c r="D790" s="34"/>
      <c r="E790" s="28"/>
      <c r="F790" s="28"/>
      <c r="G790" s="53"/>
      <c r="H790" s="52"/>
    </row>
    <row r="791" spans="1:8" s="10" customFormat="1" x14ac:dyDescent="0.55000000000000004">
      <c r="A791" s="28"/>
      <c r="B791" s="28"/>
      <c r="C791" s="26"/>
      <c r="D791" s="34"/>
      <c r="E791" s="28"/>
      <c r="F791" s="28"/>
      <c r="G791" s="53"/>
      <c r="H791" s="52"/>
    </row>
    <row r="792" spans="1:8" s="28" customFormat="1" ht="23.1" customHeight="1" x14ac:dyDescent="0.55000000000000004">
      <c r="A792" s="8"/>
      <c r="B792" s="11" t="s">
        <v>449</v>
      </c>
      <c r="C792" s="10"/>
      <c r="D792" s="10"/>
      <c r="E792" s="10"/>
      <c r="F792" s="5">
        <f>+E793+E826+E814</f>
        <v>16990960</v>
      </c>
      <c r="G792" s="5"/>
      <c r="H792" s="6" t="s">
        <v>2</v>
      </c>
    </row>
    <row r="793" spans="1:8" s="10" customFormat="1" ht="23.1" customHeight="1" x14ac:dyDescent="0.55000000000000004">
      <c r="B793" s="10" t="s">
        <v>60</v>
      </c>
      <c r="E793" s="38">
        <f>E794</f>
        <v>10771200</v>
      </c>
      <c r="F793" s="38"/>
      <c r="G793" s="4" t="s">
        <v>2</v>
      </c>
      <c r="H793" s="4"/>
    </row>
    <row r="794" spans="1:8" s="10" customFormat="1" ht="23.1" customHeight="1" x14ac:dyDescent="0.55000000000000004">
      <c r="A794" s="28"/>
      <c r="B794" s="23" t="s">
        <v>186</v>
      </c>
      <c r="C794" s="23"/>
      <c r="D794" s="23"/>
      <c r="E794" s="14">
        <f>SUM(E795,E803,E807)</f>
        <v>10771200</v>
      </c>
      <c r="F794" s="14"/>
      <c r="G794" s="47" t="s">
        <v>2</v>
      </c>
      <c r="H794" s="47"/>
    </row>
    <row r="795" spans="1:8" s="10" customFormat="1" ht="23.1" customHeight="1" x14ac:dyDescent="0.55000000000000004">
      <c r="A795" s="28"/>
      <c r="B795" s="23" t="s">
        <v>141</v>
      </c>
      <c r="C795" s="23"/>
      <c r="D795" s="23"/>
      <c r="E795" s="14">
        <v>8343600</v>
      </c>
      <c r="F795" s="14"/>
      <c r="G795" s="47" t="s">
        <v>2</v>
      </c>
      <c r="H795" s="47"/>
    </row>
    <row r="796" spans="1:8" s="10" customFormat="1" ht="48" x14ac:dyDescent="0.55000000000000004">
      <c r="A796" s="28"/>
      <c r="B796" s="23"/>
      <c r="C796" s="30" t="s">
        <v>52</v>
      </c>
      <c r="D796" s="30" t="s">
        <v>450</v>
      </c>
      <c r="E796" s="30"/>
      <c r="F796" s="41">
        <v>534700</v>
      </c>
      <c r="G796" s="42"/>
      <c r="H796" s="43" t="s">
        <v>2</v>
      </c>
    </row>
    <row r="797" spans="1:8" s="10" customFormat="1" ht="23.1" customHeight="1" x14ac:dyDescent="0.55000000000000004">
      <c r="A797" s="28"/>
      <c r="B797" s="23"/>
      <c r="C797" s="30" t="s">
        <v>451</v>
      </c>
      <c r="D797" s="30" t="s">
        <v>452</v>
      </c>
      <c r="E797" s="30"/>
      <c r="F797" s="41">
        <v>605200</v>
      </c>
      <c r="G797" s="42"/>
      <c r="H797" s="43" t="s">
        <v>2</v>
      </c>
    </row>
    <row r="798" spans="1:8" s="10" customFormat="1" ht="23.1" customHeight="1" x14ac:dyDescent="0.55000000000000004">
      <c r="A798" s="28"/>
      <c r="B798" s="23"/>
      <c r="C798" s="30" t="s">
        <v>453</v>
      </c>
      <c r="D798" s="30" t="s">
        <v>454</v>
      </c>
      <c r="E798" s="30"/>
      <c r="F798" s="41">
        <v>2819900</v>
      </c>
      <c r="G798" s="42"/>
      <c r="H798" s="43" t="s">
        <v>2</v>
      </c>
    </row>
    <row r="799" spans="1:8" s="10" customFormat="1" ht="23.1" customHeight="1" x14ac:dyDescent="0.55000000000000004">
      <c r="A799" s="28"/>
      <c r="B799" s="23"/>
      <c r="C799" s="30" t="s">
        <v>455</v>
      </c>
      <c r="D799" s="30" t="s">
        <v>456</v>
      </c>
      <c r="E799" s="30"/>
      <c r="F799" s="41">
        <v>600800</v>
      </c>
      <c r="G799" s="42"/>
      <c r="H799" s="43" t="s">
        <v>2</v>
      </c>
    </row>
    <row r="800" spans="1:8" s="10" customFormat="1" ht="23.1" customHeight="1" x14ac:dyDescent="0.55000000000000004">
      <c r="A800" s="28"/>
      <c r="B800" s="23"/>
      <c r="C800" s="30" t="s">
        <v>457</v>
      </c>
      <c r="D800" s="30" t="s">
        <v>458</v>
      </c>
      <c r="E800" s="30"/>
      <c r="F800" s="41">
        <v>456000</v>
      </c>
      <c r="G800" s="42"/>
      <c r="H800" s="43" t="s">
        <v>2</v>
      </c>
    </row>
    <row r="801" spans="1:8" s="10" customFormat="1" ht="23.1" customHeight="1" x14ac:dyDescent="0.55000000000000004">
      <c r="A801" s="28"/>
      <c r="B801" s="23"/>
      <c r="C801" s="30" t="s">
        <v>459</v>
      </c>
      <c r="D801" s="30" t="s">
        <v>460</v>
      </c>
      <c r="E801" s="30"/>
      <c r="F801" s="41">
        <v>1134000</v>
      </c>
      <c r="G801" s="42"/>
      <c r="H801" s="43" t="s">
        <v>2</v>
      </c>
    </row>
    <row r="802" spans="1:8" s="10" customFormat="1" ht="23.1" customHeight="1" x14ac:dyDescent="0.55000000000000004">
      <c r="A802" s="28"/>
      <c r="B802" s="23"/>
      <c r="C802" s="30" t="s">
        <v>461</v>
      </c>
      <c r="D802" s="30" t="s">
        <v>462</v>
      </c>
      <c r="E802" s="30"/>
      <c r="F802" s="41">
        <v>2193000</v>
      </c>
      <c r="G802" s="42"/>
      <c r="H802" s="43" t="s">
        <v>2</v>
      </c>
    </row>
    <row r="803" spans="1:8" ht="23.1" customHeight="1" x14ac:dyDescent="0.55000000000000004">
      <c r="A803" s="28"/>
      <c r="B803" s="23" t="s">
        <v>142</v>
      </c>
      <c r="C803" s="23"/>
      <c r="D803" s="23"/>
      <c r="E803" s="14">
        <v>450200</v>
      </c>
      <c r="F803" s="14"/>
      <c r="G803" s="47" t="s">
        <v>2</v>
      </c>
      <c r="H803" s="47"/>
    </row>
    <row r="804" spans="1:8" ht="23.1" customHeight="1" x14ac:dyDescent="0.55000000000000004">
      <c r="A804" s="28"/>
      <c r="B804" s="23"/>
      <c r="C804" s="30" t="s">
        <v>55</v>
      </c>
      <c r="D804" s="30" t="s">
        <v>463</v>
      </c>
      <c r="E804" s="30"/>
      <c r="F804" s="41">
        <v>10000</v>
      </c>
      <c r="G804" s="42"/>
      <c r="H804" s="43" t="s">
        <v>2</v>
      </c>
    </row>
    <row r="805" spans="1:8" ht="23.1" customHeight="1" x14ac:dyDescent="0.55000000000000004">
      <c r="A805" s="28"/>
      <c r="B805" s="23"/>
      <c r="C805" s="30" t="s">
        <v>203</v>
      </c>
      <c r="D805" s="30" t="s">
        <v>464</v>
      </c>
      <c r="E805" s="30"/>
      <c r="F805" s="41">
        <v>8200</v>
      </c>
      <c r="G805" s="42"/>
      <c r="H805" s="43" t="s">
        <v>2</v>
      </c>
    </row>
    <row r="806" spans="1:8" ht="72" x14ac:dyDescent="0.55000000000000004">
      <c r="A806" s="28"/>
      <c r="B806" s="28"/>
      <c r="C806" s="30" t="s">
        <v>75</v>
      </c>
      <c r="D806" s="30" t="s">
        <v>465</v>
      </c>
      <c r="E806" s="30"/>
      <c r="F806" s="41">
        <v>432000</v>
      </c>
      <c r="G806" s="42"/>
      <c r="H806" s="43" t="s">
        <v>2</v>
      </c>
    </row>
    <row r="807" spans="1:8" ht="23.1" customHeight="1" x14ac:dyDescent="0.55000000000000004">
      <c r="A807" s="28"/>
      <c r="B807" s="23" t="s">
        <v>146</v>
      </c>
      <c r="C807" s="23"/>
      <c r="D807" s="23"/>
      <c r="E807" s="14">
        <v>1977400</v>
      </c>
      <c r="F807" s="14"/>
      <c r="G807" s="47" t="s">
        <v>2</v>
      </c>
      <c r="H807" s="47"/>
    </row>
    <row r="808" spans="1:8" ht="23.1" customHeight="1" x14ac:dyDescent="0.55000000000000004">
      <c r="A808" s="28"/>
      <c r="B808" s="23"/>
      <c r="C808" s="30" t="s">
        <v>88</v>
      </c>
      <c r="D808" s="30" t="s">
        <v>466</v>
      </c>
      <c r="E808" s="30"/>
      <c r="F808" s="41">
        <v>72000</v>
      </c>
      <c r="G808" s="42"/>
      <c r="H808" s="43" t="s">
        <v>2</v>
      </c>
    </row>
    <row r="809" spans="1:8" ht="23.1" customHeight="1" x14ac:dyDescent="0.55000000000000004">
      <c r="A809" s="28"/>
      <c r="B809" s="23"/>
      <c r="C809" s="30" t="s">
        <v>467</v>
      </c>
      <c r="D809" s="30" t="s">
        <v>468</v>
      </c>
      <c r="E809" s="30"/>
      <c r="F809" s="41">
        <v>120000</v>
      </c>
      <c r="G809" s="42"/>
      <c r="H809" s="43" t="s">
        <v>2</v>
      </c>
    </row>
    <row r="810" spans="1:8" ht="23.1" customHeight="1" x14ac:dyDescent="0.55000000000000004">
      <c r="A810" s="28"/>
      <c r="B810" s="23"/>
      <c r="C810" s="30" t="s">
        <v>469</v>
      </c>
      <c r="D810" s="30" t="s">
        <v>470</v>
      </c>
      <c r="E810" s="30"/>
      <c r="F810" s="41">
        <v>17000</v>
      </c>
      <c r="G810" s="42"/>
      <c r="H810" s="43" t="s">
        <v>2</v>
      </c>
    </row>
    <row r="811" spans="1:8" ht="23.1" customHeight="1" x14ac:dyDescent="0.55000000000000004">
      <c r="A811" s="28"/>
      <c r="B811" s="28"/>
      <c r="C811" s="30" t="s">
        <v>471</v>
      </c>
      <c r="D811" s="30" t="s">
        <v>472</v>
      </c>
      <c r="E811" s="30"/>
      <c r="F811" s="41">
        <v>1574400</v>
      </c>
      <c r="G811" s="42"/>
      <c r="H811" s="43" t="s">
        <v>2</v>
      </c>
    </row>
    <row r="812" spans="1:8" ht="23.1" customHeight="1" x14ac:dyDescent="0.55000000000000004">
      <c r="A812" s="28"/>
      <c r="B812" s="28"/>
      <c r="C812" s="30" t="s">
        <v>473</v>
      </c>
      <c r="D812" s="30" t="s">
        <v>474</v>
      </c>
      <c r="E812" s="30"/>
      <c r="F812" s="41">
        <v>194000</v>
      </c>
      <c r="G812" s="42"/>
      <c r="H812" s="43" t="s">
        <v>2</v>
      </c>
    </row>
    <row r="813" spans="1:8" ht="18.75" customHeight="1" x14ac:dyDescent="0.55000000000000004">
      <c r="A813" s="28"/>
      <c r="B813" s="28"/>
      <c r="C813" s="26"/>
      <c r="D813" s="34"/>
      <c r="E813" s="28"/>
      <c r="F813" s="28"/>
      <c r="G813" s="51"/>
      <c r="H813" s="52"/>
    </row>
    <row r="814" spans="1:8" ht="23.1" customHeight="1" x14ac:dyDescent="0.55000000000000004">
      <c r="A814" s="10"/>
      <c r="B814" s="10" t="s">
        <v>101</v>
      </c>
      <c r="C814" s="10"/>
      <c r="D814" s="10"/>
      <c r="E814" s="38">
        <f>E815</f>
        <v>1128000</v>
      </c>
      <c r="F814" s="38"/>
      <c r="G814" s="4" t="s">
        <v>2</v>
      </c>
      <c r="H814" s="4"/>
    </row>
    <row r="815" spans="1:8" ht="23.1" customHeight="1" x14ac:dyDescent="0.55000000000000004">
      <c r="A815" s="28"/>
      <c r="B815" s="23" t="s">
        <v>102</v>
      </c>
      <c r="C815" s="23"/>
      <c r="D815" s="23"/>
      <c r="E815" s="14">
        <f>E816</f>
        <v>1128000</v>
      </c>
      <c r="F815" s="14"/>
      <c r="G815" s="47" t="s">
        <v>2</v>
      </c>
      <c r="H815" s="47"/>
    </row>
    <row r="816" spans="1:8" ht="23.1" customHeight="1" x14ac:dyDescent="0.55000000000000004">
      <c r="A816" s="28"/>
      <c r="B816" s="23" t="s">
        <v>103</v>
      </c>
      <c r="C816" s="23"/>
      <c r="D816" s="23"/>
      <c r="E816" s="14">
        <f>SUM(G817:G825)</f>
        <v>1128000</v>
      </c>
      <c r="F816" s="14"/>
      <c r="G816" s="47" t="s">
        <v>2</v>
      </c>
      <c r="H816" s="47"/>
    </row>
    <row r="817" spans="1:8" s="28" customFormat="1" x14ac:dyDescent="0.2">
      <c r="B817" s="30"/>
      <c r="C817" s="104" t="s">
        <v>475</v>
      </c>
      <c r="D817" s="105" t="s">
        <v>476</v>
      </c>
      <c r="E817" s="105"/>
      <c r="F817" s="105"/>
      <c r="G817" s="106">
        <v>237600</v>
      </c>
      <c r="H817" s="107" t="s">
        <v>2</v>
      </c>
    </row>
    <row r="818" spans="1:8" s="28" customFormat="1" ht="21" customHeight="1" x14ac:dyDescent="0.2">
      <c r="A818" s="26"/>
      <c r="B818" s="30"/>
      <c r="C818" s="104" t="s">
        <v>477</v>
      </c>
      <c r="D818" s="104" t="s">
        <v>478</v>
      </c>
      <c r="E818" s="104"/>
      <c r="F818" s="104"/>
      <c r="G818" s="106">
        <v>32000</v>
      </c>
      <c r="H818" s="107" t="s">
        <v>2</v>
      </c>
    </row>
    <row r="819" spans="1:8" ht="23.45" customHeight="1" x14ac:dyDescent="0.55000000000000004">
      <c r="A819" s="28"/>
      <c r="B819" s="28"/>
      <c r="C819" s="104" t="s">
        <v>479</v>
      </c>
      <c r="D819" s="105" t="s">
        <v>480</v>
      </c>
      <c r="E819" s="104"/>
      <c r="F819" s="104"/>
      <c r="G819" s="106">
        <v>64000</v>
      </c>
      <c r="H819" s="107" t="s">
        <v>2</v>
      </c>
    </row>
    <row r="820" spans="1:8" ht="23.45" customHeight="1" x14ac:dyDescent="0.55000000000000004">
      <c r="A820" s="28"/>
      <c r="B820" s="28"/>
      <c r="C820" s="104" t="s">
        <v>481</v>
      </c>
      <c r="D820" s="105" t="s">
        <v>482</v>
      </c>
      <c r="E820" s="104"/>
      <c r="F820" s="104"/>
      <c r="G820" s="106">
        <v>69000</v>
      </c>
      <c r="H820" s="107" t="s">
        <v>2</v>
      </c>
    </row>
    <row r="821" spans="1:8" ht="23.45" customHeight="1" x14ac:dyDescent="0.55000000000000004">
      <c r="A821" s="28"/>
      <c r="B821" s="28"/>
      <c r="C821" s="104" t="s">
        <v>483</v>
      </c>
      <c r="D821" s="105" t="s">
        <v>484</v>
      </c>
      <c r="E821" s="104"/>
      <c r="F821" s="104"/>
      <c r="G821" s="1"/>
      <c r="H821" s="1"/>
    </row>
    <row r="822" spans="1:8" ht="23.45" customHeight="1" x14ac:dyDescent="0.55000000000000004">
      <c r="A822" s="28"/>
      <c r="B822" s="28"/>
      <c r="C822" s="104"/>
      <c r="D822" s="104" t="s">
        <v>485</v>
      </c>
      <c r="E822" s="104"/>
      <c r="F822" s="104"/>
      <c r="G822" s="106">
        <v>294500</v>
      </c>
      <c r="H822" s="107" t="s">
        <v>2</v>
      </c>
    </row>
    <row r="823" spans="1:8" ht="23.45" customHeight="1" x14ac:dyDescent="0.55000000000000004">
      <c r="A823" s="28"/>
      <c r="B823" s="28"/>
      <c r="C823" s="104" t="s">
        <v>486</v>
      </c>
      <c r="D823" s="105" t="s">
        <v>487</v>
      </c>
      <c r="E823" s="104"/>
      <c r="F823" s="104"/>
      <c r="G823" s="1"/>
      <c r="H823" s="1"/>
    </row>
    <row r="824" spans="1:8" ht="23.45" customHeight="1" x14ac:dyDescent="0.55000000000000004">
      <c r="A824" s="28"/>
      <c r="B824" s="28"/>
      <c r="C824" s="104"/>
      <c r="D824" s="104" t="s">
        <v>488</v>
      </c>
      <c r="E824" s="104"/>
      <c r="F824" s="104"/>
      <c r="G824" s="106">
        <v>182400</v>
      </c>
      <c r="H824" s="107" t="s">
        <v>2</v>
      </c>
    </row>
    <row r="825" spans="1:8" ht="23.45" customHeight="1" x14ac:dyDescent="0.55000000000000004">
      <c r="A825" s="28"/>
      <c r="B825" s="28"/>
      <c r="C825" s="104" t="s">
        <v>489</v>
      </c>
      <c r="D825" s="104" t="s">
        <v>490</v>
      </c>
      <c r="E825" s="104"/>
      <c r="F825" s="104"/>
      <c r="G825" s="106">
        <v>248500</v>
      </c>
      <c r="H825" s="107" t="s">
        <v>2</v>
      </c>
    </row>
    <row r="826" spans="1:8" ht="22.5" customHeight="1" x14ac:dyDescent="0.55000000000000004">
      <c r="A826" s="10"/>
      <c r="B826" s="10" t="s">
        <v>107</v>
      </c>
      <c r="C826" s="10"/>
      <c r="D826" s="10"/>
      <c r="E826" s="38">
        <f>SUM(G828:G840)</f>
        <v>5091760</v>
      </c>
      <c r="F826" s="38"/>
      <c r="G826" s="4" t="s">
        <v>2</v>
      </c>
      <c r="H826" s="4"/>
    </row>
    <row r="827" spans="1:8" ht="23.1" customHeight="1" x14ac:dyDescent="0.55000000000000004">
      <c r="A827" s="26"/>
      <c r="B827" s="26"/>
      <c r="C827" s="30" t="s">
        <v>491</v>
      </c>
      <c r="D827" s="20" t="s">
        <v>492</v>
      </c>
      <c r="E827" s="20"/>
      <c r="F827" s="20"/>
    </row>
    <row r="828" spans="1:8" ht="23.1" customHeight="1" x14ac:dyDescent="0.55000000000000004">
      <c r="A828" s="26"/>
      <c r="B828" s="26"/>
      <c r="C828" s="30"/>
      <c r="D828" s="30" t="s">
        <v>493</v>
      </c>
      <c r="E828" s="30"/>
      <c r="F828" s="30"/>
      <c r="G828" s="56">
        <v>1500000</v>
      </c>
      <c r="H828" s="57" t="s">
        <v>2</v>
      </c>
    </row>
    <row r="829" spans="1:8" ht="23.1" customHeight="1" x14ac:dyDescent="0.55000000000000004">
      <c r="C829" s="30" t="s">
        <v>108</v>
      </c>
      <c r="D829" s="20" t="s">
        <v>494</v>
      </c>
      <c r="E829" s="20"/>
      <c r="F829" s="20"/>
    </row>
    <row r="830" spans="1:8" ht="23.1" customHeight="1" x14ac:dyDescent="0.55000000000000004">
      <c r="C830" s="30"/>
      <c r="D830" s="30" t="s">
        <v>495</v>
      </c>
      <c r="E830" s="30"/>
      <c r="F830" s="30"/>
      <c r="G830" s="108">
        <v>1229760</v>
      </c>
      <c r="H830" s="57" t="s">
        <v>2</v>
      </c>
    </row>
    <row r="831" spans="1:8" ht="23.1" customHeight="1" x14ac:dyDescent="0.55000000000000004">
      <c r="C831" s="30" t="s">
        <v>496</v>
      </c>
      <c r="D831" s="20" t="s">
        <v>497</v>
      </c>
      <c r="E831" s="20"/>
      <c r="F831" s="20"/>
      <c r="G831" s="48">
        <v>202000</v>
      </c>
      <c r="H831" s="49" t="s">
        <v>2</v>
      </c>
    </row>
    <row r="832" spans="1:8" ht="23.1" customHeight="1" x14ac:dyDescent="0.55000000000000004">
      <c r="C832" s="30" t="s">
        <v>498</v>
      </c>
      <c r="D832" s="20" t="s">
        <v>499</v>
      </c>
      <c r="E832" s="20"/>
      <c r="F832" s="20"/>
    </row>
    <row r="833" spans="3:8" ht="23.1" customHeight="1" x14ac:dyDescent="0.55000000000000004">
      <c r="C833" s="30"/>
      <c r="D833" s="55" t="s">
        <v>500</v>
      </c>
      <c r="E833" s="30"/>
      <c r="F833" s="30"/>
      <c r="G833" s="56">
        <v>426000</v>
      </c>
      <c r="H833" s="57" t="s">
        <v>2</v>
      </c>
    </row>
    <row r="834" spans="3:8" ht="23.45" customHeight="1" x14ac:dyDescent="0.55000000000000004">
      <c r="C834" s="30" t="s">
        <v>501</v>
      </c>
      <c r="D834" s="20" t="s">
        <v>502</v>
      </c>
      <c r="E834" s="20"/>
      <c r="F834" s="20"/>
      <c r="G834" s="1"/>
      <c r="H834" s="1"/>
    </row>
    <row r="835" spans="3:8" ht="23.45" customHeight="1" x14ac:dyDescent="0.55000000000000004">
      <c r="C835" s="30"/>
      <c r="D835" s="30" t="s">
        <v>503</v>
      </c>
      <c r="E835" s="30"/>
      <c r="F835" s="30"/>
      <c r="G835" s="48">
        <v>500000</v>
      </c>
      <c r="H835" s="49" t="s">
        <v>2</v>
      </c>
    </row>
    <row r="836" spans="3:8" ht="23.45" customHeight="1" x14ac:dyDescent="0.55000000000000004">
      <c r="C836" s="1" t="s">
        <v>504</v>
      </c>
      <c r="D836" s="20" t="s">
        <v>505</v>
      </c>
      <c r="E836" s="20"/>
      <c r="F836" s="20"/>
      <c r="G836" s="48">
        <v>80000</v>
      </c>
      <c r="H836" s="49" t="s">
        <v>2</v>
      </c>
    </row>
    <row r="837" spans="3:8" ht="23.45" customHeight="1" x14ac:dyDescent="0.55000000000000004">
      <c r="C837" s="1" t="s">
        <v>506</v>
      </c>
      <c r="D837" s="20" t="s">
        <v>507</v>
      </c>
      <c r="E837" s="20"/>
      <c r="F837" s="20"/>
      <c r="G837" s="48">
        <v>20000</v>
      </c>
      <c r="H837" s="49" t="s">
        <v>2</v>
      </c>
    </row>
    <row r="838" spans="3:8" ht="23.45" customHeight="1" x14ac:dyDescent="0.55000000000000004">
      <c r="C838" s="1" t="s">
        <v>508</v>
      </c>
      <c r="D838" s="109" t="s">
        <v>509</v>
      </c>
      <c r="E838" s="109"/>
      <c r="F838" s="109"/>
      <c r="G838" s="108">
        <v>1134000</v>
      </c>
      <c r="H838" s="57" t="s">
        <v>2</v>
      </c>
    </row>
    <row r="839" spans="3:8" x14ac:dyDescent="0.55000000000000004">
      <c r="F839" s="1"/>
      <c r="G839" s="48"/>
      <c r="H839" s="49"/>
    </row>
    <row r="840" spans="3:8" x14ac:dyDescent="0.55000000000000004">
      <c r="F840" s="1"/>
      <c r="G840" s="48"/>
      <c r="H840" s="49"/>
    </row>
    <row r="841" spans="3:8" x14ac:dyDescent="0.55000000000000004">
      <c r="F841" s="1"/>
      <c r="G841" s="48"/>
      <c r="H841" s="49"/>
    </row>
    <row r="842" spans="3:8" x14ac:dyDescent="0.55000000000000004">
      <c r="F842" s="1"/>
      <c r="G842" s="48"/>
      <c r="H842" s="49"/>
    </row>
    <row r="843" spans="3:8" x14ac:dyDescent="0.55000000000000004">
      <c r="F843" s="1"/>
      <c r="G843" s="48"/>
      <c r="H843" s="49"/>
    </row>
    <row r="844" spans="3:8" x14ac:dyDescent="0.55000000000000004">
      <c r="F844" s="1"/>
      <c r="G844" s="48"/>
      <c r="H844" s="49"/>
    </row>
    <row r="845" spans="3:8" x14ac:dyDescent="0.55000000000000004">
      <c r="F845" s="1"/>
      <c r="G845" s="48"/>
      <c r="H845" s="49"/>
    </row>
    <row r="846" spans="3:8" x14ac:dyDescent="0.55000000000000004">
      <c r="F846" s="1"/>
      <c r="G846" s="48"/>
      <c r="H846" s="49"/>
    </row>
    <row r="847" spans="3:8" x14ac:dyDescent="0.55000000000000004">
      <c r="F847" s="1"/>
      <c r="G847" s="48"/>
      <c r="H847" s="49"/>
    </row>
    <row r="848" spans="3:8" x14ac:dyDescent="0.55000000000000004">
      <c r="F848" s="1"/>
      <c r="G848" s="48"/>
      <c r="H848" s="49"/>
    </row>
    <row r="849" spans="1:8" x14ac:dyDescent="0.55000000000000004">
      <c r="F849" s="1"/>
      <c r="G849" s="48"/>
      <c r="H849" s="49"/>
    </row>
    <row r="850" spans="1:8" x14ac:dyDescent="0.55000000000000004">
      <c r="F850" s="1"/>
      <c r="G850" s="48"/>
      <c r="H850" s="49"/>
    </row>
    <row r="851" spans="1:8" x14ac:dyDescent="0.55000000000000004">
      <c r="F851" s="1"/>
      <c r="G851" s="48"/>
      <c r="H851" s="49"/>
    </row>
    <row r="852" spans="1:8" x14ac:dyDescent="0.55000000000000004">
      <c r="F852" s="1"/>
      <c r="G852" s="48"/>
      <c r="H852" s="49"/>
    </row>
    <row r="853" spans="1:8" x14ac:dyDescent="0.55000000000000004">
      <c r="F853" s="1"/>
      <c r="G853" s="48"/>
      <c r="H853" s="49"/>
    </row>
    <row r="854" spans="1:8" x14ac:dyDescent="0.55000000000000004">
      <c r="F854" s="1"/>
      <c r="G854" s="48"/>
      <c r="H854" s="49"/>
    </row>
    <row r="855" spans="1:8" ht="23.45" customHeight="1" x14ac:dyDescent="0.55000000000000004">
      <c r="A855" s="8"/>
      <c r="B855" s="11" t="s">
        <v>510</v>
      </c>
      <c r="C855" s="10"/>
      <c r="D855" s="10"/>
      <c r="E855" s="10"/>
      <c r="F855" s="5">
        <f>SUM(E856,E868)</f>
        <v>188700</v>
      </c>
      <c r="G855" s="5"/>
      <c r="H855" s="6" t="s">
        <v>2</v>
      </c>
    </row>
    <row r="856" spans="1:8" ht="23.45" customHeight="1" x14ac:dyDescent="0.55000000000000004">
      <c r="A856" s="10"/>
      <c r="B856" s="10" t="s">
        <v>47</v>
      </c>
      <c r="C856" s="10"/>
      <c r="D856" s="10"/>
      <c r="E856" s="38">
        <f>E857</f>
        <v>188700</v>
      </c>
      <c r="F856" s="38"/>
      <c r="G856" s="4" t="s">
        <v>2</v>
      </c>
      <c r="H856" s="4"/>
    </row>
    <row r="857" spans="1:8" ht="23.45" customHeight="1" x14ac:dyDescent="0.55000000000000004">
      <c r="A857" s="28"/>
      <c r="B857" s="23" t="s">
        <v>48</v>
      </c>
      <c r="C857" s="23"/>
      <c r="D857" s="23"/>
      <c r="E857" s="14">
        <f>SUM(E858,E860,E864)</f>
        <v>188700</v>
      </c>
      <c r="F857" s="14"/>
      <c r="G857" s="47" t="s">
        <v>2</v>
      </c>
      <c r="H857" s="47"/>
    </row>
    <row r="858" spans="1:8" ht="23.45" customHeight="1" x14ac:dyDescent="0.55000000000000004">
      <c r="A858" s="28"/>
      <c r="B858" s="23" t="s">
        <v>49</v>
      </c>
      <c r="C858" s="23"/>
      <c r="D858" s="23"/>
      <c r="E858" s="14">
        <v>11700</v>
      </c>
      <c r="F858" s="14"/>
      <c r="G858" s="47" t="s">
        <v>2</v>
      </c>
      <c r="H858" s="47"/>
    </row>
    <row r="859" spans="1:8" ht="23.45" customHeight="1" x14ac:dyDescent="0.55000000000000004">
      <c r="A859" s="28"/>
      <c r="B859" s="28"/>
      <c r="C859" s="30" t="s">
        <v>50</v>
      </c>
      <c r="D859" s="30" t="s">
        <v>114</v>
      </c>
      <c r="E859" s="30"/>
      <c r="F859" s="41">
        <v>11700</v>
      </c>
      <c r="G859" s="42"/>
      <c r="H859" s="43" t="s">
        <v>2</v>
      </c>
    </row>
    <row r="860" spans="1:8" ht="23.45" customHeight="1" x14ac:dyDescent="0.55000000000000004">
      <c r="A860" s="28"/>
      <c r="B860" s="23" t="s">
        <v>54</v>
      </c>
      <c r="C860" s="23"/>
      <c r="D860" s="23"/>
      <c r="E860" s="14">
        <v>53200</v>
      </c>
      <c r="F860" s="14"/>
      <c r="G860" s="47" t="s">
        <v>2</v>
      </c>
      <c r="H860" s="47"/>
    </row>
    <row r="861" spans="1:8" ht="23.45" customHeight="1" x14ac:dyDescent="0.55000000000000004">
      <c r="A861" s="28"/>
      <c r="B861" s="28"/>
      <c r="C861" s="30" t="s">
        <v>63</v>
      </c>
      <c r="D861" s="30" t="s">
        <v>64</v>
      </c>
      <c r="E861" s="30"/>
      <c r="F861" s="41">
        <v>36200</v>
      </c>
      <c r="G861" s="42"/>
      <c r="H861" s="43" t="s">
        <v>2</v>
      </c>
    </row>
    <row r="862" spans="1:8" ht="23.45" customHeight="1" x14ac:dyDescent="0.55000000000000004">
      <c r="A862" s="28"/>
      <c r="B862" s="28"/>
      <c r="C862" s="30" t="s">
        <v>511</v>
      </c>
      <c r="D862" s="30" t="s">
        <v>512</v>
      </c>
      <c r="E862" s="30"/>
      <c r="F862" s="41">
        <v>5000</v>
      </c>
      <c r="G862" s="42"/>
      <c r="H862" s="43" t="s">
        <v>2</v>
      </c>
    </row>
    <row r="863" spans="1:8" ht="23.45" customHeight="1" x14ac:dyDescent="0.55000000000000004">
      <c r="A863" s="28"/>
      <c r="B863" s="28"/>
      <c r="C863" s="30" t="s">
        <v>67</v>
      </c>
      <c r="D863" s="30" t="s">
        <v>68</v>
      </c>
      <c r="E863" s="30"/>
      <c r="F863" s="41">
        <v>12000</v>
      </c>
      <c r="G863" s="42"/>
      <c r="H863" s="43" t="s">
        <v>2</v>
      </c>
    </row>
    <row r="864" spans="1:8" ht="23.45" customHeight="1" x14ac:dyDescent="0.55000000000000004">
      <c r="A864" s="28"/>
      <c r="B864" s="23" t="s">
        <v>181</v>
      </c>
      <c r="C864" s="23"/>
      <c r="D864" s="23"/>
      <c r="E864" s="14">
        <v>123800</v>
      </c>
      <c r="F864" s="14"/>
      <c r="G864" s="47" t="s">
        <v>2</v>
      </c>
      <c r="H864" s="47"/>
    </row>
    <row r="865" spans="1:8" ht="23.45" customHeight="1" x14ac:dyDescent="0.55000000000000004">
      <c r="A865" s="28"/>
      <c r="B865" s="28"/>
      <c r="C865" s="30" t="s">
        <v>78</v>
      </c>
      <c r="D865" s="30" t="s">
        <v>79</v>
      </c>
      <c r="E865" s="30"/>
      <c r="F865" s="41">
        <v>58000</v>
      </c>
      <c r="G865" s="42"/>
      <c r="H865" s="43" t="s">
        <v>2</v>
      </c>
    </row>
    <row r="866" spans="1:8" ht="23.45" customHeight="1" x14ac:dyDescent="0.55000000000000004">
      <c r="A866" s="28"/>
      <c r="B866" s="28"/>
      <c r="C866" s="30" t="s">
        <v>80</v>
      </c>
      <c r="D866" s="30" t="s">
        <v>81</v>
      </c>
      <c r="E866" s="30"/>
      <c r="F866" s="41">
        <v>30000</v>
      </c>
      <c r="G866" s="42"/>
      <c r="H866" s="43" t="s">
        <v>2</v>
      </c>
    </row>
    <row r="867" spans="1:8" x14ac:dyDescent="0.55000000000000004">
      <c r="A867" s="28"/>
      <c r="B867" s="28"/>
      <c r="C867" s="30" t="s">
        <v>82</v>
      </c>
      <c r="D867" s="30" t="s">
        <v>83</v>
      </c>
      <c r="E867" s="30"/>
      <c r="F867" s="41">
        <v>24000</v>
      </c>
      <c r="G867" s="42"/>
      <c r="H867" s="43" t="s">
        <v>2</v>
      </c>
    </row>
    <row r="868" spans="1:8" x14ac:dyDescent="0.55000000000000004">
      <c r="A868" s="10"/>
      <c r="B868" s="10"/>
      <c r="C868" s="30" t="s">
        <v>513</v>
      </c>
      <c r="D868" s="30" t="s">
        <v>514</v>
      </c>
      <c r="E868" s="30"/>
      <c r="F868" s="41">
        <v>3000</v>
      </c>
      <c r="G868" s="42"/>
      <c r="H868" s="43" t="s">
        <v>2</v>
      </c>
    </row>
    <row r="869" spans="1:8" x14ac:dyDescent="0.55000000000000004">
      <c r="A869" s="28"/>
      <c r="B869" s="23"/>
      <c r="C869" s="30" t="s">
        <v>84</v>
      </c>
      <c r="D869" s="30" t="s">
        <v>515</v>
      </c>
      <c r="E869" s="30"/>
      <c r="F869" s="41">
        <v>8800</v>
      </c>
      <c r="G869" s="42"/>
      <c r="H869" s="43" t="s">
        <v>2</v>
      </c>
    </row>
    <row r="870" spans="1:8" x14ac:dyDescent="0.55000000000000004">
      <c r="A870" s="28"/>
      <c r="B870" s="23"/>
      <c r="C870" s="23"/>
      <c r="D870" s="23"/>
      <c r="E870" s="14"/>
      <c r="F870" s="14"/>
      <c r="G870" s="47"/>
      <c r="H870" s="47"/>
    </row>
    <row r="871" spans="1:8" ht="69" customHeight="1" x14ac:dyDescent="0.55000000000000004">
      <c r="A871" s="26"/>
      <c r="B871" s="26"/>
      <c r="C871" s="26"/>
      <c r="D871" s="20"/>
      <c r="E871" s="20"/>
      <c r="F871" s="20"/>
      <c r="G871" s="56"/>
      <c r="H871" s="57"/>
    </row>
    <row r="872" spans="1:8" x14ac:dyDescent="0.55000000000000004">
      <c r="A872" s="26"/>
      <c r="B872" s="26"/>
      <c r="C872" s="26"/>
      <c r="D872" s="49"/>
      <c r="E872" s="26"/>
      <c r="F872" s="26"/>
      <c r="G872" s="48"/>
      <c r="H872" s="49"/>
    </row>
    <row r="873" spans="1:8" x14ac:dyDescent="0.55000000000000004">
      <c r="A873" s="26"/>
      <c r="B873" s="26"/>
      <c r="C873" s="26"/>
      <c r="D873" s="49"/>
      <c r="E873" s="26"/>
      <c r="F873" s="26"/>
      <c r="G873" s="1"/>
      <c r="H873" s="1"/>
    </row>
    <row r="874" spans="1:8" x14ac:dyDescent="0.55000000000000004">
      <c r="A874" s="26"/>
      <c r="B874" s="26"/>
      <c r="C874" s="26"/>
      <c r="D874" s="49"/>
      <c r="E874" s="26"/>
      <c r="F874" s="26"/>
      <c r="G874" s="26"/>
      <c r="H874" s="49"/>
    </row>
    <row r="875" spans="1:8" x14ac:dyDescent="0.55000000000000004">
      <c r="A875" s="26"/>
      <c r="B875" s="26"/>
      <c r="C875" s="26"/>
      <c r="D875" s="49"/>
      <c r="E875" s="26"/>
      <c r="F875" s="26"/>
      <c r="G875" s="48"/>
      <c r="H875" s="49"/>
    </row>
    <row r="876" spans="1:8" x14ac:dyDescent="0.55000000000000004">
      <c r="A876" s="26"/>
      <c r="B876" s="26"/>
      <c r="C876" s="26"/>
      <c r="D876" s="45"/>
      <c r="E876" s="26"/>
      <c r="F876" s="26"/>
      <c r="G876" s="48"/>
      <c r="H876" s="49"/>
    </row>
    <row r="877" spans="1:8" x14ac:dyDescent="0.55000000000000004">
      <c r="A877" s="26"/>
      <c r="B877" s="26"/>
      <c r="C877" s="26"/>
      <c r="D877" s="45"/>
      <c r="E877" s="26"/>
      <c r="F877" s="26"/>
      <c r="G877" s="48"/>
      <c r="H877" s="49"/>
    </row>
    <row r="878" spans="1:8" x14ac:dyDescent="0.55000000000000004">
      <c r="A878" s="26"/>
      <c r="B878" s="26"/>
      <c r="C878" s="26"/>
      <c r="D878" s="45"/>
      <c r="E878" s="26"/>
      <c r="F878" s="26"/>
      <c r="G878" s="48"/>
      <c r="H878" s="49"/>
    </row>
    <row r="879" spans="1:8" x14ac:dyDescent="0.55000000000000004">
      <c r="A879" s="26"/>
      <c r="B879" s="26"/>
      <c r="C879" s="26"/>
      <c r="D879" s="45"/>
      <c r="E879" s="26"/>
      <c r="F879" s="26"/>
      <c r="G879" s="48"/>
      <c r="H879" s="49"/>
    </row>
    <row r="880" spans="1:8" x14ac:dyDescent="0.55000000000000004">
      <c r="A880" s="26"/>
      <c r="B880" s="26"/>
      <c r="C880" s="26"/>
      <c r="D880" s="45"/>
      <c r="E880" s="26"/>
      <c r="F880" s="26"/>
      <c r="G880" s="48"/>
      <c r="H880" s="49"/>
    </row>
    <row r="881" spans="1:8" x14ac:dyDescent="0.55000000000000004">
      <c r="A881" s="26"/>
      <c r="B881" s="26"/>
      <c r="C881" s="26"/>
      <c r="D881" s="45"/>
      <c r="E881" s="26"/>
      <c r="F881" s="26"/>
      <c r="G881" s="48"/>
      <c r="H881" s="49"/>
    </row>
    <row r="882" spans="1:8" x14ac:dyDescent="0.55000000000000004">
      <c r="A882" s="26"/>
      <c r="B882" s="26"/>
      <c r="C882" s="26"/>
      <c r="D882" s="45"/>
      <c r="E882" s="26"/>
      <c r="F882" s="26"/>
      <c r="G882" s="48"/>
      <c r="H882" s="49"/>
    </row>
    <row r="883" spans="1:8" x14ac:dyDescent="0.55000000000000004">
      <c r="A883" s="26"/>
      <c r="B883" s="26"/>
      <c r="C883" s="26"/>
      <c r="D883" s="45"/>
      <c r="E883" s="26"/>
      <c r="F883" s="26"/>
      <c r="G883" s="48"/>
      <c r="H883" s="49"/>
    </row>
    <row r="884" spans="1:8" x14ac:dyDescent="0.55000000000000004">
      <c r="A884" s="26"/>
      <c r="B884" s="26"/>
      <c r="C884" s="26"/>
      <c r="D884" s="45"/>
      <c r="E884" s="26"/>
      <c r="F884" s="26"/>
      <c r="G884" s="48"/>
      <c r="H884" s="49"/>
    </row>
    <row r="885" spans="1:8" x14ac:dyDescent="0.55000000000000004">
      <c r="A885" s="26"/>
      <c r="B885" s="26"/>
      <c r="C885" s="26"/>
      <c r="D885" s="45"/>
      <c r="E885" s="26"/>
      <c r="F885" s="26"/>
      <c r="G885" s="48"/>
      <c r="H885" s="49"/>
    </row>
    <row r="886" spans="1:8" ht="23.45" customHeight="1" x14ac:dyDescent="0.55000000000000004">
      <c r="A886" s="8"/>
      <c r="B886" s="11" t="s">
        <v>516</v>
      </c>
      <c r="C886" s="10"/>
      <c r="D886" s="10"/>
      <c r="E886" s="10"/>
      <c r="F886" s="5">
        <f>+E887+E896</f>
        <v>641000</v>
      </c>
      <c r="G886" s="5"/>
      <c r="H886" s="6" t="s">
        <v>2</v>
      </c>
    </row>
    <row r="887" spans="1:8" ht="23.45" customHeight="1" x14ac:dyDescent="0.55000000000000004">
      <c r="A887" s="10"/>
      <c r="B887" s="10" t="s">
        <v>60</v>
      </c>
      <c r="C887" s="10"/>
      <c r="D887" s="10"/>
      <c r="E887" s="38">
        <f>E888</f>
        <v>471600</v>
      </c>
      <c r="F887" s="38"/>
      <c r="G887" s="4" t="s">
        <v>2</v>
      </c>
      <c r="H887" s="4"/>
    </row>
    <row r="888" spans="1:8" ht="23.45" customHeight="1" x14ac:dyDescent="0.55000000000000004">
      <c r="A888" s="28"/>
      <c r="B888" s="23" t="s">
        <v>186</v>
      </c>
      <c r="C888" s="23"/>
      <c r="D888" s="23"/>
      <c r="E888" s="14">
        <f>SUM(E889,E893)</f>
        <v>471600</v>
      </c>
      <c r="F888" s="14"/>
      <c r="G888" s="47" t="s">
        <v>2</v>
      </c>
      <c r="H888" s="47"/>
    </row>
    <row r="889" spans="1:8" ht="23.45" customHeight="1" x14ac:dyDescent="0.55000000000000004">
      <c r="A889" s="28"/>
      <c r="B889" s="23" t="s">
        <v>213</v>
      </c>
      <c r="C889" s="23"/>
      <c r="D889" s="23"/>
      <c r="E889" s="14">
        <v>432000</v>
      </c>
      <c r="F889" s="14"/>
      <c r="G889" s="47" t="s">
        <v>2</v>
      </c>
      <c r="H889" s="47"/>
    </row>
    <row r="890" spans="1:8" ht="52.5" customHeight="1" x14ac:dyDescent="0.55000000000000004">
      <c r="A890" s="28"/>
      <c r="B890" s="23"/>
      <c r="C890" s="30" t="s">
        <v>75</v>
      </c>
      <c r="D890" s="30" t="s">
        <v>517</v>
      </c>
      <c r="E890" s="30"/>
      <c r="F890" s="41">
        <v>216000</v>
      </c>
      <c r="G890" s="42"/>
      <c r="H890" s="43" t="s">
        <v>2</v>
      </c>
    </row>
    <row r="891" spans="1:8" ht="48" x14ac:dyDescent="0.55000000000000004">
      <c r="A891" s="28"/>
      <c r="B891" s="23"/>
      <c r="C891" s="30" t="s">
        <v>118</v>
      </c>
      <c r="D891" s="30" t="s">
        <v>518</v>
      </c>
      <c r="E891" s="30"/>
      <c r="F891" s="41">
        <v>216000</v>
      </c>
      <c r="G891" s="42"/>
      <c r="H891" s="43" t="s">
        <v>2</v>
      </c>
    </row>
    <row r="892" spans="1:8" ht="22.5" customHeight="1" x14ac:dyDescent="0.55000000000000004">
      <c r="A892" s="28"/>
      <c r="B892" s="28"/>
      <c r="C892" s="26"/>
      <c r="D892" s="26"/>
      <c r="E892" s="28"/>
      <c r="F892" s="28"/>
      <c r="G892" s="10"/>
      <c r="H892" s="4"/>
    </row>
    <row r="893" spans="1:8" ht="23.45" customHeight="1" x14ac:dyDescent="0.55000000000000004">
      <c r="A893" s="28"/>
      <c r="B893" s="23" t="s">
        <v>218</v>
      </c>
      <c r="C893" s="23"/>
      <c r="D893" s="23"/>
      <c r="E893" s="14">
        <v>39600</v>
      </c>
      <c r="F893" s="14"/>
      <c r="G893" s="47" t="s">
        <v>2</v>
      </c>
      <c r="H893" s="47"/>
    </row>
    <row r="894" spans="1:8" ht="23.45" customHeight="1" x14ac:dyDescent="0.55000000000000004">
      <c r="A894" s="28"/>
      <c r="B894" s="28"/>
      <c r="C894" s="30" t="s">
        <v>473</v>
      </c>
      <c r="D894" s="30" t="s">
        <v>519</v>
      </c>
      <c r="E894" s="30"/>
      <c r="F894" s="41">
        <v>39600</v>
      </c>
      <c r="G894" s="42"/>
      <c r="H894" s="43" t="s">
        <v>2</v>
      </c>
    </row>
    <row r="895" spans="1:8" ht="23.45" customHeight="1" x14ac:dyDescent="0.55000000000000004">
      <c r="A895" s="28"/>
      <c r="B895" s="28"/>
      <c r="C895" s="26"/>
      <c r="D895" s="34"/>
      <c r="E895" s="28"/>
      <c r="F895" s="28"/>
      <c r="G895" s="51"/>
      <c r="H895" s="52"/>
    </row>
    <row r="896" spans="1:8" ht="23.45" customHeight="1" x14ac:dyDescent="0.55000000000000004">
      <c r="A896" s="10"/>
      <c r="B896" s="10" t="s">
        <v>520</v>
      </c>
      <c r="C896" s="10"/>
      <c r="D896" s="10"/>
      <c r="E896" s="38">
        <f>G897</f>
        <v>169400</v>
      </c>
      <c r="F896" s="38"/>
      <c r="G896" s="4" t="s">
        <v>2</v>
      </c>
      <c r="H896" s="4"/>
    </row>
    <row r="897" spans="1:8" ht="23.45" customHeight="1" x14ac:dyDescent="0.55000000000000004">
      <c r="A897" s="26"/>
      <c r="B897" s="26"/>
      <c r="C897" s="26" t="s">
        <v>108</v>
      </c>
      <c r="D897" s="49" t="s">
        <v>521</v>
      </c>
      <c r="E897" s="26"/>
      <c r="F897" s="26"/>
      <c r="G897" s="48">
        <v>169400</v>
      </c>
      <c r="H897" s="49" t="s">
        <v>2</v>
      </c>
    </row>
    <row r="898" spans="1:8" x14ac:dyDescent="0.55000000000000004">
      <c r="A898" s="26"/>
      <c r="B898" s="26"/>
      <c r="C898" s="26"/>
      <c r="D898" s="49"/>
      <c r="E898" s="26"/>
      <c r="F898" s="26"/>
      <c r="G898" s="1"/>
      <c r="H898" s="1"/>
    </row>
    <row r="899" spans="1:8" x14ac:dyDescent="0.55000000000000004">
      <c r="A899" s="26"/>
      <c r="B899" s="26"/>
      <c r="C899" s="26"/>
      <c r="D899" s="45"/>
      <c r="E899" s="26"/>
      <c r="F899" s="26"/>
      <c r="G899" s="48"/>
      <c r="H899" s="49"/>
    </row>
    <row r="900" spans="1:8" x14ac:dyDescent="0.55000000000000004">
      <c r="A900" s="26"/>
      <c r="B900" s="26"/>
      <c r="C900" s="26"/>
      <c r="D900" s="45"/>
      <c r="E900" s="26"/>
      <c r="F900" s="26"/>
      <c r="G900" s="48"/>
      <c r="H900" s="49"/>
    </row>
    <row r="901" spans="1:8" x14ac:dyDescent="0.55000000000000004">
      <c r="A901" s="26"/>
      <c r="B901" s="26"/>
      <c r="C901" s="26"/>
      <c r="D901" s="45"/>
      <c r="E901" s="26"/>
      <c r="F901" s="26"/>
      <c r="G901" s="48"/>
      <c r="H901" s="49"/>
    </row>
    <row r="902" spans="1:8" x14ac:dyDescent="0.55000000000000004">
      <c r="A902" s="26"/>
      <c r="B902" s="26"/>
      <c r="C902" s="26"/>
      <c r="D902" s="45"/>
      <c r="E902" s="26"/>
      <c r="F902" s="26"/>
      <c r="G902" s="48"/>
      <c r="H902" s="49"/>
    </row>
    <row r="903" spans="1:8" x14ac:dyDescent="0.55000000000000004">
      <c r="A903" s="26"/>
      <c r="B903" s="26"/>
      <c r="C903" s="26"/>
      <c r="D903" s="45"/>
      <c r="E903" s="26"/>
      <c r="F903" s="26"/>
      <c r="G903" s="48"/>
      <c r="H903" s="49"/>
    </row>
    <row r="904" spans="1:8" x14ac:dyDescent="0.55000000000000004">
      <c r="A904" s="26"/>
      <c r="B904" s="26"/>
      <c r="C904" s="26"/>
      <c r="D904" s="45"/>
      <c r="E904" s="26"/>
      <c r="F904" s="26"/>
      <c r="G904" s="48"/>
      <c r="H904" s="49"/>
    </row>
    <row r="905" spans="1:8" x14ac:dyDescent="0.55000000000000004">
      <c r="A905" s="26"/>
      <c r="B905" s="26"/>
      <c r="C905" s="26"/>
      <c r="D905" s="45"/>
      <c r="E905" s="26"/>
      <c r="F905" s="26"/>
      <c r="G905" s="48"/>
      <c r="H905" s="49"/>
    </row>
    <row r="906" spans="1:8" x14ac:dyDescent="0.55000000000000004">
      <c r="A906" s="26"/>
      <c r="B906" s="26"/>
      <c r="C906" s="26"/>
      <c r="D906" s="45"/>
      <c r="E906" s="26"/>
      <c r="F906" s="26"/>
      <c r="G906" s="48"/>
      <c r="H906" s="49"/>
    </row>
    <row r="907" spans="1:8" x14ac:dyDescent="0.55000000000000004">
      <c r="A907" s="26"/>
      <c r="B907" s="26"/>
      <c r="C907" s="26"/>
      <c r="D907" s="45"/>
      <c r="E907" s="26"/>
      <c r="F907" s="26"/>
      <c r="G907" s="48"/>
      <c r="H907" s="49"/>
    </row>
    <row r="908" spans="1:8" x14ac:dyDescent="0.55000000000000004">
      <c r="A908" s="26"/>
      <c r="B908" s="26"/>
      <c r="C908" s="26"/>
      <c r="D908" s="45"/>
      <c r="E908" s="26"/>
      <c r="F908" s="26"/>
      <c r="G908" s="48"/>
      <c r="H908" s="49"/>
    </row>
    <row r="909" spans="1:8" x14ac:dyDescent="0.55000000000000004">
      <c r="A909" s="26"/>
      <c r="B909" s="26"/>
      <c r="C909" s="26"/>
      <c r="D909" s="45"/>
      <c r="E909" s="26"/>
      <c r="F909" s="26"/>
      <c r="G909" s="48"/>
      <c r="H909" s="49"/>
    </row>
    <row r="910" spans="1:8" x14ac:dyDescent="0.55000000000000004">
      <c r="A910" s="26"/>
      <c r="B910" s="26"/>
      <c r="C910" s="26"/>
      <c r="D910" s="45"/>
      <c r="E910" s="26"/>
      <c r="F910" s="26"/>
      <c r="G910" s="48"/>
      <c r="H910" s="49"/>
    </row>
    <row r="911" spans="1:8" x14ac:dyDescent="0.55000000000000004">
      <c r="A911" s="26"/>
      <c r="B911" s="26"/>
      <c r="C911" s="26"/>
      <c r="D911" s="45"/>
      <c r="E911" s="26"/>
      <c r="F911" s="26"/>
      <c r="G911" s="48"/>
      <c r="H911" s="49"/>
    </row>
    <row r="912" spans="1:8" x14ac:dyDescent="0.55000000000000004">
      <c r="A912" s="28"/>
      <c r="B912" s="23"/>
      <c r="C912" s="26"/>
      <c r="D912" s="34"/>
      <c r="E912" s="28"/>
      <c r="F912" s="28"/>
      <c r="G912" s="53"/>
      <c r="H912" s="52"/>
    </row>
    <row r="913" spans="1:8" x14ac:dyDescent="0.55000000000000004">
      <c r="A913" s="8"/>
      <c r="B913" s="11"/>
      <c r="C913" s="10"/>
      <c r="D913" s="10"/>
      <c r="E913" s="10"/>
      <c r="F913" s="5"/>
      <c r="G913" s="5"/>
      <c r="H913" s="6"/>
    </row>
    <row r="914" spans="1:8" x14ac:dyDescent="0.55000000000000004">
      <c r="A914" s="10"/>
      <c r="B914" s="10"/>
      <c r="C914" s="10"/>
      <c r="D914" s="10"/>
      <c r="E914" s="38"/>
      <c r="F914" s="38"/>
      <c r="G914" s="4"/>
      <c r="H914" s="4"/>
    </row>
    <row r="915" spans="1:8" x14ac:dyDescent="0.55000000000000004">
      <c r="A915" s="26"/>
      <c r="B915" s="26"/>
      <c r="C915" s="26"/>
      <c r="D915" s="49"/>
      <c r="E915" s="26"/>
      <c r="F915" s="26"/>
      <c r="G915" s="48"/>
      <c r="H915" s="49"/>
    </row>
    <row r="916" spans="1:8" ht="23.45" customHeight="1" x14ac:dyDescent="0.55000000000000004">
      <c r="A916" s="8"/>
      <c r="B916" s="11" t="s">
        <v>522</v>
      </c>
      <c r="C916" s="10"/>
      <c r="D916" s="10"/>
      <c r="E916" s="10"/>
      <c r="F916" s="5">
        <f>SUM(E917,E922)</f>
        <v>316640</v>
      </c>
      <c r="G916" s="5"/>
      <c r="H916" s="6" t="s">
        <v>2</v>
      </c>
    </row>
    <row r="917" spans="1:8" ht="23.45" customHeight="1" x14ac:dyDescent="0.55000000000000004">
      <c r="A917" s="10"/>
      <c r="B917" s="10" t="s">
        <v>60</v>
      </c>
      <c r="C917" s="10"/>
      <c r="D917" s="10"/>
      <c r="E917" s="38">
        <f>E918</f>
        <v>172800</v>
      </c>
      <c r="F917" s="38"/>
      <c r="G917" s="4" t="s">
        <v>2</v>
      </c>
      <c r="H917" s="4"/>
    </row>
    <row r="918" spans="1:8" ht="23.45" customHeight="1" x14ac:dyDescent="0.55000000000000004">
      <c r="A918" s="28"/>
      <c r="B918" s="23" t="s">
        <v>186</v>
      </c>
      <c r="C918" s="23"/>
      <c r="D918" s="23"/>
      <c r="E918" s="14">
        <f>SUM(E919)</f>
        <v>172800</v>
      </c>
      <c r="F918" s="14"/>
      <c r="G918" s="47" t="s">
        <v>2</v>
      </c>
      <c r="H918" s="47"/>
    </row>
    <row r="919" spans="1:8" ht="23.45" customHeight="1" x14ac:dyDescent="0.55000000000000004">
      <c r="A919" s="28"/>
      <c r="B919" s="23" t="s">
        <v>523</v>
      </c>
      <c r="C919" s="23"/>
      <c r="D919" s="23"/>
      <c r="E919" s="14">
        <v>172800</v>
      </c>
      <c r="F919" s="14"/>
      <c r="G919" s="47" t="s">
        <v>2</v>
      </c>
      <c r="H919" s="47"/>
    </row>
    <row r="920" spans="1:8" ht="23.45" customHeight="1" x14ac:dyDescent="0.55000000000000004">
      <c r="A920" s="28"/>
      <c r="B920" s="28"/>
      <c r="C920" s="30" t="s">
        <v>75</v>
      </c>
      <c r="D920" s="30" t="s">
        <v>524</v>
      </c>
      <c r="E920" s="30"/>
      <c r="F920" s="41">
        <v>172800</v>
      </c>
      <c r="G920" s="42"/>
      <c r="H920" s="43" t="s">
        <v>2</v>
      </c>
    </row>
    <row r="921" spans="1:8" ht="23.45" customHeight="1" x14ac:dyDescent="0.55000000000000004">
      <c r="F921" s="1"/>
      <c r="G921" s="57"/>
      <c r="H921" s="57"/>
    </row>
    <row r="922" spans="1:8" ht="23.45" customHeight="1" x14ac:dyDescent="0.55000000000000004">
      <c r="A922" s="10"/>
      <c r="B922" s="10" t="s">
        <v>520</v>
      </c>
      <c r="C922" s="10"/>
      <c r="D922" s="10"/>
      <c r="E922" s="38">
        <f>G925</f>
        <v>143840</v>
      </c>
      <c r="F922" s="38"/>
      <c r="G922" s="4" t="s">
        <v>2</v>
      </c>
      <c r="H922" s="4"/>
    </row>
    <row r="923" spans="1:8" ht="23.45" customHeight="1" x14ac:dyDescent="0.55000000000000004">
      <c r="A923" s="26"/>
      <c r="B923" s="26"/>
      <c r="C923" s="26" t="s">
        <v>108</v>
      </c>
      <c r="D923" s="49" t="s">
        <v>525</v>
      </c>
      <c r="E923" s="26"/>
      <c r="F923" s="26"/>
      <c r="G923" s="1"/>
      <c r="H923" s="1"/>
    </row>
    <row r="924" spans="1:8" ht="23.45" customHeight="1" x14ac:dyDescent="0.55000000000000004">
      <c r="A924" s="10"/>
      <c r="B924" s="10"/>
      <c r="C924" s="10"/>
      <c r="D924" s="1" t="s">
        <v>526</v>
      </c>
      <c r="E924" s="110"/>
      <c r="F924" s="110"/>
      <c r="G924" s="4"/>
      <c r="H924" s="4"/>
    </row>
    <row r="925" spans="1:8" ht="23.45" customHeight="1" x14ac:dyDescent="0.55000000000000004">
      <c r="A925" s="28"/>
      <c r="B925" s="23"/>
      <c r="C925" s="23"/>
      <c r="D925" s="28" t="s">
        <v>527</v>
      </c>
      <c r="E925" s="14"/>
      <c r="F925" s="14"/>
      <c r="G925" s="48">
        <v>143840</v>
      </c>
      <c r="H925" s="49" t="s">
        <v>2</v>
      </c>
    </row>
    <row r="926" spans="1:8" x14ac:dyDescent="0.55000000000000004">
      <c r="A926" s="28"/>
      <c r="B926" s="23"/>
      <c r="C926" s="23"/>
      <c r="D926" s="23"/>
      <c r="E926" s="14"/>
      <c r="F926" s="14"/>
      <c r="G926" s="47"/>
      <c r="H926" s="47"/>
    </row>
    <row r="927" spans="1:8" x14ac:dyDescent="0.55000000000000004">
      <c r="A927" s="26"/>
      <c r="B927" s="26"/>
      <c r="C927" s="26"/>
      <c r="D927" s="49"/>
      <c r="E927" s="26"/>
      <c r="F927" s="26"/>
      <c r="G927" s="48"/>
      <c r="H927" s="49"/>
    </row>
    <row r="928" spans="1:8" x14ac:dyDescent="0.55000000000000004">
      <c r="A928" s="26"/>
      <c r="B928" s="26"/>
      <c r="C928" s="26"/>
      <c r="D928" s="45"/>
      <c r="E928" s="26"/>
      <c r="F928" s="26"/>
      <c r="G928" s="48"/>
      <c r="H928" s="49"/>
    </row>
    <row r="929" spans="1:8" x14ac:dyDescent="0.55000000000000004">
      <c r="A929" s="10"/>
      <c r="B929" s="10"/>
      <c r="C929" s="10"/>
      <c r="D929" s="10"/>
      <c r="E929" s="38"/>
      <c r="F929" s="38"/>
      <c r="G929" s="4"/>
      <c r="H929" s="4"/>
    </row>
    <row r="930" spans="1:8" x14ac:dyDescent="0.55000000000000004">
      <c r="A930" s="26"/>
      <c r="B930" s="26"/>
      <c r="C930" s="26"/>
      <c r="D930" s="49"/>
      <c r="E930" s="26"/>
      <c r="F930" s="26"/>
      <c r="G930" s="26"/>
      <c r="H930" s="49"/>
    </row>
    <row r="931" spans="1:8" x14ac:dyDescent="0.55000000000000004">
      <c r="A931" s="26"/>
      <c r="B931" s="26"/>
      <c r="C931" s="26"/>
      <c r="D931" s="49"/>
      <c r="E931" s="26"/>
      <c r="F931" s="26"/>
      <c r="G931" s="48"/>
      <c r="H931" s="49"/>
    </row>
    <row r="932" spans="1:8" x14ac:dyDescent="0.55000000000000004">
      <c r="F932" s="1"/>
      <c r="G932" s="1"/>
      <c r="H932" s="57"/>
    </row>
    <row r="933" spans="1:8" x14ac:dyDescent="0.55000000000000004">
      <c r="A933" s="26"/>
      <c r="B933" s="26"/>
      <c r="C933" s="26"/>
      <c r="D933" s="49"/>
      <c r="E933" s="26"/>
      <c r="F933" s="26"/>
      <c r="G933" s="48"/>
      <c r="H933" s="49"/>
    </row>
    <row r="934" spans="1:8" x14ac:dyDescent="0.55000000000000004">
      <c r="A934" s="26"/>
      <c r="B934" s="26"/>
      <c r="C934" s="26"/>
      <c r="D934" s="49"/>
      <c r="E934" s="26"/>
      <c r="F934" s="26"/>
      <c r="G934" s="48"/>
      <c r="H934" s="49"/>
    </row>
    <row r="935" spans="1:8" x14ac:dyDescent="0.55000000000000004">
      <c r="A935" s="26"/>
      <c r="B935" s="26"/>
      <c r="C935" s="26"/>
      <c r="D935" s="49"/>
      <c r="E935" s="26"/>
      <c r="F935" s="26"/>
      <c r="G935" s="48"/>
      <c r="H935" s="49"/>
    </row>
    <row r="936" spans="1:8" x14ac:dyDescent="0.55000000000000004">
      <c r="A936" s="26"/>
      <c r="B936" s="26"/>
      <c r="C936" s="26"/>
      <c r="D936" s="49"/>
      <c r="E936" s="26"/>
      <c r="F936" s="26"/>
      <c r="G936" s="48"/>
      <c r="H936" s="49"/>
    </row>
    <row r="937" spans="1:8" x14ac:dyDescent="0.55000000000000004">
      <c r="A937" s="26"/>
      <c r="B937" s="26"/>
      <c r="C937" s="26"/>
      <c r="D937" s="49"/>
      <c r="E937" s="26"/>
      <c r="F937" s="26"/>
      <c r="G937" s="48"/>
      <c r="H937" s="49"/>
    </row>
    <row r="938" spans="1:8" x14ac:dyDescent="0.55000000000000004">
      <c r="A938" s="26"/>
      <c r="B938" s="26"/>
      <c r="C938" s="26"/>
      <c r="D938" s="49"/>
      <c r="E938" s="26"/>
      <c r="F938" s="26"/>
      <c r="G938" s="48"/>
      <c r="H938" s="49"/>
    </row>
    <row r="939" spans="1:8" x14ac:dyDescent="0.55000000000000004">
      <c r="A939" s="26"/>
      <c r="B939" s="26"/>
      <c r="C939" s="26"/>
      <c r="D939" s="49"/>
      <c r="E939" s="26"/>
      <c r="F939" s="26"/>
      <c r="G939" s="48"/>
      <c r="H939" s="49"/>
    </row>
    <row r="940" spans="1:8" x14ac:dyDescent="0.55000000000000004">
      <c r="A940" s="26"/>
      <c r="B940" s="26"/>
      <c r="C940" s="26"/>
      <c r="D940" s="49"/>
      <c r="E940" s="26"/>
      <c r="F940" s="26"/>
      <c r="G940" s="48"/>
      <c r="H940" s="49"/>
    </row>
    <row r="941" spans="1:8" x14ac:dyDescent="0.55000000000000004">
      <c r="A941" s="26"/>
      <c r="B941" s="26"/>
      <c r="C941" s="26"/>
      <c r="D941" s="49"/>
      <c r="E941" s="26"/>
      <c r="F941" s="26"/>
      <c r="G941" s="48"/>
      <c r="H941" s="49"/>
    </row>
    <row r="942" spans="1:8" x14ac:dyDescent="0.55000000000000004">
      <c r="A942" s="26"/>
      <c r="B942" s="26"/>
      <c r="C942" s="26"/>
      <c r="D942" s="49"/>
      <c r="E942" s="26"/>
      <c r="F942" s="26"/>
      <c r="G942" s="48"/>
      <c r="H942" s="49"/>
    </row>
    <row r="943" spans="1:8" x14ac:dyDescent="0.55000000000000004">
      <c r="A943" s="26"/>
      <c r="B943" s="26"/>
      <c r="C943" s="26"/>
      <c r="D943" s="49"/>
      <c r="E943" s="26"/>
      <c r="F943" s="26"/>
      <c r="G943" s="48"/>
      <c r="H943" s="49"/>
    </row>
    <row r="944" spans="1:8" x14ac:dyDescent="0.55000000000000004">
      <c r="A944" s="26"/>
      <c r="B944" s="26"/>
      <c r="C944" s="26"/>
      <c r="D944" s="49"/>
      <c r="E944" s="26"/>
      <c r="F944" s="26"/>
      <c r="G944" s="48"/>
      <c r="H944" s="49"/>
    </row>
    <row r="945" spans="1:8" x14ac:dyDescent="0.55000000000000004">
      <c r="A945" s="26"/>
      <c r="B945" s="26"/>
      <c r="C945" s="26"/>
      <c r="D945" s="49"/>
      <c r="E945" s="26"/>
      <c r="F945" s="26"/>
      <c r="G945" s="48"/>
      <c r="H945" s="49"/>
    </row>
    <row r="946" spans="1:8" x14ac:dyDescent="0.55000000000000004">
      <c r="A946" s="26"/>
      <c r="B946" s="26"/>
      <c r="C946" s="26"/>
      <c r="D946" s="49"/>
      <c r="E946" s="26"/>
      <c r="F946" s="26"/>
      <c r="G946" s="48"/>
      <c r="H946" s="49"/>
    </row>
    <row r="947" spans="1:8" x14ac:dyDescent="0.55000000000000004">
      <c r="A947" s="26"/>
      <c r="B947" s="26"/>
      <c r="C947" s="26"/>
      <c r="D947" s="49"/>
      <c r="E947" s="26"/>
      <c r="F947" s="26"/>
      <c r="G947" s="48"/>
      <c r="H947" s="49"/>
    </row>
    <row r="948" spans="1:8" x14ac:dyDescent="0.55000000000000004">
      <c r="A948" s="26"/>
      <c r="B948" s="26"/>
      <c r="C948" s="26"/>
      <c r="D948" s="49"/>
      <c r="E948" s="26"/>
      <c r="F948" s="26"/>
      <c r="G948" s="48"/>
      <c r="H948" s="49"/>
    </row>
    <row r="949" spans="1:8" ht="23.45" customHeight="1" x14ac:dyDescent="0.55000000000000004">
      <c r="A949" s="8"/>
      <c r="B949" s="11" t="s">
        <v>528</v>
      </c>
      <c r="C949" s="10"/>
      <c r="D949" s="10"/>
      <c r="E949" s="10"/>
      <c r="F949" s="5">
        <f>SUM(E950,E963)</f>
        <v>193100</v>
      </c>
      <c r="G949" s="5"/>
      <c r="H949" s="6" t="s">
        <v>2</v>
      </c>
    </row>
    <row r="950" spans="1:8" ht="23.45" customHeight="1" x14ac:dyDescent="0.55000000000000004">
      <c r="A950" s="10"/>
      <c r="B950" s="10" t="s">
        <v>60</v>
      </c>
      <c r="C950" s="10"/>
      <c r="D950" s="10"/>
      <c r="E950" s="38">
        <f>E951</f>
        <v>191300</v>
      </c>
      <c r="F950" s="38"/>
      <c r="G950" s="4" t="s">
        <v>2</v>
      </c>
      <c r="H950" s="4"/>
    </row>
    <row r="951" spans="1:8" ht="23.45" customHeight="1" x14ac:dyDescent="0.55000000000000004">
      <c r="A951" s="28"/>
      <c r="B951" s="23" t="s">
        <v>186</v>
      </c>
      <c r="C951" s="23"/>
      <c r="D951" s="23"/>
      <c r="E951" s="14">
        <f>SUM(E952,E954,E957)</f>
        <v>191300</v>
      </c>
      <c r="F951" s="14"/>
      <c r="G951" s="47" t="s">
        <v>2</v>
      </c>
      <c r="H951" s="47"/>
    </row>
    <row r="952" spans="1:8" ht="23.45" customHeight="1" x14ac:dyDescent="0.55000000000000004">
      <c r="A952" s="28"/>
      <c r="B952" s="23" t="s">
        <v>141</v>
      </c>
      <c r="C952" s="23"/>
      <c r="D952" s="23"/>
      <c r="E952" s="14">
        <v>79000</v>
      </c>
      <c r="F952" s="14"/>
      <c r="G952" s="47" t="s">
        <v>2</v>
      </c>
      <c r="H952" s="47"/>
    </row>
    <row r="953" spans="1:8" ht="23.45" customHeight="1" x14ac:dyDescent="0.55000000000000004">
      <c r="A953" s="28"/>
      <c r="B953" s="28"/>
      <c r="C953" s="30" t="s">
        <v>50</v>
      </c>
      <c r="D953" s="30" t="s">
        <v>114</v>
      </c>
      <c r="E953" s="30"/>
      <c r="F953" s="41">
        <v>79000</v>
      </c>
      <c r="G953" s="42"/>
      <c r="H953" s="43" t="s">
        <v>2</v>
      </c>
    </row>
    <row r="954" spans="1:8" ht="23.45" customHeight="1" x14ac:dyDescent="0.55000000000000004">
      <c r="A954" s="28"/>
      <c r="B954" s="23" t="s">
        <v>142</v>
      </c>
      <c r="C954" s="23"/>
      <c r="D954" s="23"/>
      <c r="E954" s="14">
        <v>30100</v>
      </c>
      <c r="F954" s="14"/>
      <c r="G954" s="47" t="s">
        <v>2</v>
      </c>
      <c r="H954" s="47"/>
    </row>
    <row r="955" spans="1:8" ht="23.45" customHeight="1" x14ac:dyDescent="0.55000000000000004">
      <c r="A955" s="28"/>
      <c r="B955" s="28"/>
      <c r="C955" s="30" t="s">
        <v>63</v>
      </c>
      <c r="D955" s="30" t="s">
        <v>64</v>
      </c>
      <c r="E955" s="30"/>
      <c r="F955" s="41">
        <v>18100</v>
      </c>
      <c r="G955" s="42"/>
      <c r="H955" s="43" t="s">
        <v>2</v>
      </c>
    </row>
    <row r="956" spans="1:8" ht="23.45" customHeight="1" x14ac:dyDescent="0.55000000000000004">
      <c r="A956" s="28"/>
      <c r="B956" s="28"/>
      <c r="C956" s="30" t="s">
        <v>67</v>
      </c>
      <c r="D956" s="30" t="s">
        <v>116</v>
      </c>
      <c r="E956" s="30"/>
      <c r="F956" s="41">
        <v>12000</v>
      </c>
      <c r="G956" s="42"/>
      <c r="H956" s="43" t="s">
        <v>2</v>
      </c>
    </row>
    <row r="957" spans="1:8" ht="23.45" customHeight="1" x14ac:dyDescent="0.55000000000000004">
      <c r="A957" s="28"/>
      <c r="B957" s="23" t="s">
        <v>146</v>
      </c>
      <c r="C957" s="23"/>
      <c r="D957" s="23"/>
      <c r="E957" s="14">
        <v>82200</v>
      </c>
      <c r="F957" s="14"/>
      <c r="G957" s="47" t="s">
        <v>2</v>
      </c>
      <c r="H957" s="47"/>
    </row>
    <row r="958" spans="1:8" ht="23.45" customHeight="1" x14ac:dyDescent="0.55000000000000004">
      <c r="A958" s="28"/>
      <c r="B958" s="28"/>
      <c r="C958" s="30" t="s">
        <v>78</v>
      </c>
      <c r="D958" s="30" t="s">
        <v>79</v>
      </c>
      <c r="E958" s="30"/>
      <c r="F958" s="41">
        <v>48000</v>
      </c>
      <c r="G958" s="42"/>
      <c r="H958" s="43" t="s">
        <v>2</v>
      </c>
    </row>
    <row r="959" spans="1:8" ht="23.45" customHeight="1" x14ac:dyDescent="0.55000000000000004">
      <c r="A959" s="28"/>
      <c r="B959" s="28"/>
      <c r="C959" s="30" t="s">
        <v>80</v>
      </c>
      <c r="D959" s="30" t="s">
        <v>81</v>
      </c>
      <c r="E959" s="30"/>
      <c r="F959" s="41">
        <v>20000</v>
      </c>
      <c r="G959" s="42"/>
      <c r="H959" s="43" t="s">
        <v>2</v>
      </c>
    </row>
    <row r="960" spans="1:8" ht="23.45" customHeight="1" x14ac:dyDescent="0.55000000000000004">
      <c r="A960" s="28"/>
      <c r="B960" s="28"/>
      <c r="C960" s="30" t="s">
        <v>82</v>
      </c>
      <c r="D960" s="30" t="s">
        <v>83</v>
      </c>
      <c r="E960" s="30"/>
      <c r="F960" s="41">
        <v>12000</v>
      </c>
      <c r="G960" s="42"/>
      <c r="H960" s="43" t="s">
        <v>2</v>
      </c>
    </row>
    <row r="961" spans="1:8" ht="23.45" customHeight="1" x14ac:dyDescent="0.55000000000000004">
      <c r="A961" s="28"/>
      <c r="B961" s="28"/>
      <c r="C961" s="30" t="s">
        <v>84</v>
      </c>
      <c r="D961" s="30" t="s">
        <v>85</v>
      </c>
      <c r="E961" s="30"/>
      <c r="F961" s="41">
        <v>2200</v>
      </c>
      <c r="G961" s="42"/>
      <c r="H961" s="43" t="s">
        <v>2</v>
      </c>
    </row>
    <row r="962" spans="1:8" ht="23.45" customHeight="1" x14ac:dyDescent="0.55000000000000004">
      <c r="A962" s="28"/>
      <c r="B962" s="28"/>
      <c r="C962" s="26"/>
      <c r="D962" s="30"/>
      <c r="E962" s="30"/>
      <c r="F962" s="30"/>
      <c r="G962" s="53"/>
      <c r="H962" s="52"/>
    </row>
    <row r="963" spans="1:8" ht="23.45" customHeight="1" x14ac:dyDescent="0.55000000000000004">
      <c r="A963" s="10"/>
      <c r="B963" s="10" t="s">
        <v>520</v>
      </c>
      <c r="C963" s="10"/>
      <c r="D963" s="10"/>
      <c r="E963" s="38">
        <f>SUM(G964:G968)</f>
        <v>1800</v>
      </c>
      <c r="F963" s="38"/>
      <c r="G963" s="4" t="s">
        <v>2</v>
      </c>
      <c r="H963" s="4"/>
    </row>
    <row r="964" spans="1:8" ht="23.45" customHeight="1" x14ac:dyDescent="0.55000000000000004">
      <c r="A964" s="26"/>
      <c r="B964" s="26"/>
      <c r="C964" s="26" t="s">
        <v>529</v>
      </c>
      <c r="D964" s="49" t="s">
        <v>530</v>
      </c>
      <c r="E964" s="26"/>
      <c r="F964" s="26"/>
      <c r="G964" s="48">
        <v>1800</v>
      </c>
      <c r="H964" s="49" t="s">
        <v>2</v>
      </c>
    </row>
    <row r="965" spans="1:8" x14ac:dyDescent="0.55000000000000004">
      <c r="A965" s="26"/>
      <c r="B965" s="26"/>
      <c r="C965" s="26"/>
      <c r="D965" s="49"/>
      <c r="E965" s="26"/>
      <c r="F965" s="26"/>
      <c r="G965" s="48"/>
      <c r="H965" s="49"/>
    </row>
    <row r="966" spans="1:8" x14ac:dyDescent="0.55000000000000004">
      <c r="A966" s="26"/>
      <c r="B966" s="26"/>
      <c r="C966" s="26"/>
      <c r="D966" s="49"/>
      <c r="E966" s="26"/>
      <c r="F966" s="26"/>
      <c r="G966" s="26"/>
      <c r="H966" s="49"/>
    </row>
    <row r="967" spans="1:8" x14ac:dyDescent="0.55000000000000004">
      <c r="A967" s="26"/>
      <c r="B967" s="26"/>
      <c r="C967" s="26"/>
      <c r="D967" s="49"/>
      <c r="E967" s="26"/>
      <c r="F967" s="26"/>
      <c r="G967" s="48"/>
      <c r="H967" s="49"/>
    </row>
    <row r="968" spans="1:8" x14ac:dyDescent="0.55000000000000004">
      <c r="A968" s="26"/>
      <c r="B968" s="26"/>
      <c r="C968" s="26"/>
      <c r="D968" s="49"/>
      <c r="E968" s="26"/>
      <c r="F968" s="26"/>
      <c r="G968" s="48"/>
      <c r="H968" s="49"/>
    </row>
    <row r="969" spans="1:8" x14ac:dyDescent="0.55000000000000004">
      <c r="F969" s="1"/>
      <c r="G969" s="1"/>
      <c r="H969" s="57"/>
    </row>
    <row r="970" spans="1:8" x14ac:dyDescent="0.55000000000000004">
      <c r="F970" s="1"/>
      <c r="G970" s="1"/>
      <c r="H970" s="57"/>
    </row>
    <row r="971" spans="1:8" x14ac:dyDescent="0.55000000000000004">
      <c r="F971" s="1"/>
      <c r="G971" s="1"/>
      <c r="H971" s="57"/>
    </row>
    <row r="972" spans="1:8" x14ac:dyDescent="0.55000000000000004">
      <c r="F972" s="1"/>
      <c r="G972" s="1"/>
      <c r="H972" s="57"/>
    </row>
    <row r="973" spans="1:8" x14ac:dyDescent="0.55000000000000004">
      <c r="F973" s="1"/>
      <c r="G973" s="1"/>
      <c r="H973" s="57"/>
    </row>
    <row r="974" spans="1:8" x14ac:dyDescent="0.55000000000000004">
      <c r="F974" s="1"/>
      <c r="G974" s="1"/>
      <c r="H974" s="57"/>
    </row>
    <row r="975" spans="1:8" x14ac:dyDescent="0.55000000000000004">
      <c r="F975" s="1"/>
      <c r="G975" s="1"/>
      <c r="H975" s="57"/>
    </row>
    <row r="976" spans="1:8" x14ac:dyDescent="0.55000000000000004">
      <c r="F976" s="1"/>
      <c r="G976" s="1"/>
      <c r="H976" s="57"/>
    </row>
    <row r="977" spans="1:8" x14ac:dyDescent="0.55000000000000004">
      <c r="F977" s="1"/>
      <c r="G977" s="1"/>
      <c r="H977" s="57"/>
    </row>
    <row r="978" spans="1:8" x14ac:dyDescent="0.55000000000000004">
      <c r="F978" s="1"/>
      <c r="G978" s="1"/>
      <c r="H978" s="57"/>
    </row>
    <row r="979" spans="1:8" x14ac:dyDescent="0.55000000000000004">
      <c r="F979" s="1"/>
      <c r="G979" s="1"/>
      <c r="H979" s="57"/>
    </row>
    <row r="980" spans="1:8" x14ac:dyDescent="0.55000000000000004">
      <c r="F980" s="1"/>
      <c r="G980" s="1"/>
      <c r="H980" s="57"/>
    </row>
    <row r="981" spans="1:8" x14ac:dyDescent="0.55000000000000004">
      <c r="F981" s="1"/>
      <c r="G981" s="1"/>
      <c r="H981" s="57"/>
    </row>
    <row r="982" spans="1:8" ht="23.45" customHeight="1" x14ac:dyDescent="0.55000000000000004">
      <c r="A982" s="8"/>
      <c r="B982" s="11" t="s">
        <v>531</v>
      </c>
      <c r="C982" s="10"/>
      <c r="D982" s="10"/>
      <c r="E982" s="10"/>
      <c r="F982" s="5">
        <f>+E983+E1014+E1056+E1061</f>
        <v>17644000</v>
      </c>
      <c r="G982" s="5"/>
      <c r="H982" s="6" t="s">
        <v>2</v>
      </c>
    </row>
    <row r="983" spans="1:8" ht="23.45" customHeight="1" x14ac:dyDescent="0.55000000000000004">
      <c r="A983" s="10"/>
      <c r="B983" s="10" t="s">
        <v>60</v>
      </c>
      <c r="C983" s="10"/>
      <c r="D983" s="10"/>
      <c r="E983" s="38">
        <f>SUM(E984,E1009)</f>
        <v>8311700</v>
      </c>
      <c r="F983" s="38"/>
      <c r="G983" s="4" t="s">
        <v>2</v>
      </c>
      <c r="H983" s="4"/>
    </row>
    <row r="984" spans="1:8" ht="23.45" customHeight="1" x14ac:dyDescent="0.55000000000000004">
      <c r="A984" s="28"/>
      <c r="B984" s="23" t="s">
        <v>61</v>
      </c>
      <c r="C984" s="23"/>
      <c r="D984" s="23"/>
      <c r="E984" s="14">
        <f>SUM(E985,E990,E1000)</f>
        <v>7408700</v>
      </c>
      <c r="F984" s="14"/>
      <c r="G984" s="47" t="s">
        <v>2</v>
      </c>
      <c r="H984" s="47"/>
    </row>
    <row r="985" spans="1:8" ht="23.45" customHeight="1" x14ac:dyDescent="0.55000000000000004">
      <c r="A985" s="28"/>
      <c r="B985" s="23" t="s">
        <v>414</v>
      </c>
      <c r="C985" s="23"/>
      <c r="D985" s="23"/>
      <c r="E985" s="14">
        <v>1560000</v>
      </c>
      <c r="F985" s="14"/>
      <c r="G985" s="47" t="s">
        <v>2</v>
      </c>
      <c r="H985" s="47"/>
    </row>
    <row r="986" spans="1:8" ht="48" x14ac:dyDescent="0.55000000000000004">
      <c r="A986" s="28"/>
      <c r="B986" s="23"/>
      <c r="C986" s="30" t="s">
        <v>532</v>
      </c>
      <c r="D986" s="30" t="s">
        <v>533</v>
      </c>
      <c r="E986" s="30"/>
      <c r="F986" s="41">
        <v>224000</v>
      </c>
      <c r="G986" s="42"/>
      <c r="H986" s="43" t="s">
        <v>2</v>
      </c>
    </row>
    <row r="987" spans="1:8" ht="23.45" customHeight="1" x14ac:dyDescent="0.55000000000000004">
      <c r="A987" s="28"/>
      <c r="B987" s="23"/>
      <c r="C987" s="30" t="s">
        <v>534</v>
      </c>
      <c r="D987" s="30" t="s">
        <v>535</v>
      </c>
      <c r="E987" s="30"/>
      <c r="F987" s="41">
        <v>160000</v>
      </c>
      <c r="G987" s="42"/>
      <c r="H987" s="43" t="s">
        <v>2</v>
      </c>
    </row>
    <row r="988" spans="1:8" ht="23.45" customHeight="1" x14ac:dyDescent="0.55000000000000004">
      <c r="A988" s="28"/>
      <c r="B988" s="23"/>
      <c r="C988" s="30" t="s">
        <v>536</v>
      </c>
      <c r="D988" s="30" t="s">
        <v>537</v>
      </c>
      <c r="E988" s="30"/>
      <c r="F988" s="41">
        <v>312000</v>
      </c>
      <c r="G988" s="42"/>
      <c r="H988" s="43" t="s">
        <v>2</v>
      </c>
    </row>
    <row r="989" spans="1:8" ht="48" x14ac:dyDescent="0.55000000000000004">
      <c r="A989" s="28"/>
      <c r="B989" s="28"/>
      <c r="C989" s="30" t="s">
        <v>538</v>
      </c>
      <c r="D989" s="30" t="s">
        <v>539</v>
      </c>
      <c r="E989" s="30"/>
      <c r="F989" s="41">
        <v>864000</v>
      </c>
      <c r="G989" s="42"/>
      <c r="H989" s="43" t="s">
        <v>2</v>
      </c>
    </row>
    <row r="990" spans="1:8" ht="23.45" customHeight="1" x14ac:dyDescent="0.55000000000000004">
      <c r="A990" s="28"/>
      <c r="B990" s="23" t="s">
        <v>415</v>
      </c>
      <c r="C990" s="23"/>
      <c r="D990" s="23"/>
      <c r="E990" s="14">
        <v>5316400</v>
      </c>
      <c r="F990" s="14"/>
      <c r="G990" s="47" t="s">
        <v>2</v>
      </c>
      <c r="H990" s="47"/>
    </row>
    <row r="991" spans="1:8" ht="23.45" customHeight="1" x14ac:dyDescent="0.55000000000000004">
      <c r="A991" s="28"/>
      <c r="B991" s="23"/>
      <c r="C991" s="30" t="s">
        <v>540</v>
      </c>
      <c r="D991" s="30" t="s">
        <v>541</v>
      </c>
      <c r="E991" s="30"/>
      <c r="F991" s="41">
        <v>60000</v>
      </c>
      <c r="G991" s="42"/>
      <c r="H991" s="43" t="s">
        <v>2</v>
      </c>
    </row>
    <row r="992" spans="1:8" ht="23.45" customHeight="1" x14ac:dyDescent="0.55000000000000004">
      <c r="A992" s="28"/>
      <c r="B992" s="23"/>
      <c r="C992" s="30" t="s">
        <v>542</v>
      </c>
      <c r="D992" s="30" t="s">
        <v>543</v>
      </c>
      <c r="E992" s="30"/>
      <c r="F992" s="41">
        <v>1500000</v>
      </c>
      <c r="G992" s="42"/>
      <c r="H992" s="43" t="s">
        <v>2</v>
      </c>
    </row>
    <row r="993" spans="1:8" ht="23.45" customHeight="1" x14ac:dyDescent="0.55000000000000004">
      <c r="A993" s="28"/>
      <c r="B993" s="23"/>
      <c r="C993" s="30" t="s">
        <v>67</v>
      </c>
      <c r="D993" s="30" t="s">
        <v>68</v>
      </c>
      <c r="E993" s="30"/>
      <c r="F993" s="41">
        <v>30000</v>
      </c>
      <c r="G993" s="42"/>
      <c r="H993" s="43" t="s">
        <v>2</v>
      </c>
    </row>
    <row r="994" spans="1:8" ht="48" x14ac:dyDescent="0.55000000000000004">
      <c r="A994" s="28"/>
      <c r="B994" s="23"/>
      <c r="C994" s="30" t="s">
        <v>69</v>
      </c>
      <c r="D994" s="30" t="s">
        <v>544</v>
      </c>
      <c r="E994" s="30"/>
      <c r="F994" s="41">
        <v>482400</v>
      </c>
      <c r="G994" s="42"/>
      <c r="H994" s="43" t="s">
        <v>2</v>
      </c>
    </row>
    <row r="995" spans="1:8" ht="48" x14ac:dyDescent="0.55000000000000004">
      <c r="A995" s="28"/>
      <c r="B995" s="23"/>
      <c r="C995" s="30" t="s">
        <v>71</v>
      </c>
      <c r="D995" s="30" t="s">
        <v>545</v>
      </c>
      <c r="E995" s="30"/>
      <c r="F995" s="41">
        <v>2430000</v>
      </c>
      <c r="G995" s="42"/>
      <c r="H995" s="43" t="s">
        <v>2</v>
      </c>
    </row>
    <row r="996" spans="1:8" ht="23.45" customHeight="1" x14ac:dyDescent="0.55000000000000004">
      <c r="A996" s="28"/>
      <c r="B996" s="23"/>
      <c r="C996" s="30" t="s">
        <v>546</v>
      </c>
      <c r="D996" s="30" t="s">
        <v>547</v>
      </c>
      <c r="E996" s="30"/>
      <c r="F996" s="41">
        <v>113000</v>
      </c>
      <c r="G996" s="42"/>
      <c r="H996" s="43" t="s">
        <v>2</v>
      </c>
    </row>
    <row r="997" spans="1:8" ht="48" x14ac:dyDescent="0.55000000000000004">
      <c r="A997" s="28"/>
      <c r="B997" s="23"/>
      <c r="C997" s="30" t="s">
        <v>75</v>
      </c>
      <c r="D997" s="30" t="s">
        <v>548</v>
      </c>
      <c r="E997" s="30"/>
      <c r="F997" s="41">
        <v>583200</v>
      </c>
      <c r="G997" s="42"/>
      <c r="H997" s="43" t="s">
        <v>2</v>
      </c>
    </row>
    <row r="998" spans="1:8" ht="48" x14ac:dyDescent="0.55000000000000004">
      <c r="A998" s="28"/>
      <c r="B998" s="28"/>
      <c r="C998" s="30" t="s">
        <v>120</v>
      </c>
      <c r="D998" s="30" t="s">
        <v>549</v>
      </c>
      <c r="E998" s="30"/>
      <c r="F998" s="41">
        <v>117800</v>
      </c>
      <c r="G998" s="42"/>
      <c r="H998" s="43" t="s">
        <v>2</v>
      </c>
    </row>
    <row r="999" spans="1:8" ht="23.45" customHeight="1" x14ac:dyDescent="0.55000000000000004">
      <c r="A999" s="28"/>
      <c r="B999" s="28"/>
      <c r="C999" s="26"/>
      <c r="D999" s="26"/>
      <c r="E999" s="28"/>
      <c r="F999" s="28"/>
      <c r="G999" s="48"/>
      <c r="H999" s="49"/>
    </row>
    <row r="1000" spans="1:8" ht="23.45" customHeight="1" x14ac:dyDescent="0.55000000000000004">
      <c r="A1000" s="28"/>
      <c r="B1000" s="23" t="s">
        <v>418</v>
      </c>
      <c r="C1000" s="23"/>
      <c r="D1000" s="23"/>
      <c r="E1000" s="14">
        <v>532300</v>
      </c>
      <c r="F1000" s="14"/>
      <c r="G1000" s="47" t="s">
        <v>2</v>
      </c>
      <c r="H1000" s="47"/>
    </row>
    <row r="1001" spans="1:8" x14ac:dyDescent="0.55000000000000004">
      <c r="A1001" s="28"/>
      <c r="B1001" s="23"/>
      <c r="C1001" s="30" t="s">
        <v>78</v>
      </c>
      <c r="D1001" s="30" t="s">
        <v>550</v>
      </c>
      <c r="E1001" s="30"/>
      <c r="F1001" s="41">
        <v>7000</v>
      </c>
      <c r="G1001" s="42"/>
      <c r="H1001" s="43" t="s">
        <v>2</v>
      </c>
    </row>
    <row r="1002" spans="1:8" x14ac:dyDescent="0.55000000000000004">
      <c r="A1002" s="28"/>
      <c r="B1002" s="23"/>
      <c r="C1002" s="30" t="s">
        <v>551</v>
      </c>
      <c r="D1002" s="30" t="s">
        <v>552</v>
      </c>
      <c r="E1002" s="30"/>
      <c r="F1002" s="41">
        <v>6000</v>
      </c>
      <c r="G1002" s="42"/>
      <c r="H1002" s="43" t="s">
        <v>2</v>
      </c>
    </row>
    <row r="1003" spans="1:8" x14ac:dyDescent="0.55000000000000004">
      <c r="A1003" s="28"/>
      <c r="B1003" s="23"/>
      <c r="C1003" s="30" t="s">
        <v>553</v>
      </c>
      <c r="D1003" s="30" t="s">
        <v>554</v>
      </c>
      <c r="E1003" s="30"/>
      <c r="F1003" s="41">
        <v>61200</v>
      </c>
      <c r="G1003" s="42"/>
      <c r="H1003" s="43" t="s">
        <v>2</v>
      </c>
    </row>
    <row r="1004" spans="1:8" ht="23.45" customHeight="1" x14ac:dyDescent="0.55000000000000004">
      <c r="A1004" s="28"/>
      <c r="B1004" s="23"/>
      <c r="C1004" s="30" t="s">
        <v>555</v>
      </c>
      <c r="D1004" s="30" t="s">
        <v>556</v>
      </c>
      <c r="E1004" s="30"/>
      <c r="F1004" s="41">
        <v>14400</v>
      </c>
      <c r="G1004" s="42"/>
      <c r="H1004" s="43" t="s">
        <v>2</v>
      </c>
    </row>
    <row r="1005" spans="1:8" ht="23.45" customHeight="1" x14ac:dyDescent="0.55000000000000004">
      <c r="A1005" s="28"/>
      <c r="B1005" s="23"/>
      <c r="C1005" s="30" t="s">
        <v>557</v>
      </c>
      <c r="D1005" s="30" t="s">
        <v>558</v>
      </c>
      <c r="E1005" s="30"/>
      <c r="F1005" s="41">
        <v>4300</v>
      </c>
      <c r="G1005" s="42"/>
      <c r="H1005" s="43" t="s">
        <v>2</v>
      </c>
    </row>
    <row r="1006" spans="1:8" ht="23.45" customHeight="1" x14ac:dyDescent="0.55000000000000004">
      <c r="A1006" s="28"/>
      <c r="B1006" s="23"/>
      <c r="C1006" s="30" t="s">
        <v>559</v>
      </c>
      <c r="D1006" s="30" t="s">
        <v>560</v>
      </c>
      <c r="E1006" s="30"/>
      <c r="F1006" s="41">
        <v>9000</v>
      </c>
      <c r="G1006" s="42"/>
      <c r="H1006" s="43" t="s">
        <v>2</v>
      </c>
    </row>
    <row r="1007" spans="1:8" x14ac:dyDescent="0.55000000000000004">
      <c r="A1007" s="28"/>
      <c r="B1007" s="23"/>
      <c r="C1007" s="30" t="s">
        <v>561</v>
      </c>
      <c r="D1007" s="30" t="s">
        <v>562</v>
      </c>
      <c r="E1007" s="30"/>
      <c r="F1007" s="41">
        <v>12800</v>
      </c>
      <c r="G1007" s="42"/>
      <c r="H1007" s="43" t="s">
        <v>2</v>
      </c>
    </row>
    <row r="1008" spans="1:8" x14ac:dyDescent="0.55000000000000004">
      <c r="A1008" s="28"/>
      <c r="B1008" s="23"/>
      <c r="C1008" s="30" t="s">
        <v>473</v>
      </c>
      <c r="D1008" s="30" t="s">
        <v>563</v>
      </c>
      <c r="E1008" s="30"/>
      <c r="F1008" s="41">
        <v>417600</v>
      </c>
      <c r="G1008" s="42"/>
      <c r="H1008" s="43" t="s">
        <v>2</v>
      </c>
    </row>
    <row r="1009" spans="1:8" ht="23.45" customHeight="1" x14ac:dyDescent="0.55000000000000004">
      <c r="A1009" s="28"/>
      <c r="B1009" s="23" t="s">
        <v>94</v>
      </c>
      <c r="C1009" s="23"/>
      <c r="D1009" s="23"/>
      <c r="E1009" s="14">
        <v>903000</v>
      </c>
      <c r="F1009" s="14"/>
      <c r="G1009" s="47" t="s">
        <v>2</v>
      </c>
      <c r="H1009" s="47"/>
    </row>
    <row r="1010" spans="1:8" ht="23.45" customHeight="1" x14ac:dyDescent="0.55000000000000004">
      <c r="A1010" s="28"/>
      <c r="B1010" s="28"/>
      <c r="C1010" s="30" t="s">
        <v>564</v>
      </c>
      <c r="D1010" s="30" t="s">
        <v>565</v>
      </c>
      <c r="E1010" s="30"/>
      <c r="F1010" s="41">
        <v>800000</v>
      </c>
      <c r="G1010" s="42"/>
      <c r="H1010" s="43" t="s">
        <v>2</v>
      </c>
    </row>
    <row r="1011" spans="1:8" ht="23.45" customHeight="1" x14ac:dyDescent="0.55000000000000004">
      <c r="A1011" s="28"/>
      <c r="B1011" s="28"/>
      <c r="C1011" s="30" t="s">
        <v>566</v>
      </c>
      <c r="D1011" s="30" t="s">
        <v>567</v>
      </c>
      <c r="E1011" s="30"/>
      <c r="F1011" s="41">
        <v>80000</v>
      </c>
      <c r="G1011" s="42"/>
      <c r="H1011" s="43" t="s">
        <v>2</v>
      </c>
    </row>
    <row r="1012" spans="1:8" ht="23.45" customHeight="1" x14ac:dyDescent="0.55000000000000004">
      <c r="A1012" s="28"/>
      <c r="B1012" s="28"/>
      <c r="C1012" s="30" t="s">
        <v>99</v>
      </c>
      <c r="D1012" s="30" t="s">
        <v>100</v>
      </c>
      <c r="E1012" s="30"/>
      <c r="F1012" s="41">
        <v>18000</v>
      </c>
      <c r="G1012" s="42"/>
      <c r="H1012" s="43" t="s">
        <v>2</v>
      </c>
    </row>
    <row r="1013" spans="1:8" x14ac:dyDescent="0.55000000000000004">
      <c r="A1013" s="28"/>
      <c r="B1013" s="28"/>
      <c r="C1013" s="30" t="s">
        <v>568</v>
      </c>
      <c r="D1013" s="30" t="s">
        <v>569</v>
      </c>
      <c r="E1013" s="30"/>
      <c r="F1013" s="41">
        <v>5000</v>
      </c>
      <c r="G1013" s="42"/>
      <c r="H1013" s="43" t="s">
        <v>2</v>
      </c>
    </row>
    <row r="1014" spans="1:8" ht="23.45" customHeight="1" x14ac:dyDescent="0.55000000000000004">
      <c r="A1014" s="10"/>
      <c r="B1014" s="10" t="s">
        <v>101</v>
      </c>
      <c r="C1014" s="10"/>
      <c r="D1014" s="10"/>
      <c r="E1014" s="38">
        <f>+E1015</f>
        <v>5696100</v>
      </c>
      <c r="F1014" s="38"/>
      <c r="G1014" s="4" t="s">
        <v>2</v>
      </c>
      <c r="H1014" s="4"/>
    </row>
    <row r="1015" spans="1:8" ht="23.45" customHeight="1" x14ac:dyDescent="0.55000000000000004">
      <c r="A1015" s="28"/>
      <c r="B1015" s="23" t="s">
        <v>102</v>
      </c>
      <c r="C1015" s="23"/>
      <c r="D1015" s="23"/>
      <c r="E1015" s="14">
        <f>+E1016+E1049</f>
        <v>5696100</v>
      </c>
      <c r="F1015" s="14"/>
      <c r="G1015" s="47" t="s">
        <v>2</v>
      </c>
      <c r="H1015" s="47"/>
    </row>
    <row r="1016" spans="1:8" ht="23.45" customHeight="1" x14ac:dyDescent="0.55000000000000004">
      <c r="A1016" s="28"/>
      <c r="B1016" s="23" t="s">
        <v>570</v>
      </c>
      <c r="C1016" s="23"/>
      <c r="D1016" s="23"/>
      <c r="E1016" s="14">
        <f>SUM(G1019:G1046)</f>
        <v>1794100</v>
      </c>
      <c r="F1016" s="14"/>
      <c r="G1016" s="47" t="s">
        <v>2</v>
      </c>
      <c r="H1016" s="47"/>
    </row>
    <row r="1017" spans="1:8" ht="23.45" customHeight="1" x14ac:dyDescent="0.55000000000000004">
      <c r="A1017" s="28"/>
      <c r="B1017" s="23" t="s">
        <v>571</v>
      </c>
      <c r="C1017" s="10"/>
      <c r="E1017" s="50"/>
      <c r="F1017" s="50"/>
      <c r="G1017" s="52"/>
      <c r="H1017" s="52"/>
    </row>
    <row r="1018" spans="1:8" ht="23.45" customHeight="1" x14ac:dyDescent="0.55000000000000004">
      <c r="A1018" s="28"/>
      <c r="B1018" s="23"/>
      <c r="C1018" s="30" t="s">
        <v>572</v>
      </c>
      <c r="D1018" s="20" t="s">
        <v>573</v>
      </c>
      <c r="E1018" s="20"/>
      <c r="F1018" s="20"/>
      <c r="G1018" s="1"/>
      <c r="H1018" s="1"/>
    </row>
    <row r="1019" spans="1:8" ht="23.45" customHeight="1" x14ac:dyDescent="0.55000000000000004">
      <c r="A1019" s="28"/>
      <c r="B1019" s="23"/>
      <c r="C1019" s="30"/>
      <c r="D1019" s="55" t="s">
        <v>574</v>
      </c>
      <c r="E1019" s="55"/>
      <c r="F1019" s="55"/>
      <c r="G1019" s="50"/>
      <c r="H1019" s="49"/>
    </row>
    <row r="1020" spans="1:8" ht="23.45" customHeight="1" x14ac:dyDescent="0.55000000000000004">
      <c r="A1020" s="28"/>
      <c r="B1020" s="23"/>
      <c r="C1020" s="30"/>
      <c r="D1020" s="30" t="s">
        <v>575</v>
      </c>
      <c r="E1020" s="30"/>
      <c r="F1020" s="30"/>
      <c r="G1020" s="50">
        <v>327200</v>
      </c>
      <c r="H1020" s="49" t="s">
        <v>2</v>
      </c>
    </row>
    <row r="1021" spans="1:8" ht="23.45" customHeight="1" x14ac:dyDescent="0.55000000000000004">
      <c r="A1021" s="26"/>
      <c r="B1021" s="26"/>
      <c r="C1021" s="30" t="s">
        <v>576</v>
      </c>
      <c r="D1021" s="20" t="s">
        <v>577</v>
      </c>
      <c r="E1021" s="20"/>
      <c r="F1021" s="20"/>
      <c r="G1021" s="1"/>
      <c r="H1021" s="1"/>
    </row>
    <row r="1022" spans="1:8" ht="23.45" customHeight="1" x14ac:dyDescent="0.55000000000000004">
      <c r="A1022" s="26"/>
      <c r="B1022" s="26"/>
      <c r="C1022" s="30"/>
      <c r="D1022" s="55" t="s">
        <v>578</v>
      </c>
      <c r="E1022" s="55"/>
      <c r="F1022" s="30"/>
      <c r="G1022" s="48">
        <v>289320</v>
      </c>
      <c r="H1022" s="49" t="s">
        <v>2</v>
      </c>
    </row>
    <row r="1023" spans="1:8" ht="23.45" customHeight="1" x14ac:dyDescent="0.55000000000000004">
      <c r="A1023" s="28"/>
      <c r="B1023" s="23" t="s">
        <v>579</v>
      </c>
      <c r="E1023" s="50"/>
      <c r="F1023" s="50"/>
      <c r="G1023" s="52"/>
      <c r="H1023" s="52"/>
    </row>
    <row r="1024" spans="1:8" ht="23.45" customHeight="1" x14ac:dyDescent="0.55000000000000004">
      <c r="A1024" s="26"/>
      <c r="B1024" s="26"/>
      <c r="C1024" s="30" t="s">
        <v>580</v>
      </c>
      <c r="D1024" s="20" t="s">
        <v>581</v>
      </c>
      <c r="E1024" s="20"/>
      <c r="F1024" s="20"/>
      <c r="G1024" s="1"/>
      <c r="H1024" s="1"/>
    </row>
    <row r="1025" spans="1:8" ht="23.45" customHeight="1" x14ac:dyDescent="0.55000000000000004">
      <c r="A1025" s="26"/>
      <c r="B1025" s="26"/>
      <c r="C1025" s="30"/>
      <c r="D1025" s="55" t="s">
        <v>574</v>
      </c>
      <c r="E1025" s="55"/>
      <c r="F1025" s="55"/>
      <c r="G1025" s="50"/>
      <c r="H1025" s="49"/>
    </row>
    <row r="1026" spans="1:8" ht="23.45" customHeight="1" x14ac:dyDescent="0.55000000000000004">
      <c r="A1026" s="26"/>
      <c r="B1026" s="26"/>
      <c r="C1026" s="30"/>
      <c r="D1026" s="30" t="s">
        <v>575</v>
      </c>
      <c r="E1026" s="30"/>
      <c r="F1026" s="30"/>
      <c r="G1026" s="50">
        <v>327200</v>
      </c>
      <c r="H1026" s="49" t="s">
        <v>2</v>
      </c>
    </row>
    <row r="1027" spans="1:8" ht="23.45" customHeight="1" x14ac:dyDescent="0.55000000000000004">
      <c r="A1027" s="26"/>
      <c r="B1027" s="26"/>
      <c r="C1027" s="30" t="s">
        <v>104</v>
      </c>
      <c r="D1027" s="20" t="s">
        <v>582</v>
      </c>
      <c r="E1027" s="20"/>
      <c r="F1027" s="20"/>
      <c r="G1027" s="1"/>
      <c r="H1027" s="1"/>
    </row>
    <row r="1028" spans="1:8" ht="23.45" customHeight="1" x14ac:dyDescent="0.55000000000000004">
      <c r="A1028" s="26"/>
      <c r="B1028" s="26"/>
      <c r="C1028" s="30"/>
      <c r="D1028" s="55" t="s">
        <v>583</v>
      </c>
      <c r="E1028" s="55"/>
      <c r="F1028" s="55"/>
      <c r="G1028" s="56"/>
      <c r="H1028" s="49"/>
    </row>
    <row r="1029" spans="1:8" ht="23.45" customHeight="1" x14ac:dyDescent="0.55000000000000004">
      <c r="A1029" s="26"/>
      <c r="B1029" s="26"/>
      <c r="C1029" s="30"/>
      <c r="D1029" s="30" t="s">
        <v>584</v>
      </c>
      <c r="E1029" s="30"/>
      <c r="F1029" s="30"/>
      <c r="G1029" s="53">
        <v>50200</v>
      </c>
      <c r="H1029" s="52" t="s">
        <v>2</v>
      </c>
    </row>
    <row r="1030" spans="1:8" ht="23.45" customHeight="1" x14ac:dyDescent="0.55000000000000004">
      <c r="A1030" s="26"/>
      <c r="B1030" s="26"/>
      <c r="C1030" s="30" t="s">
        <v>585</v>
      </c>
      <c r="D1030" s="20" t="s">
        <v>586</v>
      </c>
      <c r="E1030" s="20"/>
      <c r="F1030" s="20"/>
      <c r="G1030" s="1"/>
      <c r="H1030" s="1"/>
    </row>
    <row r="1031" spans="1:8" ht="23.45" customHeight="1" x14ac:dyDescent="0.55000000000000004">
      <c r="A1031" s="26"/>
      <c r="B1031" s="26"/>
      <c r="C1031" s="30"/>
      <c r="D1031" s="55" t="s">
        <v>587</v>
      </c>
      <c r="E1031" s="30"/>
      <c r="F1031" s="30"/>
      <c r="G1031" s="1"/>
      <c r="H1031" s="1"/>
    </row>
    <row r="1032" spans="1:8" ht="23.45" customHeight="1" x14ac:dyDescent="0.55000000000000004">
      <c r="A1032" s="26"/>
      <c r="B1032" s="26"/>
      <c r="C1032" s="30"/>
      <c r="D1032" s="55" t="s">
        <v>588</v>
      </c>
      <c r="E1032" s="30"/>
      <c r="F1032" s="30"/>
      <c r="G1032" s="48">
        <v>23000</v>
      </c>
      <c r="H1032" s="49" t="s">
        <v>2</v>
      </c>
    </row>
    <row r="1033" spans="1:8" ht="23.45" customHeight="1" x14ac:dyDescent="0.55000000000000004">
      <c r="A1033" s="26"/>
      <c r="B1033" s="26"/>
      <c r="C1033" s="30" t="s">
        <v>589</v>
      </c>
      <c r="D1033" s="20" t="s">
        <v>590</v>
      </c>
      <c r="E1033" s="20"/>
      <c r="F1033" s="20"/>
      <c r="G1033" s="1"/>
      <c r="H1033" s="1"/>
    </row>
    <row r="1034" spans="1:8" ht="23.45" customHeight="1" x14ac:dyDescent="0.55000000000000004">
      <c r="A1034" s="26"/>
      <c r="B1034" s="26"/>
      <c r="C1034" s="30"/>
      <c r="D1034" s="55" t="s">
        <v>591</v>
      </c>
      <c r="E1034" s="55"/>
      <c r="F1034" s="30"/>
      <c r="G1034" s="48">
        <v>146300</v>
      </c>
      <c r="H1034" s="49" t="s">
        <v>2</v>
      </c>
    </row>
    <row r="1035" spans="1:8" ht="23.45" customHeight="1" x14ac:dyDescent="0.55000000000000004">
      <c r="A1035" s="26"/>
      <c r="B1035" s="26"/>
      <c r="C1035" s="30" t="s">
        <v>592</v>
      </c>
      <c r="D1035" s="20" t="s">
        <v>593</v>
      </c>
      <c r="E1035" s="20"/>
      <c r="F1035" s="20"/>
      <c r="G1035" s="48">
        <v>19500</v>
      </c>
      <c r="H1035" s="49" t="s">
        <v>2</v>
      </c>
    </row>
    <row r="1036" spans="1:8" ht="23.45" customHeight="1" x14ac:dyDescent="0.55000000000000004">
      <c r="A1036" s="28"/>
      <c r="B1036" s="23" t="s">
        <v>594</v>
      </c>
      <c r="E1036" s="50"/>
      <c r="F1036" s="50"/>
      <c r="G1036" s="52"/>
      <c r="H1036" s="52"/>
    </row>
    <row r="1037" spans="1:8" ht="23.45" customHeight="1" x14ac:dyDescent="0.55000000000000004">
      <c r="A1037" s="26"/>
      <c r="B1037" s="26"/>
      <c r="C1037" s="30" t="s">
        <v>595</v>
      </c>
      <c r="D1037" s="20" t="s">
        <v>596</v>
      </c>
      <c r="E1037" s="20"/>
      <c r="F1037" s="20"/>
      <c r="G1037" s="1"/>
      <c r="H1037" s="1"/>
    </row>
    <row r="1038" spans="1:8" ht="23.45" customHeight="1" x14ac:dyDescent="0.55000000000000004">
      <c r="A1038" s="26"/>
      <c r="B1038" s="26"/>
      <c r="C1038" s="30"/>
      <c r="D1038" s="55" t="s">
        <v>597</v>
      </c>
      <c r="E1038" s="55"/>
      <c r="F1038" s="55"/>
      <c r="G1038" s="56"/>
      <c r="H1038" s="57"/>
    </row>
    <row r="1039" spans="1:8" ht="23.45" customHeight="1" x14ac:dyDescent="0.55000000000000004">
      <c r="A1039" s="26"/>
      <c r="B1039" s="26"/>
      <c r="C1039" s="30"/>
      <c r="D1039" s="30" t="s">
        <v>598</v>
      </c>
      <c r="E1039" s="30"/>
      <c r="F1039" s="30"/>
      <c r="G1039" s="56">
        <v>283200</v>
      </c>
      <c r="H1039" s="57" t="s">
        <v>2</v>
      </c>
    </row>
    <row r="1040" spans="1:8" ht="23.45" customHeight="1" x14ac:dyDescent="0.55000000000000004">
      <c r="A1040" s="26"/>
      <c r="B1040" s="26"/>
      <c r="C1040" s="30" t="s">
        <v>599</v>
      </c>
      <c r="D1040" s="20" t="s">
        <v>600</v>
      </c>
      <c r="E1040" s="20"/>
      <c r="F1040" s="20"/>
      <c r="G1040" s="1"/>
      <c r="H1040" s="1"/>
    </row>
    <row r="1041" spans="1:8" ht="23.45" customHeight="1" x14ac:dyDescent="0.55000000000000004">
      <c r="A1041" s="26"/>
      <c r="B1041" s="26"/>
      <c r="C1041" s="30"/>
      <c r="D1041" s="30" t="s">
        <v>601</v>
      </c>
      <c r="E1041" s="30"/>
      <c r="F1041" s="30"/>
      <c r="G1041" s="18">
        <v>8000</v>
      </c>
      <c r="H1041" s="49" t="s">
        <v>2</v>
      </c>
    </row>
    <row r="1042" spans="1:8" ht="23.45" customHeight="1" x14ac:dyDescent="0.55000000000000004">
      <c r="A1042" s="26"/>
      <c r="B1042" s="26"/>
      <c r="C1042" s="30" t="s">
        <v>602</v>
      </c>
      <c r="D1042" s="20" t="s">
        <v>603</v>
      </c>
      <c r="E1042" s="20"/>
      <c r="F1042" s="20"/>
      <c r="G1042" s="1"/>
      <c r="H1042" s="1"/>
    </row>
    <row r="1043" spans="1:8" ht="23.45" customHeight="1" x14ac:dyDescent="0.55000000000000004">
      <c r="A1043" s="26"/>
      <c r="B1043" s="26"/>
      <c r="C1043" s="30"/>
      <c r="D1043" s="55" t="s">
        <v>578</v>
      </c>
      <c r="E1043" s="55"/>
      <c r="F1043" s="30"/>
      <c r="G1043" s="48">
        <v>279180</v>
      </c>
      <c r="H1043" s="49" t="s">
        <v>2</v>
      </c>
    </row>
    <row r="1044" spans="1:8" ht="23.45" customHeight="1" x14ac:dyDescent="0.55000000000000004">
      <c r="A1044" s="26"/>
      <c r="B1044" s="26"/>
      <c r="C1044" s="30" t="s">
        <v>479</v>
      </c>
      <c r="D1044" s="20" t="s">
        <v>604</v>
      </c>
      <c r="E1044" s="20"/>
      <c r="F1044" s="20"/>
      <c r="G1044" s="48">
        <v>15600</v>
      </c>
      <c r="H1044" s="49" t="s">
        <v>2</v>
      </c>
    </row>
    <row r="1045" spans="1:8" ht="23.45" customHeight="1" x14ac:dyDescent="0.55000000000000004">
      <c r="A1045" s="26"/>
      <c r="B1045" s="26"/>
      <c r="C1045" s="30" t="s">
        <v>605</v>
      </c>
      <c r="D1045" s="20" t="s">
        <v>606</v>
      </c>
      <c r="E1045" s="20"/>
      <c r="F1045" s="20"/>
      <c r="G1045" s="48">
        <v>9400</v>
      </c>
      <c r="H1045" s="49" t="s">
        <v>2</v>
      </c>
    </row>
    <row r="1046" spans="1:8" ht="23.45" customHeight="1" x14ac:dyDescent="0.55000000000000004">
      <c r="A1046" s="26"/>
      <c r="B1046" s="26"/>
      <c r="C1046" s="30" t="s">
        <v>489</v>
      </c>
      <c r="D1046" s="20" t="s">
        <v>607</v>
      </c>
      <c r="E1046" s="20"/>
      <c r="F1046" s="20"/>
      <c r="G1046" s="48">
        <v>16000</v>
      </c>
      <c r="H1046" s="49" t="s">
        <v>2</v>
      </c>
    </row>
    <row r="1047" spans="1:8" ht="23.45" customHeight="1" x14ac:dyDescent="0.55000000000000004">
      <c r="A1047" s="26"/>
      <c r="B1047" s="26"/>
      <c r="C1047" s="30"/>
      <c r="D1047" s="30"/>
      <c r="E1047" s="30"/>
      <c r="F1047" s="30"/>
      <c r="G1047" s="48"/>
      <c r="H1047" s="49"/>
    </row>
    <row r="1048" spans="1:8" ht="23.45" customHeight="1" x14ac:dyDescent="0.55000000000000004">
      <c r="A1048" s="26"/>
      <c r="B1048" s="26"/>
      <c r="C1048" s="30"/>
      <c r="D1048" s="30"/>
      <c r="E1048" s="30"/>
      <c r="F1048" s="30"/>
      <c r="G1048" s="48"/>
      <c r="H1048" s="49"/>
    </row>
    <row r="1049" spans="1:8" ht="23.45" customHeight="1" x14ac:dyDescent="0.55000000000000004">
      <c r="A1049" s="26"/>
      <c r="B1049" s="23" t="s">
        <v>428</v>
      </c>
      <c r="C1049" s="26"/>
      <c r="D1049" s="49"/>
      <c r="E1049" s="14">
        <f>+G1050</f>
        <v>3902000</v>
      </c>
      <c r="F1049" s="14"/>
      <c r="G1049" s="47" t="s">
        <v>2</v>
      </c>
      <c r="H1049" s="47"/>
    </row>
    <row r="1050" spans="1:8" ht="23.45" customHeight="1" x14ac:dyDescent="0.55000000000000004">
      <c r="A1050" s="26"/>
      <c r="B1050" s="26"/>
      <c r="C1050" s="26" t="s">
        <v>608</v>
      </c>
      <c r="D1050" s="49" t="s">
        <v>609</v>
      </c>
      <c r="E1050" s="26"/>
      <c r="F1050" s="26"/>
      <c r="G1050" s="48">
        <v>3902000</v>
      </c>
      <c r="H1050" s="49" t="s">
        <v>2</v>
      </c>
    </row>
    <row r="1051" spans="1:8" ht="23.45" customHeight="1" x14ac:dyDescent="0.55000000000000004">
      <c r="A1051" s="26"/>
      <c r="B1051" s="26"/>
      <c r="C1051" s="26"/>
      <c r="D1051" s="49" t="s">
        <v>610</v>
      </c>
      <c r="E1051" s="26"/>
      <c r="F1051" s="26"/>
      <c r="G1051" s="48"/>
      <c r="H1051" s="49"/>
    </row>
    <row r="1052" spans="1:8" ht="23.45" customHeight="1" x14ac:dyDescent="0.55000000000000004">
      <c r="A1052" s="26"/>
      <c r="B1052" s="26"/>
      <c r="C1052" s="26"/>
      <c r="D1052" s="49" t="s">
        <v>611</v>
      </c>
      <c r="E1052" s="26"/>
      <c r="F1052" s="26"/>
      <c r="G1052" s="48"/>
      <c r="H1052" s="49"/>
    </row>
    <row r="1053" spans="1:8" ht="23.45" customHeight="1" x14ac:dyDescent="0.55000000000000004">
      <c r="A1053" s="26"/>
      <c r="B1053" s="26"/>
      <c r="C1053" s="26"/>
      <c r="D1053" s="28" t="s">
        <v>612</v>
      </c>
      <c r="E1053" s="26"/>
      <c r="F1053" s="26"/>
      <c r="G1053" s="48"/>
      <c r="H1053" s="49"/>
    </row>
    <row r="1054" spans="1:8" ht="23.45" customHeight="1" x14ac:dyDescent="0.55000000000000004">
      <c r="A1054" s="26"/>
      <c r="B1054" s="26"/>
      <c r="C1054" s="26"/>
      <c r="D1054" s="28" t="s">
        <v>613</v>
      </c>
      <c r="E1054" s="26"/>
      <c r="F1054" s="26"/>
      <c r="G1054" s="48"/>
      <c r="H1054" s="49"/>
    </row>
    <row r="1055" spans="1:8" ht="23.45" customHeight="1" x14ac:dyDescent="0.55000000000000004">
      <c r="A1055" s="26"/>
      <c r="B1055" s="26"/>
      <c r="C1055" s="26"/>
      <c r="D1055" s="28"/>
      <c r="E1055" s="26"/>
      <c r="F1055" s="26"/>
      <c r="G1055" s="48"/>
      <c r="H1055" s="49"/>
    </row>
    <row r="1056" spans="1:8" ht="23.45" customHeight="1" x14ac:dyDescent="0.55000000000000004">
      <c r="A1056" s="10"/>
      <c r="B1056" s="10" t="s">
        <v>614</v>
      </c>
      <c r="C1056" s="10"/>
      <c r="D1056" s="10"/>
      <c r="E1056" s="38">
        <f>SUM(G1057:G1059)</f>
        <v>3279600</v>
      </c>
      <c r="F1056" s="38"/>
      <c r="G1056" s="4" t="s">
        <v>2</v>
      </c>
      <c r="H1056" s="4"/>
    </row>
    <row r="1057" spans="1:8" ht="23.45" customHeight="1" x14ac:dyDescent="0.55000000000000004">
      <c r="A1057" s="26"/>
      <c r="B1057" s="26"/>
      <c r="C1057" s="26" t="s">
        <v>615</v>
      </c>
      <c r="D1057" s="49" t="s">
        <v>616</v>
      </c>
      <c r="E1057" s="26"/>
      <c r="F1057" s="26"/>
      <c r="G1057" s="48">
        <v>546600</v>
      </c>
      <c r="H1057" s="49" t="s">
        <v>2</v>
      </c>
    </row>
    <row r="1058" spans="1:8" ht="23.45" customHeight="1" x14ac:dyDescent="0.55000000000000004">
      <c r="A1058" s="26"/>
      <c r="B1058" s="26"/>
      <c r="C1058" s="26" t="s">
        <v>617</v>
      </c>
      <c r="D1058" s="45" t="s">
        <v>618</v>
      </c>
      <c r="E1058" s="26"/>
      <c r="F1058" s="26"/>
      <c r="G1058" s="1"/>
      <c r="H1058" s="1"/>
    </row>
    <row r="1059" spans="1:8" ht="23.45" customHeight="1" x14ac:dyDescent="0.55000000000000004">
      <c r="A1059" s="26"/>
      <c r="B1059" s="26"/>
      <c r="C1059" s="26"/>
      <c r="D1059" s="45" t="s">
        <v>619</v>
      </c>
      <c r="E1059" s="26"/>
      <c r="F1059" s="26"/>
      <c r="G1059" s="56">
        <v>2733000</v>
      </c>
      <c r="H1059" s="57" t="s">
        <v>2</v>
      </c>
    </row>
    <row r="1060" spans="1:8" ht="23.45" customHeight="1" x14ac:dyDescent="0.55000000000000004">
      <c r="F1060" s="1"/>
      <c r="G1060" s="1"/>
      <c r="H1060" s="57"/>
    </row>
    <row r="1061" spans="1:8" ht="23.45" customHeight="1" x14ac:dyDescent="0.55000000000000004">
      <c r="A1061" s="10"/>
      <c r="B1061" s="10" t="s">
        <v>620</v>
      </c>
      <c r="C1061" s="10"/>
      <c r="D1061" s="10"/>
      <c r="E1061" s="38">
        <f>SUM(G1063:G1069)</f>
        <v>356600</v>
      </c>
      <c r="F1061" s="38"/>
      <c r="G1061" s="4" t="s">
        <v>2</v>
      </c>
      <c r="H1061" s="4"/>
    </row>
    <row r="1062" spans="1:8" ht="23.45" customHeight="1" x14ac:dyDescent="0.55000000000000004">
      <c r="A1062" s="26"/>
      <c r="B1062" s="26"/>
      <c r="C1062" s="30" t="s">
        <v>621</v>
      </c>
      <c r="D1062" s="20" t="s">
        <v>622</v>
      </c>
      <c r="E1062" s="20"/>
      <c r="F1062" s="20"/>
      <c r="G1062" s="1"/>
      <c r="H1062" s="1"/>
    </row>
    <row r="1063" spans="1:8" ht="23.45" customHeight="1" x14ac:dyDescent="0.55000000000000004">
      <c r="A1063" s="26"/>
      <c r="B1063" s="26"/>
      <c r="C1063" s="30"/>
      <c r="D1063" s="55" t="s">
        <v>623</v>
      </c>
      <c r="E1063" s="55"/>
      <c r="F1063" s="30"/>
      <c r="G1063" s="18">
        <v>19800</v>
      </c>
      <c r="H1063" s="49" t="s">
        <v>2</v>
      </c>
    </row>
    <row r="1064" spans="1:8" ht="23.45" customHeight="1" x14ac:dyDescent="0.55000000000000004">
      <c r="A1064" s="26"/>
      <c r="B1064" s="26"/>
      <c r="C1064" s="30" t="s">
        <v>624</v>
      </c>
      <c r="D1064" s="20" t="s">
        <v>625</v>
      </c>
      <c r="E1064" s="20"/>
      <c r="F1064" s="20"/>
      <c r="G1064" s="1"/>
      <c r="H1064" s="1"/>
    </row>
    <row r="1065" spans="1:8" ht="23.45" customHeight="1" x14ac:dyDescent="0.55000000000000004">
      <c r="A1065" s="26"/>
      <c r="B1065" s="26"/>
      <c r="C1065" s="30"/>
      <c r="D1065" s="55" t="s">
        <v>626</v>
      </c>
      <c r="E1065" s="55"/>
      <c r="F1065" s="30"/>
      <c r="G1065" s="48">
        <v>6700</v>
      </c>
      <c r="H1065" s="49" t="s">
        <v>2</v>
      </c>
    </row>
    <row r="1066" spans="1:8" ht="23.45" customHeight="1" x14ac:dyDescent="0.55000000000000004">
      <c r="A1066" s="26"/>
      <c r="B1066" s="26"/>
      <c r="C1066" s="30" t="s">
        <v>627</v>
      </c>
      <c r="D1066" s="20" t="s">
        <v>628</v>
      </c>
      <c r="E1066" s="20"/>
      <c r="F1066" s="20"/>
      <c r="G1066" s="1"/>
      <c r="H1066" s="1"/>
    </row>
    <row r="1067" spans="1:8" ht="23.45" customHeight="1" x14ac:dyDescent="0.55000000000000004">
      <c r="A1067" s="26"/>
      <c r="B1067" s="26"/>
      <c r="C1067" s="30"/>
      <c r="D1067" s="30" t="s">
        <v>629</v>
      </c>
      <c r="E1067" s="30"/>
      <c r="F1067" s="30"/>
      <c r="G1067" s="111">
        <v>35300</v>
      </c>
      <c r="H1067" s="57" t="s">
        <v>2</v>
      </c>
    </row>
    <row r="1068" spans="1:8" ht="23.45" customHeight="1" x14ac:dyDescent="0.55000000000000004">
      <c r="A1068" s="26"/>
      <c r="B1068" s="26"/>
      <c r="C1068" s="30" t="s">
        <v>496</v>
      </c>
      <c r="D1068" s="20" t="s">
        <v>630</v>
      </c>
      <c r="E1068" s="20"/>
      <c r="F1068" s="20"/>
      <c r="G1068" s="56">
        <v>264800</v>
      </c>
      <c r="H1068" s="57" t="s">
        <v>2</v>
      </c>
    </row>
    <row r="1069" spans="1:8" ht="23.45" customHeight="1" x14ac:dyDescent="0.55000000000000004">
      <c r="A1069" s="26"/>
      <c r="B1069" s="26"/>
      <c r="C1069" s="30" t="s">
        <v>498</v>
      </c>
      <c r="D1069" s="20" t="s">
        <v>631</v>
      </c>
      <c r="E1069" s="20"/>
      <c r="F1069" s="20"/>
      <c r="G1069" s="111">
        <v>30000</v>
      </c>
      <c r="H1069" s="57" t="s">
        <v>2</v>
      </c>
    </row>
    <row r="1070" spans="1:8" x14ac:dyDescent="0.55000000000000004">
      <c r="A1070" s="26"/>
      <c r="B1070" s="26"/>
      <c r="C1070" s="26"/>
      <c r="D1070" s="49"/>
      <c r="E1070" s="26"/>
      <c r="F1070" s="26"/>
      <c r="G1070" s="26"/>
      <c r="H1070" s="49"/>
    </row>
    <row r="1071" spans="1:8" x14ac:dyDescent="0.55000000000000004">
      <c r="A1071" s="26"/>
      <c r="B1071" s="26"/>
      <c r="C1071" s="26"/>
      <c r="D1071" s="49"/>
      <c r="E1071" s="26"/>
      <c r="F1071" s="26"/>
      <c r="G1071" s="48"/>
      <c r="H1071" s="49"/>
    </row>
    <row r="1072" spans="1:8" x14ac:dyDescent="0.55000000000000004">
      <c r="A1072" s="26"/>
      <c r="B1072" s="26"/>
      <c r="C1072" s="26"/>
      <c r="D1072" s="49"/>
      <c r="E1072" s="26"/>
      <c r="F1072" s="26"/>
      <c r="G1072" s="48"/>
      <c r="H1072" s="49"/>
    </row>
    <row r="1073" spans="1:8" x14ac:dyDescent="0.55000000000000004">
      <c r="A1073" s="26"/>
      <c r="B1073" s="26"/>
      <c r="C1073" s="26"/>
      <c r="D1073" s="49"/>
      <c r="E1073" s="26"/>
      <c r="F1073" s="26"/>
      <c r="G1073" s="48"/>
      <c r="H1073" s="49"/>
    </row>
    <row r="1074" spans="1:8" x14ac:dyDescent="0.55000000000000004">
      <c r="A1074" s="26"/>
      <c r="B1074" s="26"/>
      <c r="C1074" s="26"/>
      <c r="D1074" s="49"/>
      <c r="E1074" s="26"/>
      <c r="F1074" s="26"/>
      <c r="G1074" s="26"/>
      <c r="H1074" s="49"/>
    </row>
    <row r="1075" spans="1:8" s="26" customFormat="1" x14ac:dyDescent="0.2">
      <c r="B1075" s="72"/>
      <c r="D1075" s="49"/>
      <c r="F1075" s="27"/>
      <c r="G1075" s="21"/>
      <c r="H1075" s="22"/>
    </row>
    <row r="1076" spans="1:8" s="26" customFormat="1" x14ac:dyDescent="0.2">
      <c r="B1076" s="72"/>
      <c r="D1076" s="49"/>
      <c r="F1076" s="112"/>
      <c r="G1076" s="113"/>
      <c r="H1076" s="114"/>
    </row>
    <row r="1077" spans="1:8" s="26" customFormat="1" x14ac:dyDescent="0.55000000000000004">
      <c r="B1077" s="10"/>
      <c r="D1077" s="49"/>
      <c r="F1077" s="113"/>
      <c r="G1077" s="114"/>
      <c r="H1077" s="114"/>
    </row>
    <row r="1078" spans="1:8" s="26" customFormat="1" x14ac:dyDescent="0.55000000000000004">
      <c r="B1078" s="10"/>
      <c r="D1078" s="49"/>
      <c r="F1078" s="27"/>
      <c r="G1078" s="21"/>
      <c r="H1078" s="22"/>
    </row>
    <row r="1079" spans="1:8" s="26" customFormat="1" x14ac:dyDescent="0.2">
      <c r="B1079" s="72"/>
      <c r="D1079" s="49"/>
      <c r="F1079" s="27"/>
      <c r="G1079" s="21"/>
      <c r="H1079" s="22"/>
    </row>
    <row r="1080" spans="1:8" x14ac:dyDescent="0.55000000000000004">
      <c r="F1080" s="1"/>
      <c r="G1080" s="1"/>
      <c r="H1080" s="57"/>
    </row>
    <row r="1081" spans="1:8" x14ac:dyDescent="0.55000000000000004">
      <c r="F1081" s="1"/>
      <c r="G1081" s="1"/>
      <c r="H1081" s="57"/>
    </row>
    <row r="1082" spans="1:8" x14ac:dyDescent="0.55000000000000004">
      <c r="F1082" s="1"/>
      <c r="G1082" s="1"/>
      <c r="H1082" s="57"/>
    </row>
    <row r="1083" spans="1:8" x14ac:dyDescent="0.55000000000000004">
      <c r="F1083" s="1"/>
      <c r="G1083" s="1"/>
      <c r="H1083" s="57"/>
    </row>
    <row r="1084" spans="1:8" x14ac:dyDescent="0.55000000000000004">
      <c r="F1084" s="1"/>
      <c r="G1084" s="1"/>
      <c r="H1084" s="57"/>
    </row>
    <row r="1085" spans="1:8" x14ac:dyDescent="0.55000000000000004">
      <c r="F1085" s="1"/>
      <c r="G1085" s="48"/>
      <c r="H1085" s="49"/>
    </row>
    <row r="1086" spans="1:8" x14ac:dyDescent="0.55000000000000004">
      <c r="F1086" s="1"/>
      <c r="G1086" s="48"/>
      <c r="H1086" s="49"/>
    </row>
    <row r="1087" spans="1:8" x14ac:dyDescent="0.55000000000000004">
      <c r="F1087" s="1"/>
      <c r="G1087" s="48"/>
      <c r="H1087" s="49"/>
    </row>
    <row r="1088" spans="1:8" x14ac:dyDescent="0.55000000000000004">
      <c r="F1088" s="1"/>
      <c r="G1088" s="48"/>
      <c r="H1088" s="49"/>
    </row>
    <row r="1089" spans="1:8" x14ac:dyDescent="0.55000000000000004">
      <c r="F1089" s="1"/>
      <c r="G1089" s="48"/>
      <c r="H1089" s="49"/>
    </row>
    <row r="1090" spans="1:8" x14ac:dyDescent="0.55000000000000004">
      <c r="F1090" s="1"/>
      <c r="G1090" s="48"/>
      <c r="H1090" s="49"/>
    </row>
    <row r="1091" spans="1:8" x14ac:dyDescent="0.55000000000000004">
      <c r="F1091" s="1"/>
      <c r="G1091" s="48"/>
      <c r="H1091" s="49"/>
    </row>
    <row r="1092" spans="1:8" x14ac:dyDescent="0.55000000000000004">
      <c r="F1092" s="1"/>
      <c r="G1092" s="48"/>
      <c r="H1092" s="49"/>
    </row>
    <row r="1093" spans="1:8" x14ac:dyDescent="0.55000000000000004">
      <c r="F1093" s="1"/>
      <c r="G1093" s="48"/>
      <c r="H1093" s="49"/>
    </row>
    <row r="1094" spans="1:8" x14ac:dyDescent="0.55000000000000004">
      <c r="F1094" s="1"/>
      <c r="G1094" s="48"/>
      <c r="H1094" s="49"/>
    </row>
    <row r="1095" spans="1:8" x14ac:dyDescent="0.55000000000000004">
      <c r="F1095" s="1"/>
      <c r="G1095" s="48"/>
      <c r="H1095" s="49"/>
    </row>
    <row r="1096" spans="1:8" x14ac:dyDescent="0.55000000000000004">
      <c r="F1096" s="1"/>
      <c r="G1096" s="48"/>
      <c r="H1096" s="49"/>
    </row>
    <row r="1097" spans="1:8" x14ac:dyDescent="0.55000000000000004">
      <c r="F1097" s="1"/>
      <c r="G1097" s="48"/>
      <c r="H1097" s="49"/>
    </row>
    <row r="1098" spans="1:8" x14ac:dyDescent="0.55000000000000004">
      <c r="F1098" s="1"/>
      <c r="G1098" s="48"/>
      <c r="H1098" s="49"/>
    </row>
    <row r="1099" spans="1:8" x14ac:dyDescent="0.55000000000000004">
      <c r="F1099" s="1"/>
      <c r="G1099" s="48"/>
      <c r="H1099" s="49"/>
    </row>
    <row r="1100" spans="1:8" x14ac:dyDescent="0.55000000000000004">
      <c r="F1100" s="1"/>
      <c r="G1100" s="48"/>
      <c r="H1100" s="49"/>
    </row>
    <row r="1101" spans="1:8" x14ac:dyDescent="0.55000000000000004">
      <c r="F1101" s="1"/>
      <c r="G1101" s="48"/>
      <c r="H1101" s="49"/>
    </row>
    <row r="1102" spans="1:8" x14ac:dyDescent="0.55000000000000004">
      <c r="F1102" s="1"/>
      <c r="G1102" s="48"/>
      <c r="H1102" s="49"/>
    </row>
    <row r="1103" spans="1:8" x14ac:dyDescent="0.55000000000000004">
      <c r="A1103" s="8"/>
      <c r="B1103" s="11"/>
      <c r="C1103" s="10"/>
      <c r="D1103" s="10"/>
      <c r="E1103" s="10"/>
      <c r="F1103" s="5"/>
      <c r="G1103" s="5"/>
      <c r="H1103" s="6"/>
    </row>
    <row r="1104" spans="1:8" x14ac:dyDescent="0.55000000000000004">
      <c r="A1104" s="10"/>
      <c r="B1104" s="10"/>
      <c r="C1104" s="10"/>
      <c r="D1104" s="10"/>
      <c r="E1104" s="38"/>
      <c r="F1104" s="38"/>
      <c r="G1104" s="4"/>
      <c r="H1104" s="4"/>
    </row>
    <row r="1105" spans="1:8" x14ac:dyDescent="0.55000000000000004">
      <c r="A1105" s="26"/>
      <c r="B1105" s="26"/>
      <c r="C1105" s="26"/>
      <c r="D1105" s="49"/>
      <c r="E1105" s="26"/>
      <c r="F1105" s="26"/>
      <c r="G1105" s="26"/>
      <c r="H1105" s="49"/>
    </row>
    <row r="1106" spans="1:8" x14ac:dyDescent="0.55000000000000004">
      <c r="A1106" s="26"/>
      <c r="B1106" s="26"/>
      <c r="C1106" s="26"/>
      <c r="D1106" s="49"/>
      <c r="E1106" s="26"/>
      <c r="F1106" s="26"/>
      <c r="G1106" s="48"/>
      <c r="H1106" s="49"/>
    </row>
    <row r="1107" spans="1:8" x14ac:dyDescent="0.55000000000000004">
      <c r="A1107" s="26"/>
      <c r="B1107" s="26"/>
      <c r="C1107" s="26"/>
      <c r="D1107" s="49"/>
      <c r="E1107" s="26"/>
      <c r="F1107" s="26"/>
      <c r="G1107" s="26"/>
      <c r="H1107" s="49"/>
    </row>
    <row r="1108" spans="1:8" x14ac:dyDescent="0.55000000000000004">
      <c r="A1108" s="26"/>
      <c r="B1108" s="26"/>
      <c r="C1108" s="26"/>
      <c r="D1108" s="49"/>
      <c r="E1108" s="26"/>
      <c r="F1108" s="26"/>
      <c r="G1108" s="48"/>
      <c r="H1108" s="49"/>
    </row>
    <row r="1109" spans="1:8" x14ac:dyDescent="0.55000000000000004">
      <c r="A1109" s="26"/>
      <c r="B1109" s="26"/>
      <c r="C1109" s="26"/>
      <c r="D1109" s="49"/>
      <c r="E1109" s="26"/>
      <c r="F1109" s="26"/>
      <c r="G1109" s="26"/>
      <c r="H1109" s="49"/>
    </row>
    <row r="1110" spans="1:8" x14ac:dyDescent="0.55000000000000004">
      <c r="A1110" s="26"/>
      <c r="B1110" s="26"/>
      <c r="C1110" s="26"/>
      <c r="D1110" s="49"/>
      <c r="E1110" s="26"/>
      <c r="F1110" s="26"/>
      <c r="G1110" s="48"/>
      <c r="H1110" s="49"/>
    </row>
    <row r="1111" spans="1:8" x14ac:dyDescent="0.55000000000000004">
      <c r="A1111" s="26"/>
      <c r="B1111" s="26"/>
      <c r="C1111" s="26"/>
      <c r="D1111" s="49"/>
      <c r="E1111" s="26"/>
      <c r="F1111" s="26"/>
      <c r="G1111" s="48"/>
      <c r="H1111" s="49"/>
    </row>
    <row r="1112" spans="1:8" x14ac:dyDescent="0.55000000000000004">
      <c r="A1112" s="26"/>
      <c r="B1112" s="26"/>
      <c r="C1112" s="26"/>
      <c r="D1112" s="49"/>
      <c r="E1112" s="26"/>
      <c r="F1112" s="26"/>
      <c r="G1112" s="48"/>
      <c r="H1112" s="49"/>
    </row>
    <row r="1113" spans="1:8" x14ac:dyDescent="0.55000000000000004">
      <c r="A1113" s="26"/>
      <c r="B1113" s="26"/>
      <c r="C1113" s="26"/>
      <c r="D1113" s="49"/>
      <c r="E1113" s="26"/>
      <c r="F1113" s="26"/>
      <c r="G1113" s="26"/>
      <c r="H1113" s="49"/>
    </row>
    <row r="1114" spans="1:8" x14ac:dyDescent="0.55000000000000004">
      <c r="F1114" s="1"/>
      <c r="G1114" s="48"/>
      <c r="H1114" s="49"/>
    </row>
    <row r="1115" spans="1:8" x14ac:dyDescent="0.55000000000000004">
      <c r="F1115" s="1"/>
      <c r="G1115" s="1"/>
      <c r="H1115" s="57"/>
    </row>
    <row r="1116" spans="1:8" x14ac:dyDescent="0.55000000000000004">
      <c r="F1116" s="1"/>
      <c r="G1116" s="48"/>
      <c r="H1116" s="49"/>
    </row>
  </sheetData>
  <mergeCells count="461">
    <mergeCell ref="F1103:G1103"/>
    <mergeCell ref="E1104:F1104"/>
    <mergeCell ref="E1061:F1061"/>
    <mergeCell ref="D1062:F1062"/>
    <mergeCell ref="D1064:F1064"/>
    <mergeCell ref="D1066:F1066"/>
    <mergeCell ref="D1068:F1068"/>
    <mergeCell ref="D1069:F1069"/>
    <mergeCell ref="D1042:F1042"/>
    <mergeCell ref="D1044:F1044"/>
    <mergeCell ref="D1045:F1045"/>
    <mergeCell ref="D1046:F1046"/>
    <mergeCell ref="E1049:F1049"/>
    <mergeCell ref="E1056:F1056"/>
    <mergeCell ref="D1027:F1027"/>
    <mergeCell ref="D1030:F1030"/>
    <mergeCell ref="D1033:F1033"/>
    <mergeCell ref="D1035:F1035"/>
    <mergeCell ref="D1037:F1037"/>
    <mergeCell ref="D1040:F1040"/>
    <mergeCell ref="E1014:F1014"/>
    <mergeCell ref="E1015:F1015"/>
    <mergeCell ref="E1016:F1016"/>
    <mergeCell ref="D1018:F1018"/>
    <mergeCell ref="D1021:F1021"/>
    <mergeCell ref="D1024:F1024"/>
    <mergeCell ref="F1008:G1008"/>
    <mergeCell ref="E1009:F1009"/>
    <mergeCell ref="F1010:G1010"/>
    <mergeCell ref="F1011:G1011"/>
    <mergeCell ref="F1012:G1012"/>
    <mergeCell ref="F1013:G1013"/>
    <mergeCell ref="F1002:G1002"/>
    <mergeCell ref="F1003:G1003"/>
    <mergeCell ref="F1004:G1004"/>
    <mergeCell ref="F1005:G1005"/>
    <mergeCell ref="F1006:G1006"/>
    <mergeCell ref="F1007:G1007"/>
    <mergeCell ref="F995:G995"/>
    <mergeCell ref="F996:G996"/>
    <mergeCell ref="F997:G997"/>
    <mergeCell ref="F998:G998"/>
    <mergeCell ref="E1000:F1000"/>
    <mergeCell ref="F1001:G1001"/>
    <mergeCell ref="F989:G989"/>
    <mergeCell ref="E990:F990"/>
    <mergeCell ref="F991:G991"/>
    <mergeCell ref="F992:G992"/>
    <mergeCell ref="F993:G993"/>
    <mergeCell ref="F994:G994"/>
    <mergeCell ref="E983:F983"/>
    <mergeCell ref="E984:F984"/>
    <mergeCell ref="E985:F985"/>
    <mergeCell ref="F986:G986"/>
    <mergeCell ref="F987:G987"/>
    <mergeCell ref="F988:G988"/>
    <mergeCell ref="F958:G958"/>
    <mergeCell ref="F959:G959"/>
    <mergeCell ref="F960:G960"/>
    <mergeCell ref="F961:G961"/>
    <mergeCell ref="E963:F963"/>
    <mergeCell ref="F982:G982"/>
    <mergeCell ref="E952:F952"/>
    <mergeCell ref="F953:G953"/>
    <mergeCell ref="E954:F954"/>
    <mergeCell ref="F955:G955"/>
    <mergeCell ref="F956:G956"/>
    <mergeCell ref="E957:F957"/>
    <mergeCell ref="E925:F925"/>
    <mergeCell ref="E926:F926"/>
    <mergeCell ref="E929:F929"/>
    <mergeCell ref="F949:G949"/>
    <mergeCell ref="E950:F950"/>
    <mergeCell ref="E951:F951"/>
    <mergeCell ref="F916:G916"/>
    <mergeCell ref="E917:F917"/>
    <mergeCell ref="E918:F918"/>
    <mergeCell ref="E919:F919"/>
    <mergeCell ref="F920:G920"/>
    <mergeCell ref="E922:F922"/>
    <mergeCell ref="F891:G891"/>
    <mergeCell ref="E893:F893"/>
    <mergeCell ref="F894:G894"/>
    <mergeCell ref="E896:F896"/>
    <mergeCell ref="F913:G913"/>
    <mergeCell ref="E914:F914"/>
    <mergeCell ref="D871:F871"/>
    <mergeCell ref="F886:G886"/>
    <mergeCell ref="E887:F887"/>
    <mergeCell ref="E888:F888"/>
    <mergeCell ref="E889:F889"/>
    <mergeCell ref="F890:G890"/>
    <mergeCell ref="F865:G865"/>
    <mergeCell ref="F866:G866"/>
    <mergeCell ref="F867:G867"/>
    <mergeCell ref="F868:G868"/>
    <mergeCell ref="F869:G869"/>
    <mergeCell ref="E870:F870"/>
    <mergeCell ref="F859:G859"/>
    <mergeCell ref="E860:F860"/>
    <mergeCell ref="F861:G861"/>
    <mergeCell ref="F862:G862"/>
    <mergeCell ref="F863:G863"/>
    <mergeCell ref="E864:F864"/>
    <mergeCell ref="D837:F837"/>
    <mergeCell ref="D838:F838"/>
    <mergeCell ref="F855:G855"/>
    <mergeCell ref="E856:F856"/>
    <mergeCell ref="E857:F857"/>
    <mergeCell ref="E858:F858"/>
    <mergeCell ref="D827:F827"/>
    <mergeCell ref="D829:F829"/>
    <mergeCell ref="D831:F831"/>
    <mergeCell ref="D832:F832"/>
    <mergeCell ref="D834:F834"/>
    <mergeCell ref="D836:F836"/>
    <mergeCell ref="F811:G811"/>
    <mergeCell ref="F812:G812"/>
    <mergeCell ref="E814:F814"/>
    <mergeCell ref="E815:F815"/>
    <mergeCell ref="E816:F816"/>
    <mergeCell ref="E826:F826"/>
    <mergeCell ref="F805:G805"/>
    <mergeCell ref="F806:G806"/>
    <mergeCell ref="E807:F807"/>
    <mergeCell ref="F808:G808"/>
    <mergeCell ref="F809:G809"/>
    <mergeCell ref="F810:G810"/>
    <mergeCell ref="F799:G799"/>
    <mergeCell ref="F800:G800"/>
    <mergeCell ref="F801:G801"/>
    <mergeCell ref="F802:G802"/>
    <mergeCell ref="E803:F803"/>
    <mergeCell ref="F804:G804"/>
    <mergeCell ref="E793:F793"/>
    <mergeCell ref="E794:F794"/>
    <mergeCell ref="E795:F795"/>
    <mergeCell ref="F796:G796"/>
    <mergeCell ref="F797:G797"/>
    <mergeCell ref="F798:G798"/>
    <mergeCell ref="F776:G776"/>
    <mergeCell ref="F777:G777"/>
    <mergeCell ref="E779:F779"/>
    <mergeCell ref="E780:F780"/>
    <mergeCell ref="E781:F781"/>
    <mergeCell ref="F792:G792"/>
    <mergeCell ref="F769:G769"/>
    <mergeCell ref="F770:G770"/>
    <mergeCell ref="F771:G771"/>
    <mergeCell ref="F772:G772"/>
    <mergeCell ref="E774:F774"/>
    <mergeCell ref="F775:G775"/>
    <mergeCell ref="F763:G763"/>
    <mergeCell ref="E764:F764"/>
    <mergeCell ref="F765:G765"/>
    <mergeCell ref="F766:G766"/>
    <mergeCell ref="E767:F767"/>
    <mergeCell ref="F768:G768"/>
    <mergeCell ref="D729:G729"/>
    <mergeCell ref="D730:E730"/>
    <mergeCell ref="F759:G759"/>
    <mergeCell ref="E760:F760"/>
    <mergeCell ref="E761:F761"/>
    <mergeCell ref="E762:F762"/>
    <mergeCell ref="B713:C713"/>
    <mergeCell ref="D713:G713"/>
    <mergeCell ref="D718:F718"/>
    <mergeCell ref="D719:F719"/>
    <mergeCell ref="D724:G724"/>
    <mergeCell ref="E726:F726"/>
    <mergeCell ref="E704:F704"/>
    <mergeCell ref="F705:G705"/>
    <mergeCell ref="E707:F707"/>
    <mergeCell ref="E708:F708"/>
    <mergeCell ref="E709:F709"/>
    <mergeCell ref="E711:F711"/>
    <mergeCell ref="F698:G698"/>
    <mergeCell ref="E699:F699"/>
    <mergeCell ref="F700:G700"/>
    <mergeCell ref="F701:G701"/>
    <mergeCell ref="F702:G702"/>
    <mergeCell ref="F703:G703"/>
    <mergeCell ref="E692:F692"/>
    <mergeCell ref="E693:F693"/>
    <mergeCell ref="E694:F694"/>
    <mergeCell ref="F695:G695"/>
    <mergeCell ref="E696:F696"/>
    <mergeCell ref="F697:G697"/>
    <mergeCell ref="D630:F630"/>
    <mergeCell ref="D641:F641"/>
    <mergeCell ref="D671:G671"/>
    <mergeCell ref="D672:G672"/>
    <mergeCell ref="D677:G677"/>
    <mergeCell ref="F691:G691"/>
    <mergeCell ref="B593:C593"/>
    <mergeCell ref="D593:G593"/>
    <mergeCell ref="D597:F597"/>
    <mergeCell ref="D603:F603"/>
    <mergeCell ref="F606:G606"/>
    <mergeCell ref="E607:F607"/>
    <mergeCell ref="F471:G471"/>
    <mergeCell ref="E473:F473"/>
    <mergeCell ref="E474:F474"/>
    <mergeCell ref="D507:F507"/>
    <mergeCell ref="D531:F531"/>
    <mergeCell ref="D560:F560"/>
    <mergeCell ref="E464:F464"/>
    <mergeCell ref="F465:G465"/>
    <mergeCell ref="F466:G466"/>
    <mergeCell ref="F467:G467"/>
    <mergeCell ref="E469:F469"/>
    <mergeCell ref="F470:G470"/>
    <mergeCell ref="E430:F430"/>
    <mergeCell ref="E431:F431"/>
    <mergeCell ref="F432:G432"/>
    <mergeCell ref="F461:G461"/>
    <mergeCell ref="E462:F462"/>
    <mergeCell ref="E463:F463"/>
    <mergeCell ref="F405:G405"/>
    <mergeCell ref="E407:F407"/>
    <mergeCell ref="E408:F408"/>
    <mergeCell ref="E409:F409"/>
    <mergeCell ref="F428:G428"/>
    <mergeCell ref="E429:F429"/>
    <mergeCell ref="F399:G399"/>
    <mergeCell ref="E400:F400"/>
    <mergeCell ref="F401:G401"/>
    <mergeCell ref="E402:F402"/>
    <mergeCell ref="F403:G403"/>
    <mergeCell ref="F404:G404"/>
    <mergeCell ref="F370:G370"/>
    <mergeCell ref="F371:G371"/>
    <mergeCell ref="F395:G395"/>
    <mergeCell ref="E396:F396"/>
    <mergeCell ref="E397:F397"/>
    <mergeCell ref="E398:F398"/>
    <mergeCell ref="E364:F364"/>
    <mergeCell ref="E365:F365"/>
    <mergeCell ref="F366:G366"/>
    <mergeCell ref="E367:F367"/>
    <mergeCell ref="F368:G368"/>
    <mergeCell ref="E369:F369"/>
    <mergeCell ref="E342:F342"/>
    <mergeCell ref="E343:F343"/>
    <mergeCell ref="E344:F344"/>
    <mergeCell ref="E347:F347"/>
    <mergeCell ref="F362:G362"/>
    <mergeCell ref="E363:F363"/>
    <mergeCell ref="F335:G335"/>
    <mergeCell ref="F336:G336"/>
    <mergeCell ref="E337:F337"/>
    <mergeCell ref="F338:G338"/>
    <mergeCell ref="F339:G339"/>
    <mergeCell ref="F340:G340"/>
    <mergeCell ref="F329:G329"/>
    <mergeCell ref="E330:F330"/>
    <mergeCell ref="E331:F331"/>
    <mergeCell ref="E332:F332"/>
    <mergeCell ref="F333:G333"/>
    <mergeCell ref="E334:F334"/>
    <mergeCell ref="E309:F309"/>
    <mergeCell ref="E310:F310"/>
    <mergeCell ref="E311:F311"/>
    <mergeCell ref="D312:F312"/>
    <mergeCell ref="D313:F313"/>
    <mergeCell ref="E316:F316"/>
    <mergeCell ref="F302:G302"/>
    <mergeCell ref="E303:F303"/>
    <mergeCell ref="F304:G304"/>
    <mergeCell ref="F305:G305"/>
    <mergeCell ref="F306:G306"/>
    <mergeCell ref="F307:G307"/>
    <mergeCell ref="F296:G296"/>
    <mergeCell ref="E297:F297"/>
    <mergeCell ref="E298:F298"/>
    <mergeCell ref="E299:F299"/>
    <mergeCell ref="F300:G300"/>
    <mergeCell ref="E301:F301"/>
    <mergeCell ref="F276:G276"/>
    <mergeCell ref="F277:G277"/>
    <mergeCell ref="F278:G278"/>
    <mergeCell ref="E279:F279"/>
    <mergeCell ref="E280:F280"/>
    <mergeCell ref="E287:F287"/>
    <mergeCell ref="F270:G270"/>
    <mergeCell ref="E271:F271"/>
    <mergeCell ref="F272:G272"/>
    <mergeCell ref="E273:F273"/>
    <mergeCell ref="F274:G274"/>
    <mergeCell ref="F275:G275"/>
    <mergeCell ref="E264:F264"/>
    <mergeCell ref="E265:F265"/>
    <mergeCell ref="E266:F266"/>
    <mergeCell ref="F267:G267"/>
    <mergeCell ref="F268:G268"/>
    <mergeCell ref="F269:G269"/>
    <mergeCell ref="E234:F234"/>
    <mergeCell ref="F235:G235"/>
    <mergeCell ref="F236:G236"/>
    <mergeCell ref="F237:G237"/>
    <mergeCell ref="F238:G238"/>
    <mergeCell ref="F263:G263"/>
    <mergeCell ref="E216:F216"/>
    <mergeCell ref="E217:F217"/>
    <mergeCell ref="D218:F218"/>
    <mergeCell ref="F231:G231"/>
    <mergeCell ref="E232:F232"/>
    <mergeCell ref="E233:F233"/>
    <mergeCell ref="F209:G209"/>
    <mergeCell ref="F210:G210"/>
    <mergeCell ref="E211:F211"/>
    <mergeCell ref="F212:G212"/>
    <mergeCell ref="F213:G213"/>
    <mergeCell ref="E215:F215"/>
    <mergeCell ref="E203:F203"/>
    <mergeCell ref="F204:G204"/>
    <mergeCell ref="F205:G205"/>
    <mergeCell ref="E206:F206"/>
    <mergeCell ref="F207:G207"/>
    <mergeCell ref="F208:G208"/>
    <mergeCell ref="D189:F189"/>
    <mergeCell ref="F198:G198"/>
    <mergeCell ref="E199:F199"/>
    <mergeCell ref="E200:F200"/>
    <mergeCell ref="E201:F201"/>
    <mergeCell ref="F202:G202"/>
    <mergeCell ref="D182:F182"/>
    <mergeCell ref="E183:F183"/>
    <mergeCell ref="F184:G184"/>
    <mergeCell ref="E186:F186"/>
    <mergeCell ref="E187:F187"/>
    <mergeCell ref="E188:F188"/>
    <mergeCell ref="F176:G176"/>
    <mergeCell ref="E177:F177"/>
    <mergeCell ref="F178:G178"/>
    <mergeCell ref="F179:G179"/>
    <mergeCell ref="F180:G180"/>
    <mergeCell ref="F181:G181"/>
    <mergeCell ref="E170:F170"/>
    <mergeCell ref="F171:G171"/>
    <mergeCell ref="E172:F172"/>
    <mergeCell ref="F173:G173"/>
    <mergeCell ref="F174:G174"/>
    <mergeCell ref="F175:G175"/>
    <mergeCell ref="B154:D154"/>
    <mergeCell ref="E154:F154"/>
    <mergeCell ref="G154:I154"/>
    <mergeCell ref="F167:G167"/>
    <mergeCell ref="E168:F168"/>
    <mergeCell ref="E169:F169"/>
    <mergeCell ref="F150:G150"/>
    <mergeCell ref="B152:D152"/>
    <mergeCell ref="E152:F152"/>
    <mergeCell ref="G152:I152"/>
    <mergeCell ref="B153:D153"/>
    <mergeCell ref="E153:F153"/>
    <mergeCell ref="G153:I153"/>
    <mergeCell ref="F143:G143"/>
    <mergeCell ref="F144:G144"/>
    <mergeCell ref="F145:G145"/>
    <mergeCell ref="F146:G146"/>
    <mergeCell ref="E148:F148"/>
    <mergeCell ref="F149:G149"/>
    <mergeCell ref="E137:F137"/>
    <mergeCell ref="F138:G138"/>
    <mergeCell ref="E139:F139"/>
    <mergeCell ref="F140:G140"/>
    <mergeCell ref="F141:G141"/>
    <mergeCell ref="E142:F142"/>
    <mergeCell ref="B123:D123"/>
    <mergeCell ref="E123:F123"/>
    <mergeCell ref="G123:I123"/>
    <mergeCell ref="F134:G134"/>
    <mergeCell ref="E135:F135"/>
    <mergeCell ref="E136:F136"/>
    <mergeCell ref="E118:F118"/>
    <mergeCell ref="F119:G119"/>
    <mergeCell ref="B121:D121"/>
    <mergeCell ref="E121:F121"/>
    <mergeCell ref="G121:I121"/>
    <mergeCell ref="B122:D122"/>
    <mergeCell ref="E122:F122"/>
    <mergeCell ref="G122:I122"/>
    <mergeCell ref="F112:G112"/>
    <mergeCell ref="E113:F113"/>
    <mergeCell ref="F114:G114"/>
    <mergeCell ref="F115:G115"/>
    <mergeCell ref="F116:G116"/>
    <mergeCell ref="F117:G117"/>
    <mergeCell ref="F106:G106"/>
    <mergeCell ref="E107:F107"/>
    <mergeCell ref="F108:G108"/>
    <mergeCell ref="F109:G109"/>
    <mergeCell ref="F110:G110"/>
    <mergeCell ref="F111:G111"/>
    <mergeCell ref="D96:E96"/>
    <mergeCell ref="E99:F99"/>
    <mergeCell ref="F102:G102"/>
    <mergeCell ref="E103:F103"/>
    <mergeCell ref="E104:F104"/>
    <mergeCell ref="E105:F105"/>
    <mergeCell ref="F89:G89"/>
    <mergeCell ref="F90:G90"/>
    <mergeCell ref="F91:G91"/>
    <mergeCell ref="E93:F93"/>
    <mergeCell ref="E94:F94"/>
    <mergeCell ref="E95:F95"/>
    <mergeCell ref="F82:G82"/>
    <mergeCell ref="F83:G83"/>
    <mergeCell ref="F84:G84"/>
    <mergeCell ref="F85:G85"/>
    <mergeCell ref="F86:G86"/>
    <mergeCell ref="E88:F88"/>
    <mergeCell ref="F75:G75"/>
    <mergeCell ref="F76:G76"/>
    <mergeCell ref="E78:F78"/>
    <mergeCell ref="F79:G79"/>
    <mergeCell ref="F80:G80"/>
    <mergeCell ref="F81:G81"/>
    <mergeCell ref="E69:F69"/>
    <mergeCell ref="F70:G70"/>
    <mergeCell ref="F71:G71"/>
    <mergeCell ref="F72:G72"/>
    <mergeCell ref="F73:G73"/>
    <mergeCell ref="F74:G74"/>
    <mergeCell ref="E52:F52"/>
    <mergeCell ref="E53:F53"/>
    <mergeCell ref="E54:F54"/>
    <mergeCell ref="F66:G66"/>
    <mergeCell ref="E67:F67"/>
    <mergeCell ref="E68:F68"/>
    <mergeCell ref="F38:G38"/>
    <mergeCell ref="E39:F39"/>
    <mergeCell ref="F40:G40"/>
    <mergeCell ref="F41:G41"/>
    <mergeCell ref="E43:F43"/>
    <mergeCell ref="E47:F47"/>
    <mergeCell ref="E24:F24"/>
    <mergeCell ref="F33:G33"/>
    <mergeCell ref="E34:F34"/>
    <mergeCell ref="E35:F35"/>
    <mergeCell ref="E36:F36"/>
    <mergeCell ref="F37:G37"/>
    <mergeCell ref="E15:F15"/>
    <mergeCell ref="D16:F16"/>
    <mergeCell ref="D17:F17"/>
    <mergeCell ref="D18:F18"/>
    <mergeCell ref="D19:F19"/>
    <mergeCell ref="E20:F20"/>
    <mergeCell ref="D9:F9"/>
    <mergeCell ref="D10:F10"/>
    <mergeCell ref="D11:F11"/>
    <mergeCell ref="D12:F12"/>
    <mergeCell ref="D13:F13"/>
    <mergeCell ref="D14:F14"/>
    <mergeCell ref="B1:H1"/>
    <mergeCell ref="F3:G3"/>
    <mergeCell ref="B4:H4"/>
    <mergeCell ref="F6:G6"/>
    <mergeCell ref="E7:F7"/>
    <mergeCell ref="E8:F8"/>
  </mergeCells>
  <pageMargins left="0.78740157480314965" right="0" top="1.1811023622047245" bottom="0.59055118110236227" header="0.31496062992125984" footer="0.31496062992125984"/>
  <pageSetup paperSize="9" scale="90" firstPageNumber="475" fitToHeight="0" orientation="portrait" useFirstPageNumber="1" r:id="rId1"/>
  <headerFooter>
    <oddHeader>&amp;C&amp;"TH SarabunPSK,ธรรมดา"&amp;16&amp;P</oddHeader>
  </headerFooter>
  <rowBreaks count="29" manualBreakCount="29">
    <brk id="32" min="1" max="7" man="1"/>
    <brk id="65" min="1" max="7" man="1"/>
    <brk id="101" min="1" max="7" man="1"/>
    <brk id="166" min="1" max="7" man="1"/>
    <brk id="197" min="1" max="7" man="1"/>
    <brk id="230" min="1" max="7" man="1"/>
    <brk id="262" min="1" max="7" man="1"/>
    <brk id="295" min="1" max="7" man="1"/>
    <brk id="328" min="1" max="7" man="1"/>
    <brk id="361" min="1" max="7" man="1"/>
    <brk id="394" min="1" max="7" man="1"/>
    <brk id="427" min="1" max="7" man="1"/>
    <brk id="460" min="1" max="7" man="1"/>
    <brk id="492" min="1" max="7" man="1"/>
    <brk id="525" min="1" max="7" man="1"/>
    <brk id="558" min="1" max="7" man="1"/>
    <brk id="591" min="1" max="7" man="1"/>
    <brk id="624" min="1" max="7" man="1"/>
    <brk id="690" min="1" max="7" man="1"/>
    <brk id="725" min="1" max="7" man="1"/>
    <brk id="758" min="1" max="7" man="1"/>
    <brk id="822" min="1" max="7" man="1"/>
    <brk id="854" min="1" max="7" man="1"/>
    <brk id="885" min="1" max="7" man="1"/>
    <brk id="915" min="1" max="7" man="1"/>
    <brk id="948" min="1" max="7" man="1"/>
    <brk id="981" min="1" max="7" man="1"/>
    <brk id="1008" min="1" max="7" man="1"/>
    <brk id="1041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รายละเอียดตามงบรายจ่าย (2)</vt:lpstr>
      <vt:lpstr>'รายละเอียดตามงบรายจ่าย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bma04510</dc:creator>
  <cp:lastModifiedBy>bma04510</cp:lastModifiedBy>
  <dcterms:created xsi:type="dcterms:W3CDTF">2025-01-30T04:08:19Z</dcterms:created>
  <dcterms:modified xsi:type="dcterms:W3CDTF">2025-01-30T04:09:11Z</dcterms:modified>
</cp:coreProperties>
</file>