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พี่กิ้ฟ\OIT 13-14\ส่งครั้งที่ 1\"/>
    </mc:Choice>
  </mc:AlternateContent>
  <xr:revisionPtr revIDLastSave="0" documentId="8_{AAA0FE80-230A-4D01-9A23-FF014C62AD1D}" xr6:coauthVersionLast="47" xr6:coauthVersionMax="47" xr10:uidLastSave="{00000000-0000-0000-0000-000000000000}"/>
  <bookViews>
    <workbookView xWindow="7905" yWindow="0" windowWidth="18615" windowHeight="12780" xr2:uid="{16F995E0-339E-4B05-B5B2-7A03DBA541CD}"/>
  </bookViews>
  <sheets>
    <sheet name="สงม. 1(ล่าสุด) เขต ส่งสงม" sheetId="1" r:id="rId1"/>
  </sheets>
  <externalReferences>
    <externalReference r:id="rId2"/>
  </externalReferences>
  <definedNames>
    <definedName name="_xlnm.Print_Area" localSheetId="0">'สงม. 1(ล่าสุด) เขต ส่งสงม'!$A$1:$B$62</definedName>
    <definedName name="_xlnm.Print_Titles" localSheetId="0">'สงม. 1(ล่าสุด) เขต ส่งสงม'!$1:$5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  <c r="B58" i="1"/>
  <c r="B57" i="1"/>
  <c r="B56" i="1"/>
  <c r="B55" i="1"/>
  <c r="B54" i="1"/>
  <c r="B53" i="1" s="1"/>
  <c r="B52" i="1"/>
  <c r="B51" i="1"/>
  <c r="B50" i="1"/>
  <c r="B49" i="1"/>
  <c r="B48" i="1"/>
  <c r="B47" i="1" s="1"/>
  <c r="B46" i="1"/>
  <c r="B45" i="1" s="1"/>
  <c r="B44" i="1"/>
  <c r="B43" i="1"/>
  <c r="B42" i="1"/>
  <c r="B41" i="1"/>
  <c r="B40" i="1"/>
  <c r="B39" i="1"/>
  <c r="B38" i="1"/>
  <c r="B37" i="1"/>
  <c r="B36" i="1" s="1"/>
  <c r="B35" i="1"/>
  <c r="B34" i="1"/>
  <c r="B33" i="1"/>
  <c r="B32" i="1"/>
  <c r="B31" i="1"/>
  <c r="B30" i="1"/>
  <c r="B29" i="1"/>
  <c r="B28" i="1" s="1"/>
  <c r="B27" i="1"/>
  <c r="B26" i="1"/>
  <c r="B25" i="1"/>
  <c r="B24" i="1" s="1"/>
  <c r="B23" i="1"/>
  <c r="B22" i="1"/>
  <c r="B21" i="1"/>
  <c r="B20" i="1" s="1"/>
  <c r="B19" i="1"/>
  <c r="B18" i="1"/>
  <c r="B17" i="1"/>
  <c r="B16" i="1"/>
  <c r="B15" i="1"/>
  <c r="B14" i="1"/>
  <c r="B13" i="1"/>
  <c r="B12" i="1"/>
  <c r="B11" i="1" s="1"/>
  <c r="B10" i="1"/>
  <c r="B9" i="1"/>
  <c r="B8" i="1"/>
  <c r="B7" i="1" s="1"/>
  <c r="B62" i="1" l="1"/>
  <c r="B6" i="1" s="1"/>
  <c r="B60" i="1"/>
</calcChain>
</file>

<file path=xl/sharedStrings.xml><?xml version="1.0" encoding="utf-8"?>
<sst xmlns="http://schemas.openxmlformats.org/spreadsheetml/2006/main" count="62" uniqueCount="38">
  <si>
    <t>แผนการปฏิบัติงานและการใช้จ่ายงบประมาณรายจ่ายประจำปีงบประมาณ พ.ศ. 2568</t>
  </si>
  <si>
    <t>หน่วยงาน  สำนักงานเขตวังทองหลาง</t>
  </si>
  <si>
    <t>งาน/โครงการคามแผนยุทธสาสตร์/งบรายจ่าย</t>
  </si>
  <si>
    <t>งวดที่ 1</t>
  </si>
  <si>
    <t>(ต.ค. 67 - ม.ค. 68)</t>
  </si>
  <si>
    <t xml:space="preserve">     งบประมาณตามโครงสร้างงาน</t>
  </si>
  <si>
    <t xml:space="preserve">           งานรายจ่ายบุคลากร</t>
  </si>
  <si>
    <r>
      <t xml:space="preserve">                  </t>
    </r>
    <r>
      <rPr>
        <sz val="16"/>
        <color theme="1"/>
        <rFont val="TH SarabunPSK"/>
        <family val="2"/>
      </rPr>
      <t xml:space="preserve">    งบบุคลากร</t>
    </r>
  </si>
  <si>
    <t xml:space="preserve">     งานอำนวยการและบริหารสำนักงานเขต</t>
  </si>
  <si>
    <t xml:space="preserve">            งบดำเนินงาน</t>
  </si>
  <si>
    <t xml:space="preserve">     งานปกครอง</t>
  </si>
  <si>
    <t xml:space="preserve">            งบรายจ่ายอื่น</t>
  </si>
  <si>
    <t xml:space="preserve">     งานบริหารทั่วไปและบริการทะเบียน</t>
  </si>
  <si>
    <t xml:space="preserve">     งานบริหารทั่วไปและบริหารการคลัง</t>
  </si>
  <si>
    <t xml:space="preserve">     งานบริหารทั่วไปและจัดเก็บรายได้</t>
  </si>
  <si>
    <t xml:space="preserve">     งานบริหารทั่วไปฝ่ายรักษาความสะอาด</t>
  </si>
  <si>
    <t xml:space="preserve">     งานกวาดทำความสะอาดที่และทางสาธารณะ</t>
  </si>
  <si>
    <t xml:space="preserve">     งานเก็บขยะมูลฝอยและขนถ่ายสิ่งปฏิกูล</t>
  </si>
  <si>
    <t xml:space="preserve">     งานดูแลสวนและพื้นที่สีเขียว</t>
  </si>
  <si>
    <t xml:space="preserve">    งานบริหารทั่วไปและสอบสวนดำเนินคดี</t>
  </si>
  <si>
    <t xml:space="preserve">     งานตรวจและบังคับใช้กฎหมาย</t>
  </si>
  <si>
    <t xml:space="preserve">     งานบริหารทั่วไปฝ่ายโยธา</t>
  </si>
  <si>
    <t xml:space="preserve">     งานอนุญาติก่อสร้าง ควบคุมอาคารและผังเมือง</t>
  </si>
  <si>
    <t xml:space="preserve">             งบดำเนินงาน</t>
  </si>
  <si>
    <t xml:space="preserve">     งานบำรุงรักษาซ่อมแซม</t>
  </si>
  <si>
    <t xml:space="preserve">     งานระบายน้ำและแก้ไขปัญหาน้ำท่วม</t>
  </si>
  <si>
    <t xml:space="preserve">     งานบริหารทั่วไปฝ่ายพัฒนาชุมชน</t>
  </si>
  <si>
    <t xml:space="preserve">     งานพัฒนาชุมชนและบริการสังคม</t>
  </si>
  <si>
    <t xml:space="preserve">             งบรายจ่ายอื่น</t>
  </si>
  <si>
    <t xml:space="preserve">     งานบริหารทั่วไปฝ่ายสิ่งแวดล้อมและสุขาภิบาล</t>
  </si>
  <si>
    <t xml:space="preserve">     งานสุขาภิบาลอาหารและอนามัยสิ่งแวดล้อม</t>
  </si>
  <si>
    <t xml:space="preserve">     งานป้องกันและควบคุมโรค</t>
  </si>
  <si>
    <t xml:space="preserve">     งานบริหารทั่วไปฝ่ายการศึกษา</t>
  </si>
  <si>
    <t xml:space="preserve">     งานงบประมาณโรงเรียน</t>
  </si>
  <si>
    <t xml:space="preserve">             งบเงินอุดหนุน</t>
  </si>
  <si>
    <t xml:space="preserve">     รวมงบประมาณภารกิจประจำพื้นฐาน</t>
  </si>
  <si>
    <t xml:space="preserve">     รวมงบประมาณภารกิจตามแผนยุทธศาสตร์</t>
  </si>
  <si>
    <t>รวมงบประมาณตามโครงสร้างงาน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</si>
</sst>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87" fontId="3" fillId="0" borderId="0" xfId="1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87" fontId="2" fillId="0" borderId="2" xfId="1" applyNumberFormat="1" applyFont="1" applyBorder="1" applyAlignment="1">
      <alignment horizontal="center" vertical="center" shrinkToFit="1"/>
    </xf>
    <xf numFmtId="187" fontId="2" fillId="0" borderId="3" xfId="1" applyNumberFormat="1" applyFont="1" applyBorder="1" applyAlignment="1">
      <alignment horizontal="center" vertical="center" shrinkToFit="1"/>
    </xf>
    <xf numFmtId="187" fontId="3" fillId="0" borderId="0" xfId="1" applyNumberFormat="1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left" vertical="center"/>
    </xf>
    <xf numFmtId="187" fontId="2" fillId="2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3" borderId="1" xfId="0" applyNumberFormat="1" applyFont="1" applyFill="1" applyBorder="1" applyAlignment="1">
      <alignment horizontal="left" vertical="center"/>
    </xf>
    <xf numFmtId="187" fontId="2" fillId="3" borderId="1" xfId="1" applyNumberFormat="1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2"/>
    </xf>
    <xf numFmtId="187" fontId="2" fillId="4" borderId="1" xfId="1" applyNumberFormat="1" applyFont="1" applyFill="1" applyBorder="1" applyAlignment="1">
      <alignment vertical="center"/>
    </xf>
    <xf numFmtId="187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indent="4"/>
    </xf>
    <xf numFmtId="187" fontId="3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indent="4"/>
    </xf>
    <xf numFmtId="0" fontId="4" fillId="5" borderId="1" xfId="0" applyFont="1" applyFill="1" applyBorder="1" applyAlignment="1">
      <alignment horizontal="center" vertical="center"/>
    </xf>
    <xf numFmtId="187" fontId="4" fillId="5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3591;&#3634;&#3609;&#3591;&#3610;&#3611;&#3619;&#3632;&#3617;&#3634;&#3603;\&#3591;&#3634;&#3609;&#3591;&#3610;&#3611;&#3619;&#3632;&#3617;&#3634;&#3603;%20(&#3611;&#3633;&#3592;&#3592;&#3640;&#3610;&#3633;&#3609;)\&#3611;&#3637;%2068\&#3649;&#3612;&#3609;&#3585;&#3634;&#3619;&#3611;&#3599;&#3636;&#3610;&#3633;&#3605;&#3636;&#3591;&#3634;&#3609;&#3649;&#3621;&#3632;&#3649;&#3612;&#3609;&#3585;&#3634;&#3619;&#3651;&#3594;&#3657;&#3592;&#3656;&#3634;&#3618;&#3648;&#3591;&#3636;&#3609;%2068%20(&#3626;&#3591;&#3617;)\&#3626;&#3591;&#3617;.1&#3649;&#3621;&#3632;2%20&#3611;&#3637;%202568%20-%20&#3591;&#3623;&#3604;%201.xlsx" TargetMode="External"/><Relationship Id="rId1" Type="http://schemas.openxmlformats.org/officeDocument/2006/relationships/externalLinkPath" Target="file:///F:\&#3591;&#3634;&#3609;&#3591;&#3610;&#3611;&#3619;&#3632;&#3617;&#3634;&#3603;\&#3591;&#3634;&#3609;&#3591;&#3610;&#3611;&#3619;&#3632;&#3617;&#3634;&#3603;%20(&#3611;&#3633;&#3592;&#3592;&#3640;&#3610;&#3633;&#3609;)\&#3611;&#3637;%2068\&#3649;&#3612;&#3609;&#3585;&#3634;&#3619;&#3611;&#3599;&#3636;&#3610;&#3633;&#3605;&#3636;&#3591;&#3634;&#3609;&#3649;&#3621;&#3632;&#3649;&#3612;&#3609;&#3585;&#3634;&#3619;&#3651;&#3594;&#3657;&#3592;&#3656;&#3634;&#3618;&#3648;&#3591;&#3636;&#3609;%2068%20(&#3626;&#3591;&#3617;)\&#3626;&#3591;&#3617;.1&#3649;&#3621;&#3632;2%20&#3611;&#3637;%202568%20-%20&#3591;&#3623;&#3604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สงม. 1(ล่าสุด) เขต ส่งสงม"/>
      <sheetName val="สงม. 2 งานรายจ่ายบุคลากร"/>
      <sheetName val="สงม. 2ปกครอง"/>
      <sheetName val="สงม. 2 ทะเบียน"/>
      <sheetName val="คลัง"/>
      <sheetName val="รายได้ "/>
      <sheetName val="รักษา"/>
      <sheetName val="เทศกิจ"/>
      <sheetName val="โยธา"/>
      <sheetName val="พัฒนาฯ"/>
      <sheetName val="สิ่งแวดล้อมฯ"/>
      <sheetName val="ศึกษา"/>
      <sheetName val="แนบท้ายแบบ 1"/>
    </sheetNames>
    <sheetDataSet>
      <sheetData sheetId="0"/>
      <sheetData sheetId="1"/>
      <sheetData sheetId="2">
        <row r="10">
          <cell r="C10">
            <v>3488200</v>
          </cell>
        </row>
      </sheetData>
      <sheetData sheetId="3">
        <row r="10">
          <cell r="C10">
            <v>1256900</v>
          </cell>
        </row>
        <row r="37">
          <cell r="C37">
            <v>6588100</v>
          </cell>
        </row>
        <row r="72">
          <cell r="C72">
            <v>30000</v>
          </cell>
        </row>
      </sheetData>
      <sheetData sheetId="4">
        <row r="11">
          <cell r="C11">
            <v>1750150</v>
          </cell>
        </row>
      </sheetData>
      <sheetData sheetId="5">
        <row r="11">
          <cell r="C11">
            <v>202000</v>
          </cell>
        </row>
      </sheetData>
      <sheetData sheetId="6">
        <row r="11">
          <cell r="C11">
            <v>803100</v>
          </cell>
        </row>
      </sheetData>
      <sheetData sheetId="7">
        <row r="10">
          <cell r="C10">
            <v>4519400</v>
          </cell>
        </row>
        <row r="45">
          <cell r="C45">
            <v>695700</v>
          </cell>
        </row>
        <row r="70">
          <cell r="C70">
            <v>2773800</v>
          </cell>
        </row>
        <row r="109">
          <cell r="C109">
            <v>1062400</v>
          </cell>
        </row>
      </sheetData>
      <sheetData sheetId="8">
        <row r="11">
          <cell r="C11">
            <v>1070720</v>
          </cell>
        </row>
        <row r="46">
          <cell r="C46">
            <v>133200</v>
          </cell>
        </row>
      </sheetData>
      <sheetData sheetId="9">
        <row r="10">
          <cell r="C10">
            <v>446600</v>
          </cell>
        </row>
        <row r="43">
          <cell r="C43">
            <v>125000</v>
          </cell>
        </row>
        <row r="64">
          <cell r="C64">
            <v>6350000</v>
          </cell>
        </row>
        <row r="93">
          <cell r="C93">
            <v>3008200</v>
          </cell>
        </row>
      </sheetData>
      <sheetData sheetId="10">
        <row r="11">
          <cell r="C11">
            <v>541300</v>
          </cell>
        </row>
        <row r="49">
          <cell r="C49">
            <v>4068440</v>
          </cell>
        </row>
        <row r="87">
          <cell r="C87">
            <v>1788890</v>
          </cell>
        </row>
      </sheetData>
      <sheetData sheetId="11">
        <row r="10">
          <cell r="C10">
            <v>128500</v>
          </cell>
        </row>
        <row r="50">
          <cell r="C50">
            <v>442000</v>
          </cell>
        </row>
        <row r="62">
          <cell r="C62">
            <v>80000</v>
          </cell>
        </row>
        <row r="82">
          <cell r="C82">
            <v>172800</v>
          </cell>
        </row>
        <row r="88">
          <cell r="C88">
            <v>70000</v>
          </cell>
        </row>
      </sheetData>
      <sheetData sheetId="12">
        <row r="11">
          <cell r="C11">
            <v>170300</v>
          </cell>
        </row>
        <row r="31">
          <cell r="C31">
            <v>0</v>
          </cell>
        </row>
        <row r="49">
          <cell r="C49">
            <v>5975700</v>
          </cell>
        </row>
        <row r="95">
          <cell r="C95">
            <v>3279600</v>
          </cell>
        </row>
        <row r="102">
          <cell r="C102">
            <v>356600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D7F05-7225-445C-85C2-9A41B37AC6BA}">
  <dimension ref="A1:F62"/>
  <sheetViews>
    <sheetView tabSelected="1" view="pageBreakPreview" zoomScale="90" zoomScaleNormal="100" zoomScaleSheetLayoutView="90" workbookViewId="0">
      <selection activeCell="B8" sqref="A8:B8"/>
    </sheetView>
  </sheetViews>
  <sheetFormatPr defaultColWidth="9" defaultRowHeight="24" outlineLevelRow="1" x14ac:dyDescent="0.2"/>
  <cols>
    <col min="1" max="1" width="72.75" style="3" customWidth="1"/>
    <col min="2" max="2" width="70.875" style="8" customWidth="1"/>
    <col min="3" max="3" width="11.875" style="3" bestFit="1" customWidth="1"/>
    <col min="4" max="5" width="11.125" style="3" bestFit="1" customWidth="1"/>
    <col min="6" max="16384" width="9" style="3"/>
  </cols>
  <sheetData>
    <row r="1" spans="1:6" x14ac:dyDescent="0.2">
      <c r="A1" s="1" t="s">
        <v>0</v>
      </c>
      <c r="B1" s="1"/>
      <c r="C1" s="2"/>
    </row>
    <row r="2" spans="1:6" x14ac:dyDescent="0.2">
      <c r="A2" s="1" t="s">
        <v>1</v>
      </c>
      <c r="B2" s="1"/>
      <c r="C2" s="2"/>
    </row>
    <row r="3" spans="1:6" ht="19.5" customHeight="1" x14ac:dyDescent="0.2">
      <c r="B3" s="4"/>
      <c r="C3" s="4"/>
    </row>
    <row r="4" spans="1:6" x14ac:dyDescent="0.2">
      <c r="A4" s="5" t="s">
        <v>2</v>
      </c>
      <c r="B4" s="6" t="s">
        <v>3</v>
      </c>
    </row>
    <row r="5" spans="1:6" x14ac:dyDescent="0.2">
      <c r="A5" s="5"/>
      <c r="B5" s="7" t="s">
        <v>4</v>
      </c>
      <c r="F5" s="8"/>
    </row>
    <row r="6" spans="1:6" s="11" customFormat="1" x14ac:dyDescent="0.2">
      <c r="A6" s="9" t="s">
        <v>5</v>
      </c>
      <c r="B6" s="10">
        <f t="shared" ref="B6" si="0">B62</f>
        <v>51377600</v>
      </c>
    </row>
    <row r="7" spans="1:6" s="11" customFormat="1" x14ac:dyDescent="0.2">
      <c r="A7" s="9" t="s">
        <v>6</v>
      </c>
      <c r="B7" s="10">
        <f t="shared" ref="B7" si="1">B8</f>
        <v>3488200</v>
      </c>
    </row>
    <row r="8" spans="1:6" s="14" customFormat="1" x14ac:dyDescent="0.2">
      <c r="A8" s="12" t="s">
        <v>7</v>
      </c>
      <c r="B8" s="13">
        <f>'[1]สงม. 2 งานรายจ่ายบุคลากร'!C10</f>
        <v>3488200</v>
      </c>
    </row>
    <row r="9" spans="1:6" s="11" customFormat="1" x14ac:dyDescent="0.2">
      <c r="A9" s="15" t="s">
        <v>8</v>
      </c>
      <c r="B9" s="16">
        <f>SUM(B10:B10)</f>
        <v>1256900</v>
      </c>
      <c r="D9" s="17"/>
      <c r="E9" s="17"/>
    </row>
    <row r="10" spans="1:6" outlineLevel="1" x14ac:dyDescent="0.2">
      <c r="A10" s="18" t="s">
        <v>9</v>
      </c>
      <c r="B10" s="19">
        <f>'[1]สงม. 2ปกครอง'!C10</f>
        <v>1256900</v>
      </c>
    </row>
    <row r="11" spans="1:6" s="11" customFormat="1" x14ac:dyDescent="0.2">
      <c r="A11" s="15" t="s">
        <v>10</v>
      </c>
      <c r="B11" s="16">
        <f>SUM(B12:B13)</f>
        <v>6618100</v>
      </c>
    </row>
    <row r="12" spans="1:6" outlineLevel="1" x14ac:dyDescent="0.2">
      <c r="A12" s="18" t="s">
        <v>9</v>
      </c>
      <c r="B12" s="19">
        <f>'[1]สงม. 2ปกครอง'!C37</f>
        <v>6588100</v>
      </c>
    </row>
    <row r="13" spans="1:6" outlineLevel="1" x14ac:dyDescent="0.2">
      <c r="A13" s="18" t="s">
        <v>11</v>
      </c>
      <c r="B13" s="19">
        <f>'[1]สงม. 2ปกครอง'!C72</f>
        <v>30000</v>
      </c>
    </row>
    <row r="14" spans="1:6" s="11" customFormat="1" x14ac:dyDescent="0.2">
      <c r="A14" s="15" t="s">
        <v>12</v>
      </c>
      <c r="B14" s="16">
        <f>SUM(B15:B15)</f>
        <v>1750150</v>
      </c>
    </row>
    <row r="15" spans="1:6" outlineLevel="1" x14ac:dyDescent="0.2">
      <c r="A15" s="18" t="s">
        <v>9</v>
      </c>
      <c r="B15" s="19">
        <f>'[1]สงม. 2 ทะเบียน'!C11</f>
        <v>1750150</v>
      </c>
    </row>
    <row r="16" spans="1:6" s="11" customFormat="1" x14ac:dyDescent="0.2">
      <c r="A16" s="15" t="s">
        <v>13</v>
      </c>
      <c r="B16" s="16">
        <f>B17</f>
        <v>202000</v>
      </c>
    </row>
    <row r="17" spans="1:2" outlineLevel="1" x14ac:dyDescent="0.2">
      <c r="A17" s="18" t="s">
        <v>9</v>
      </c>
      <c r="B17" s="19">
        <f>[1]คลัง!C11</f>
        <v>202000</v>
      </c>
    </row>
    <row r="18" spans="1:2" s="11" customFormat="1" x14ac:dyDescent="0.2">
      <c r="A18" s="15" t="s">
        <v>14</v>
      </c>
      <c r="B18" s="16">
        <f t="shared" ref="B18" si="2">B19</f>
        <v>803100</v>
      </c>
    </row>
    <row r="19" spans="1:2" outlineLevel="1" x14ac:dyDescent="0.2">
      <c r="A19" s="18" t="s">
        <v>9</v>
      </c>
      <c r="B19" s="19">
        <f>'[1]รายได้ '!C11</f>
        <v>803100</v>
      </c>
    </row>
    <row r="20" spans="1:2" s="11" customFormat="1" x14ac:dyDescent="0.2">
      <c r="A20" s="15" t="s">
        <v>15</v>
      </c>
      <c r="B20" s="16">
        <f>SUM(B21:B21)</f>
        <v>4519400</v>
      </c>
    </row>
    <row r="21" spans="1:2" outlineLevel="1" x14ac:dyDescent="0.2">
      <c r="A21" s="18" t="s">
        <v>9</v>
      </c>
      <c r="B21" s="19">
        <f>[1]รักษา!C10</f>
        <v>4519400</v>
      </c>
    </row>
    <row r="22" spans="1:2" s="11" customFormat="1" x14ac:dyDescent="0.2">
      <c r="A22" s="15" t="s">
        <v>16</v>
      </c>
      <c r="B22" s="16">
        <f>B23</f>
        <v>695700</v>
      </c>
    </row>
    <row r="23" spans="1:2" outlineLevel="1" x14ac:dyDescent="0.2">
      <c r="A23" s="18" t="s">
        <v>9</v>
      </c>
      <c r="B23" s="19">
        <f>[1]รักษา!C45</f>
        <v>695700</v>
      </c>
    </row>
    <row r="24" spans="1:2" s="11" customFormat="1" x14ac:dyDescent="0.2">
      <c r="A24" s="15" t="s">
        <v>17</v>
      </c>
      <c r="B24" s="16">
        <f>SUM(B25:B25)</f>
        <v>2773800</v>
      </c>
    </row>
    <row r="25" spans="1:2" outlineLevel="1" x14ac:dyDescent="0.2">
      <c r="A25" s="18" t="s">
        <v>9</v>
      </c>
      <c r="B25" s="19">
        <f>[1]รักษา!C70</f>
        <v>2773800</v>
      </c>
    </row>
    <row r="26" spans="1:2" s="11" customFormat="1" x14ac:dyDescent="0.2">
      <c r="A26" s="15" t="s">
        <v>18</v>
      </c>
      <c r="B26" s="16">
        <f>SUM(B27:B27)</f>
        <v>1062400</v>
      </c>
    </row>
    <row r="27" spans="1:2" outlineLevel="1" x14ac:dyDescent="0.2">
      <c r="A27" s="18" t="s">
        <v>9</v>
      </c>
      <c r="B27" s="19">
        <f>[1]รักษา!C109</f>
        <v>1062400</v>
      </c>
    </row>
    <row r="28" spans="1:2" s="11" customFormat="1" x14ac:dyDescent="0.2">
      <c r="A28" s="15" t="s">
        <v>19</v>
      </c>
      <c r="B28" s="16">
        <f>SUM(B29:B29)</f>
        <v>1070720</v>
      </c>
    </row>
    <row r="29" spans="1:2" outlineLevel="1" x14ac:dyDescent="0.2">
      <c r="A29" s="18" t="s">
        <v>9</v>
      </c>
      <c r="B29" s="19">
        <f>[1]เทศกิจ!C11</f>
        <v>1070720</v>
      </c>
    </row>
    <row r="30" spans="1:2" s="11" customFormat="1" x14ac:dyDescent="0.2">
      <c r="A30" s="15" t="s">
        <v>20</v>
      </c>
      <c r="B30" s="16">
        <f>SUM(B31:B31)</f>
        <v>133200</v>
      </c>
    </row>
    <row r="31" spans="1:2" outlineLevel="1" x14ac:dyDescent="0.2">
      <c r="A31" s="18" t="s">
        <v>9</v>
      </c>
      <c r="B31" s="19">
        <f>[1]เทศกิจ!C46</f>
        <v>133200</v>
      </c>
    </row>
    <row r="32" spans="1:2" s="11" customFormat="1" x14ac:dyDescent="0.2">
      <c r="A32" s="15" t="s">
        <v>21</v>
      </c>
      <c r="B32" s="16">
        <f>SUM(B33:B33)</f>
        <v>446600</v>
      </c>
    </row>
    <row r="33" spans="1:2" outlineLevel="1" x14ac:dyDescent="0.2">
      <c r="A33" s="18" t="s">
        <v>9</v>
      </c>
      <c r="B33" s="19">
        <f>[1]โยธา!C10</f>
        <v>446600</v>
      </c>
    </row>
    <row r="34" spans="1:2" s="11" customFormat="1" x14ac:dyDescent="0.2">
      <c r="A34" s="15" t="s">
        <v>22</v>
      </c>
      <c r="B34" s="16">
        <f>SUM(B35:B35)</f>
        <v>125000</v>
      </c>
    </row>
    <row r="35" spans="1:2" outlineLevel="1" x14ac:dyDescent="0.2">
      <c r="A35" s="18" t="s">
        <v>23</v>
      </c>
      <c r="B35" s="19">
        <f>[1]โยธา!C43</f>
        <v>125000</v>
      </c>
    </row>
    <row r="36" spans="1:2" s="11" customFormat="1" x14ac:dyDescent="0.2">
      <c r="A36" s="15" t="s">
        <v>24</v>
      </c>
      <c r="B36" s="16">
        <f>SUM(B37:B37)</f>
        <v>6350000</v>
      </c>
    </row>
    <row r="37" spans="1:2" outlineLevel="1" x14ac:dyDescent="0.2">
      <c r="A37" s="18" t="s">
        <v>23</v>
      </c>
      <c r="B37" s="19">
        <f>[1]โยธา!C64</f>
        <v>6350000</v>
      </c>
    </row>
    <row r="38" spans="1:2" s="11" customFormat="1" x14ac:dyDescent="0.2">
      <c r="A38" s="15" t="s">
        <v>25</v>
      </c>
      <c r="B38" s="16">
        <f>SUM(B39:B39)</f>
        <v>3008200</v>
      </c>
    </row>
    <row r="39" spans="1:2" outlineLevel="1" x14ac:dyDescent="0.2">
      <c r="A39" s="18" t="s">
        <v>23</v>
      </c>
      <c r="B39" s="19">
        <f>[1]โยธา!C93</f>
        <v>3008200</v>
      </c>
    </row>
    <row r="40" spans="1:2" s="11" customFormat="1" x14ac:dyDescent="0.2">
      <c r="A40" s="15" t="s">
        <v>26</v>
      </c>
      <c r="B40" s="16">
        <f>B41</f>
        <v>541300</v>
      </c>
    </row>
    <row r="41" spans="1:2" outlineLevel="1" x14ac:dyDescent="0.2">
      <c r="A41" s="18" t="s">
        <v>23</v>
      </c>
      <c r="B41" s="19">
        <f>[1]พัฒนาฯ!C11</f>
        <v>541300</v>
      </c>
    </row>
    <row r="42" spans="1:2" s="11" customFormat="1" x14ac:dyDescent="0.2">
      <c r="A42" s="15" t="s">
        <v>27</v>
      </c>
      <c r="B42" s="16">
        <f>SUM(B43:B44)</f>
        <v>5857330</v>
      </c>
    </row>
    <row r="43" spans="1:2" outlineLevel="1" x14ac:dyDescent="0.2">
      <c r="A43" s="18" t="s">
        <v>23</v>
      </c>
      <c r="B43" s="19">
        <f>[1]พัฒนาฯ!C49</f>
        <v>4068440</v>
      </c>
    </row>
    <row r="44" spans="1:2" outlineLevel="1" x14ac:dyDescent="0.2">
      <c r="A44" s="18" t="s">
        <v>28</v>
      </c>
      <c r="B44" s="19">
        <f>[1]พัฒนาฯ!C87</f>
        <v>1788890</v>
      </c>
    </row>
    <row r="45" spans="1:2" s="11" customFormat="1" x14ac:dyDescent="0.2">
      <c r="A45" s="15" t="s">
        <v>29</v>
      </c>
      <c r="B45" s="16">
        <f>SUM(B46:B46)</f>
        <v>128500</v>
      </c>
    </row>
    <row r="46" spans="1:2" outlineLevel="1" x14ac:dyDescent="0.2">
      <c r="A46" s="18" t="s">
        <v>23</v>
      </c>
      <c r="B46" s="19">
        <f>[1]สิ่งแวดล้อมฯ!C10</f>
        <v>128500</v>
      </c>
    </row>
    <row r="47" spans="1:2" s="11" customFormat="1" x14ac:dyDescent="0.2">
      <c r="A47" s="15" t="s">
        <v>30</v>
      </c>
      <c r="B47" s="16">
        <f>SUM(B48:B49)</f>
        <v>522000</v>
      </c>
    </row>
    <row r="48" spans="1:2" outlineLevel="1" x14ac:dyDescent="0.2">
      <c r="A48" s="18" t="s">
        <v>23</v>
      </c>
      <c r="B48" s="19">
        <f>[1]สิ่งแวดล้อมฯ!C50</f>
        <v>442000</v>
      </c>
    </row>
    <row r="49" spans="1:2" outlineLevel="1" x14ac:dyDescent="0.2">
      <c r="A49" s="18" t="s">
        <v>28</v>
      </c>
      <c r="B49" s="19">
        <f>[1]สิ่งแวดล้อมฯ!C62</f>
        <v>80000</v>
      </c>
    </row>
    <row r="50" spans="1:2" s="11" customFormat="1" x14ac:dyDescent="0.2">
      <c r="A50" s="15" t="s">
        <v>31</v>
      </c>
      <c r="B50" s="16">
        <f t="shared" ref="B50" si="3">SUM(B51:B52)</f>
        <v>242800</v>
      </c>
    </row>
    <row r="51" spans="1:2" outlineLevel="1" x14ac:dyDescent="0.2">
      <c r="A51" s="18" t="s">
        <v>23</v>
      </c>
      <c r="B51" s="19">
        <f>[1]สิ่งแวดล้อมฯ!C82</f>
        <v>172800</v>
      </c>
    </row>
    <row r="52" spans="1:2" outlineLevel="1" x14ac:dyDescent="0.2">
      <c r="A52" s="18" t="s">
        <v>28</v>
      </c>
      <c r="B52" s="19">
        <f>[1]สิ่งแวดล้อมฯ!C88</f>
        <v>70000</v>
      </c>
    </row>
    <row r="53" spans="1:2" s="11" customFormat="1" x14ac:dyDescent="0.2">
      <c r="A53" s="15" t="s">
        <v>32</v>
      </c>
      <c r="B53" s="16">
        <f>SUM(B54:B55)</f>
        <v>170300</v>
      </c>
    </row>
    <row r="54" spans="1:2" outlineLevel="1" x14ac:dyDescent="0.2">
      <c r="A54" s="18" t="s">
        <v>23</v>
      </c>
      <c r="B54" s="19">
        <f>[1]ศึกษา!C11</f>
        <v>170300</v>
      </c>
    </row>
    <row r="55" spans="1:2" outlineLevel="1" x14ac:dyDescent="0.2">
      <c r="A55" s="18" t="s">
        <v>28</v>
      </c>
      <c r="B55" s="19">
        <f>[1]ศึกษา!C31</f>
        <v>0</v>
      </c>
    </row>
    <row r="56" spans="1:2" s="11" customFormat="1" x14ac:dyDescent="0.2">
      <c r="A56" s="15" t="s">
        <v>33</v>
      </c>
      <c r="B56" s="16">
        <f>SUM(B57:B59)</f>
        <v>9611900</v>
      </c>
    </row>
    <row r="57" spans="1:2" outlineLevel="1" x14ac:dyDescent="0.2">
      <c r="A57" s="18" t="s">
        <v>23</v>
      </c>
      <c r="B57" s="19">
        <f>[1]ศึกษา!C49</f>
        <v>5975700</v>
      </c>
    </row>
    <row r="58" spans="1:2" outlineLevel="1" x14ac:dyDescent="0.2">
      <c r="A58" s="18" t="s">
        <v>34</v>
      </c>
      <c r="B58" s="19">
        <f>[1]ศึกษา!C95</f>
        <v>3279600</v>
      </c>
    </row>
    <row r="59" spans="1:2" outlineLevel="1" x14ac:dyDescent="0.2">
      <c r="A59" s="18" t="s">
        <v>28</v>
      </c>
      <c r="B59" s="19">
        <f>[1]ศึกษา!C102</f>
        <v>356600</v>
      </c>
    </row>
    <row r="60" spans="1:2" outlineLevel="1" x14ac:dyDescent="0.2">
      <c r="A60" s="20" t="s">
        <v>35</v>
      </c>
      <c r="B60" s="19">
        <f>B7+B9+B11+B14+B16+B18+B20+B22+B24+B26+B28+B30+B32+B34+B36+B38+B40+B42+B45+B47+B50+B53+B56</f>
        <v>51377600</v>
      </c>
    </row>
    <row r="61" spans="1:2" outlineLevel="1" x14ac:dyDescent="0.2">
      <c r="A61" s="20" t="s">
        <v>36</v>
      </c>
      <c r="B61" s="19">
        <v>0</v>
      </c>
    </row>
    <row r="62" spans="1:2" ht="27.75" x14ac:dyDescent="0.2">
      <c r="A62" s="21" t="s">
        <v>37</v>
      </c>
      <c r="B62" s="22">
        <f t="shared" ref="B62" si="4">B7+B9+B11+B14+B16+B18+B20+B22+B24+B26+B28+B30+B32+B34+B36+B38+B40+B42+B45+B47+B50+B53+B56</f>
        <v>51377600</v>
      </c>
    </row>
  </sheetData>
  <mergeCells count="3">
    <mergeCell ref="A1:B1"/>
    <mergeCell ref="A2:B2"/>
    <mergeCell ref="A4:A5"/>
  </mergeCells>
  <printOptions horizontalCentered="1"/>
  <pageMargins left="0.39370078740157483" right="0.23622047244094491" top="0.55118110236220474" bottom="0.15748031496062992" header="0.31496062992125984" footer="0.31496062992125984"/>
  <pageSetup paperSize="9" scale="85" orientation="landscape" r:id="rId1"/>
  <headerFooter>
    <oddHeader xml:space="preserve">&amp;R&amp;"TH SarabunPSK,ธรรมดา"&amp;16แบบ สงม.1 
(สำนักงานเขต) 
หน่วย : บาท &amp;"-,ธรรมดา"&amp;11
</oddHeader>
  </headerFooter>
  <rowBreaks count="2" manualBreakCount="2">
    <brk id="25" max="4" man="1"/>
    <brk id="4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สงม. 1(ล่าสุด) เขต ส่งสงม</vt:lpstr>
      <vt:lpstr>'สงม. 1(ล่าสุด) เขต ส่งสงม'!Print_Area</vt:lpstr>
      <vt:lpstr>'สงม. 1(ล่าสุด) เขต ส่งสงม'!Print_Titles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bma04510</dc:creator>
  <cp:lastModifiedBy>bma04510</cp:lastModifiedBy>
  <cp:lastPrinted>2025-01-30T04:14:23Z</cp:lastPrinted>
  <dcterms:created xsi:type="dcterms:W3CDTF">2025-01-30T04:13:12Z</dcterms:created>
  <dcterms:modified xsi:type="dcterms:W3CDTF">2025-01-30T04:15:06Z</dcterms:modified>
</cp:coreProperties>
</file>