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3 แผนการใช้จ่ายงบประมาณ 2567 งวด 3 (มิ.ย.67-ก.ย.67)\"/>
    </mc:Choice>
  </mc:AlternateContent>
  <xr:revisionPtr revIDLastSave="0" documentId="13_ncr:1_{BF205F26-2ED6-4D8B-81B6-F85A28AFAD13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3" i="1" l="1"/>
  <c r="F120" i="1"/>
  <c r="F113" i="1" s="1"/>
  <c r="F116" i="1"/>
  <c r="E113" i="1"/>
  <c r="D113" i="1"/>
  <c r="B113" i="1"/>
  <c r="F111" i="1"/>
  <c r="F109" i="1"/>
  <c r="F107" i="1"/>
  <c r="F105" i="1"/>
  <c r="F103" i="1"/>
  <c r="F101" i="1"/>
  <c r="F99" i="1"/>
  <c r="F97" i="1"/>
  <c r="F95" i="1"/>
  <c r="F92" i="1"/>
  <c r="F90" i="1"/>
  <c r="F88" i="1"/>
  <c r="E86" i="1"/>
  <c r="D86" i="1"/>
  <c r="B86" i="1"/>
  <c r="B46" i="1" s="1"/>
  <c r="B44" i="1" s="1"/>
  <c r="B125" i="1" s="1"/>
  <c r="F84" i="1"/>
  <c r="F82" i="1"/>
  <c r="F80" i="1"/>
  <c r="F78" i="1"/>
  <c r="F76" i="1"/>
  <c r="F74" i="1"/>
  <c r="F69" i="1"/>
  <c r="F67" i="1"/>
  <c r="F65" i="1"/>
  <c r="F62" i="1"/>
  <c r="F60" i="1"/>
  <c r="F58" i="1"/>
  <c r="F56" i="1"/>
  <c r="F54" i="1"/>
  <c r="F52" i="1"/>
  <c r="E48" i="1"/>
  <c r="D48" i="1"/>
  <c r="B48" i="1"/>
  <c r="B33" i="1"/>
  <c r="F31" i="1"/>
  <c r="F29" i="1"/>
  <c r="F27" i="1"/>
  <c r="F25" i="1"/>
  <c r="F23" i="1"/>
  <c r="F20" i="1"/>
  <c r="F18" i="1"/>
  <c r="F15" i="1"/>
  <c r="E11" i="1"/>
  <c r="D11" i="1"/>
  <c r="B11" i="1"/>
  <c r="B9" i="1" s="1"/>
  <c r="B7" i="1" s="1"/>
  <c r="E9" i="1"/>
  <c r="E7" i="1" s="1"/>
  <c r="E33" i="1" s="1"/>
  <c r="D9" i="1"/>
  <c r="D7" i="1" s="1"/>
  <c r="D33" i="1" s="1"/>
  <c r="F11" i="1" l="1"/>
  <c r="F9" i="1" s="1"/>
  <c r="F7" i="1" s="1"/>
  <c r="F33" i="1" s="1"/>
  <c r="D46" i="1"/>
  <c r="D44" i="1" s="1"/>
  <c r="D125" i="1" s="1"/>
  <c r="E46" i="1"/>
  <c r="E44" i="1" s="1"/>
  <c r="E125" i="1" s="1"/>
  <c r="F48" i="1"/>
  <c r="F46" i="1" s="1"/>
  <c r="F44" i="1" s="1"/>
  <c r="F125" i="1" s="1"/>
  <c r="F86" i="1"/>
</calcChain>
</file>

<file path=xl/sharedStrings.xml><?xml version="1.0" encoding="utf-8"?>
<sst xmlns="http://schemas.openxmlformats.org/spreadsheetml/2006/main" count="197" uniqueCount="80">
  <si>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</si>
  <si>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</si>
  <si>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</si>
  <si>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</si>
  <si>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รวมทั้งสิ้น</t>
  </si>
  <si>
    <t>แผน/</t>
  </si>
  <si>
    <t>งวดที่ 1</t>
  </si>
  <si>
    <t>งวดที่ 2</t>
  </si>
  <si>
    <t xml:space="preserve">งวดที่ 3 </t>
  </si>
  <si>
    <t>ผล</t>
  </si>
  <si>
    <t>(ต.ค. 66 - ม.ค. 67)</t>
  </si>
  <si>
    <t>(ก.พ. 67- พ.ค. 67)</t>
  </si>
  <si>
    <t>(มิ.ย. 67 - ก.ย. 67)</t>
  </si>
  <si>
    <t>งบประมาณตามโครงสร้างงาน</t>
  </si>
  <si>
    <t>แผน</t>
  </si>
  <si>
    <t>งาน : บริหารทั่วไปฝ่ายพัฒนาชุมชน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</si>
  <si>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</si>
  <si>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</si>
  <si>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</si>
  <si>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</si>
  <si>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</si>
  <si>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</si>
  <si>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</si>
  <si>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ค่าวัสดุ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</si>
  <si>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</si>
  <si>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</si>
  <si>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</si>
  <si>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- ค่าเครื่องแต่งกาย</t>
  </si>
  <si>
    <t xml:space="preserve">      - ค่าวัสดุไฟฟ้า ประปา งานบ้าน งานครัว และงานสวน</t>
  </si>
  <si>
    <t>.</t>
  </si>
  <si>
    <t>รวม</t>
  </si>
  <si>
    <t>ผู้รายงาน.........................................................................................................</t>
  </si>
  <si>
    <t>งบประมาณ</t>
  </si>
  <si>
    <t>หลังปรับโอน</t>
  </si>
  <si>
    <t>งาน : พัฒนาชุมชนและบริการสังคม</t>
  </si>
  <si>
    <t>1. งบดำเนินงาน</t>
  </si>
  <si>
    <t xml:space="preserve">      - ค่าตอบแทนอาสาสมัครปฏิบัติงานด้านเด็ก สตรี ผู้สูงอายุ คนพิการ </t>
  </si>
  <si>
    <t xml:space="preserve">        และผู้ด้อยโอกาส</t>
  </si>
  <si>
    <t xml:space="preserve">      - ค่าตอบแทนอาสาสมัครปฏิบัติงานด้านพัฒนาสังคม </t>
  </si>
  <si>
    <t xml:space="preserve">      - ค่าตอบแทนอาสาสมัครผู้ดูแลเด็ก</t>
  </si>
  <si>
    <t xml:space="preserve">      - ค่าตอบแทนอาสาสมัครบ้านหนังสือ</t>
  </si>
  <si>
    <t xml:space="preserve">      - ค่าตอบแทนกรรมการชุมชน</t>
  </si>
  <si>
    <t xml:space="preserve">      - ค่าตอบแทนวิทยาการฝึกอาชีพ</t>
  </si>
  <si>
    <t xml:space="preserve">      - ค่าบำรุงรักษาซ่อมแซมเครื่องปรับอากาศ</t>
  </si>
  <si>
    <t xml:space="preserve">      - ค่ารับรอง</t>
  </si>
  <si>
    <t xml:space="preserve">      - ค่าจ้างเหมาบริการเป็นรายบุคคลเพื่อปฏิบัติงานตามโครงการ</t>
  </si>
  <si>
    <t xml:space="preserve">       จ้างเจ้าหน้าที่ปฏิบัติงานตามนโนบายการดำเนินงานศูนย์ส่งเสริม</t>
  </si>
  <si>
    <t xml:space="preserve">       การบริหารเงินออมครอบครัวและแก้ปัญหาหนี้สิน</t>
  </si>
  <si>
    <t xml:space="preserve">      - ค่าหนังสือ วารสารฯ บ้านหนังสือ</t>
  </si>
  <si>
    <t xml:space="preserve">      - ค่าวัสดุอุปกรณ์การเรียนการสอน </t>
  </si>
  <si>
    <t xml:space="preserve">      - ค่าวัสดุสำหรับบ้านหนังสือ</t>
  </si>
  <si>
    <t xml:space="preserve">      - ค่าอาหารกลางวันและค่าอาหารเสริม (นม) </t>
  </si>
  <si>
    <t xml:space="preserve">      - ค่าวัสดุสำนักงานและค่าวัสดุฝึกอาชีพ</t>
  </si>
  <si>
    <t xml:space="preserve">      - เก้าอี้พลาสติกมีพนักพิง (แบบหนา) 1,560 ตัว</t>
  </si>
  <si>
    <t>2. งบรายจ่ายอื่น</t>
  </si>
  <si>
    <t xml:space="preserve">     - ค่าใช้จ่ายในการสนับสนุนการดำเนินงานของคณะกรรมการชุมชน</t>
  </si>
  <si>
    <t xml:space="preserve">      - ค่าใช้จ่ายในการส่งเสริมกิจกรรมสโมสรกีฬาและลานกีฬา</t>
  </si>
  <si>
    <t xml:space="preserve">      - ค่าใช้จ่ายในการส่งเสริมกิจการสภาเด็กและเยาวชนเขต</t>
  </si>
  <si>
    <t xml:space="preserve">      - ค่าใช้จ่ายในการจัดงานวันสำคัญ อนุรักษ์สืบสาน วัฒนธรรมประเพณี</t>
  </si>
  <si>
    <t xml:space="preserve">       </t>
  </si>
  <si>
    <t xml:space="preserve">     - ค่าใช้จ่ายโครงการรู้ใช้ รู้เก็บ คนกรุงเทพฯ ชีวิตมั่นคง</t>
  </si>
  <si>
    <t xml:space="preserve">     - ค่าใช้จ่ายในการพัฒนาศักยภาพผู้นำชุมชน เครือข่ายภาคประชาชน</t>
  </si>
  <si>
    <t xml:space="preserve">       และผู้เกี่ยวข้อง</t>
  </si>
  <si>
    <t xml:space="preserve">      - ค่าใช้จ่ายในการพัฒนาศักยภาพผู้นำชุมชนและผู้เกี่ยวข้อง</t>
  </si>
  <si>
    <t xml:space="preserve">      - ค่าใช้จ่ายในการสัมมนาและศึกษาดูงาน เพื่อการมีส่วนร่วม</t>
  </si>
  <si>
    <t xml:space="preserve">        ในการพัฒนาชุมชนอย่างยั่งยืน</t>
  </si>
  <si>
    <t xml:space="preserve">      - ค่าใช้จ่ายในการส่งเสริมและพัฒนาศักยภาพประชาชนและ</t>
  </si>
  <si>
    <t xml:space="preserve">        กลุ่มเศรษฐกิจชุมชนเขตวังทองหลาง</t>
  </si>
  <si>
    <t xml:space="preserve">      - ค่าใช้จ่ายในการสัมมนาและศึกษาดูงาน ศิลปวัฒนธรรมท้องถิ่น</t>
  </si>
  <si>
    <t xml:space="preserve">      - ค่าใช้จ่ายโครงการวังทองหลาง บาสเกตบอล แชมป์เปี้ยนชิพ 2024</t>
  </si>
  <si>
    <t xml:space="preserve">     - ค่าใช้จ่ายโครงการวังทองหลางฟุตซอลลีก 2024</t>
  </si>
  <si>
    <t>โครงการตามแผนยุทธศาสตร์</t>
  </si>
  <si>
    <t>โครงการครอบครัวรักการอ่าน</t>
  </si>
  <si>
    <t xml:space="preserve">      - ค่าใช้จ่ายในการจัดกิจกรรมครอบครัวรักการอ่าน</t>
  </si>
  <si>
    <t xml:space="preserve">โครงการการจัดสวัสดิการ การสงเคราะห์ช่วยเหลือเด็ก สตรี </t>
  </si>
  <si>
    <t>ครอบครัว ผู้ด้อยโอกาส ผู้สูงอายุและคนพิการ</t>
  </si>
  <si>
    <t xml:space="preserve">     - ค่าใช้จ่ายในการจัดสวัสดิการ การสงเคราะห์ช่วยเหลือเด็ก สตรี </t>
  </si>
  <si>
    <t xml:space="preserve">       ครอบครัว ผู้ด้อยโอกาส ผู้สูงอายุและคนพิการ</t>
  </si>
  <si>
    <t>โครงการจ้างงานคนพิการเพื่อปฏิบัติงาน</t>
  </si>
  <si>
    <t xml:space="preserve">     - ค่าใช้จ่ายในการจ้างงานคนพิการเพื่อปฏิบัติงาน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</si>
</sst>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87" fontId="5" fillId="2" borderId="6" xfId="1" applyNumberFormat="1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1" xfId="1" applyNumberFormat="1" applyFont="1" applyFill="1" applyBorder="1" applyAlignment="1">
      <alignment horizontal="left" vertical="center"/>
    </xf>
    <xf numFmtId="187" fontId="5" fillId="2" borderId="8" xfId="1" applyNumberFormat="1" applyFont="1" applyFill="1" applyBorder="1" applyAlignment="1">
      <alignment horizontal="left" vertical="center"/>
    </xf>
    <xf numFmtId="187" fontId="4" fillId="2" borderId="9" xfId="1" applyNumberFormat="1" applyFont="1" applyFill="1" applyBorder="1" applyAlignment="1">
      <alignment horizontal="center" vertical="center"/>
    </xf>
    <xf numFmtId="187" fontId="5" fillId="2" borderId="9" xfId="1" applyNumberFormat="1" applyFont="1" applyFill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7" fontId="5" fillId="0" borderId="7" xfId="1" applyNumberFormat="1" applyFont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5" fillId="0" borderId="9" xfId="1" applyNumberFormat="1" applyFont="1" applyBorder="1" applyAlignment="1">
      <alignment horizontal="center" vertical="center"/>
    </xf>
    <xf numFmtId="187" fontId="4" fillId="0" borderId="9" xfId="1" applyNumberFormat="1" applyFont="1" applyBorder="1" applyAlignment="1">
      <alignment horizontal="center" vertical="center"/>
    </xf>
    <xf numFmtId="187" fontId="5" fillId="0" borderId="10" xfId="1" applyNumberFormat="1" applyFont="1" applyBorder="1" applyAlignment="1">
      <alignment horizontal="center" vertical="center"/>
    </xf>
    <xf numFmtId="187" fontId="4" fillId="0" borderId="10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7" fontId="4" fillId="0" borderId="11" xfId="1" applyNumberFormat="1" applyFont="1" applyBorder="1" applyAlignment="1">
      <alignment horizontal="center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3" borderId="12" xfId="1" applyNumberFormat="1" applyFont="1" applyFill="1" applyBorder="1" applyAlignment="1">
      <alignment horizontal="center" vertical="center"/>
    </xf>
    <xf numFmtId="187" fontId="4" fillId="3" borderId="3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87" fontId="4" fillId="4" borderId="1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187" fontId="4" fillId="4" borderId="8" xfId="1" applyNumberFormat="1" applyFont="1" applyFill="1" applyBorder="1" applyAlignment="1">
      <alignment horizontal="center" vertical="center"/>
    </xf>
    <xf numFmtId="187" fontId="4" fillId="4" borderId="9" xfId="1" applyNumberFormat="1" applyFont="1" applyFill="1" applyBorder="1" applyAlignment="1">
      <alignment horizontal="center" vertical="center"/>
    </xf>
    <xf numFmtId="187" fontId="4" fillId="4" borderId="13" xfId="1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187" fontId="4" fillId="5" borderId="14" xfId="1" applyNumberFormat="1" applyFont="1" applyFill="1" applyBorder="1" applyAlignment="1">
      <alignment horizontal="center" vertical="center"/>
    </xf>
    <xf numFmtId="187" fontId="4" fillId="5" borderId="15" xfId="1" applyNumberFormat="1" applyFont="1" applyFill="1" applyBorder="1" applyAlignment="1">
      <alignment horizontal="center" vertical="center"/>
    </xf>
    <xf numFmtId="187" fontId="4" fillId="5" borderId="7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5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591;&#3610;&#3611;&#3619;&#3632;&#3617;&#3634;&#3603;&#3611;&#3637;%202567\ITA%202567\OIT%2067%20&#3626;&#3609;&#3586;.&#3623;&#3633;&#3591;&#3607;&#3629;&#3591;&#3627;&#3621;&#3634;&#3591;\O13%20-%20&#3649;&#3612;&#3609;&#3585;&#3634;&#3619;&#3651;&#3594;&#3657;&#3649;&#3621;&#3632;&#3585;&#3634;&#3619;&#3605;&#3636;&#3604;&#3605;&#3634;&#3617;&#3591;&#3610;&#3611;&#3619;&#3632;&#3617;&#3634;&#3603;\&#3649;&#3612;&#3609;&#3585;&#3634;&#3619;&#3651;&#3594;&#3657;&#3592;&#3656;&#3634;&#3618;&#3591;&#3610;&#3611;&#3619;&#3632;&#3617;&#3634;&#3603;\New%20folder\&#3591;&#3623;&#3604;%203\&#3626;&#3591;&#3617;.1&#3649;&#3621;&#3632;2%20&#3611;&#3637;%202567%20-%20&#3591;&#3623;&#3604;%203.xlsx" TargetMode="External"/><Relationship Id="rId1" Type="http://schemas.openxmlformats.org/officeDocument/2006/relationships/externalLinkPath" Target="&#3626;&#3591;&#3617;.1&#3649;&#3621;&#3632;2%20&#3611;&#3637;%202567%20-%20&#3591;&#3623;&#3604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สงม. 1(ล่าสุด) เขต ส่งสงม"/>
      <sheetName val="สงม. 2 งานรายจ่ายบุคลากร"/>
      <sheetName val="สงม. 2ปกครอง"/>
      <sheetName val="สงม. 2 ทะเบียน"/>
      <sheetName val="คลัง"/>
      <sheetName val="รายได้ "/>
      <sheetName val="รักษา"/>
      <sheetName val="เทศกิจ"/>
      <sheetName val="โยธา"/>
      <sheetName val="พัฒนาฯ"/>
      <sheetName val="สิ่งแวดล้อมฯ"/>
      <sheetName val="ศึกษา"/>
      <sheetName val="แนบท้ายแบบ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1292000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"/>
  <sheetViews>
    <sheetView tabSelected="1" view="pageBreakPreview" topLeftCell="A41" zoomScale="60" zoomScaleNormal="60" workbookViewId="0">
      <selection activeCell="H111" sqref="H111"/>
    </sheetView>
  </sheetViews>
  <sheetFormatPr defaultRowHeight="14.25" x14ac:dyDescent="0.2"/>
  <cols>
    <col min="1" max="1" width="49.875" customWidth="1"/>
    <col min="2" max="2" width="14.625" customWidth="1"/>
    <col min="3" max="3" width="9.25" customWidth="1"/>
    <col min="4" max="4" width="14.875" customWidth="1"/>
    <col min="5" max="5" width="15.5" customWidth="1"/>
    <col min="6" max="6" width="15.875" customWidth="1"/>
    <col min="7" max="17" width="39.375" customWidth="1"/>
  </cols>
  <sheetData>
    <row r="1" spans="1:6" ht="21" x14ac:dyDescent="0.2">
      <c r="A1" s="49" t="s">
        <v>0</v>
      </c>
      <c r="B1" s="49"/>
      <c r="C1" s="49"/>
      <c r="D1" s="49"/>
      <c r="E1" s="49"/>
      <c r="F1" s="49"/>
    </row>
    <row r="2" spans="1:6" ht="21" x14ac:dyDescent="0.2">
      <c r="A2" s="49" t="s">
        <v>1</v>
      </c>
      <c r="B2" s="49"/>
      <c r="C2" s="49"/>
      <c r="D2" s="49"/>
      <c r="E2" s="49"/>
      <c r="F2" s="49"/>
    </row>
    <row r="3" spans="1:6" ht="21" x14ac:dyDescent="0.2">
      <c r="A3" s="1"/>
      <c r="B3" s="1"/>
      <c r="C3" s="1"/>
      <c r="D3" s="1"/>
      <c r="E3" s="1"/>
      <c r="F3" s="2" t="s">
        <v>2</v>
      </c>
    </row>
    <row r="4" spans="1:6" ht="21" x14ac:dyDescent="0.2">
      <c r="A4" s="1"/>
      <c r="B4" s="1"/>
      <c r="C4" s="1"/>
      <c r="D4" s="1"/>
      <c r="E4" s="1"/>
      <c r="F4" s="2"/>
    </row>
    <row r="5" spans="1:6" ht="19.5" x14ac:dyDescent="0.2">
      <c r="A5" s="50" t="s">
        <v>3</v>
      </c>
      <c r="B5" s="3" t="s">
        <v>4</v>
      </c>
      <c r="C5" s="3" t="s">
        <v>5</v>
      </c>
      <c r="D5" s="4" t="s">
        <v>6</v>
      </c>
      <c r="E5" s="4" t="s">
        <v>7</v>
      </c>
      <c r="F5" s="5" t="s">
        <v>8</v>
      </c>
    </row>
    <row r="6" spans="1:6" ht="19.5" x14ac:dyDescent="0.2">
      <c r="A6" s="51"/>
      <c r="B6" s="6"/>
      <c r="C6" s="6" t="s">
        <v>9</v>
      </c>
      <c r="D6" s="7" t="s">
        <v>10</v>
      </c>
      <c r="E6" s="7" t="s">
        <v>11</v>
      </c>
      <c r="F6" s="8" t="s">
        <v>12</v>
      </c>
    </row>
    <row r="7" spans="1:6" ht="19.5" x14ac:dyDescent="0.2">
      <c r="A7" s="9" t="s">
        <v>13</v>
      </c>
      <c r="B7" s="10">
        <f>B9</f>
        <v>1292000</v>
      </c>
      <c r="C7" s="11" t="s">
        <v>14</v>
      </c>
      <c r="D7" s="10">
        <f>D9</f>
        <v>540600</v>
      </c>
      <c r="E7" s="10">
        <f>E9</f>
        <v>402100</v>
      </c>
      <c r="F7" s="12">
        <f>F9</f>
        <v>349300</v>
      </c>
    </row>
    <row r="8" spans="1:6" ht="19.5" x14ac:dyDescent="0.2">
      <c r="A8" s="9"/>
      <c r="B8" s="13"/>
      <c r="C8" s="14" t="s">
        <v>9</v>
      </c>
      <c r="D8" s="13"/>
      <c r="E8" s="13"/>
      <c r="F8" s="15"/>
    </row>
    <row r="9" spans="1:6" ht="19.5" x14ac:dyDescent="0.2">
      <c r="A9" s="52" t="s">
        <v>15</v>
      </c>
      <c r="B9" s="16">
        <f>+B11</f>
        <v>1292000</v>
      </c>
      <c r="C9" s="11" t="s">
        <v>14</v>
      </c>
      <c r="D9" s="16">
        <f>D11</f>
        <v>540600</v>
      </c>
      <c r="E9" s="16">
        <f t="shared" ref="E9:F9" si="0">E11</f>
        <v>402100</v>
      </c>
      <c r="F9" s="16">
        <f t="shared" si="0"/>
        <v>349300</v>
      </c>
    </row>
    <row r="10" spans="1:6" ht="19.5" x14ac:dyDescent="0.2">
      <c r="A10" s="53"/>
      <c r="B10" s="15"/>
      <c r="C10" s="14" t="s">
        <v>9</v>
      </c>
      <c r="D10" s="14"/>
      <c r="E10" s="14"/>
      <c r="F10" s="14"/>
    </row>
    <row r="11" spans="1:6" ht="19.5" x14ac:dyDescent="0.2">
      <c r="A11" s="54" t="s">
        <v>16</v>
      </c>
      <c r="B11" s="18">
        <f>SUM(B15:B32)</f>
        <v>1292000</v>
      </c>
      <c r="C11" s="19" t="s">
        <v>14</v>
      </c>
      <c r="D11" s="18">
        <f>SUM(D15:D32)</f>
        <v>540600</v>
      </c>
      <c r="E11" s="18">
        <f>SUM(E15:E32)</f>
        <v>402100</v>
      </c>
      <c r="F11" s="18">
        <f>SUM(F15:F32)</f>
        <v>349300</v>
      </c>
    </row>
    <row r="12" spans="1:6" ht="19.5" x14ac:dyDescent="0.2">
      <c r="A12" s="55"/>
      <c r="B12" s="20"/>
      <c r="C12" s="21" t="s">
        <v>9</v>
      </c>
      <c r="D12" s="21"/>
      <c r="E12" s="21"/>
      <c r="F12" s="21"/>
    </row>
    <row r="13" spans="1:6" ht="19.5" x14ac:dyDescent="0.2">
      <c r="A13" s="17" t="s">
        <v>17</v>
      </c>
      <c r="B13" s="22"/>
      <c r="C13" s="23"/>
      <c r="D13" s="23"/>
      <c r="E13" s="23"/>
      <c r="F13" s="23"/>
    </row>
    <row r="14" spans="1:6" ht="19.5" x14ac:dyDescent="0.2">
      <c r="A14" s="17" t="s">
        <v>18</v>
      </c>
      <c r="B14" s="22"/>
      <c r="C14" s="23"/>
      <c r="D14" s="23"/>
      <c r="E14" s="23"/>
      <c r="F14" s="23"/>
    </row>
    <row r="15" spans="1:6" ht="19.5" x14ac:dyDescent="0.2">
      <c r="A15" s="24" t="s">
        <v>19</v>
      </c>
      <c r="B15" s="25">
        <v>1047900</v>
      </c>
      <c r="C15" s="25" t="s">
        <v>14</v>
      </c>
      <c r="D15" s="25">
        <v>349300</v>
      </c>
      <c r="E15" s="25">
        <v>349300</v>
      </c>
      <c r="F15" s="25">
        <f>B15-D15-E15</f>
        <v>349300</v>
      </c>
    </row>
    <row r="16" spans="1:6" ht="19.5" x14ac:dyDescent="0.2">
      <c r="A16" s="24"/>
      <c r="B16" s="25"/>
      <c r="C16" s="25" t="s">
        <v>9</v>
      </c>
      <c r="D16" s="25"/>
      <c r="E16" s="25"/>
      <c r="F16" s="25"/>
    </row>
    <row r="17" spans="1:6" ht="19.5" x14ac:dyDescent="0.2">
      <c r="A17" s="17" t="s">
        <v>20</v>
      </c>
      <c r="B17" s="25"/>
      <c r="C17" s="25"/>
      <c r="D17" s="25"/>
      <c r="E17" s="25"/>
      <c r="F17" s="25"/>
    </row>
    <row r="18" spans="1:6" ht="19.5" x14ac:dyDescent="0.2">
      <c r="A18" s="24" t="s">
        <v>21</v>
      </c>
      <c r="B18" s="25">
        <v>31200</v>
      </c>
      <c r="C18" s="25" t="s">
        <v>14</v>
      </c>
      <c r="D18" s="25">
        <v>31200</v>
      </c>
      <c r="E18" s="25">
        <v>0</v>
      </c>
      <c r="F18" s="25">
        <f>B18-D18-E18</f>
        <v>0</v>
      </c>
    </row>
    <row r="19" spans="1:6" ht="19.5" x14ac:dyDescent="0.2">
      <c r="A19" s="24"/>
      <c r="B19" s="25"/>
      <c r="C19" s="25" t="s">
        <v>9</v>
      </c>
      <c r="D19" s="25"/>
      <c r="E19" s="25"/>
      <c r="F19" s="25"/>
    </row>
    <row r="20" spans="1:6" ht="19.5" x14ac:dyDescent="0.2">
      <c r="A20" s="24" t="s">
        <v>22</v>
      </c>
      <c r="B20" s="25">
        <v>32000</v>
      </c>
      <c r="C20" s="25" t="s">
        <v>14</v>
      </c>
      <c r="D20" s="25">
        <v>10000</v>
      </c>
      <c r="E20" s="25">
        <v>22000</v>
      </c>
      <c r="F20" s="25">
        <f>B20-D20-E20</f>
        <v>0</v>
      </c>
    </row>
    <row r="21" spans="1:6" ht="19.5" x14ac:dyDescent="0.2">
      <c r="A21" s="24"/>
      <c r="B21" s="25"/>
      <c r="C21" s="25" t="s">
        <v>9</v>
      </c>
      <c r="D21" s="25"/>
      <c r="E21" s="25"/>
      <c r="F21" s="25"/>
    </row>
    <row r="22" spans="1:6" ht="19.5" x14ac:dyDescent="0.2">
      <c r="A22" s="17" t="s">
        <v>23</v>
      </c>
      <c r="B22" s="25"/>
      <c r="C22" s="25"/>
      <c r="D22" s="25"/>
      <c r="E22" s="25"/>
      <c r="F22" s="25"/>
    </row>
    <row r="23" spans="1:6" ht="19.5" x14ac:dyDescent="0.2">
      <c r="A23" s="24" t="s">
        <v>24</v>
      </c>
      <c r="B23" s="25">
        <v>69300</v>
      </c>
      <c r="C23" s="25" t="s">
        <v>14</v>
      </c>
      <c r="D23" s="25">
        <v>69300</v>
      </c>
      <c r="E23" s="25">
        <v>0</v>
      </c>
      <c r="F23" s="25">
        <f>B23-D23-E23</f>
        <v>0</v>
      </c>
    </row>
    <row r="24" spans="1:6" ht="19.5" x14ac:dyDescent="0.2">
      <c r="A24" s="24"/>
      <c r="B24" s="25"/>
      <c r="C24" s="25" t="s">
        <v>9</v>
      </c>
      <c r="D24" s="25"/>
      <c r="E24" s="25"/>
      <c r="F24" s="25"/>
    </row>
    <row r="25" spans="1:6" ht="19.5" x14ac:dyDescent="0.2">
      <c r="A25" s="24" t="s">
        <v>25</v>
      </c>
      <c r="B25" s="25">
        <v>57600</v>
      </c>
      <c r="C25" s="25" t="s">
        <v>14</v>
      </c>
      <c r="D25" s="25">
        <v>57600</v>
      </c>
      <c r="E25" s="25">
        <v>0</v>
      </c>
      <c r="F25" s="25">
        <f>B25-D25-E25</f>
        <v>0</v>
      </c>
    </row>
    <row r="26" spans="1:6" ht="19.5" x14ac:dyDescent="0.2">
      <c r="A26" s="24"/>
      <c r="B26" s="25"/>
      <c r="C26" s="25" t="s">
        <v>9</v>
      </c>
      <c r="D26" s="25"/>
      <c r="E26" s="25"/>
      <c r="F26" s="25"/>
    </row>
    <row r="27" spans="1:6" ht="19.5" x14ac:dyDescent="0.2">
      <c r="A27" s="24" t="s">
        <v>26</v>
      </c>
      <c r="B27" s="25">
        <v>20800</v>
      </c>
      <c r="C27" s="25" t="s">
        <v>14</v>
      </c>
      <c r="D27" s="25">
        <v>10000</v>
      </c>
      <c r="E27" s="25">
        <v>10800</v>
      </c>
      <c r="F27" s="25">
        <f>B27-D27-E27</f>
        <v>0</v>
      </c>
    </row>
    <row r="28" spans="1:6" ht="19.5" x14ac:dyDescent="0.2">
      <c r="A28" s="24"/>
      <c r="B28" s="25"/>
      <c r="C28" s="25" t="s">
        <v>9</v>
      </c>
      <c r="D28" s="25"/>
      <c r="E28" s="25"/>
      <c r="F28" s="25"/>
    </row>
    <row r="29" spans="1:6" ht="19.5" x14ac:dyDescent="0.2">
      <c r="A29" s="24" t="s">
        <v>27</v>
      </c>
      <c r="B29" s="25">
        <v>13200</v>
      </c>
      <c r="C29" s="25" t="s">
        <v>14</v>
      </c>
      <c r="D29" s="25">
        <v>13200</v>
      </c>
      <c r="E29" s="25">
        <v>0</v>
      </c>
      <c r="F29" s="25">
        <f>B29-D29-E29</f>
        <v>0</v>
      </c>
    </row>
    <row r="30" spans="1:6" ht="19.5" x14ac:dyDescent="0.2">
      <c r="A30" s="24"/>
      <c r="B30" s="25"/>
      <c r="C30" s="25" t="s">
        <v>9</v>
      </c>
      <c r="D30" s="25"/>
      <c r="E30" s="25"/>
      <c r="F30" s="25"/>
    </row>
    <row r="31" spans="1:6" ht="19.5" x14ac:dyDescent="0.2">
      <c r="A31" s="24" t="s">
        <v>28</v>
      </c>
      <c r="B31" s="25">
        <v>20000</v>
      </c>
      <c r="C31" s="25" t="s">
        <v>14</v>
      </c>
      <c r="D31" s="25">
        <v>0</v>
      </c>
      <c r="E31" s="25">
        <v>20000</v>
      </c>
      <c r="F31" s="25">
        <f>B31-D31-E31</f>
        <v>0</v>
      </c>
    </row>
    <row r="32" spans="1:6" ht="19.5" x14ac:dyDescent="0.2">
      <c r="A32" s="24"/>
      <c r="B32" s="25" t="s">
        <v>29</v>
      </c>
      <c r="C32" s="25" t="s">
        <v>9</v>
      </c>
      <c r="D32" s="25"/>
      <c r="E32" s="25"/>
      <c r="F32" s="25"/>
    </row>
    <row r="33" spans="1:6" ht="19.5" x14ac:dyDescent="0.2">
      <c r="A33" s="47" t="s">
        <v>30</v>
      </c>
      <c r="B33" s="26">
        <f>[1]พัฒนาฯ!B7</f>
        <v>1292000</v>
      </c>
      <c r="C33" s="27" t="s">
        <v>14</v>
      </c>
      <c r="D33" s="26">
        <f>D7</f>
        <v>540600</v>
      </c>
      <c r="E33" s="26">
        <f>E7</f>
        <v>402100</v>
      </c>
      <c r="F33" s="26">
        <f>F7</f>
        <v>349300</v>
      </c>
    </row>
    <row r="34" spans="1:6" ht="19.5" x14ac:dyDescent="0.2">
      <c r="A34" s="48"/>
      <c r="B34" s="28"/>
      <c r="C34" s="27" t="s">
        <v>9</v>
      </c>
      <c r="D34" s="27"/>
      <c r="E34" s="27"/>
      <c r="F34" s="27"/>
    </row>
    <row r="35" spans="1:6" ht="19.5" x14ac:dyDescent="0.2">
      <c r="A35" s="29"/>
      <c r="B35" s="30"/>
      <c r="C35" s="29"/>
      <c r="D35" s="29"/>
      <c r="E35" s="29"/>
      <c r="F35" s="29"/>
    </row>
    <row r="36" spans="1:6" ht="19.5" x14ac:dyDescent="0.2">
      <c r="A36" s="31" t="s">
        <v>31</v>
      </c>
      <c r="B36" s="30"/>
      <c r="C36" s="29"/>
      <c r="D36" s="29"/>
      <c r="E36" s="29"/>
      <c r="F36" s="29"/>
    </row>
    <row r="37" spans="1:6" ht="19.5" x14ac:dyDescent="0.2">
      <c r="A37" s="29"/>
      <c r="B37" s="30"/>
      <c r="C37" s="29"/>
      <c r="D37" s="29"/>
      <c r="E37" s="29"/>
      <c r="F37" s="29"/>
    </row>
    <row r="38" spans="1:6" ht="21" x14ac:dyDescent="0.2">
      <c r="A38" s="49" t="s">
        <v>0</v>
      </c>
      <c r="B38" s="49"/>
      <c r="C38" s="49"/>
      <c r="D38" s="49"/>
      <c r="E38" s="49"/>
      <c r="F38" s="49"/>
    </row>
    <row r="39" spans="1:6" ht="21" x14ac:dyDescent="0.2">
      <c r="A39" s="49" t="s">
        <v>1</v>
      </c>
      <c r="B39" s="49"/>
      <c r="C39" s="49"/>
      <c r="D39" s="49"/>
      <c r="E39" s="49"/>
      <c r="F39" s="49"/>
    </row>
    <row r="40" spans="1:6" ht="21" x14ac:dyDescent="0.2">
      <c r="A40" s="1"/>
      <c r="B40" s="1"/>
      <c r="C40" s="1"/>
      <c r="D40" s="1"/>
      <c r="E40" s="1"/>
      <c r="F40" s="2" t="s">
        <v>2</v>
      </c>
    </row>
    <row r="41" spans="1:6" ht="21" x14ac:dyDescent="0.2">
      <c r="A41" s="1"/>
      <c r="B41" s="1"/>
      <c r="C41" s="1"/>
      <c r="D41" s="1"/>
      <c r="E41" s="1"/>
      <c r="F41" s="2"/>
    </row>
    <row r="42" spans="1:6" ht="19.5" x14ac:dyDescent="0.2">
      <c r="A42" s="50" t="s">
        <v>3</v>
      </c>
      <c r="B42" s="3" t="s">
        <v>32</v>
      </c>
      <c r="C42" s="3" t="s">
        <v>5</v>
      </c>
      <c r="D42" s="4" t="s">
        <v>6</v>
      </c>
      <c r="E42" s="4" t="s">
        <v>7</v>
      </c>
      <c r="F42" s="5" t="s">
        <v>8</v>
      </c>
    </row>
    <row r="43" spans="1:6" ht="19.5" x14ac:dyDescent="0.2">
      <c r="A43" s="51"/>
      <c r="B43" s="6" t="s">
        <v>33</v>
      </c>
      <c r="C43" s="6" t="s">
        <v>9</v>
      </c>
      <c r="D43" s="7" t="s">
        <v>10</v>
      </c>
      <c r="E43" s="7" t="s">
        <v>11</v>
      </c>
      <c r="F43" s="8" t="s">
        <v>12</v>
      </c>
    </row>
    <row r="44" spans="1:6" ht="19.5" x14ac:dyDescent="0.2">
      <c r="A44" s="9" t="s">
        <v>13</v>
      </c>
      <c r="B44" s="10">
        <f>B46</f>
        <v>22047400</v>
      </c>
      <c r="C44" s="32" t="s">
        <v>14</v>
      </c>
      <c r="D44" s="33">
        <f>D46</f>
        <v>12000010</v>
      </c>
      <c r="E44" s="33">
        <f t="shared" ref="E44:F44" si="1">E46</f>
        <v>6015310</v>
      </c>
      <c r="F44" s="33">
        <f t="shared" si="1"/>
        <v>4032080</v>
      </c>
    </row>
    <row r="45" spans="1:6" ht="19.5" x14ac:dyDescent="0.2">
      <c r="A45" s="9"/>
      <c r="B45" s="13"/>
      <c r="C45" s="14" t="s">
        <v>9</v>
      </c>
      <c r="D45" s="14"/>
      <c r="E45" s="14"/>
      <c r="F45" s="14"/>
    </row>
    <row r="46" spans="1:6" ht="19.5" x14ac:dyDescent="0.2">
      <c r="A46" s="52" t="s">
        <v>34</v>
      </c>
      <c r="B46" s="16">
        <f>B48+B86</f>
        <v>22047400</v>
      </c>
      <c r="C46" s="11" t="s">
        <v>14</v>
      </c>
      <c r="D46" s="16">
        <f>D48+D86</f>
        <v>12000010</v>
      </c>
      <c r="E46" s="16">
        <f>E48+E86</f>
        <v>6015310</v>
      </c>
      <c r="F46" s="16">
        <f>F48+F86</f>
        <v>4032080</v>
      </c>
    </row>
    <row r="47" spans="1:6" ht="19.5" x14ac:dyDescent="0.2">
      <c r="A47" s="53"/>
      <c r="B47" s="15"/>
      <c r="C47" s="14" t="s">
        <v>9</v>
      </c>
      <c r="D47" s="14"/>
      <c r="E47" s="14"/>
      <c r="F47" s="14"/>
    </row>
    <row r="48" spans="1:6" ht="19.5" x14ac:dyDescent="0.2">
      <c r="A48" s="54" t="s">
        <v>35</v>
      </c>
      <c r="B48" s="18">
        <f>SUM(B52:B84)</f>
        <v>10015600</v>
      </c>
      <c r="C48" s="19" t="s">
        <v>14</v>
      </c>
      <c r="D48" s="18">
        <f>SUM(D52:D84)</f>
        <v>4149380</v>
      </c>
      <c r="E48" s="18">
        <f>SUM(E52:E85)</f>
        <v>2972580</v>
      </c>
      <c r="F48" s="18">
        <f>SUM(F52:F84)</f>
        <v>2893640</v>
      </c>
    </row>
    <row r="49" spans="1:6" ht="19.5" x14ac:dyDescent="0.2">
      <c r="A49" s="55"/>
      <c r="B49" s="20"/>
      <c r="C49" s="21" t="s">
        <v>9</v>
      </c>
      <c r="D49" s="21"/>
      <c r="E49" s="21"/>
      <c r="F49" s="21"/>
    </row>
    <row r="50" spans="1:6" ht="19.5" x14ac:dyDescent="0.2">
      <c r="A50" s="17" t="s">
        <v>17</v>
      </c>
      <c r="B50" s="22"/>
      <c r="C50" s="23"/>
      <c r="D50" s="23"/>
      <c r="E50" s="23"/>
      <c r="F50" s="23"/>
    </row>
    <row r="51" spans="1:6" ht="19.5" x14ac:dyDescent="0.2">
      <c r="A51" s="17" t="s">
        <v>18</v>
      </c>
      <c r="B51" s="22"/>
      <c r="C51" s="23"/>
      <c r="D51" s="23"/>
      <c r="E51" s="23"/>
      <c r="F51" s="23"/>
    </row>
    <row r="52" spans="1:6" ht="19.5" x14ac:dyDescent="0.2">
      <c r="A52" s="24" t="s">
        <v>36</v>
      </c>
      <c r="B52" s="25">
        <v>528400</v>
      </c>
      <c r="C52" s="25" t="s">
        <v>14</v>
      </c>
      <c r="D52" s="25">
        <v>176140</v>
      </c>
      <c r="E52" s="25">
        <v>176140</v>
      </c>
      <c r="F52" s="25">
        <f>B52-D52-E52</f>
        <v>176120</v>
      </c>
    </row>
    <row r="53" spans="1:6" ht="19.5" x14ac:dyDescent="0.2">
      <c r="A53" s="24" t="s">
        <v>37</v>
      </c>
      <c r="B53" s="25"/>
      <c r="C53" s="25" t="s">
        <v>9</v>
      </c>
      <c r="D53" s="25"/>
      <c r="E53" s="25"/>
      <c r="F53" s="25"/>
    </row>
    <row r="54" spans="1:6" ht="19.5" x14ac:dyDescent="0.2">
      <c r="A54" s="24" t="s">
        <v>38</v>
      </c>
      <c r="B54" s="25">
        <v>599000</v>
      </c>
      <c r="C54" s="25" t="s">
        <v>14</v>
      </c>
      <c r="D54" s="25">
        <v>199680</v>
      </c>
      <c r="E54" s="25">
        <v>199680</v>
      </c>
      <c r="F54" s="25">
        <f>B54-D54-E54</f>
        <v>199640</v>
      </c>
    </row>
    <row r="55" spans="1:6" ht="19.5" x14ac:dyDescent="0.2">
      <c r="A55" s="24" t="s">
        <v>29</v>
      </c>
      <c r="B55" s="25"/>
      <c r="C55" s="25" t="s">
        <v>9</v>
      </c>
      <c r="D55" s="25"/>
      <c r="E55" s="25"/>
      <c r="F55" s="25"/>
    </row>
    <row r="56" spans="1:6" ht="19.5" x14ac:dyDescent="0.2">
      <c r="A56" s="24" t="s">
        <v>39</v>
      </c>
      <c r="B56" s="25">
        <v>2711600</v>
      </c>
      <c r="C56" s="25" t="s">
        <v>14</v>
      </c>
      <c r="D56" s="25">
        <v>903880</v>
      </c>
      <c r="E56" s="25">
        <v>903880</v>
      </c>
      <c r="F56" s="25">
        <f>B56-D56-E56</f>
        <v>903840</v>
      </c>
    </row>
    <row r="57" spans="1:6" ht="19.5" x14ac:dyDescent="0.2">
      <c r="A57" s="24"/>
      <c r="B57" s="25"/>
      <c r="C57" s="25" t="s">
        <v>9</v>
      </c>
      <c r="D57" s="25"/>
      <c r="E57" s="25"/>
      <c r="F57" s="25"/>
    </row>
    <row r="58" spans="1:6" ht="19.5" x14ac:dyDescent="0.2">
      <c r="A58" s="24" t="s">
        <v>40</v>
      </c>
      <c r="B58" s="25">
        <v>600800</v>
      </c>
      <c r="C58" s="25" t="s">
        <v>14</v>
      </c>
      <c r="D58" s="25">
        <v>200280</v>
      </c>
      <c r="E58" s="25">
        <v>200280</v>
      </c>
      <c r="F58" s="25">
        <f>B58-D58-E58</f>
        <v>200240</v>
      </c>
    </row>
    <row r="59" spans="1:6" ht="19.5" x14ac:dyDescent="0.2">
      <c r="A59" s="24"/>
      <c r="B59" s="25"/>
      <c r="C59" s="25" t="s">
        <v>9</v>
      </c>
      <c r="D59" s="25"/>
      <c r="E59" s="25"/>
      <c r="F59" s="25"/>
    </row>
    <row r="60" spans="1:6" ht="19.5" x14ac:dyDescent="0.2">
      <c r="A60" s="24" t="s">
        <v>41</v>
      </c>
      <c r="B60" s="25">
        <v>456000</v>
      </c>
      <c r="C60" s="25" t="s">
        <v>14</v>
      </c>
      <c r="D60" s="25">
        <v>152000</v>
      </c>
      <c r="E60" s="25">
        <v>152000</v>
      </c>
      <c r="F60" s="25">
        <f>B60-D60-E60</f>
        <v>152000</v>
      </c>
    </row>
    <row r="61" spans="1:6" ht="19.5" x14ac:dyDescent="0.2">
      <c r="A61" s="24"/>
      <c r="B61" s="25"/>
      <c r="C61" s="25" t="s">
        <v>9</v>
      </c>
      <c r="D61" s="25"/>
      <c r="E61" s="25"/>
      <c r="F61" s="25"/>
    </row>
    <row r="62" spans="1:6" ht="19.5" x14ac:dyDescent="0.2">
      <c r="A62" s="24" t="s">
        <v>42</v>
      </c>
      <c r="B62" s="25">
        <v>2193000</v>
      </c>
      <c r="C62" s="25" t="s">
        <v>14</v>
      </c>
      <c r="D62" s="25">
        <v>731000</v>
      </c>
      <c r="E62" s="25">
        <v>731000</v>
      </c>
      <c r="F62" s="25">
        <f>B62-D62-E62</f>
        <v>731000</v>
      </c>
    </row>
    <row r="63" spans="1:6" ht="19.5" x14ac:dyDescent="0.2">
      <c r="A63" s="34"/>
      <c r="B63" s="25"/>
      <c r="C63" s="25" t="s">
        <v>9</v>
      </c>
      <c r="D63" s="25"/>
      <c r="E63" s="25"/>
      <c r="F63" s="25"/>
    </row>
    <row r="64" spans="1:6" ht="19.5" x14ac:dyDescent="0.2">
      <c r="A64" s="17" t="s">
        <v>20</v>
      </c>
      <c r="B64" s="25"/>
      <c r="C64" s="25"/>
      <c r="D64" s="25"/>
      <c r="E64" s="25"/>
      <c r="F64" s="25"/>
    </row>
    <row r="65" spans="1:6" ht="19.5" x14ac:dyDescent="0.2">
      <c r="A65" s="24" t="s">
        <v>43</v>
      </c>
      <c r="B65" s="25">
        <v>10000</v>
      </c>
      <c r="C65" s="25" t="s">
        <v>14</v>
      </c>
      <c r="D65" s="25">
        <v>0</v>
      </c>
      <c r="E65" s="25">
        <v>10000</v>
      </c>
      <c r="F65" s="25">
        <f>B65-D65-E65</f>
        <v>0</v>
      </c>
    </row>
    <row r="66" spans="1:6" ht="19.5" x14ac:dyDescent="0.2">
      <c r="A66" s="24"/>
      <c r="B66" s="25"/>
      <c r="C66" s="25" t="s">
        <v>9</v>
      </c>
      <c r="D66" s="25"/>
      <c r="E66" s="25"/>
      <c r="F66" s="25"/>
    </row>
    <row r="67" spans="1:6" ht="19.5" x14ac:dyDescent="0.2">
      <c r="A67" s="24" t="s">
        <v>44</v>
      </c>
      <c r="B67" s="25">
        <v>8200</v>
      </c>
      <c r="C67" s="25" t="s">
        <v>14</v>
      </c>
      <c r="D67" s="25">
        <v>4000</v>
      </c>
      <c r="E67" s="25">
        <v>4200</v>
      </c>
      <c r="F67" s="25">
        <f>B67-D67-E67</f>
        <v>0</v>
      </c>
    </row>
    <row r="68" spans="1:6" ht="19.5" x14ac:dyDescent="0.2">
      <c r="A68" s="24"/>
      <c r="B68" s="25"/>
      <c r="C68" s="25" t="s">
        <v>9</v>
      </c>
      <c r="D68" s="25"/>
      <c r="E68" s="25"/>
      <c r="F68" s="25"/>
    </row>
    <row r="69" spans="1:6" ht="19.5" x14ac:dyDescent="0.2">
      <c r="A69" s="24" t="s">
        <v>45</v>
      </c>
      <c r="B69" s="25">
        <v>432000</v>
      </c>
      <c r="C69" s="25" t="s">
        <v>14</v>
      </c>
      <c r="D69" s="25">
        <v>432000</v>
      </c>
      <c r="E69" s="25">
        <v>0</v>
      </c>
      <c r="F69" s="25">
        <f>B69-D69-E69</f>
        <v>0</v>
      </c>
    </row>
    <row r="70" spans="1:6" ht="19.5" x14ac:dyDescent="0.2">
      <c r="A70" s="34" t="s">
        <v>46</v>
      </c>
      <c r="B70" s="25"/>
      <c r="C70" s="25" t="s">
        <v>9</v>
      </c>
      <c r="D70" s="25"/>
      <c r="E70" s="25"/>
      <c r="F70" s="25"/>
    </row>
    <row r="71" spans="1:6" ht="19.5" x14ac:dyDescent="0.2">
      <c r="A71" s="34" t="s">
        <v>47</v>
      </c>
      <c r="B71" s="25"/>
      <c r="C71" s="25"/>
      <c r="D71" s="25"/>
      <c r="E71" s="25"/>
      <c r="F71" s="25"/>
    </row>
    <row r="72" spans="1:6" ht="19.5" x14ac:dyDescent="0.2">
      <c r="A72" s="24"/>
      <c r="B72" s="25"/>
      <c r="C72" s="25"/>
      <c r="D72" s="25"/>
      <c r="E72" s="25"/>
      <c r="F72" s="25"/>
    </row>
    <row r="73" spans="1:6" ht="19.5" x14ac:dyDescent="0.2">
      <c r="A73" s="17" t="s">
        <v>23</v>
      </c>
      <c r="B73" s="25"/>
      <c r="C73" s="25"/>
      <c r="D73" s="25"/>
      <c r="E73" s="25"/>
      <c r="F73" s="25"/>
    </row>
    <row r="74" spans="1:6" ht="19.5" x14ac:dyDescent="0.2">
      <c r="A74" s="24" t="s">
        <v>48</v>
      </c>
      <c r="B74" s="25">
        <v>72000</v>
      </c>
      <c r="C74" s="25" t="s">
        <v>14</v>
      </c>
      <c r="D74" s="25">
        <v>60000</v>
      </c>
      <c r="E74" s="25">
        <v>6000</v>
      </c>
      <c r="F74" s="25">
        <f>B74-D74-E74</f>
        <v>6000</v>
      </c>
    </row>
    <row r="75" spans="1:6" ht="19.5" x14ac:dyDescent="0.2">
      <c r="A75" s="17"/>
      <c r="B75" s="25"/>
      <c r="C75" s="25" t="s">
        <v>9</v>
      </c>
      <c r="D75" s="25"/>
      <c r="E75" s="25"/>
      <c r="F75" s="25"/>
    </row>
    <row r="76" spans="1:6" ht="19.5" x14ac:dyDescent="0.2">
      <c r="A76" s="24" t="s">
        <v>49</v>
      </c>
      <c r="B76" s="25">
        <v>120000</v>
      </c>
      <c r="C76" s="25" t="s">
        <v>14</v>
      </c>
      <c r="D76" s="25">
        <v>120000</v>
      </c>
      <c r="E76" s="25">
        <v>0</v>
      </c>
      <c r="F76" s="25">
        <f>B76-D76-E76</f>
        <v>0</v>
      </c>
    </row>
    <row r="77" spans="1:6" ht="19.5" x14ac:dyDescent="0.2">
      <c r="A77" s="17"/>
      <c r="B77" s="25"/>
      <c r="C77" s="25" t="s">
        <v>9</v>
      </c>
      <c r="D77" s="25"/>
      <c r="E77" s="25"/>
      <c r="F77" s="25"/>
    </row>
    <row r="78" spans="1:6" ht="19.5" x14ac:dyDescent="0.2">
      <c r="A78" s="24" t="s">
        <v>50</v>
      </c>
      <c r="B78" s="25">
        <v>17000</v>
      </c>
      <c r="C78" s="25" t="s">
        <v>14</v>
      </c>
      <c r="D78" s="25">
        <v>17000</v>
      </c>
      <c r="E78" s="25">
        <v>0</v>
      </c>
      <c r="F78" s="25">
        <f>B78-D78-E78</f>
        <v>0</v>
      </c>
    </row>
    <row r="79" spans="1:6" ht="19.5" x14ac:dyDescent="0.2">
      <c r="A79" s="17"/>
      <c r="B79" s="25"/>
      <c r="C79" s="25" t="s">
        <v>9</v>
      </c>
      <c r="D79" s="25"/>
      <c r="E79" s="25"/>
      <c r="F79" s="25"/>
    </row>
    <row r="80" spans="1:6" ht="19.5" x14ac:dyDescent="0.2">
      <c r="A80" s="24" t="s">
        <v>51</v>
      </c>
      <c r="B80" s="25">
        <v>1574400</v>
      </c>
      <c r="C80" s="25" t="s">
        <v>14</v>
      </c>
      <c r="D80" s="25">
        <v>524800</v>
      </c>
      <c r="E80" s="25">
        <v>524800</v>
      </c>
      <c r="F80" s="25">
        <f>B80-D80-E80</f>
        <v>524800</v>
      </c>
    </row>
    <row r="81" spans="1:6" ht="19.5" x14ac:dyDescent="0.2">
      <c r="A81" s="17"/>
      <c r="B81" s="25"/>
      <c r="C81" s="25" t="s">
        <v>9</v>
      </c>
      <c r="D81" s="25"/>
      <c r="E81" s="25"/>
      <c r="F81" s="25"/>
    </row>
    <row r="82" spans="1:6" ht="19.5" x14ac:dyDescent="0.2">
      <c r="A82" s="24" t="s">
        <v>52</v>
      </c>
      <c r="B82" s="25">
        <v>194000</v>
      </c>
      <c r="C82" s="25" t="s">
        <v>14</v>
      </c>
      <c r="D82" s="25">
        <v>129400</v>
      </c>
      <c r="E82" s="25">
        <v>64600</v>
      </c>
      <c r="F82" s="25">
        <f>B82-D82-E82</f>
        <v>0</v>
      </c>
    </row>
    <row r="83" spans="1:6" ht="19.5" x14ac:dyDescent="0.2">
      <c r="A83" s="17"/>
      <c r="B83" s="25"/>
      <c r="C83" s="25" t="s">
        <v>9</v>
      </c>
      <c r="D83" s="25"/>
      <c r="E83" s="25"/>
      <c r="F83" s="25"/>
    </row>
    <row r="84" spans="1:6" ht="19.5" x14ac:dyDescent="0.2">
      <c r="A84" s="24" t="s">
        <v>53</v>
      </c>
      <c r="B84" s="23">
        <v>499200</v>
      </c>
      <c r="C84" s="25" t="s">
        <v>14</v>
      </c>
      <c r="D84" s="25">
        <v>499200</v>
      </c>
      <c r="E84" s="25">
        <v>0</v>
      </c>
      <c r="F84" s="25">
        <f>B84-D84-E84</f>
        <v>0</v>
      </c>
    </row>
    <row r="85" spans="1:6" ht="19.5" x14ac:dyDescent="0.2">
      <c r="A85" s="17"/>
      <c r="B85" s="23"/>
      <c r="C85" s="25" t="s">
        <v>9</v>
      </c>
      <c r="D85" s="25"/>
      <c r="E85" s="25"/>
      <c r="F85" s="25"/>
    </row>
    <row r="86" spans="1:6" ht="19.5" x14ac:dyDescent="0.2">
      <c r="A86" s="58" t="s">
        <v>54</v>
      </c>
      <c r="B86" s="18">
        <f>SUM(B88:B112)</f>
        <v>12031800</v>
      </c>
      <c r="C86" s="19" t="s">
        <v>14</v>
      </c>
      <c r="D86" s="18">
        <f>SUM(D88:D112)</f>
        <v>7850630</v>
      </c>
      <c r="E86" s="18">
        <f>SUM(E88:E112)</f>
        <v>3042730</v>
      </c>
      <c r="F86" s="18">
        <f>SUM(F88:F112)</f>
        <v>1138440</v>
      </c>
    </row>
    <row r="87" spans="1:6" ht="19.5" x14ac:dyDescent="0.2">
      <c r="A87" s="55"/>
      <c r="B87" s="20"/>
      <c r="C87" s="21" t="s">
        <v>9</v>
      </c>
      <c r="D87" s="21"/>
      <c r="E87" s="21"/>
      <c r="F87" s="21"/>
    </row>
    <row r="88" spans="1:6" ht="19.5" x14ac:dyDescent="0.2">
      <c r="A88" s="24" t="s">
        <v>55</v>
      </c>
      <c r="B88" s="25">
        <v>1530000</v>
      </c>
      <c r="C88" s="25" t="s">
        <v>14</v>
      </c>
      <c r="D88" s="23">
        <v>510000</v>
      </c>
      <c r="E88" s="23">
        <v>510000</v>
      </c>
      <c r="F88" s="25">
        <f>B88-D88-E88</f>
        <v>510000</v>
      </c>
    </row>
    <row r="89" spans="1:6" ht="19.5" x14ac:dyDescent="0.2">
      <c r="A89" s="24"/>
      <c r="B89" s="25"/>
      <c r="C89" s="25" t="s">
        <v>9</v>
      </c>
      <c r="D89" s="23"/>
      <c r="E89" s="23"/>
      <c r="F89" s="23"/>
    </row>
    <row r="90" spans="1:6" ht="19.5" x14ac:dyDescent="0.2">
      <c r="A90" s="24" t="s">
        <v>56</v>
      </c>
      <c r="B90" s="25">
        <v>1232800</v>
      </c>
      <c r="C90" s="25" t="s">
        <v>14</v>
      </c>
      <c r="D90" s="23">
        <v>494960</v>
      </c>
      <c r="E90" s="23">
        <v>368960</v>
      </c>
      <c r="F90" s="25">
        <f>B90-D90-E90</f>
        <v>368880</v>
      </c>
    </row>
    <row r="91" spans="1:6" ht="19.5" x14ac:dyDescent="0.2">
      <c r="A91" s="24"/>
      <c r="B91" s="25"/>
      <c r="C91" s="25" t="s">
        <v>9</v>
      </c>
      <c r="D91" s="23"/>
      <c r="E91" s="23"/>
      <c r="F91" s="23"/>
    </row>
    <row r="92" spans="1:6" ht="19.5" x14ac:dyDescent="0.2">
      <c r="A92" s="24" t="s">
        <v>57</v>
      </c>
      <c r="B92" s="25">
        <v>202000</v>
      </c>
      <c r="C92" s="25" t="s">
        <v>14</v>
      </c>
      <c r="D92" s="23">
        <v>54880</v>
      </c>
      <c r="E92" s="23">
        <v>48560</v>
      </c>
      <c r="F92" s="25">
        <f>B92-D92-E92</f>
        <v>98560</v>
      </c>
    </row>
    <row r="93" spans="1:6" ht="19.5" x14ac:dyDescent="0.2">
      <c r="A93" s="24"/>
      <c r="B93" s="25"/>
      <c r="C93" s="25" t="s">
        <v>9</v>
      </c>
      <c r="D93" s="23"/>
      <c r="E93" s="23"/>
      <c r="F93" s="23"/>
    </row>
    <row r="94" spans="1:6" ht="19.5" x14ac:dyDescent="0.2">
      <c r="A94" s="24"/>
      <c r="B94" s="25"/>
      <c r="C94" s="25"/>
      <c r="D94" s="23"/>
      <c r="E94" s="23"/>
      <c r="F94" s="23"/>
    </row>
    <row r="95" spans="1:6" ht="19.5" x14ac:dyDescent="0.2">
      <c r="A95" s="24" t="s">
        <v>58</v>
      </c>
      <c r="B95" s="25">
        <v>500000</v>
      </c>
      <c r="C95" s="25" t="s">
        <v>14</v>
      </c>
      <c r="D95" s="23">
        <v>143790</v>
      </c>
      <c r="E95" s="23">
        <v>195210</v>
      </c>
      <c r="F95" s="25">
        <f>B95-D95-E95</f>
        <v>161000</v>
      </c>
    </row>
    <row r="96" spans="1:6" ht="19.5" x14ac:dyDescent="0.2">
      <c r="A96" s="24" t="s">
        <v>59</v>
      </c>
      <c r="B96" s="25"/>
      <c r="C96" s="25" t="s">
        <v>9</v>
      </c>
      <c r="D96" s="23"/>
      <c r="E96" s="23"/>
      <c r="F96" s="23"/>
    </row>
    <row r="97" spans="1:6" ht="19.5" x14ac:dyDescent="0.2">
      <c r="A97" s="24" t="s">
        <v>60</v>
      </c>
      <c r="B97" s="25">
        <v>20000</v>
      </c>
      <c r="C97" s="25" t="s">
        <v>14</v>
      </c>
      <c r="D97" s="23">
        <v>20000</v>
      </c>
      <c r="E97" s="23">
        <v>0</v>
      </c>
      <c r="F97" s="25">
        <f>B97-D97-E97</f>
        <v>0</v>
      </c>
    </row>
    <row r="98" spans="1:6" ht="19.5" x14ac:dyDescent="0.2">
      <c r="A98" s="24" t="s">
        <v>59</v>
      </c>
      <c r="B98" s="25"/>
      <c r="C98" s="25" t="s">
        <v>9</v>
      </c>
      <c r="D98" s="23"/>
      <c r="E98" s="23"/>
      <c r="F98" s="23"/>
    </row>
    <row r="99" spans="1:6" ht="19.5" x14ac:dyDescent="0.2">
      <c r="A99" s="24" t="s">
        <v>61</v>
      </c>
      <c r="B99" s="25">
        <v>2939000</v>
      </c>
      <c r="C99" s="25" t="s">
        <v>14</v>
      </c>
      <c r="D99" s="25">
        <v>2939000</v>
      </c>
      <c r="E99" s="25">
        <v>0</v>
      </c>
      <c r="F99" s="25">
        <f>B99-D99-E99</f>
        <v>0</v>
      </c>
    </row>
    <row r="100" spans="1:6" ht="19.5" x14ac:dyDescent="0.2">
      <c r="A100" s="24" t="s">
        <v>62</v>
      </c>
      <c r="B100" s="25"/>
      <c r="C100" s="25" t="s">
        <v>9</v>
      </c>
      <c r="D100" s="25"/>
      <c r="E100" s="25"/>
      <c r="F100" s="25"/>
    </row>
    <row r="101" spans="1:6" ht="19.5" x14ac:dyDescent="0.2">
      <c r="A101" s="24" t="s">
        <v>63</v>
      </c>
      <c r="B101" s="25">
        <v>1972000</v>
      </c>
      <c r="C101" s="25" t="s">
        <v>14</v>
      </c>
      <c r="D101" s="23">
        <v>1972000</v>
      </c>
      <c r="E101" s="23">
        <v>0</v>
      </c>
      <c r="F101" s="25">
        <f>B101-D101-E101</f>
        <v>0</v>
      </c>
    </row>
    <row r="102" spans="1:6" ht="20.25" customHeight="1" x14ac:dyDescent="0.2">
      <c r="A102" s="24" t="s">
        <v>59</v>
      </c>
      <c r="B102" s="25"/>
      <c r="C102" s="25" t="s">
        <v>9</v>
      </c>
      <c r="D102" s="23"/>
      <c r="E102" s="23"/>
      <c r="F102" s="23"/>
    </row>
    <row r="103" spans="1:6" ht="19.5" x14ac:dyDescent="0.2">
      <c r="A103" s="24" t="s">
        <v>64</v>
      </c>
      <c r="B103" s="25">
        <v>794000</v>
      </c>
      <c r="C103" s="25" t="s">
        <v>14</v>
      </c>
      <c r="D103" s="23">
        <v>794000</v>
      </c>
      <c r="E103" s="23">
        <v>0</v>
      </c>
      <c r="F103" s="25">
        <f>B103-D103-E103</f>
        <v>0</v>
      </c>
    </row>
    <row r="104" spans="1:6" ht="19.5" x14ac:dyDescent="0.2">
      <c r="A104" s="24" t="s">
        <v>65</v>
      </c>
      <c r="B104" s="25"/>
      <c r="C104" s="25" t="s">
        <v>9</v>
      </c>
      <c r="D104" s="23"/>
      <c r="E104" s="23"/>
      <c r="F104" s="23"/>
    </row>
    <row r="105" spans="1:6" ht="19.5" x14ac:dyDescent="0.2">
      <c r="A105" s="24" t="s">
        <v>66</v>
      </c>
      <c r="B105" s="25">
        <v>922000</v>
      </c>
      <c r="C105" s="25" t="s">
        <v>14</v>
      </c>
      <c r="D105" s="23">
        <v>922000</v>
      </c>
      <c r="E105" s="23">
        <v>0</v>
      </c>
      <c r="F105" s="25">
        <f>B105-D105-E105</f>
        <v>0</v>
      </c>
    </row>
    <row r="106" spans="1:6" ht="19.5" x14ac:dyDescent="0.2">
      <c r="A106" s="24" t="s">
        <v>67</v>
      </c>
      <c r="B106" s="25"/>
      <c r="C106" s="25" t="s">
        <v>9</v>
      </c>
      <c r="D106" s="23"/>
      <c r="E106" s="23"/>
      <c r="F106" s="23"/>
    </row>
    <row r="107" spans="1:6" ht="19.5" x14ac:dyDescent="0.2">
      <c r="A107" s="24" t="s">
        <v>68</v>
      </c>
      <c r="B107" s="25">
        <v>920000</v>
      </c>
      <c r="C107" s="25" t="s">
        <v>14</v>
      </c>
      <c r="D107" s="25">
        <v>0</v>
      </c>
      <c r="E107" s="25">
        <v>920000</v>
      </c>
      <c r="F107" s="25">
        <f>B107-D107-E107</f>
        <v>0</v>
      </c>
    </row>
    <row r="108" spans="1:6" ht="19.5" x14ac:dyDescent="0.2">
      <c r="A108" s="24"/>
      <c r="B108" s="25"/>
      <c r="C108" s="25" t="s">
        <v>9</v>
      </c>
      <c r="D108" s="25"/>
      <c r="E108" s="25"/>
      <c r="F108" s="25"/>
    </row>
    <row r="109" spans="1:6" ht="19.5" x14ac:dyDescent="0.2">
      <c r="A109" s="24" t="s">
        <v>69</v>
      </c>
      <c r="B109" s="25">
        <v>500000</v>
      </c>
      <c r="C109" s="25" t="s">
        <v>14</v>
      </c>
      <c r="D109" s="25">
        <v>0</v>
      </c>
      <c r="E109" s="25">
        <v>500000</v>
      </c>
      <c r="F109" s="25">
        <f>B109-D109-E109</f>
        <v>0</v>
      </c>
    </row>
    <row r="110" spans="1:6" ht="19.5" x14ac:dyDescent="0.2">
      <c r="A110" s="24"/>
      <c r="B110" s="25"/>
      <c r="C110" s="25" t="s">
        <v>9</v>
      </c>
      <c r="D110" s="25"/>
      <c r="E110" s="25"/>
      <c r="F110" s="25"/>
    </row>
    <row r="111" spans="1:6" ht="19.5" x14ac:dyDescent="0.2">
      <c r="A111" s="24" t="s">
        <v>70</v>
      </c>
      <c r="B111" s="25">
        <v>500000</v>
      </c>
      <c r="C111" s="25" t="s">
        <v>14</v>
      </c>
      <c r="D111" s="25">
        <v>0</v>
      </c>
      <c r="E111" s="25">
        <v>500000</v>
      </c>
      <c r="F111" s="25">
        <f>B111-D111-E111</f>
        <v>0</v>
      </c>
    </row>
    <row r="112" spans="1:6" ht="19.5" x14ac:dyDescent="0.2">
      <c r="A112" s="24"/>
      <c r="B112" s="25"/>
      <c r="C112" s="25" t="s">
        <v>9</v>
      </c>
      <c r="D112" s="25"/>
      <c r="E112" s="25"/>
      <c r="F112" s="25"/>
    </row>
    <row r="113" spans="1:6" ht="21" x14ac:dyDescent="0.2">
      <c r="A113" s="35" t="s">
        <v>71</v>
      </c>
      <c r="B113" s="36">
        <f>SUM(B116:B123)</f>
        <v>2714000</v>
      </c>
      <c r="C113" s="36" t="s">
        <v>14</v>
      </c>
      <c r="D113" s="36">
        <f>SUM(D116:D123)</f>
        <v>878000</v>
      </c>
      <c r="E113" s="36">
        <f>SUM(E116:E123)</f>
        <v>958000</v>
      </c>
      <c r="F113" s="36">
        <f>SUM(F116:F123)</f>
        <v>878000</v>
      </c>
    </row>
    <row r="114" spans="1:6" ht="21" x14ac:dyDescent="0.2">
      <c r="A114" s="37"/>
      <c r="B114" s="38"/>
      <c r="C114" s="39" t="s">
        <v>9</v>
      </c>
      <c r="D114" s="40"/>
      <c r="E114" s="39"/>
      <c r="F114" s="39"/>
    </row>
    <row r="115" spans="1:6" s="46" customFormat="1" ht="21" x14ac:dyDescent="0.2">
      <c r="A115" s="41" t="s">
        <v>72</v>
      </c>
      <c r="B115" s="42"/>
      <c r="C115" s="23"/>
      <c r="D115" s="43"/>
      <c r="E115" s="44"/>
      <c r="F115" s="44"/>
    </row>
    <row r="116" spans="1:6" ht="19.5" x14ac:dyDescent="0.2">
      <c r="A116" s="34" t="s">
        <v>73</v>
      </c>
      <c r="B116" s="25">
        <v>80000</v>
      </c>
      <c r="C116" s="25" t="s">
        <v>14</v>
      </c>
      <c r="D116" s="25">
        <v>0</v>
      </c>
      <c r="E116" s="23">
        <v>80000</v>
      </c>
      <c r="F116" s="23">
        <f>B116-D116-E116</f>
        <v>0</v>
      </c>
    </row>
    <row r="117" spans="1:6" ht="19.5" x14ac:dyDescent="0.2">
      <c r="A117" s="24"/>
      <c r="B117" s="25"/>
      <c r="C117" s="25" t="s">
        <v>9</v>
      </c>
      <c r="D117" s="25"/>
      <c r="E117" s="25"/>
      <c r="F117" s="25"/>
    </row>
    <row r="118" spans="1:6" ht="21" x14ac:dyDescent="0.2">
      <c r="A118" s="45" t="s">
        <v>74</v>
      </c>
      <c r="B118" s="25"/>
      <c r="C118" s="23"/>
      <c r="D118" s="25"/>
      <c r="E118" s="25"/>
      <c r="F118" s="25"/>
    </row>
    <row r="119" spans="1:6" ht="21" x14ac:dyDescent="0.2">
      <c r="A119" s="45" t="s">
        <v>75</v>
      </c>
      <c r="B119" s="25"/>
      <c r="C119" s="25"/>
      <c r="D119" s="25"/>
      <c r="E119" s="25"/>
      <c r="F119" s="25"/>
    </row>
    <row r="120" spans="1:6" ht="19.5" x14ac:dyDescent="0.2">
      <c r="A120" s="24" t="s">
        <v>76</v>
      </c>
      <c r="B120" s="25">
        <v>1500000</v>
      </c>
      <c r="C120" s="23" t="s">
        <v>14</v>
      </c>
      <c r="D120" s="25">
        <v>500000</v>
      </c>
      <c r="E120" s="25">
        <v>500000</v>
      </c>
      <c r="F120" s="23">
        <f>B120-D120-E120</f>
        <v>500000</v>
      </c>
    </row>
    <row r="121" spans="1:6" ht="19.5" x14ac:dyDescent="0.2">
      <c r="A121" s="24" t="s">
        <v>77</v>
      </c>
      <c r="B121" s="25"/>
      <c r="C121" s="25" t="s">
        <v>9</v>
      </c>
      <c r="D121" s="25"/>
      <c r="E121" s="25"/>
      <c r="F121" s="25"/>
    </row>
    <row r="122" spans="1:6" ht="21" x14ac:dyDescent="0.2">
      <c r="A122" s="45" t="s">
        <v>78</v>
      </c>
      <c r="B122" s="25"/>
      <c r="C122" s="25"/>
      <c r="D122" s="25"/>
      <c r="E122" s="25"/>
      <c r="F122" s="25"/>
    </row>
    <row r="123" spans="1:6" ht="19.5" x14ac:dyDescent="0.2">
      <c r="A123" s="24" t="s">
        <v>79</v>
      </c>
      <c r="B123" s="25">
        <v>1134000</v>
      </c>
      <c r="C123" s="23" t="s">
        <v>14</v>
      </c>
      <c r="D123" s="25">
        <v>378000</v>
      </c>
      <c r="E123" s="25">
        <v>378000</v>
      </c>
      <c r="F123" s="23">
        <f>B123-D123-E123</f>
        <v>378000</v>
      </c>
    </row>
    <row r="124" spans="1:6" ht="19.5" x14ac:dyDescent="0.2">
      <c r="A124" s="24"/>
      <c r="B124" s="25"/>
      <c r="C124" s="25" t="s">
        <v>9</v>
      </c>
      <c r="D124" s="25"/>
      <c r="E124" s="25"/>
      <c r="F124" s="25"/>
    </row>
    <row r="125" spans="1:6" ht="19.5" x14ac:dyDescent="0.2">
      <c r="A125" s="56" t="s">
        <v>30</v>
      </c>
      <c r="B125" s="36">
        <f>B44+B113</f>
        <v>24761400</v>
      </c>
      <c r="C125" s="36" t="s">
        <v>14</v>
      </c>
      <c r="D125" s="36">
        <f>D44+D113</f>
        <v>12878010</v>
      </c>
      <c r="E125" s="36">
        <f>E44+E113</f>
        <v>6973310</v>
      </c>
      <c r="F125" s="36">
        <f>F44+F113</f>
        <v>4910080</v>
      </c>
    </row>
    <row r="126" spans="1:6" ht="19.5" x14ac:dyDescent="0.2">
      <c r="A126" s="57"/>
      <c r="B126" s="39"/>
      <c r="C126" s="39" t="s">
        <v>9</v>
      </c>
      <c r="D126" s="39"/>
      <c r="E126" s="39"/>
      <c r="F126" s="39"/>
    </row>
    <row r="127" spans="1:6" ht="19.5" x14ac:dyDescent="0.2">
      <c r="A127" s="29"/>
      <c r="B127" s="30"/>
      <c r="C127" s="29"/>
      <c r="D127" s="29"/>
      <c r="E127" s="29"/>
      <c r="F127" s="29"/>
    </row>
    <row r="128" spans="1:6" ht="19.5" x14ac:dyDescent="0.2">
      <c r="A128" s="31" t="s">
        <v>31</v>
      </c>
      <c r="B128" s="30"/>
      <c r="C128" s="29"/>
      <c r="D128" s="29"/>
      <c r="E128" s="29"/>
      <c r="F128" s="29"/>
    </row>
    <row r="129" spans="1:6" ht="19.5" x14ac:dyDescent="0.2">
      <c r="A129" s="29"/>
      <c r="B129" s="30"/>
      <c r="C129" s="29"/>
      <c r="D129" s="29"/>
      <c r="E129" s="29"/>
      <c r="F129" s="29"/>
    </row>
    <row r="130" spans="1:6" ht="19.5" x14ac:dyDescent="0.2">
      <c r="A130" s="29"/>
      <c r="B130" s="30"/>
      <c r="C130" s="29"/>
      <c r="D130" s="29"/>
      <c r="E130" s="29"/>
      <c r="F130" s="29"/>
    </row>
    <row r="131" spans="1:6" ht="19.5" x14ac:dyDescent="0.2">
      <c r="A131" s="29"/>
      <c r="B131" s="30"/>
      <c r="C131" s="29"/>
      <c r="D131" s="29"/>
      <c r="E131" s="29"/>
      <c r="F131" s="29"/>
    </row>
    <row r="132" spans="1:6" ht="19.5" x14ac:dyDescent="0.2">
      <c r="A132" s="29"/>
      <c r="B132" s="30"/>
      <c r="C132" s="29"/>
      <c r="D132" s="29"/>
      <c r="E132" s="29"/>
      <c r="F132" s="29"/>
    </row>
    <row r="133" spans="1:6" ht="19.5" x14ac:dyDescent="0.2">
      <c r="A133" s="29"/>
      <c r="B133" s="30"/>
      <c r="C133" s="29"/>
      <c r="D133" s="29"/>
      <c r="E133" s="29"/>
      <c r="F133" s="29"/>
    </row>
  </sheetData>
  <mergeCells count="13">
    <mergeCell ref="A125:A126"/>
    <mergeCell ref="A38:F38"/>
    <mergeCell ref="A39:F39"/>
    <mergeCell ref="A42:A43"/>
    <mergeCell ref="A46:A47"/>
    <mergeCell ref="A48:A49"/>
    <mergeCell ref="A86:A87"/>
    <mergeCell ref="A33:A34"/>
    <mergeCell ref="A1:F1"/>
    <mergeCell ref="A2:F2"/>
    <mergeCell ref="A5:A6"/>
    <mergeCell ref="A9:A10"/>
    <mergeCell ref="A11:A1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cp:lastPrinted>2024-04-01T07:36:05Z</cp:lastPrinted>
  <dcterms:created xsi:type="dcterms:W3CDTF">2015-06-05T18:19:34Z</dcterms:created>
  <dcterms:modified xsi:type="dcterms:W3CDTF">2024-04-03T02:24:40Z</dcterms:modified>
</cp:coreProperties>
</file>