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13B23D05-9D0D-4A25-B726-A95DEDD552DB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3" i="1" l="1"/>
  <c r="F121" i="1"/>
  <c r="F119" i="1"/>
  <c r="F117" i="1"/>
  <c r="F115" i="1"/>
  <c r="F113" i="1"/>
  <c r="F111" i="1"/>
  <c r="E109" i="1"/>
  <c r="D109" i="1"/>
  <c r="B109" i="1"/>
  <c r="F106" i="1"/>
  <c r="F104" i="1"/>
  <c r="F100" i="1" s="1"/>
  <c r="F102" i="1"/>
  <c r="E100" i="1"/>
  <c r="D100" i="1"/>
  <c r="B100" i="1"/>
  <c r="F97" i="1"/>
  <c r="F95" i="1"/>
  <c r="F93" i="1"/>
  <c r="F91" i="1"/>
  <c r="F89" i="1"/>
  <c r="F87" i="1"/>
  <c r="F85" i="1"/>
  <c r="F83" i="1"/>
  <c r="F81" i="1"/>
  <c r="F79" i="1"/>
  <c r="F76" i="1"/>
  <c r="F74" i="1"/>
  <c r="F72" i="1"/>
  <c r="F70" i="1"/>
  <c r="F68" i="1"/>
  <c r="F66" i="1"/>
  <c r="F63" i="1"/>
  <c r="F61" i="1"/>
  <c r="F59" i="1"/>
  <c r="F57" i="1"/>
  <c r="E53" i="1"/>
  <c r="D53" i="1"/>
  <c r="D51" i="1" s="1"/>
  <c r="D49" i="1" s="1"/>
  <c r="D125" i="1" s="1"/>
  <c r="B53" i="1"/>
  <c r="E51" i="1"/>
  <c r="E49" i="1" s="1"/>
  <c r="E125" i="1" s="1"/>
  <c r="F35" i="1"/>
  <c r="F33" i="1"/>
  <c r="F31" i="1"/>
  <c r="E31" i="1"/>
  <c r="D31" i="1"/>
  <c r="B31" i="1"/>
  <c r="F29" i="1"/>
  <c r="F27" i="1"/>
  <c r="F25" i="1"/>
  <c r="F23" i="1"/>
  <c r="F20" i="1"/>
  <c r="F18" i="1"/>
  <c r="F15" i="1"/>
  <c r="E11" i="1"/>
  <c r="E9" i="1" s="1"/>
  <c r="E7" i="1" s="1"/>
  <c r="E38" i="1" s="1"/>
  <c r="D11" i="1"/>
  <c r="D9" i="1" s="1"/>
  <c r="D7" i="1" s="1"/>
  <c r="D38" i="1" s="1"/>
  <c r="B11" i="1"/>
  <c r="F109" i="1" l="1"/>
  <c r="F11" i="1"/>
  <c r="F9" i="1" s="1"/>
  <c r="F53" i="1"/>
  <c r="B51" i="1"/>
  <c r="B49" i="1" s="1"/>
  <c r="B9" i="1"/>
  <c r="B7" i="1" s="1"/>
  <c r="B38" i="1" s="1"/>
  <c r="F51" i="1"/>
  <c r="F49" i="1" s="1"/>
  <c r="F125" i="1" s="1"/>
  <c r="F7" i="1"/>
  <c r="F38" i="1" s="1"/>
  <c r="B125" i="1"/>
</calcChain>
</file>

<file path=xl/sharedStrings.xml><?xml version="1.0" encoding="utf-8"?>
<sst xmlns="http://schemas.openxmlformats.org/spreadsheetml/2006/main" count="199" uniqueCount="77">
  <si>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</si>
  <si>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</si>
  <si>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</si>
  <si>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</si>
  <si>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</si>
  <si>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</si>
  <si>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</si>
  <si>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</si>
  <si>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</si>
  <si>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</si>
  <si>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</si>
  <si>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67- พ.ค. 67)</t>
  </si>
  <si>
    <t>(มิ.ย. 67 - ก.ย. 67)</t>
  </si>
  <si>
    <t>งบประมาณตามโครงสร้างงาน</t>
  </si>
  <si>
    <t>แผน</t>
  </si>
  <si>
    <t>งาน : บริหารทั่วไปฝ่ายการศึกษา</t>
  </si>
  <si>
    <t>1.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</si>
  <si>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</si>
  <si>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</si>
  <si>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</si>
  <si>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</si>
  <si>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</si>
  <si>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</si>
  <si>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</si>
  <si>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</si>
  <si>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</si>
  <si>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</si>
  <si>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- ค่าเครื่องแต่งกาย</t>
  </si>
  <si>
    <t xml:space="preserve"> </t>
  </si>
  <si>
    <t>2. งบรายจ่ายอื่น</t>
  </si>
  <si>
    <t xml:space="preserve">           </t>
  </si>
  <si>
    <t xml:space="preserve">      - ค่าใช้จ่ายในการประชุมครู</t>
  </si>
  <si>
    <t xml:space="preserve">      - ค่าใช้จ่ายในการสัมมนาและศึกษาดูงานข้าราชการ </t>
  </si>
  <si>
    <t xml:space="preserve">        ครูและบุคลากรทางการศึกษากรุงเทพมหานครเพื่อเตรียมความพร้อม</t>
  </si>
  <si>
    <t xml:space="preserve">        ในการพัฒนาสู่สถานศึกษานำร่อง พื้นที่นวัตกรรมการศึกษา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</si>
  <si>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</si>
  <si>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</si>
  <si>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</si>
  <si>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</si>
  <si>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งาน : งบประมาณโรงเรียน</t>
  </si>
  <si>
    <t xml:space="preserve">      - ค่าตอบแทนครูผู้สอนศาสนาอิสลามในโรงเรียนสังกัดกรุงเทพมหานคร</t>
  </si>
  <si>
    <t xml:space="preserve">      - ค่านิตยภัต</t>
  </si>
  <si>
    <t xml:space="preserve">       </t>
  </si>
  <si>
    <t xml:space="preserve">      - ค่าตอบแทนบุคคลภายนอกช่วยปฏิบัติราชการด้านการสอนภาษาจีน</t>
  </si>
  <si>
    <t xml:space="preserve">      - ค่าตอบแทนบุคคลภายนอกช่วยปฏิบัติราชการด้านการสอน</t>
  </si>
  <si>
    <t xml:space="preserve">        ภาษาอังกฤษเพื่อทักษะชีวิต</t>
  </si>
  <si>
    <t xml:space="preserve">     - ค่าซ่อมแซมเครื่องดนตรีและอุปกรณ์</t>
  </si>
  <si>
    <t xml:space="preserve">      - ค่าซ่อมแซมโรงเรียน</t>
  </si>
  <si>
    <t xml:space="preserve">      - ค่าจ้างเหมายามรักษาความปลอดภัยในโรงเรียนสังกัดกรุงเทพมหานคร</t>
  </si>
  <si>
    <t xml:space="preserve">      - ค่าซ่อมเครื่องคอมพิวเตอร์โรงเรียน</t>
  </si>
  <si>
    <t xml:space="preserve">      - ค่าจ้างเหมาบริการเป็นรายบุคคล เพื่อปฏิบัติงานด้านธุรการในโรงเรียน</t>
  </si>
  <si>
    <t xml:space="preserve">       สังกัดกรุงเทพมหานคร</t>
  </si>
  <si>
    <t xml:space="preserve">      - ค่าจ้างเหมาป้องกันและกำจัดปลวก ภายในโรงเรียนสังกัดกรุงเทพมหานคร</t>
  </si>
  <si>
    <t xml:space="preserve">      - ค่าวัสดุแบบพิมพ์ของโรงเรียนในสังกัดกรุงเทพมหานคร</t>
  </si>
  <si>
    <t xml:space="preserve">     - ค่าเครื่องแบบนักเรียน</t>
  </si>
  <si>
    <t xml:space="preserve">      - ค่าวัสดุการสอนวิทยาศาสตร์</t>
  </si>
  <si>
    <t xml:space="preserve">      - ค่าหนังสือเรียน</t>
  </si>
  <si>
    <t xml:space="preserve">      - ค่าอุปกรณ์การเรียน</t>
  </si>
  <si>
    <t xml:space="preserve">      - ค่าวัสดุ อุปกรณ์ เครื่องใช้ส่วนตัวของเด็กอนุบาล</t>
  </si>
  <si>
    <t xml:space="preserve">      - ค่าสารกรองเครื่องกรองน้ำ</t>
  </si>
  <si>
    <t xml:space="preserve">      - ค่าเครื่องหมายวิชาพิเศษลูกเสือ เนตรนารี ยุวกาชาด</t>
  </si>
  <si>
    <t xml:space="preserve">      - ค่าวัสดุในการผลิตสื่อการเรียนการสอนตามโครงการศูนย์วิชาการเขต</t>
  </si>
  <si>
    <t xml:space="preserve">      - ค่าเครื่องหมายสัญลักษณ์ของสถานศึกษาสังกัดกรุงเทพมหานคร</t>
  </si>
  <si>
    <t>2. งบอุดหนุน</t>
  </si>
  <si>
    <t xml:space="preserve">      - ทุนอาหารเสริม (นม)</t>
  </si>
  <si>
    <t xml:space="preserve">      - ทุนอาหารกลางวันนักเรียน</t>
  </si>
  <si>
    <t xml:space="preserve">      - ค่าอาหารเช้าของนักเรียนในโรงเรียนสังกัดกรุงเทพมหานคร</t>
  </si>
  <si>
    <t>3. งบรายจ่ายอื่น</t>
  </si>
  <si>
    <t xml:space="preserve">      - ค่าใช้จ่ายในการจัดการเรียนการสอน</t>
  </si>
  <si>
    <t xml:space="preserve">      - ค่าใช้จ่ายในการจัดกิจกรรมพัฒนาคุณภาพผู้เรียน</t>
  </si>
  <si>
    <t xml:space="preserve">     - ค่าใช้จ่ายในการจัดประชุมสัมมนาคณะกรรมการสถานศึกษาขั้นพื้นฐาน</t>
  </si>
  <si>
    <t xml:space="preserve">       ในโรงเรียนสังกัดกรุงเทพมหานคร</t>
  </si>
  <si>
    <t xml:space="preserve">     - ค่าใช้จ่ายในการสัมมนาประธานกรรมการเครือข่ายผู้ปกครอง</t>
  </si>
  <si>
    <t xml:space="preserve">       เพื่อพัฒนาโรงเรียนสังกัดกรุงเทพมหานคร</t>
  </si>
  <si>
    <t xml:space="preserve">     - ค่าใช้จ่ายในการส่งเสริมสนับสนุนให้นักเรียนสร้างสรรค์ผลงานเพื่อการเรียนรู้</t>
  </si>
  <si>
    <t xml:space="preserve">     - ค่าใช้จ่ายตามโครงการเรียนฟรี เรียนดีอย่างมีคุณภาพโรงเรียน</t>
  </si>
  <si>
    <t xml:space="preserve">     - ค่าใช้จ่ายในการเปิดโลกกว้างสร้างเส้นทางสู่อาชีพ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</si>
</sst>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4" fillId="0" borderId="2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4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center"/>
    </xf>
    <xf numFmtId="187" fontId="4" fillId="2" borderId="8" xfId="1" applyNumberFormat="1" applyFont="1" applyFill="1" applyBorder="1" applyAlignment="1">
      <alignment horizontal="center" vertical="center"/>
    </xf>
    <xf numFmtId="187" fontId="5" fillId="2" borderId="8" xfId="1" applyNumberFormat="1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left" vertical="center"/>
    </xf>
    <xf numFmtId="187" fontId="4" fillId="2" borderId="9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0" fontId="0" fillId="0" borderId="11" xfId="0" applyBorder="1"/>
    <xf numFmtId="0" fontId="6" fillId="0" borderId="11" xfId="0" applyFont="1" applyBorder="1" applyAlignment="1">
      <alignment horizontal="left" vertical="center"/>
    </xf>
    <xf numFmtId="187" fontId="6" fillId="0" borderId="11" xfId="1" applyNumberFormat="1" applyFont="1" applyBorder="1" applyAlignment="1">
      <alignment horizontal="center" vertical="center"/>
    </xf>
    <xf numFmtId="187" fontId="6" fillId="0" borderId="10" xfId="1" applyNumberFormat="1" applyFont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8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87" fontId="4" fillId="4" borderId="10" xfId="1" applyNumberFormat="1" applyFont="1" applyFill="1" applyBorder="1" applyAlignment="1">
      <alignment horizontal="center" vertical="center"/>
    </xf>
    <xf numFmtId="187" fontId="4" fillId="4" borderId="11" xfId="1" applyNumberFormat="1" applyFont="1" applyFill="1" applyBorder="1" applyAlignment="1">
      <alignment horizontal="center" vertical="center"/>
    </xf>
    <xf numFmtId="0" fontId="0" fillId="4" borderId="0" xfId="0" applyFill="1"/>
    <xf numFmtId="187" fontId="0" fillId="0" borderId="0" xfId="1" applyNumberFormat="1" applyFont="1"/>
    <xf numFmtId="0" fontId="4" fillId="0" borderId="8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87" fontId="4" fillId="3" borderId="9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8"/>
  <sheetViews>
    <sheetView tabSelected="1" view="pageBreakPreview" zoomScale="60" zoomScaleNormal="70" workbookViewId="0">
      <selection activeCell="H47" sqref="H47"/>
    </sheetView>
  </sheetViews>
  <sheetFormatPr defaultRowHeight="14.25" x14ac:dyDescent="0.2"/>
  <cols>
    <col min="1" max="1" width="55.875" customWidth="1"/>
    <col min="2" max="2" width="13.125" customWidth="1"/>
    <col min="3" max="3" width="8.125" customWidth="1"/>
    <col min="4" max="4" width="16" customWidth="1"/>
    <col min="5" max="5" width="16.125" customWidth="1"/>
    <col min="6" max="6" width="17.875" customWidth="1"/>
    <col min="7" max="17" width="39.375" customWidth="1"/>
  </cols>
  <sheetData>
    <row r="1" spans="1:6" ht="21" x14ac:dyDescent="0.2">
      <c r="A1" s="48" t="s">
        <v>0</v>
      </c>
      <c r="B1" s="48"/>
      <c r="C1" s="48"/>
      <c r="D1" s="48"/>
      <c r="E1" s="48"/>
      <c r="F1" s="48"/>
    </row>
    <row r="2" spans="1:6" ht="21" x14ac:dyDescent="0.2">
      <c r="A2" s="48" t="s">
        <v>1</v>
      </c>
      <c r="B2" s="48"/>
      <c r="C2" s="48"/>
      <c r="D2" s="48"/>
      <c r="E2" s="48"/>
      <c r="F2" s="48"/>
    </row>
    <row r="3" spans="1:6" ht="21" x14ac:dyDescent="0.2">
      <c r="A3" s="1"/>
      <c r="B3" s="1"/>
      <c r="C3" s="1"/>
      <c r="D3" s="1"/>
      <c r="E3" s="1"/>
      <c r="F3" s="2" t="s">
        <v>2</v>
      </c>
    </row>
    <row r="4" spans="1:6" ht="21" x14ac:dyDescent="0.2">
      <c r="A4" s="1"/>
      <c r="B4" s="1"/>
      <c r="C4" s="1"/>
      <c r="D4" s="1"/>
      <c r="E4" s="1"/>
      <c r="F4" s="2"/>
    </row>
    <row r="5" spans="1:6" ht="19.5" x14ac:dyDescent="0.2">
      <c r="A5" s="49" t="s">
        <v>3</v>
      </c>
      <c r="B5" s="3" t="s">
        <v>4</v>
      </c>
      <c r="C5" s="3" t="s">
        <v>5</v>
      </c>
      <c r="D5" s="4" t="s">
        <v>6</v>
      </c>
      <c r="E5" s="4" t="s">
        <v>7</v>
      </c>
      <c r="F5" s="5" t="s">
        <v>8</v>
      </c>
    </row>
    <row r="6" spans="1:6" ht="19.5" x14ac:dyDescent="0.2">
      <c r="A6" s="50"/>
      <c r="B6" s="6"/>
      <c r="C6" s="6" t="s">
        <v>9</v>
      </c>
      <c r="D6" s="7" t="s">
        <v>10</v>
      </c>
      <c r="E6" s="7" t="s">
        <v>11</v>
      </c>
      <c r="F6" s="8" t="s">
        <v>12</v>
      </c>
    </row>
    <row r="7" spans="1:6" ht="19.5" x14ac:dyDescent="0.2">
      <c r="A7" s="9" t="s">
        <v>13</v>
      </c>
      <c r="B7" s="10">
        <f>B9</f>
        <v>393950</v>
      </c>
      <c r="C7" s="11" t="s">
        <v>14</v>
      </c>
      <c r="D7" s="10">
        <f>D9</f>
        <v>369950</v>
      </c>
      <c r="E7" s="10">
        <f>E9</f>
        <v>24000</v>
      </c>
      <c r="F7" s="12">
        <f>B7-D7-E7</f>
        <v>0</v>
      </c>
    </row>
    <row r="8" spans="1:6" ht="19.5" x14ac:dyDescent="0.2">
      <c r="A8" s="9"/>
      <c r="B8" s="13"/>
      <c r="C8" s="14" t="s">
        <v>9</v>
      </c>
      <c r="D8" s="13"/>
      <c r="E8" s="15"/>
      <c r="F8" s="15"/>
    </row>
    <row r="9" spans="1:6" ht="19.5" x14ac:dyDescent="0.2">
      <c r="A9" s="51" t="s">
        <v>15</v>
      </c>
      <c r="B9" s="16">
        <f>B11+B31</f>
        <v>393950</v>
      </c>
      <c r="C9" s="17" t="s">
        <v>14</v>
      </c>
      <c r="D9" s="16">
        <f>D11+D31</f>
        <v>369950</v>
      </c>
      <c r="E9" s="16">
        <f t="shared" ref="E9:F9" si="0">E11+E31</f>
        <v>24000</v>
      </c>
      <c r="F9" s="16">
        <f t="shared" si="0"/>
        <v>0</v>
      </c>
    </row>
    <row r="10" spans="1:6" ht="19.5" x14ac:dyDescent="0.2">
      <c r="A10" s="52"/>
      <c r="B10" s="15"/>
      <c r="C10" s="14" t="s">
        <v>9</v>
      </c>
      <c r="D10" s="14"/>
      <c r="E10" s="14"/>
      <c r="F10" s="14"/>
    </row>
    <row r="11" spans="1:6" ht="19.5" x14ac:dyDescent="0.2">
      <c r="A11" s="53" t="s">
        <v>16</v>
      </c>
      <c r="B11" s="19">
        <f>SUM(B13:B30)</f>
        <v>193400</v>
      </c>
      <c r="C11" s="20" t="s">
        <v>14</v>
      </c>
      <c r="D11" s="19">
        <f>SUM(D13:D30)</f>
        <v>172400</v>
      </c>
      <c r="E11" s="19">
        <f>SUM(E13:E30)</f>
        <v>21000</v>
      </c>
      <c r="F11" s="19">
        <f>SUM(F13:F30)</f>
        <v>0</v>
      </c>
    </row>
    <row r="12" spans="1:6" ht="19.5" x14ac:dyDescent="0.2">
      <c r="A12" s="47"/>
      <c r="B12" s="21"/>
      <c r="C12" s="22" t="s">
        <v>9</v>
      </c>
      <c r="D12" s="22"/>
      <c r="E12" s="22"/>
      <c r="F12" s="22"/>
    </row>
    <row r="13" spans="1:6" ht="19.5" x14ac:dyDescent="0.2">
      <c r="A13" s="18" t="s">
        <v>17</v>
      </c>
      <c r="B13" s="23"/>
      <c r="C13" s="24"/>
      <c r="D13" s="24"/>
      <c r="E13" s="24"/>
      <c r="F13" s="24"/>
    </row>
    <row r="14" spans="1:6" ht="19.5" x14ac:dyDescent="0.2">
      <c r="A14" s="18" t="s">
        <v>18</v>
      </c>
      <c r="B14" s="23"/>
      <c r="C14" s="24"/>
      <c r="D14" s="24"/>
      <c r="E14" s="24"/>
      <c r="F14" s="24"/>
    </row>
    <row r="15" spans="1:6" ht="19.5" x14ac:dyDescent="0.2">
      <c r="A15" s="25" t="s">
        <v>19</v>
      </c>
      <c r="B15" s="26">
        <v>75000</v>
      </c>
      <c r="C15" s="26" t="s">
        <v>14</v>
      </c>
      <c r="D15" s="26">
        <v>75000</v>
      </c>
      <c r="E15" s="26">
        <v>0</v>
      </c>
      <c r="F15" s="26">
        <f>B15-D15-E15</f>
        <v>0</v>
      </c>
    </row>
    <row r="16" spans="1:6" ht="19.5" x14ac:dyDescent="0.2">
      <c r="A16" s="25"/>
      <c r="B16" s="26"/>
      <c r="C16" s="26" t="s">
        <v>9</v>
      </c>
      <c r="D16" s="27"/>
      <c r="E16" s="27"/>
      <c r="F16" s="27"/>
    </row>
    <row r="17" spans="1:6" ht="19.5" x14ac:dyDescent="0.2">
      <c r="A17" s="18" t="s">
        <v>20</v>
      </c>
      <c r="B17" s="26"/>
      <c r="C17" s="26"/>
      <c r="D17" s="26"/>
      <c r="E17" s="26"/>
      <c r="F17" s="26"/>
    </row>
    <row r="18" spans="1:6" ht="19.5" x14ac:dyDescent="0.2">
      <c r="A18" s="25" t="s">
        <v>21</v>
      </c>
      <c r="B18" s="26">
        <v>18100</v>
      </c>
      <c r="C18" s="26" t="s">
        <v>14</v>
      </c>
      <c r="D18" s="26">
        <v>5500</v>
      </c>
      <c r="E18" s="26">
        <v>12600</v>
      </c>
      <c r="F18" s="26">
        <f>B18-D18-E18</f>
        <v>0</v>
      </c>
    </row>
    <row r="19" spans="1:6" ht="19.5" x14ac:dyDescent="0.2">
      <c r="A19" s="25"/>
      <c r="B19" s="26"/>
      <c r="C19" s="26" t="s">
        <v>9</v>
      </c>
      <c r="D19" s="26"/>
      <c r="E19" s="26"/>
      <c r="F19" s="26"/>
    </row>
    <row r="20" spans="1:6" ht="19.5" x14ac:dyDescent="0.2">
      <c r="A20" s="25" t="s">
        <v>22</v>
      </c>
      <c r="B20" s="26">
        <v>12000</v>
      </c>
      <c r="C20" s="26" t="s">
        <v>14</v>
      </c>
      <c r="D20" s="26">
        <v>12000</v>
      </c>
      <c r="E20" s="26">
        <v>0</v>
      </c>
      <c r="F20" s="26">
        <f>B20-D20-E20</f>
        <v>0</v>
      </c>
    </row>
    <row r="21" spans="1:6" ht="19.5" x14ac:dyDescent="0.2">
      <c r="A21" s="25"/>
      <c r="B21" s="26"/>
      <c r="C21" s="26" t="s">
        <v>9</v>
      </c>
      <c r="D21" s="26"/>
      <c r="E21" s="26"/>
      <c r="F21" s="26"/>
    </row>
    <row r="22" spans="1:6" ht="19.5" x14ac:dyDescent="0.2">
      <c r="A22" s="18" t="s">
        <v>23</v>
      </c>
      <c r="B22" s="26"/>
      <c r="C22" s="26"/>
      <c r="D22" s="26"/>
      <c r="E22" s="26"/>
      <c r="F22" s="26"/>
    </row>
    <row r="23" spans="1:6" ht="19.5" x14ac:dyDescent="0.2">
      <c r="A23" s="25" t="s">
        <v>24</v>
      </c>
      <c r="B23" s="26">
        <v>59100</v>
      </c>
      <c r="C23" s="26" t="s">
        <v>14</v>
      </c>
      <c r="D23" s="26">
        <v>59100</v>
      </c>
      <c r="E23" s="26">
        <v>0</v>
      </c>
      <c r="F23" s="26">
        <f>B23-D23-E23</f>
        <v>0</v>
      </c>
    </row>
    <row r="24" spans="1:6" ht="19.5" x14ac:dyDescent="0.2">
      <c r="A24" s="18"/>
      <c r="B24" s="26"/>
      <c r="C24" s="26" t="s">
        <v>9</v>
      </c>
      <c r="D24" s="26"/>
      <c r="E24" s="26"/>
      <c r="F24" s="26"/>
    </row>
    <row r="25" spans="1:6" ht="19.5" x14ac:dyDescent="0.2">
      <c r="A25" s="25" t="s">
        <v>25</v>
      </c>
      <c r="B25" s="26">
        <v>15000</v>
      </c>
      <c r="C25" s="26" t="s">
        <v>14</v>
      </c>
      <c r="D25" s="26">
        <v>15000</v>
      </c>
      <c r="E25" s="26">
        <v>0</v>
      </c>
      <c r="F25" s="26">
        <f>B25-D25-E25</f>
        <v>0</v>
      </c>
    </row>
    <row r="26" spans="1:6" ht="19.5" x14ac:dyDescent="0.2">
      <c r="A26" s="25"/>
      <c r="B26" s="26"/>
      <c r="C26" s="26" t="s">
        <v>9</v>
      </c>
      <c r="D26" s="26"/>
      <c r="E26" s="26"/>
      <c r="F26" s="26"/>
    </row>
    <row r="27" spans="1:6" ht="19.5" x14ac:dyDescent="0.2">
      <c r="A27" s="25" t="s">
        <v>26</v>
      </c>
      <c r="B27" s="26">
        <v>12000</v>
      </c>
      <c r="C27" s="26" t="s">
        <v>14</v>
      </c>
      <c r="D27" s="26">
        <v>3600</v>
      </c>
      <c r="E27" s="26">
        <v>8400</v>
      </c>
      <c r="F27" s="26">
        <f>B27-D27-E27</f>
        <v>0</v>
      </c>
    </row>
    <row r="28" spans="1:6" ht="19.5" x14ac:dyDescent="0.2">
      <c r="A28" s="25"/>
      <c r="B28" s="26"/>
      <c r="C28" s="26" t="s">
        <v>9</v>
      </c>
      <c r="D28" s="26"/>
      <c r="E28" s="26"/>
      <c r="F28" s="26"/>
    </row>
    <row r="29" spans="1:6" ht="19.5" x14ac:dyDescent="0.2">
      <c r="A29" s="25" t="s">
        <v>27</v>
      </c>
      <c r="B29" s="26">
        <v>2200</v>
      </c>
      <c r="C29" s="26" t="s">
        <v>14</v>
      </c>
      <c r="D29" s="26">
        <v>2200</v>
      </c>
      <c r="E29" s="26">
        <v>0</v>
      </c>
      <c r="F29" s="26">
        <f>B29-D29-E29</f>
        <v>0</v>
      </c>
    </row>
    <row r="30" spans="1:6" ht="19.5" x14ac:dyDescent="0.2">
      <c r="A30" s="25" t="s">
        <v>28</v>
      </c>
      <c r="B30" s="26"/>
      <c r="C30" s="26" t="s">
        <v>9</v>
      </c>
      <c r="D30" s="26"/>
      <c r="E30" s="26"/>
      <c r="F30" s="26"/>
    </row>
    <row r="31" spans="1:6" ht="19.5" x14ac:dyDescent="0.2">
      <c r="A31" s="46" t="s">
        <v>29</v>
      </c>
      <c r="B31" s="19">
        <f>SUM(B33:B37)</f>
        <v>200550</v>
      </c>
      <c r="C31" s="20" t="s">
        <v>14</v>
      </c>
      <c r="D31" s="19">
        <f>SUM(D33:D37)</f>
        <v>197550</v>
      </c>
      <c r="E31" s="19">
        <f>SUM(E33:E37)</f>
        <v>3000</v>
      </c>
      <c r="F31" s="19">
        <f>SUM(F33:F37)</f>
        <v>0</v>
      </c>
    </row>
    <row r="32" spans="1:6" ht="19.5" x14ac:dyDescent="0.2">
      <c r="A32" s="47"/>
      <c r="B32" s="21" t="s">
        <v>30</v>
      </c>
      <c r="C32" s="22" t="s">
        <v>9</v>
      </c>
      <c r="D32" s="22"/>
      <c r="E32" s="22"/>
      <c r="F32" s="22"/>
    </row>
    <row r="33" spans="1:6" ht="19.5" x14ac:dyDescent="0.2">
      <c r="A33" s="25" t="s">
        <v>31</v>
      </c>
      <c r="B33" s="26">
        <v>3000</v>
      </c>
      <c r="C33" s="26" t="s">
        <v>14</v>
      </c>
      <c r="D33" s="24">
        <v>0</v>
      </c>
      <c r="E33" s="24">
        <v>3000</v>
      </c>
      <c r="F33" s="26">
        <f>B33-D33-E33</f>
        <v>0</v>
      </c>
    </row>
    <row r="34" spans="1:6" ht="19.5" x14ac:dyDescent="0.2">
      <c r="A34" s="25"/>
      <c r="B34" s="26"/>
      <c r="C34" s="26" t="s">
        <v>9</v>
      </c>
      <c r="D34" s="24"/>
      <c r="E34" s="24"/>
      <c r="F34" s="24"/>
    </row>
    <row r="35" spans="1:6" ht="19.5" x14ac:dyDescent="0.2">
      <c r="A35" s="28" t="s">
        <v>32</v>
      </c>
      <c r="B35" s="29">
        <v>197550</v>
      </c>
      <c r="C35" s="29" t="s">
        <v>14</v>
      </c>
      <c r="D35" s="30">
        <v>197550</v>
      </c>
      <c r="E35" s="30"/>
      <c r="F35" s="29">
        <f>B35-D35-E35</f>
        <v>0</v>
      </c>
    </row>
    <row r="36" spans="1:6" ht="19.5" x14ac:dyDescent="0.2">
      <c r="A36" s="28" t="s">
        <v>33</v>
      </c>
      <c r="B36" s="29"/>
      <c r="C36" s="29" t="s">
        <v>9</v>
      </c>
      <c r="D36" s="30"/>
      <c r="E36" s="30"/>
      <c r="F36" s="30"/>
    </row>
    <row r="37" spans="1:6" ht="19.5" x14ac:dyDescent="0.2">
      <c r="A37" s="28" t="s">
        <v>34</v>
      </c>
      <c r="B37" s="29"/>
      <c r="C37" s="29"/>
      <c r="D37" s="30"/>
      <c r="E37" s="30"/>
      <c r="F37" s="30"/>
    </row>
    <row r="38" spans="1:6" ht="19.5" x14ac:dyDescent="0.2">
      <c r="A38" s="54" t="s">
        <v>35</v>
      </c>
      <c r="B38" s="31">
        <f>B7</f>
        <v>393950</v>
      </c>
      <c r="C38" s="31" t="s">
        <v>14</v>
      </c>
      <c r="D38" s="31">
        <f>D7</f>
        <v>369950</v>
      </c>
      <c r="E38" s="31">
        <f>E7</f>
        <v>24000</v>
      </c>
      <c r="F38" s="31">
        <f>F7</f>
        <v>0</v>
      </c>
    </row>
    <row r="39" spans="1:6" ht="19.5" x14ac:dyDescent="0.2">
      <c r="A39" s="55"/>
      <c r="B39" s="32"/>
      <c r="C39" s="32" t="s">
        <v>9</v>
      </c>
      <c r="D39" s="32"/>
      <c r="E39" s="32"/>
      <c r="F39" s="32"/>
    </row>
    <row r="40" spans="1:6" ht="19.5" x14ac:dyDescent="0.2">
      <c r="A40" s="33"/>
      <c r="B40" s="34"/>
      <c r="C40" s="33"/>
      <c r="D40" s="33"/>
      <c r="E40" s="33"/>
      <c r="F40" s="33"/>
    </row>
    <row r="41" spans="1:6" ht="19.5" x14ac:dyDescent="0.2">
      <c r="A41" s="35" t="s">
        <v>36</v>
      </c>
      <c r="B41" s="34"/>
      <c r="C41" s="33"/>
      <c r="D41" s="33"/>
      <c r="E41" s="33"/>
      <c r="F41" s="33"/>
    </row>
    <row r="42" spans="1:6" ht="19.5" x14ac:dyDescent="0.2">
      <c r="A42" s="33"/>
      <c r="B42" s="34"/>
      <c r="C42" s="33"/>
      <c r="D42" s="33"/>
      <c r="E42" s="33"/>
      <c r="F42" s="33"/>
    </row>
    <row r="43" spans="1:6" ht="21" x14ac:dyDescent="0.2">
      <c r="A43" s="48" t="s">
        <v>0</v>
      </c>
      <c r="B43" s="48"/>
      <c r="C43" s="48"/>
      <c r="D43" s="48"/>
      <c r="E43" s="48"/>
      <c r="F43" s="48"/>
    </row>
    <row r="44" spans="1:6" ht="21" x14ac:dyDescent="0.2">
      <c r="A44" s="48" t="s">
        <v>1</v>
      </c>
      <c r="B44" s="48"/>
      <c r="C44" s="48"/>
      <c r="D44" s="48"/>
      <c r="E44" s="48"/>
      <c r="F44" s="48"/>
    </row>
    <row r="45" spans="1:6" ht="21" x14ac:dyDescent="0.2">
      <c r="A45" s="1"/>
      <c r="B45" s="1"/>
      <c r="C45" s="1"/>
      <c r="D45" s="1"/>
      <c r="E45" s="1"/>
      <c r="F45" s="2" t="s">
        <v>2</v>
      </c>
    </row>
    <row r="46" spans="1:6" ht="21" x14ac:dyDescent="0.2">
      <c r="A46" s="1"/>
      <c r="B46" s="1"/>
      <c r="C46" s="1"/>
      <c r="D46" s="1"/>
      <c r="E46" s="1"/>
      <c r="F46" s="2"/>
    </row>
    <row r="47" spans="1:6" ht="19.5" x14ac:dyDescent="0.2">
      <c r="A47" s="49" t="s">
        <v>3</v>
      </c>
      <c r="B47" s="3" t="s">
        <v>37</v>
      </c>
      <c r="C47" s="3" t="s">
        <v>5</v>
      </c>
      <c r="D47" s="4" t="s">
        <v>6</v>
      </c>
      <c r="E47" s="4" t="s">
        <v>7</v>
      </c>
      <c r="F47" s="5" t="s">
        <v>8</v>
      </c>
    </row>
    <row r="48" spans="1:6" ht="19.5" x14ac:dyDescent="0.2">
      <c r="A48" s="50"/>
      <c r="B48" s="6" t="s">
        <v>38</v>
      </c>
      <c r="C48" s="6" t="s">
        <v>9</v>
      </c>
      <c r="D48" s="7" t="s">
        <v>10</v>
      </c>
      <c r="E48" s="7" t="s">
        <v>11</v>
      </c>
      <c r="F48" s="8" t="s">
        <v>12</v>
      </c>
    </row>
    <row r="49" spans="1:6" ht="19.5" x14ac:dyDescent="0.2">
      <c r="A49" s="9" t="s">
        <v>13</v>
      </c>
      <c r="B49" s="10">
        <f>B51</f>
        <v>12649800</v>
      </c>
      <c r="C49" s="11" t="s">
        <v>14</v>
      </c>
      <c r="D49" s="10">
        <f>D51</f>
        <v>11015200</v>
      </c>
      <c r="E49" s="10">
        <f>E51</f>
        <v>1634600</v>
      </c>
      <c r="F49" s="12">
        <f>F51</f>
        <v>0</v>
      </c>
    </row>
    <row r="50" spans="1:6" ht="19.5" x14ac:dyDescent="0.2">
      <c r="A50" s="9"/>
      <c r="B50" s="13"/>
      <c r="C50" s="14" t="s">
        <v>9</v>
      </c>
      <c r="D50" s="13"/>
      <c r="E50" s="13"/>
      <c r="F50" s="15"/>
    </row>
    <row r="51" spans="1:6" ht="19.5" x14ac:dyDescent="0.2">
      <c r="A51" s="51" t="s">
        <v>39</v>
      </c>
      <c r="B51" s="16">
        <f>B53+B100+B109</f>
        <v>12649800</v>
      </c>
      <c r="C51" s="17" t="s">
        <v>14</v>
      </c>
      <c r="D51" s="16">
        <f>+D53+D100+D109</f>
        <v>11015200</v>
      </c>
      <c r="E51" s="16">
        <f>E53+E100+E109</f>
        <v>1634600</v>
      </c>
      <c r="F51" s="16">
        <f>F53+F100+F109</f>
        <v>0</v>
      </c>
    </row>
    <row r="52" spans="1:6" ht="19.5" x14ac:dyDescent="0.2">
      <c r="A52" s="52"/>
      <c r="B52" s="15"/>
      <c r="C52" s="14" t="s">
        <v>9</v>
      </c>
      <c r="D52" s="14"/>
      <c r="E52" s="14"/>
      <c r="F52" s="14"/>
    </row>
    <row r="53" spans="1:6" ht="19.5" x14ac:dyDescent="0.2">
      <c r="A53" s="53" t="s">
        <v>16</v>
      </c>
      <c r="B53" s="19">
        <f>SUM(B55:B99)</f>
        <v>6061100</v>
      </c>
      <c r="C53" s="20" t="s">
        <v>14</v>
      </c>
      <c r="D53" s="19">
        <f>SUM(D55:D99)</f>
        <v>4930500</v>
      </c>
      <c r="E53" s="19">
        <f>SUM(E55:E99)</f>
        <v>1130600</v>
      </c>
      <c r="F53" s="19">
        <f>SUM(F55:F99)</f>
        <v>0</v>
      </c>
    </row>
    <row r="54" spans="1:6" ht="19.5" x14ac:dyDescent="0.2">
      <c r="A54" s="47"/>
      <c r="B54" s="21"/>
      <c r="C54" s="22" t="s">
        <v>9</v>
      </c>
      <c r="D54" s="22"/>
      <c r="E54" s="22"/>
      <c r="F54" s="22"/>
    </row>
    <row r="55" spans="1:6" ht="19.5" x14ac:dyDescent="0.2">
      <c r="A55" s="18" t="s">
        <v>17</v>
      </c>
      <c r="B55" s="23"/>
      <c r="C55" s="24"/>
      <c r="D55" s="24"/>
      <c r="E55" s="24"/>
      <c r="F55" s="24"/>
    </row>
    <row r="56" spans="1:6" ht="19.5" x14ac:dyDescent="0.2">
      <c r="A56" s="18" t="s">
        <v>18</v>
      </c>
      <c r="B56" s="23"/>
      <c r="C56" s="24"/>
      <c r="D56" s="24"/>
      <c r="E56" s="24"/>
      <c r="F56" s="24"/>
    </row>
    <row r="57" spans="1:6" ht="19.5" x14ac:dyDescent="0.2">
      <c r="A57" s="25" t="s">
        <v>40</v>
      </c>
      <c r="B57" s="26">
        <v>256000</v>
      </c>
      <c r="C57" s="26" t="s">
        <v>14</v>
      </c>
      <c r="D57" s="26">
        <v>102400</v>
      </c>
      <c r="E57" s="26">
        <v>153600</v>
      </c>
      <c r="F57" s="24">
        <f>B57-D57-E57</f>
        <v>0</v>
      </c>
    </row>
    <row r="58" spans="1:6" ht="19.5" x14ac:dyDescent="0.2">
      <c r="A58" s="36"/>
      <c r="B58" s="26"/>
      <c r="C58" s="26" t="s">
        <v>9</v>
      </c>
      <c r="D58" s="26"/>
      <c r="E58" s="26"/>
      <c r="F58" s="26"/>
    </row>
    <row r="59" spans="1:6" ht="19.5" x14ac:dyDescent="0.2">
      <c r="A59" s="25" t="s">
        <v>41</v>
      </c>
      <c r="B59" s="26">
        <v>160000</v>
      </c>
      <c r="C59" s="26" t="s">
        <v>14</v>
      </c>
      <c r="D59" s="26">
        <v>64000</v>
      </c>
      <c r="E59" s="26">
        <v>96000</v>
      </c>
      <c r="F59" s="24">
        <f>B59-D59-E59</f>
        <v>0</v>
      </c>
    </row>
    <row r="60" spans="1:6" ht="19.5" x14ac:dyDescent="0.2">
      <c r="A60" s="25" t="s">
        <v>42</v>
      </c>
      <c r="B60" s="26"/>
      <c r="C60" s="26" t="s">
        <v>9</v>
      </c>
      <c r="D60" s="26"/>
      <c r="E60" s="26"/>
      <c r="F60" s="26"/>
    </row>
    <row r="61" spans="1:6" ht="19.5" x14ac:dyDescent="0.2">
      <c r="A61" s="25" t="s">
        <v>43</v>
      </c>
      <c r="B61" s="26">
        <v>336000</v>
      </c>
      <c r="C61" s="26" t="s">
        <v>14</v>
      </c>
      <c r="D61" s="26">
        <v>110000</v>
      </c>
      <c r="E61" s="26">
        <v>226000</v>
      </c>
      <c r="F61" s="24">
        <f>B61-D61-E61</f>
        <v>0</v>
      </c>
    </row>
    <row r="62" spans="1:6" ht="19.5" x14ac:dyDescent="0.2">
      <c r="A62" s="36"/>
      <c r="B62" s="26"/>
      <c r="C62" s="26" t="s">
        <v>9</v>
      </c>
      <c r="D62" s="26"/>
      <c r="E62" s="26"/>
      <c r="F62" s="26"/>
    </row>
    <row r="63" spans="1:6" ht="19.5" x14ac:dyDescent="0.2">
      <c r="A63" s="25" t="s">
        <v>44</v>
      </c>
      <c r="B63" s="26">
        <v>936000</v>
      </c>
      <c r="C63" s="26" t="s">
        <v>14</v>
      </c>
      <c r="D63" s="26">
        <v>281000</v>
      </c>
      <c r="E63" s="26">
        <v>655000</v>
      </c>
      <c r="F63" s="24">
        <f>B63-D63-E63</f>
        <v>0</v>
      </c>
    </row>
    <row r="64" spans="1:6" ht="19.5" x14ac:dyDescent="0.2">
      <c r="A64" s="36" t="s">
        <v>45</v>
      </c>
      <c r="B64" s="26"/>
      <c r="C64" s="26" t="s">
        <v>9</v>
      </c>
      <c r="D64" s="26"/>
      <c r="E64" s="26"/>
      <c r="F64" s="26"/>
    </row>
    <row r="65" spans="1:6" ht="19.5" x14ac:dyDescent="0.2">
      <c r="A65" s="18" t="s">
        <v>20</v>
      </c>
      <c r="B65" s="26"/>
      <c r="C65" s="26"/>
      <c r="D65" s="26"/>
      <c r="E65" s="26"/>
      <c r="F65" s="26"/>
    </row>
    <row r="66" spans="1:6" ht="19.5" x14ac:dyDescent="0.2">
      <c r="A66" s="36" t="s">
        <v>46</v>
      </c>
      <c r="B66" s="26">
        <v>60000</v>
      </c>
      <c r="C66" s="26" t="s">
        <v>14</v>
      </c>
      <c r="D66" s="26">
        <v>60000</v>
      </c>
      <c r="E66" s="26">
        <v>0</v>
      </c>
      <c r="F66" s="26">
        <f>B66-D66-E66</f>
        <v>0</v>
      </c>
    </row>
    <row r="67" spans="1:6" ht="19.5" x14ac:dyDescent="0.2">
      <c r="A67" s="36"/>
      <c r="B67" s="26"/>
      <c r="C67" s="26" t="s">
        <v>9</v>
      </c>
      <c r="D67" s="26"/>
      <c r="E67" s="26"/>
      <c r="F67" s="26"/>
    </row>
    <row r="68" spans="1:6" ht="19.5" x14ac:dyDescent="0.2">
      <c r="A68" s="25" t="s">
        <v>47</v>
      </c>
      <c r="B68" s="26">
        <v>1500000</v>
      </c>
      <c r="C68" s="26" t="s">
        <v>14</v>
      </c>
      <c r="D68" s="26">
        <v>1500000</v>
      </c>
      <c r="E68" s="26">
        <v>0</v>
      </c>
      <c r="F68" s="26">
        <f>B68-D68-E68</f>
        <v>0</v>
      </c>
    </row>
    <row r="69" spans="1:6" ht="19.5" x14ac:dyDescent="0.2">
      <c r="A69" s="25"/>
      <c r="B69" s="26"/>
      <c r="C69" s="26" t="s">
        <v>9</v>
      </c>
      <c r="D69" s="26"/>
      <c r="E69" s="26"/>
      <c r="F69" s="26"/>
    </row>
    <row r="70" spans="1:6" ht="19.5" x14ac:dyDescent="0.2">
      <c r="A70" s="25" t="s">
        <v>48</v>
      </c>
      <c r="B70" s="26">
        <v>1504800</v>
      </c>
      <c r="C70" s="26" t="s">
        <v>14</v>
      </c>
      <c r="D70" s="26">
        <v>1504800</v>
      </c>
      <c r="E70" s="26">
        <v>0</v>
      </c>
      <c r="F70" s="26">
        <f>B70-D70-E70</f>
        <v>0</v>
      </c>
    </row>
    <row r="71" spans="1:6" ht="19.5" x14ac:dyDescent="0.2">
      <c r="A71" s="25" t="s">
        <v>28</v>
      </c>
      <c r="B71" s="26"/>
      <c r="C71" s="26" t="s">
        <v>9</v>
      </c>
      <c r="D71" s="26"/>
      <c r="E71" s="26"/>
      <c r="F71" s="26"/>
    </row>
    <row r="72" spans="1:6" ht="19.5" x14ac:dyDescent="0.2">
      <c r="A72" s="25" t="s">
        <v>49</v>
      </c>
      <c r="B72" s="26">
        <v>113000</v>
      </c>
      <c r="C72" s="26" t="s">
        <v>14</v>
      </c>
      <c r="D72" s="26">
        <v>113000</v>
      </c>
      <c r="E72" s="26">
        <v>0</v>
      </c>
      <c r="F72" s="26">
        <f>B72-D72-E72</f>
        <v>0</v>
      </c>
    </row>
    <row r="73" spans="1:6" ht="19.5" x14ac:dyDescent="0.2">
      <c r="A73" s="25"/>
      <c r="B73" s="26"/>
      <c r="C73" s="26" t="s">
        <v>9</v>
      </c>
      <c r="D73" s="26"/>
      <c r="E73" s="26"/>
      <c r="F73" s="26"/>
    </row>
    <row r="74" spans="1:6" ht="19.5" x14ac:dyDescent="0.2">
      <c r="A74" s="25" t="s">
        <v>50</v>
      </c>
      <c r="B74" s="26">
        <v>583200</v>
      </c>
      <c r="C74" s="26" t="s">
        <v>14</v>
      </c>
      <c r="D74" s="26">
        <v>583200</v>
      </c>
      <c r="E74" s="26">
        <v>0</v>
      </c>
      <c r="F74" s="26">
        <f>B74-D74-E74</f>
        <v>0</v>
      </c>
    </row>
    <row r="75" spans="1:6" ht="19.5" x14ac:dyDescent="0.2">
      <c r="A75" s="25" t="s">
        <v>51</v>
      </c>
      <c r="B75" s="26"/>
      <c r="C75" s="26" t="s">
        <v>9</v>
      </c>
      <c r="D75" s="26"/>
      <c r="E75" s="26"/>
      <c r="F75" s="26"/>
    </row>
    <row r="76" spans="1:6" ht="19.5" x14ac:dyDescent="0.2">
      <c r="A76" s="25" t="s">
        <v>52</v>
      </c>
      <c r="B76" s="26">
        <v>75800</v>
      </c>
      <c r="C76" s="26" t="s">
        <v>14</v>
      </c>
      <c r="D76" s="26">
        <v>75800</v>
      </c>
      <c r="E76" s="26">
        <v>0</v>
      </c>
      <c r="F76" s="26">
        <f>B76-D76-E76</f>
        <v>0</v>
      </c>
    </row>
    <row r="77" spans="1:6" ht="19.5" x14ac:dyDescent="0.2">
      <c r="A77" s="25"/>
      <c r="B77" s="26"/>
      <c r="C77" s="26" t="s">
        <v>9</v>
      </c>
      <c r="D77" s="26"/>
      <c r="E77" s="26"/>
      <c r="F77" s="26"/>
    </row>
    <row r="78" spans="1:6" ht="19.5" x14ac:dyDescent="0.2">
      <c r="A78" s="18" t="s">
        <v>23</v>
      </c>
      <c r="B78" s="26"/>
      <c r="C78" s="26"/>
      <c r="D78" s="26"/>
      <c r="E78" s="26"/>
      <c r="F78" s="26"/>
    </row>
    <row r="79" spans="1:6" ht="19.5" x14ac:dyDescent="0.2">
      <c r="A79" s="36" t="s">
        <v>53</v>
      </c>
      <c r="B79" s="26">
        <v>7800</v>
      </c>
      <c r="C79" s="26" t="s">
        <v>14</v>
      </c>
      <c r="D79" s="26">
        <v>7800</v>
      </c>
      <c r="E79" s="26">
        <v>0</v>
      </c>
      <c r="F79" s="26">
        <f>B79-D79-E79</f>
        <v>0</v>
      </c>
    </row>
    <row r="80" spans="1:6" ht="19.5" x14ac:dyDescent="0.2">
      <c r="A80" s="36"/>
      <c r="B80" s="26"/>
      <c r="C80" s="26" t="s">
        <v>9</v>
      </c>
      <c r="D80" s="26"/>
      <c r="E80" s="26"/>
      <c r="F80" s="26"/>
    </row>
    <row r="81" spans="1:6" s="40" customFormat="1" ht="19.5" x14ac:dyDescent="0.2">
      <c r="A81" s="37" t="s">
        <v>54</v>
      </c>
      <c r="B81" s="38">
        <v>116700</v>
      </c>
      <c r="C81" s="39" t="s">
        <v>14</v>
      </c>
      <c r="D81" s="38">
        <v>116700</v>
      </c>
      <c r="E81" s="38">
        <v>0</v>
      </c>
      <c r="F81" s="26">
        <f>B81-D81-E81</f>
        <v>0</v>
      </c>
    </row>
    <row r="82" spans="1:6" s="40" customFormat="1" ht="19.5" x14ac:dyDescent="0.2">
      <c r="A82" s="37"/>
      <c r="B82" s="38"/>
      <c r="C82" s="39" t="s">
        <v>9</v>
      </c>
      <c r="D82" s="38"/>
      <c r="E82" s="38"/>
      <c r="F82" s="38"/>
    </row>
    <row r="83" spans="1:6" ht="19.5" x14ac:dyDescent="0.2">
      <c r="A83" s="25" t="s">
        <v>55</v>
      </c>
      <c r="B83" s="26">
        <v>6000</v>
      </c>
      <c r="C83" s="26" t="s">
        <v>14</v>
      </c>
      <c r="D83" s="26">
        <v>6000</v>
      </c>
      <c r="E83" s="26"/>
      <c r="F83" s="26">
        <f>B83-D83-E83</f>
        <v>0</v>
      </c>
    </row>
    <row r="84" spans="1:6" ht="19.5" x14ac:dyDescent="0.2">
      <c r="A84" s="25"/>
      <c r="B84" s="26"/>
      <c r="C84" s="26" t="s">
        <v>9</v>
      </c>
      <c r="D84" s="26"/>
      <c r="E84" s="26"/>
      <c r="F84" s="26"/>
    </row>
    <row r="85" spans="1:6" ht="19.5" x14ac:dyDescent="0.2">
      <c r="A85" s="25" t="s">
        <v>56</v>
      </c>
      <c r="B85" s="26">
        <v>191800</v>
      </c>
      <c r="C85" s="26" t="s">
        <v>14</v>
      </c>
      <c r="D85" s="26">
        <v>191800</v>
      </c>
      <c r="E85" s="26">
        <v>0</v>
      </c>
      <c r="F85" s="26">
        <f>B85-D85-E85</f>
        <v>0</v>
      </c>
    </row>
    <row r="86" spans="1:6" ht="19.5" x14ac:dyDescent="0.2">
      <c r="A86" s="25"/>
      <c r="B86" s="26"/>
      <c r="C86" s="26" t="s">
        <v>9</v>
      </c>
      <c r="D86" s="26"/>
      <c r="E86" s="26"/>
      <c r="F86" s="26"/>
    </row>
    <row r="87" spans="1:6" ht="19.5" x14ac:dyDescent="0.2">
      <c r="A87" s="25" t="s">
        <v>57</v>
      </c>
      <c r="B87" s="26">
        <v>116700</v>
      </c>
      <c r="C87" s="26" t="s">
        <v>14</v>
      </c>
      <c r="D87" s="26">
        <v>116700</v>
      </c>
      <c r="E87" s="26">
        <v>0</v>
      </c>
      <c r="F87" s="26">
        <f>B87-D87-E87</f>
        <v>0</v>
      </c>
    </row>
    <row r="88" spans="1:6" ht="19.5" x14ac:dyDescent="0.2">
      <c r="A88" s="25"/>
      <c r="B88" s="26"/>
      <c r="C88" s="26" t="s">
        <v>9</v>
      </c>
      <c r="D88" s="26"/>
      <c r="E88" s="26"/>
      <c r="F88" s="26"/>
    </row>
    <row r="89" spans="1:6" ht="19.5" x14ac:dyDescent="0.2">
      <c r="A89" s="25" t="s">
        <v>58</v>
      </c>
      <c r="B89" s="26">
        <v>58200</v>
      </c>
      <c r="C89" s="26" t="s">
        <v>14</v>
      </c>
      <c r="D89" s="26">
        <v>58200</v>
      </c>
      <c r="E89" s="26">
        <v>0</v>
      </c>
      <c r="F89" s="26">
        <f>B89-D89-E89</f>
        <v>0</v>
      </c>
    </row>
    <row r="90" spans="1:6" ht="19.5" x14ac:dyDescent="0.2">
      <c r="A90" s="25"/>
      <c r="B90" s="26"/>
      <c r="C90" s="26" t="s">
        <v>9</v>
      </c>
      <c r="D90" s="26"/>
      <c r="E90" s="26"/>
      <c r="F90" s="26"/>
    </row>
    <row r="91" spans="1:6" ht="19.5" x14ac:dyDescent="0.2">
      <c r="A91" s="25" t="s">
        <v>59</v>
      </c>
      <c r="B91" s="26">
        <v>14400</v>
      </c>
      <c r="C91" s="26" t="s">
        <v>14</v>
      </c>
      <c r="D91" s="26">
        <v>14400</v>
      </c>
      <c r="E91" s="26">
        <v>0</v>
      </c>
      <c r="F91" s="26">
        <f>B91-D91-E91</f>
        <v>0</v>
      </c>
    </row>
    <row r="92" spans="1:6" ht="19.5" x14ac:dyDescent="0.2">
      <c r="A92" s="25"/>
      <c r="B92" s="26"/>
      <c r="C92" s="26" t="s">
        <v>9</v>
      </c>
      <c r="D92" s="26"/>
      <c r="E92" s="26"/>
      <c r="F92" s="26"/>
    </row>
    <row r="93" spans="1:6" ht="19.5" x14ac:dyDescent="0.2">
      <c r="A93" s="25" t="s">
        <v>60</v>
      </c>
      <c r="B93" s="26">
        <v>3900</v>
      </c>
      <c r="C93" s="26" t="s">
        <v>14</v>
      </c>
      <c r="D93" s="26">
        <v>3900</v>
      </c>
      <c r="E93" s="26">
        <v>0</v>
      </c>
      <c r="F93" s="26">
        <f>B93-D93-E93</f>
        <v>0</v>
      </c>
    </row>
    <row r="94" spans="1:6" ht="19.5" x14ac:dyDescent="0.2">
      <c r="A94" s="25"/>
      <c r="B94" s="26"/>
      <c r="C94" s="26" t="s">
        <v>9</v>
      </c>
      <c r="D94" s="26"/>
      <c r="E94" s="26"/>
      <c r="F94" s="26"/>
    </row>
    <row r="95" spans="1:6" ht="19.5" x14ac:dyDescent="0.2">
      <c r="A95" s="25" t="s">
        <v>61</v>
      </c>
      <c r="B95" s="26">
        <v>9000</v>
      </c>
      <c r="C95" s="26" t="s">
        <v>14</v>
      </c>
      <c r="D95" s="26">
        <v>9000</v>
      </c>
      <c r="E95" s="26">
        <v>0</v>
      </c>
      <c r="F95" s="26">
        <f>B95-D95-E95</f>
        <v>0</v>
      </c>
    </row>
    <row r="96" spans="1:6" ht="19.5" x14ac:dyDescent="0.2">
      <c r="A96" s="25"/>
      <c r="B96" s="26"/>
      <c r="C96" s="26" t="s">
        <v>9</v>
      </c>
      <c r="D96" s="26"/>
      <c r="E96" s="26"/>
      <c r="F96" s="26"/>
    </row>
    <row r="97" spans="1:6" ht="19.5" x14ac:dyDescent="0.2">
      <c r="A97" s="25" t="s">
        <v>62</v>
      </c>
      <c r="B97" s="26">
        <v>11800</v>
      </c>
      <c r="C97" s="26" t="s">
        <v>14</v>
      </c>
      <c r="D97" s="26">
        <v>11800</v>
      </c>
      <c r="E97" s="26">
        <v>0</v>
      </c>
      <c r="F97" s="26">
        <f>B97-D97-E97</f>
        <v>0</v>
      </c>
    </row>
    <row r="98" spans="1:6" ht="19.5" x14ac:dyDescent="0.2">
      <c r="A98" s="36"/>
      <c r="B98" s="24"/>
      <c r="C98" s="26" t="s">
        <v>9</v>
      </c>
      <c r="D98" s="24"/>
      <c r="E98" s="24"/>
      <c r="F98" s="24"/>
    </row>
    <row r="99" spans="1:6" ht="19.5" x14ac:dyDescent="0.2">
      <c r="A99" s="36"/>
      <c r="B99" s="24"/>
      <c r="C99" s="24" t="s">
        <v>9</v>
      </c>
      <c r="D99" s="24"/>
      <c r="E99" s="24"/>
      <c r="F99" s="24"/>
    </row>
    <row r="100" spans="1:6" ht="19.5" x14ac:dyDescent="0.2">
      <c r="A100" s="46" t="s">
        <v>63</v>
      </c>
      <c r="B100" s="19">
        <f>B104+B106+B102</f>
        <v>5212700</v>
      </c>
      <c r="C100" s="20" t="s">
        <v>14</v>
      </c>
      <c r="D100" s="19">
        <f>D104+D106+D102</f>
        <v>5212700</v>
      </c>
      <c r="E100" s="19">
        <f>E104+E106+E102</f>
        <v>0</v>
      </c>
      <c r="F100" s="19">
        <f>F104+F106+F102</f>
        <v>0</v>
      </c>
    </row>
    <row r="101" spans="1:6" ht="19.5" x14ac:dyDescent="0.2">
      <c r="A101" s="47"/>
      <c r="B101" s="21"/>
      <c r="C101" s="22" t="s">
        <v>9</v>
      </c>
      <c r="D101" s="22"/>
      <c r="E101" s="22"/>
      <c r="F101" s="22"/>
    </row>
    <row r="102" spans="1:6" ht="19.5" x14ac:dyDescent="0.2">
      <c r="A102" s="36" t="s">
        <v>64</v>
      </c>
      <c r="B102" s="20">
        <v>710300</v>
      </c>
      <c r="C102" s="24" t="s">
        <v>14</v>
      </c>
      <c r="D102" s="20">
        <v>710300</v>
      </c>
      <c r="E102" s="20">
        <v>0</v>
      </c>
      <c r="F102" s="24">
        <f>B102-D102-E102</f>
        <v>0</v>
      </c>
    </row>
    <row r="103" spans="1:6" ht="19.5" x14ac:dyDescent="0.2">
      <c r="A103" s="18"/>
      <c r="B103" s="23"/>
      <c r="C103" s="26" t="s">
        <v>9</v>
      </c>
      <c r="D103" s="24"/>
      <c r="E103" s="24"/>
      <c r="F103" s="24"/>
    </row>
    <row r="104" spans="1:6" ht="19.5" x14ac:dyDescent="0.2">
      <c r="A104" s="36" t="s">
        <v>65</v>
      </c>
      <c r="B104" s="24">
        <v>1982400</v>
      </c>
      <c r="C104" s="24" t="s">
        <v>14</v>
      </c>
      <c r="D104" s="24">
        <v>1982400</v>
      </c>
      <c r="E104" s="24">
        <v>0</v>
      </c>
      <c r="F104" s="24">
        <f>B104-D104-E104</f>
        <v>0</v>
      </c>
    </row>
    <row r="105" spans="1:6" ht="19.5" x14ac:dyDescent="0.2">
      <c r="A105" s="27"/>
      <c r="B105" s="41"/>
      <c r="C105" s="26" t="s">
        <v>9</v>
      </c>
      <c r="D105" s="24"/>
      <c r="E105" s="24"/>
      <c r="F105" s="24"/>
    </row>
    <row r="106" spans="1:6" ht="19.5" x14ac:dyDescent="0.2">
      <c r="A106" s="25" t="s">
        <v>66</v>
      </c>
      <c r="B106" s="26">
        <v>2520000</v>
      </c>
      <c r="C106" s="26" t="s">
        <v>14</v>
      </c>
      <c r="D106" s="24">
        <v>2520000</v>
      </c>
      <c r="E106" s="24">
        <v>0</v>
      </c>
      <c r="F106" s="26">
        <f>B106-D106-E106</f>
        <v>0</v>
      </c>
    </row>
    <row r="107" spans="1:6" ht="19.5" x14ac:dyDescent="0.2">
      <c r="A107" s="25"/>
      <c r="B107" s="26"/>
      <c r="C107" s="26" t="s">
        <v>9</v>
      </c>
      <c r="D107" s="26"/>
      <c r="E107" s="26"/>
      <c r="F107" s="26"/>
    </row>
    <row r="108" spans="1:6" ht="19.5" x14ac:dyDescent="0.2">
      <c r="A108" s="42"/>
      <c r="B108" s="22"/>
      <c r="C108" s="22"/>
      <c r="D108" s="22"/>
      <c r="E108" s="22"/>
      <c r="F108" s="22"/>
    </row>
    <row r="109" spans="1:6" ht="19.5" x14ac:dyDescent="0.2">
      <c r="A109" s="46" t="s">
        <v>67</v>
      </c>
      <c r="B109" s="19">
        <f>B111+B113+B115+B117+B119+B121+B123</f>
        <v>1376000</v>
      </c>
      <c r="C109" s="20" t="s">
        <v>14</v>
      </c>
      <c r="D109" s="19">
        <f>D111+D113+D115+D117+D119+D121+D123</f>
        <v>872000</v>
      </c>
      <c r="E109" s="19">
        <f>E111+E113+E115+E117+E119+E121+E123</f>
        <v>504000</v>
      </c>
      <c r="F109" s="19">
        <f>F111+F113+F115+F117+F119+F121+F123</f>
        <v>0</v>
      </c>
    </row>
    <row r="110" spans="1:6" ht="19.5" x14ac:dyDescent="0.2">
      <c r="A110" s="47"/>
      <c r="B110" s="21"/>
      <c r="C110" s="22" t="s">
        <v>9</v>
      </c>
      <c r="D110" s="22"/>
      <c r="E110" s="21"/>
      <c r="F110" s="22"/>
    </row>
    <row r="111" spans="1:6" ht="19.5" x14ac:dyDescent="0.2">
      <c r="A111" s="25" t="s">
        <v>68</v>
      </c>
      <c r="B111" s="24">
        <v>622800</v>
      </c>
      <c r="C111" s="24" t="s">
        <v>14</v>
      </c>
      <c r="D111" s="24">
        <v>622800</v>
      </c>
      <c r="E111" s="24">
        <v>0</v>
      </c>
      <c r="F111" s="24">
        <f>B111-D111-E111</f>
        <v>0</v>
      </c>
    </row>
    <row r="112" spans="1:6" ht="19.5" x14ac:dyDescent="0.2">
      <c r="A112" s="25"/>
      <c r="B112" s="26"/>
      <c r="C112" s="26" t="s">
        <v>9</v>
      </c>
      <c r="D112" s="24"/>
      <c r="E112" s="24"/>
      <c r="F112" s="24"/>
    </row>
    <row r="113" spans="1:6" ht="19.5" x14ac:dyDescent="0.2">
      <c r="A113" s="25" t="s">
        <v>69</v>
      </c>
      <c r="B113" s="26">
        <v>157400</v>
      </c>
      <c r="C113" s="26" t="s">
        <v>14</v>
      </c>
      <c r="D113" s="24">
        <v>157400</v>
      </c>
      <c r="E113" s="24">
        <v>0</v>
      </c>
      <c r="F113" s="26">
        <f>B113-D113-E113</f>
        <v>0</v>
      </c>
    </row>
    <row r="114" spans="1:6" ht="19.5" x14ac:dyDescent="0.2">
      <c r="A114" s="25"/>
      <c r="B114" s="26"/>
      <c r="C114" s="26" t="s">
        <v>9</v>
      </c>
      <c r="D114" s="24"/>
      <c r="E114" s="24"/>
      <c r="F114" s="24"/>
    </row>
    <row r="115" spans="1:6" ht="19.5" x14ac:dyDescent="0.2">
      <c r="A115" s="25" t="s">
        <v>70</v>
      </c>
      <c r="B115" s="26">
        <v>19800</v>
      </c>
      <c r="C115" s="26" t="s">
        <v>14</v>
      </c>
      <c r="D115" s="24">
        <v>19800</v>
      </c>
      <c r="E115" s="24">
        <v>0</v>
      </c>
      <c r="F115" s="26">
        <f>B115-D115-E115</f>
        <v>0</v>
      </c>
    </row>
    <row r="116" spans="1:6" ht="19.5" x14ac:dyDescent="0.2">
      <c r="A116" s="25" t="s">
        <v>71</v>
      </c>
      <c r="B116" s="26"/>
      <c r="C116" s="26" t="s">
        <v>9</v>
      </c>
      <c r="D116" s="24"/>
      <c r="E116" s="24"/>
      <c r="F116" s="24"/>
    </row>
    <row r="117" spans="1:6" ht="19.5" x14ac:dyDescent="0.2">
      <c r="A117" s="25" t="s">
        <v>72</v>
      </c>
      <c r="B117" s="26">
        <v>6700</v>
      </c>
      <c r="C117" s="26" t="s">
        <v>14</v>
      </c>
      <c r="D117" s="24">
        <v>6700</v>
      </c>
      <c r="E117" s="24">
        <v>0</v>
      </c>
      <c r="F117" s="26">
        <f>B117-D117-E117</f>
        <v>0</v>
      </c>
    </row>
    <row r="118" spans="1:6" ht="19.5" x14ac:dyDescent="0.2">
      <c r="A118" s="25" t="s">
        <v>73</v>
      </c>
      <c r="B118" s="26"/>
      <c r="C118" s="26" t="s">
        <v>9</v>
      </c>
      <c r="D118" s="24"/>
      <c r="E118" s="24"/>
      <c r="F118" s="24"/>
    </row>
    <row r="119" spans="1:6" ht="19.5" x14ac:dyDescent="0.2">
      <c r="A119" s="25" t="s">
        <v>74</v>
      </c>
      <c r="B119" s="26">
        <v>35300</v>
      </c>
      <c r="C119" s="26" t="s">
        <v>14</v>
      </c>
      <c r="D119" s="24">
        <v>35300</v>
      </c>
      <c r="E119" s="24">
        <v>0</v>
      </c>
      <c r="F119" s="26">
        <f>B119-D119-E119</f>
        <v>0</v>
      </c>
    </row>
    <row r="120" spans="1:6" ht="19.5" x14ac:dyDescent="0.2">
      <c r="A120" s="25"/>
      <c r="B120" s="26"/>
      <c r="C120" s="26" t="s">
        <v>9</v>
      </c>
      <c r="D120" s="24"/>
      <c r="E120" s="24"/>
      <c r="F120" s="24"/>
    </row>
    <row r="121" spans="1:6" ht="19.5" x14ac:dyDescent="0.2">
      <c r="A121" s="25" t="s">
        <v>75</v>
      </c>
      <c r="B121" s="26">
        <v>504000</v>
      </c>
      <c r="C121" s="26" t="s">
        <v>14</v>
      </c>
      <c r="D121" s="26">
        <v>0</v>
      </c>
      <c r="E121" s="26">
        <v>504000</v>
      </c>
      <c r="F121" s="26">
        <f>B121-D121-E121</f>
        <v>0</v>
      </c>
    </row>
    <row r="122" spans="1:6" ht="19.5" x14ac:dyDescent="0.2">
      <c r="A122" s="25" t="s">
        <v>51</v>
      </c>
      <c r="B122" s="26"/>
      <c r="C122" s="26" t="s">
        <v>9</v>
      </c>
      <c r="D122" s="24"/>
      <c r="E122" s="24"/>
      <c r="F122" s="24"/>
    </row>
    <row r="123" spans="1:6" ht="19.5" x14ac:dyDescent="0.2">
      <c r="A123" s="25" t="s">
        <v>76</v>
      </c>
      <c r="B123" s="26">
        <v>30000</v>
      </c>
      <c r="C123" s="26" t="s">
        <v>14</v>
      </c>
      <c r="D123" s="24">
        <v>30000</v>
      </c>
      <c r="E123" s="24"/>
      <c r="F123" s="26">
        <f>B123-D123-E123</f>
        <v>0</v>
      </c>
    </row>
    <row r="124" spans="1:6" ht="19.5" x14ac:dyDescent="0.2">
      <c r="A124" s="25"/>
      <c r="B124" s="26"/>
      <c r="C124" s="26" t="s">
        <v>9</v>
      </c>
      <c r="D124" s="24"/>
      <c r="E124" s="24"/>
      <c r="F124" s="24"/>
    </row>
    <row r="125" spans="1:6" ht="19.5" x14ac:dyDescent="0.2">
      <c r="A125" s="43" t="s">
        <v>35</v>
      </c>
      <c r="B125" s="44">
        <f>B53+B100+B109</f>
        <v>12649800</v>
      </c>
      <c r="C125" s="44" t="s">
        <v>14</v>
      </c>
      <c r="D125" s="44">
        <f>D49</f>
        <v>11015200</v>
      </c>
      <c r="E125" s="44">
        <f t="shared" ref="E125:F125" si="1">E49</f>
        <v>1634600</v>
      </c>
      <c r="F125" s="44">
        <f t="shared" si="1"/>
        <v>0</v>
      </c>
    </row>
    <row r="126" spans="1:6" ht="21" x14ac:dyDescent="0.2">
      <c r="A126" s="45"/>
      <c r="B126" s="32"/>
      <c r="C126" s="32" t="s">
        <v>9</v>
      </c>
      <c r="D126" s="32"/>
      <c r="E126" s="32"/>
      <c r="F126" s="32"/>
    </row>
    <row r="127" spans="1:6" ht="19.5" x14ac:dyDescent="0.2">
      <c r="A127" s="33"/>
      <c r="B127" s="34"/>
      <c r="C127" s="33"/>
      <c r="D127" s="33"/>
      <c r="E127" s="33"/>
      <c r="F127" s="33"/>
    </row>
    <row r="128" spans="1:6" ht="19.5" x14ac:dyDescent="0.2">
      <c r="A128" s="35" t="s">
        <v>36</v>
      </c>
      <c r="B128" s="34"/>
      <c r="C128" s="33"/>
      <c r="D128" s="33"/>
      <c r="E128" s="33"/>
      <c r="F128" s="33"/>
    </row>
  </sheetData>
  <mergeCells count="14">
    <mergeCell ref="A100:A101"/>
    <mergeCell ref="A109:A110"/>
    <mergeCell ref="A38:A39"/>
    <mergeCell ref="A43:F43"/>
    <mergeCell ref="A44:F44"/>
    <mergeCell ref="A47:A48"/>
    <mergeCell ref="A51:A52"/>
    <mergeCell ref="A53:A54"/>
    <mergeCell ref="A31:A32"/>
    <mergeCell ref="A1:F1"/>
    <mergeCell ref="A2:F2"/>
    <mergeCell ref="A5:A6"/>
    <mergeCell ref="A9:A10"/>
    <mergeCell ref="A11:A1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2024-04-03T02:21:52Z</dcterms:modified>
</cp:coreProperties>
</file>