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2.ITA2568\O10\O10-(1) ข้อมูลรายได้\"/>
    </mc:Choice>
  </mc:AlternateContent>
  <xr:revisionPtr revIDLastSave="0" documentId="13_ncr:1_{0994545A-B8EA-42EC-B228-3BD7D8296424}" xr6:coauthVersionLast="47" xr6:coauthVersionMax="47" xr10:uidLastSave="{00000000-0000-0000-0000-000000000000}"/>
  <bookViews>
    <workbookView xWindow="-120" yWindow="-120" windowWidth="24240" windowHeight="13020" xr2:uid="{89137DA3-6F31-4DE1-ACF8-3D2F7B3711E6}"/>
  </bookViews>
  <sheets>
    <sheet name="O10 ข้อมูลรายได้ฯ 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22" i="1"/>
  <c r="G22" i="1" s="1"/>
  <c r="E21" i="1"/>
  <c r="G21" i="1" s="1"/>
  <c r="E19" i="1"/>
  <c r="G19" i="1" s="1"/>
  <c r="E17" i="1"/>
  <c r="G17" i="1" s="1"/>
  <c r="E16" i="1"/>
  <c r="G16" i="1" s="1"/>
  <c r="E15" i="1"/>
  <c r="G15" i="1" s="1"/>
  <c r="E14" i="1"/>
  <c r="G14" i="1" s="1"/>
  <c r="E13" i="1"/>
  <c r="G13" i="1" s="1"/>
  <c r="E11" i="1"/>
  <c r="G11" i="1" s="1"/>
  <c r="E10" i="1"/>
  <c r="G10" i="1" s="1"/>
  <c r="E9" i="1"/>
  <c r="G9" i="1" s="1"/>
  <c r="E8" i="1"/>
  <c r="G8" i="1" s="1"/>
  <c r="E7" i="1"/>
  <c r="G7" i="1" s="1"/>
  <c r="E6" i="1"/>
  <c r="E23" i="1" s="1"/>
  <c r="G23" i="1" s="1"/>
  <c r="G6" i="1" l="1"/>
</calcChain>
</file>

<file path=xl/sharedStrings.xml><?xml version="1.0" encoding="utf-8"?>
<sst xmlns="http://schemas.openxmlformats.org/spreadsheetml/2006/main" count="45" uniqueCount="30">
  <si>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</si>
  <si>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เดือนพฤศจิกายน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</si>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</sst>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6" fillId="0" borderId="4" xfId="1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43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421A-B2E0-4219-A7CD-BD2D343E5666}">
  <dimension ref="A1:G23"/>
  <sheetViews>
    <sheetView tabSelected="1" view="pageBreakPreview" zoomScaleNormal="100" zoomScaleSheetLayoutView="100" workbookViewId="0">
      <selection activeCell="M10" sqref="M10"/>
    </sheetView>
  </sheetViews>
  <sheetFormatPr defaultColWidth="8" defaultRowHeight="24" x14ac:dyDescent="0.55000000000000004"/>
  <cols>
    <col min="1" max="1" width="6.125" style="14" customWidth="1"/>
    <col min="2" max="2" width="47.25" style="1" customWidth="1"/>
    <col min="3" max="5" width="14.375" style="1" customWidth="1"/>
    <col min="6" max="6" width="5.625" style="1" customWidth="1"/>
    <col min="7" max="7" width="15.5" style="1" customWidth="1"/>
    <col min="8" max="16384" width="8" style="1"/>
  </cols>
  <sheetData>
    <row r="1" spans="1:7" x14ac:dyDescent="0.55000000000000004">
      <c r="A1" s="16" t="s">
        <v>0</v>
      </c>
      <c r="B1" s="17"/>
      <c r="C1" s="17"/>
      <c r="D1" s="17"/>
      <c r="E1" s="17"/>
      <c r="F1" s="17"/>
      <c r="G1" s="17"/>
    </row>
    <row r="2" spans="1:7" x14ac:dyDescent="0.55000000000000004">
      <c r="A2" s="18" t="s">
        <v>1</v>
      </c>
      <c r="B2" s="19"/>
      <c r="C2" s="19"/>
      <c r="D2" s="19"/>
      <c r="E2" s="19"/>
      <c r="F2" s="19"/>
      <c r="G2" s="19"/>
    </row>
    <row r="3" spans="1:7" x14ac:dyDescent="0.5500000000000000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" t="s">
        <v>7</v>
      </c>
      <c r="G3" s="2" t="s">
        <v>8</v>
      </c>
    </row>
    <row r="4" spans="1:7" x14ac:dyDescent="0.55000000000000004">
      <c r="A4" s="20"/>
      <c r="B4" s="20"/>
      <c r="C4" s="20"/>
      <c r="D4" s="20"/>
      <c r="E4" s="20"/>
      <c r="F4" s="2" t="s">
        <v>9</v>
      </c>
      <c r="G4" s="2" t="s">
        <v>10</v>
      </c>
    </row>
    <row r="5" spans="1:7" ht="23.25" customHeight="1" x14ac:dyDescent="0.55000000000000004">
      <c r="A5" s="3"/>
      <c r="B5" s="4" t="s">
        <v>11</v>
      </c>
      <c r="C5" s="5"/>
      <c r="D5" s="5"/>
      <c r="E5" s="5"/>
      <c r="F5" s="3"/>
      <c r="G5" s="5"/>
    </row>
    <row r="6" spans="1:7" ht="23.25" customHeight="1" x14ac:dyDescent="0.55000000000000004">
      <c r="A6" s="6">
        <v>1</v>
      </c>
      <c r="B6" s="7" t="s">
        <v>12</v>
      </c>
      <c r="C6" s="8">
        <v>195000</v>
      </c>
      <c r="D6" s="8">
        <v>195010</v>
      </c>
      <c r="E6" s="8">
        <f>196680+D6</f>
        <v>391690</v>
      </c>
      <c r="F6" s="9" t="s">
        <v>7</v>
      </c>
      <c r="G6" s="8">
        <f>E6-C6</f>
        <v>196690</v>
      </c>
    </row>
    <row r="7" spans="1:7" ht="23.25" customHeight="1" x14ac:dyDescent="0.55000000000000004">
      <c r="A7" s="6">
        <v>2</v>
      </c>
      <c r="B7" s="7" t="s">
        <v>13</v>
      </c>
      <c r="C7" s="8">
        <v>1490</v>
      </c>
      <c r="D7" s="8">
        <v>1780</v>
      </c>
      <c r="E7" s="8">
        <f>1450+D7</f>
        <v>3230</v>
      </c>
      <c r="F7" s="9" t="s">
        <v>7</v>
      </c>
      <c r="G7" s="8">
        <f t="shared" ref="G7:G22" si="0">E7-C7</f>
        <v>1740</v>
      </c>
    </row>
    <row r="8" spans="1:7" ht="23.25" customHeight="1" x14ac:dyDescent="0.55000000000000004">
      <c r="A8" s="6">
        <v>3</v>
      </c>
      <c r="B8" s="7" t="s">
        <v>14</v>
      </c>
      <c r="C8" s="8">
        <v>35000</v>
      </c>
      <c r="D8" s="8">
        <v>178722.9</v>
      </c>
      <c r="E8" s="8">
        <f>D8+67563</f>
        <v>246285.9</v>
      </c>
      <c r="F8" s="9" t="s">
        <v>7</v>
      </c>
      <c r="G8" s="8">
        <f t="shared" si="0"/>
        <v>211285.9</v>
      </c>
    </row>
    <row r="9" spans="1:7" ht="23.25" customHeight="1" x14ac:dyDescent="0.55000000000000004">
      <c r="A9" s="6">
        <v>4</v>
      </c>
      <c r="B9" s="7" t="s">
        <v>15</v>
      </c>
      <c r="C9" s="8">
        <v>82000</v>
      </c>
      <c r="D9" s="8">
        <v>71500</v>
      </c>
      <c r="E9" s="8">
        <f>72250+D9</f>
        <v>143750</v>
      </c>
      <c r="F9" s="9" t="s">
        <v>7</v>
      </c>
      <c r="G9" s="8">
        <f t="shared" si="0"/>
        <v>61750</v>
      </c>
    </row>
    <row r="10" spans="1:7" ht="23.25" customHeight="1" x14ac:dyDescent="0.55000000000000004">
      <c r="A10" s="6">
        <v>5</v>
      </c>
      <c r="B10" s="7" t="s">
        <v>16</v>
      </c>
      <c r="C10" s="8">
        <v>42000</v>
      </c>
      <c r="D10" s="8">
        <v>51000</v>
      </c>
      <c r="E10" s="8">
        <f>42000+D10</f>
        <v>93000</v>
      </c>
      <c r="F10" s="9" t="s">
        <v>7</v>
      </c>
      <c r="G10" s="8">
        <f t="shared" si="0"/>
        <v>51000</v>
      </c>
    </row>
    <row r="11" spans="1:7" ht="23.25" customHeight="1" x14ac:dyDescent="0.55000000000000004">
      <c r="A11" s="6">
        <v>6</v>
      </c>
      <c r="B11" s="7" t="s">
        <v>17</v>
      </c>
      <c r="C11" s="8">
        <v>2056000</v>
      </c>
      <c r="D11" s="8">
        <v>2067560</v>
      </c>
      <c r="E11" s="8">
        <f>2056560+D11</f>
        <v>4124120</v>
      </c>
      <c r="F11" s="9" t="s">
        <v>7</v>
      </c>
      <c r="G11" s="8">
        <f t="shared" si="0"/>
        <v>2068120</v>
      </c>
    </row>
    <row r="12" spans="1:7" ht="23.25" customHeight="1" x14ac:dyDescent="0.55000000000000004">
      <c r="A12" s="6"/>
      <c r="B12" s="10" t="s">
        <v>18</v>
      </c>
      <c r="C12" s="11"/>
      <c r="D12" s="8"/>
      <c r="E12" s="8"/>
      <c r="F12" s="9"/>
      <c r="G12" s="8"/>
    </row>
    <row r="13" spans="1:7" ht="23.25" customHeight="1" x14ac:dyDescent="0.55000000000000004">
      <c r="A13" s="6">
        <v>1</v>
      </c>
      <c r="B13" s="7" t="s">
        <v>19</v>
      </c>
      <c r="C13" s="8">
        <v>10000</v>
      </c>
      <c r="D13" s="8">
        <v>36000</v>
      </c>
      <c r="E13" s="8">
        <f>4000+D13</f>
        <v>40000</v>
      </c>
      <c r="F13" s="9" t="s">
        <v>7</v>
      </c>
      <c r="G13" s="8">
        <f t="shared" si="0"/>
        <v>30000</v>
      </c>
    </row>
    <row r="14" spans="1:7" ht="23.25" customHeight="1" x14ac:dyDescent="0.55000000000000004">
      <c r="A14" s="6">
        <v>2</v>
      </c>
      <c r="B14" s="7" t="s">
        <v>20</v>
      </c>
      <c r="C14" s="8">
        <v>110000</v>
      </c>
      <c r="D14" s="8">
        <v>67750</v>
      </c>
      <c r="E14" s="8">
        <f>115370+D14</f>
        <v>183120</v>
      </c>
      <c r="F14" s="9" t="s">
        <v>7</v>
      </c>
      <c r="G14" s="8">
        <f t="shared" si="0"/>
        <v>73120</v>
      </c>
    </row>
    <row r="15" spans="1:7" ht="23.25" customHeight="1" x14ac:dyDescent="0.55000000000000004">
      <c r="A15" s="6">
        <v>3</v>
      </c>
      <c r="B15" s="7" t="s">
        <v>21</v>
      </c>
      <c r="C15" s="8">
        <v>35000</v>
      </c>
      <c r="D15" s="8">
        <v>39500</v>
      </c>
      <c r="E15" s="8">
        <f>30310+D15</f>
        <v>69810</v>
      </c>
      <c r="F15" s="9" t="s">
        <v>7</v>
      </c>
      <c r="G15" s="8">
        <f t="shared" si="0"/>
        <v>34810</v>
      </c>
    </row>
    <row r="16" spans="1:7" ht="23.25" customHeight="1" x14ac:dyDescent="0.55000000000000004">
      <c r="A16" s="6">
        <v>4</v>
      </c>
      <c r="B16" s="7" t="s">
        <v>22</v>
      </c>
      <c r="C16" s="8">
        <v>905000</v>
      </c>
      <c r="D16" s="8">
        <v>709020</v>
      </c>
      <c r="E16" s="8">
        <f>725505+D16</f>
        <v>1434525</v>
      </c>
      <c r="F16" s="9" t="s">
        <v>7</v>
      </c>
      <c r="G16" s="8">
        <f t="shared" si="0"/>
        <v>529525</v>
      </c>
    </row>
    <row r="17" spans="1:7" ht="23.25" customHeight="1" x14ac:dyDescent="0.55000000000000004">
      <c r="A17" s="6">
        <v>5</v>
      </c>
      <c r="B17" s="7" t="s">
        <v>23</v>
      </c>
      <c r="C17" s="8">
        <v>40</v>
      </c>
      <c r="D17" s="8">
        <v>20</v>
      </c>
      <c r="E17" s="8">
        <f>10+D17</f>
        <v>30</v>
      </c>
      <c r="F17" s="9" t="s">
        <v>9</v>
      </c>
      <c r="G17" s="8">
        <f t="shared" si="0"/>
        <v>-10</v>
      </c>
    </row>
    <row r="18" spans="1:7" ht="23.25" customHeight="1" x14ac:dyDescent="0.55000000000000004">
      <c r="A18" s="6"/>
      <c r="B18" s="10" t="s">
        <v>24</v>
      </c>
      <c r="C18" s="11"/>
      <c r="D18" s="8"/>
      <c r="E18" s="8"/>
      <c r="F18" s="9"/>
      <c r="G18" s="8"/>
    </row>
    <row r="19" spans="1:7" ht="23.25" customHeight="1" x14ac:dyDescent="0.55000000000000004">
      <c r="A19" s="6">
        <v>1</v>
      </c>
      <c r="B19" s="7" t="s">
        <v>25</v>
      </c>
      <c r="C19" s="8">
        <v>190000</v>
      </c>
      <c r="D19" s="8">
        <v>193600</v>
      </c>
      <c r="E19" s="8">
        <f>216987.5+D19</f>
        <v>410587.5</v>
      </c>
      <c r="F19" s="9" t="s">
        <v>7</v>
      </c>
      <c r="G19" s="8">
        <f t="shared" si="0"/>
        <v>220587.5</v>
      </c>
    </row>
    <row r="20" spans="1:7" ht="23.25" customHeight="1" x14ac:dyDescent="0.55000000000000004">
      <c r="A20" s="6"/>
      <c r="B20" s="10" t="s">
        <v>26</v>
      </c>
      <c r="C20" s="11"/>
      <c r="D20" s="8"/>
      <c r="E20" s="8"/>
      <c r="F20" s="9"/>
      <c r="G20" s="8"/>
    </row>
    <row r="21" spans="1:7" ht="23.25" customHeight="1" x14ac:dyDescent="0.55000000000000004">
      <c r="A21" s="6">
        <v>1</v>
      </c>
      <c r="B21" s="7" t="s">
        <v>27</v>
      </c>
      <c r="C21" s="8">
        <v>12800</v>
      </c>
      <c r="D21" s="8">
        <v>4900</v>
      </c>
      <c r="E21" s="8">
        <f>12800+D21</f>
        <v>17700</v>
      </c>
      <c r="F21" s="9" t="s">
        <v>7</v>
      </c>
      <c r="G21" s="8">
        <f t="shared" si="0"/>
        <v>4900</v>
      </c>
    </row>
    <row r="22" spans="1:7" ht="23.25" customHeight="1" x14ac:dyDescent="0.55000000000000004">
      <c r="A22" s="6">
        <v>2</v>
      </c>
      <c r="B22" s="7" t="s">
        <v>28</v>
      </c>
      <c r="C22" s="8">
        <v>45000</v>
      </c>
      <c r="D22" s="8">
        <v>6820</v>
      </c>
      <c r="E22" s="8">
        <f>16570+D22</f>
        <v>23390</v>
      </c>
      <c r="F22" s="9" t="s">
        <v>9</v>
      </c>
      <c r="G22" s="8">
        <f t="shared" si="0"/>
        <v>-21610</v>
      </c>
    </row>
    <row r="23" spans="1:7" x14ac:dyDescent="0.55000000000000004">
      <c r="A23" s="15" t="s">
        <v>29</v>
      </c>
      <c r="B23" s="15"/>
      <c r="C23" s="12">
        <f>SUM(C6:C22)</f>
        <v>3719330</v>
      </c>
      <c r="D23" s="12">
        <f>SUM(D6:D22)</f>
        <v>3623182.9</v>
      </c>
      <c r="E23" s="12">
        <f>SUM(E6:E22)</f>
        <v>7181238.4000000004</v>
      </c>
      <c r="F23" s="13" t="s">
        <v>7</v>
      </c>
      <c r="G23" s="12">
        <f>E23-C23</f>
        <v>3461908.4000000004</v>
      </c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O10 ข้อมูลรายได้ฯ 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2025-02-11T05:44:09Z</dcterms:created>
  <dcterms:modified xsi:type="dcterms:W3CDTF">2025-02-11T05:46:45Z</dcterms:modified>
</cp:coreProperties>
</file>