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 firstSheet="3" activeTab="3"/>
  </bookViews>
  <sheets>
    <sheet name="O10 ข้อมูลรายได้ฯ ต.ค.67" sheetId="1" r:id="rId1"/>
    <sheet name="O10 ข้อมูลรายได้ฯ พ.ย.67" sheetId="2" r:id="rId2"/>
    <sheet name="O10 ข้อมูลรายได้ฯ ธ.ค.67" sheetId="3" r:id="rId3"/>
    <sheet name="O10 ข้อมูลรายได้ฯ มี.ค.68" sheetId="4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E21" i="4"/>
  <c r="E19" i="4"/>
  <c r="E16" i="4"/>
  <c r="E15" i="4"/>
  <c r="E14" i="4"/>
  <c r="E13" i="4"/>
  <c r="E11" i="4"/>
  <c r="E10" i="4"/>
  <c r="E9" i="4"/>
  <c r="E8" i="4"/>
  <c r="E7" i="4"/>
  <c r="E6" i="4"/>
  <c r="E17" i="4" l="1"/>
  <c r="D23" i="4" l="1"/>
  <c r="E23" i="4" l="1"/>
  <c r="G23" i="4" s="1"/>
  <c r="C23" i="4"/>
  <c r="G6" i="4"/>
  <c r="G7" i="4"/>
  <c r="G8" i="4"/>
  <c r="G9" i="4"/>
  <c r="G10" i="4"/>
  <c r="G11" i="4"/>
  <c r="G13" i="4"/>
  <c r="G14" i="4"/>
  <c r="G15" i="4"/>
  <c r="G16" i="4"/>
  <c r="G17" i="4"/>
  <c r="G19" i="4"/>
  <c r="G21" i="4"/>
  <c r="G22" i="4"/>
</calcChain>
</file>

<file path=xl/sharedStrings.xml><?xml version="1.0" encoding="utf-8"?>
<sst xmlns="http://schemas.openxmlformats.org/spreadsheetml/2006/main" count="135" uniqueCount="34">
  <si>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</si>
  <si>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พ.ศ.2568 สำนักงานเขตลาดกระบัง เดือนตุลาคม 2567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</si>
  <si>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</si>
  <si>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</si>
  <si>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</si>
  <si>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</si>
  <si>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</si>
  <si>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</si>
  <si>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</si>
  <si>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</si>
  <si>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</si>
  <si>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ค่าธรรมเนียม</t>
  </si>
  <si>
    <t>ค่าธรรมเนียมบัตรประจำตัวประชาชน (รวมค่าปรับ)</t>
  </si>
  <si>
    <t>ค่าธรรมเนียมการจดทะเบียนพาณิชย์</t>
  </si>
  <si>
    <t>ค่าธรรมเนียมตามกฎหมายควบคุมอาคาร</t>
  </si>
  <si>
    <t>ค่าธรรมเนียมขนถ่ายสิ่งปฏิกูล</t>
  </si>
  <si>
    <t>ค่าธรรมเนียมขนถ่ายสิ่งปฏิกูลประเภทไขมัน</t>
  </si>
  <si>
    <t>ค่าธรรมเนียมเก็บขนมูลฝอยทั่วไป</t>
  </si>
  <si>
    <t>ค่าใบอนุญาต</t>
  </si>
  <si>
    <t>ใบอนุญาตตลาดเอกชน</t>
  </si>
  <si>
    <t>สถานที่จำหน่ายอาหารและสถานที่สะสมอาหาร</t>
  </si>
  <si>
    <t>ออกหนังสือรับรองการแจ้งการจัดตั้งสถานที่จำหน่ายอาหาร</t>
  </si>
  <si>
    <t>ดำเนินกิจการที่เป็นอันตรายต่อสุขภาพฯ</t>
  </si>
  <si>
    <t>การโฆษณา</t>
  </si>
  <si>
    <t>ค่าปรับ</t>
  </si>
  <si>
    <t>ค่าปรับผู้ละเมิดกฎหมาย (รวมทุกประเภทความผิด)</t>
  </si>
  <si>
    <t>ค่าบริการ</t>
  </si>
  <si>
    <t>การบริการตัดและขุดต้นไม้</t>
  </si>
  <si>
    <t>การกระทำต่าง ๆ ในที่สาธารณะ</t>
  </si>
  <si>
    <t>รวม</t>
  </si>
  <si>
    <t>ประจำปีงบประมาณ พ.ศ.2568 สำนักงานเขตลาดกระบัง เดือนพฤศจิกายน 2567</t>
  </si>
  <si>
    <t>ประจำปีงบประมาณ พ.ศ.2568 สำนักงานเขตลาดกระบัง เดือนธันวาคม 2567</t>
  </si>
  <si>
    <t>ประจำปีงบประมาณ พ.ศ.2568 สำนักงานเขตลาดกระบัง เดือนมีนาคม 2568</t>
  </si>
  <si>
    <t>เดือนนี้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</si>
</sst>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5" fillId="0" borderId="4" xfId="0" applyFont="1" applyBorder="1"/>
    <xf numFmtId="43" fontId="2" fillId="0" borderId="2" xfId="0" applyNumberFormat="1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43" fontId="8" fillId="0" borderId="4" xfId="1" applyFont="1" applyBorder="1"/>
    <xf numFmtId="0" fontId="9" fillId="0" borderId="4" xfId="0" applyFont="1" applyBorder="1"/>
    <xf numFmtId="43" fontId="6" fillId="0" borderId="2" xfId="0" applyNumberFormat="1" applyFont="1" applyBorder="1"/>
    <xf numFmtId="0" fontId="8" fillId="0" borderId="0" xfId="0" applyFont="1" applyAlignment="1">
      <alignment horizontal="center"/>
    </xf>
    <xf numFmtId="49" fontId="8" fillId="0" borderId="3" xfId="0" applyNumberFormat="1" applyFont="1" applyBorder="1"/>
    <xf numFmtId="49" fontId="8" fillId="0" borderId="0" xfId="0" applyNumberFormat="1" applyFont="1"/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3" fontId="10" fillId="0" borderId="4" xfId="1" applyFont="1" applyBorder="1"/>
    <xf numFmtId="0" fontId="10" fillId="0" borderId="4" xfId="0" applyFont="1" applyBorder="1" applyAlignment="1">
      <alignment horizontal="center"/>
    </xf>
    <xf numFmtId="43" fontId="8" fillId="0" borderId="0" xfId="0" applyNumberFormat="1" applyFont="1" applyBorder="1"/>
    <xf numFmtId="43" fontId="6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6" t="s">
        <v>0</v>
      </c>
      <c r="B1" s="27"/>
      <c r="C1" s="27"/>
      <c r="D1" s="27"/>
      <c r="E1" s="27"/>
      <c r="F1" s="27"/>
      <c r="G1" s="27"/>
    </row>
    <row r="2" spans="1:7">
      <c r="A2" s="28" t="s">
        <v>1</v>
      </c>
      <c r="B2" s="29"/>
      <c r="C2" s="29"/>
      <c r="D2" s="29"/>
      <c r="E2" s="29"/>
      <c r="F2" s="29"/>
      <c r="G2" s="29"/>
    </row>
    <row r="3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2" t="s">
        <v>7</v>
      </c>
      <c r="G3" s="2" t="s">
        <v>8</v>
      </c>
    </row>
    <row r="4" spans="1:7">
      <c r="A4" s="30"/>
      <c r="B4" s="30"/>
      <c r="C4" s="30"/>
      <c r="D4" s="30"/>
      <c r="E4" s="30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5" t="s">
        <v>29</v>
      </c>
      <c r="B23" s="25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6" t="s">
        <v>0</v>
      </c>
      <c r="B1" s="27"/>
      <c r="C1" s="27"/>
      <c r="D1" s="27"/>
      <c r="E1" s="27"/>
      <c r="F1" s="27"/>
      <c r="G1" s="27"/>
    </row>
    <row r="2" spans="1:7">
      <c r="A2" s="28" t="s">
        <v>30</v>
      </c>
      <c r="B2" s="29"/>
      <c r="C2" s="29"/>
      <c r="D2" s="29"/>
      <c r="E2" s="29"/>
      <c r="F2" s="29"/>
      <c r="G2" s="29"/>
    </row>
    <row r="3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2" t="s">
        <v>7</v>
      </c>
      <c r="G3" s="2" t="s">
        <v>8</v>
      </c>
    </row>
    <row r="4" spans="1:7">
      <c r="A4" s="30"/>
      <c r="B4" s="30"/>
      <c r="C4" s="30"/>
      <c r="D4" s="30"/>
      <c r="E4" s="30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5" t="s">
        <v>29</v>
      </c>
      <c r="B23" s="25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6" t="s">
        <v>0</v>
      </c>
      <c r="B1" s="27"/>
      <c r="C1" s="27"/>
      <c r="D1" s="27"/>
      <c r="E1" s="27"/>
      <c r="F1" s="27"/>
      <c r="G1" s="27"/>
    </row>
    <row r="2" spans="1:7">
      <c r="A2" s="28" t="s">
        <v>31</v>
      </c>
      <c r="B2" s="29"/>
      <c r="C2" s="29"/>
      <c r="D2" s="29"/>
      <c r="E2" s="29"/>
      <c r="F2" s="29"/>
      <c r="G2" s="29"/>
    </row>
    <row r="3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2" t="s">
        <v>7</v>
      </c>
      <c r="G3" s="2" t="s">
        <v>8</v>
      </c>
    </row>
    <row r="4" spans="1:7">
      <c r="A4" s="30"/>
      <c r="B4" s="30"/>
      <c r="C4" s="30"/>
      <c r="D4" s="30"/>
      <c r="E4" s="30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5" t="s">
        <v>29</v>
      </c>
      <c r="B23" s="25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100" workbookViewId="0">
      <selection activeCell="H13" sqref="H13"/>
    </sheetView>
  </sheetViews>
  <sheetFormatPr defaultColWidth="9.125" defaultRowHeight="24"/>
  <cols>
    <col min="1" max="1" width="7" style="21" customWidth="1"/>
    <col min="2" max="2" width="54" style="12" customWidth="1"/>
    <col min="3" max="3" width="16.375" style="12" customWidth="1"/>
    <col min="4" max="4" width="16.375" style="23" customWidth="1"/>
    <col min="5" max="5" width="16.375" style="12" customWidth="1"/>
    <col min="6" max="6" width="6.375" style="12" customWidth="1"/>
    <col min="7" max="7" width="17.75" style="12" customWidth="1"/>
    <col min="8" max="8" width="15" style="40" customWidth="1"/>
    <col min="9" max="16384" width="9.125" style="12"/>
  </cols>
  <sheetData>
    <row r="1" spans="1:7">
      <c r="A1" s="32" t="s">
        <v>0</v>
      </c>
      <c r="B1" s="33"/>
      <c r="C1" s="33"/>
      <c r="D1" s="33"/>
      <c r="E1" s="33"/>
      <c r="F1" s="33"/>
      <c r="G1" s="33"/>
    </row>
    <row r="2" spans="1:7">
      <c r="A2" s="34" t="s">
        <v>32</v>
      </c>
      <c r="B2" s="35"/>
      <c r="C2" s="35"/>
      <c r="D2" s="35"/>
      <c r="E2" s="35"/>
      <c r="F2" s="35"/>
      <c r="G2" s="35"/>
    </row>
    <row r="3" spans="1:7">
      <c r="A3" s="36" t="s">
        <v>2</v>
      </c>
      <c r="B3" s="36" t="s">
        <v>3</v>
      </c>
      <c r="C3" s="36" t="s">
        <v>4</v>
      </c>
      <c r="D3" s="37" t="s">
        <v>33</v>
      </c>
      <c r="E3" s="36" t="s">
        <v>6</v>
      </c>
      <c r="F3" s="24" t="s">
        <v>7</v>
      </c>
      <c r="G3" s="24" t="s">
        <v>8</v>
      </c>
    </row>
    <row r="4" spans="1:7">
      <c r="A4" s="36"/>
      <c r="B4" s="36"/>
      <c r="C4" s="36"/>
      <c r="D4" s="37"/>
      <c r="E4" s="36"/>
      <c r="F4" s="24" t="s">
        <v>9</v>
      </c>
      <c r="G4" s="24" t="s">
        <v>10</v>
      </c>
    </row>
    <row r="5" spans="1:7" ht="23.25" customHeight="1">
      <c r="A5" s="13"/>
      <c r="B5" s="14" t="s">
        <v>11</v>
      </c>
      <c r="C5" s="15"/>
      <c r="D5" s="22"/>
      <c r="E5" s="15"/>
      <c r="F5" s="13"/>
      <c r="G5" s="15"/>
    </row>
    <row r="6" spans="1:7" ht="23.25" customHeight="1">
      <c r="A6" s="16">
        <v>1</v>
      </c>
      <c r="B6" s="17" t="s">
        <v>12</v>
      </c>
      <c r="C6" s="18">
        <v>195000</v>
      </c>
      <c r="D6" s="18">
        <v>201580</v>
      </c>
      <c r="E6" s="18">
        <f>964810+D6</f>
        <v>1166390</v>
      </c>
      <c r="F6" s="16" t="s">
        <v>7</v>
      </c>
      <c r="G6" s="18">
        <f>E6-C6</f>
        <v>971390</v>
      </c>
    </row>
    <row r="7" spans="1:7" ht="23.25" customHeight="1">
      <c r="A7" s="16">
        <v>2</v>
      </c>
      <c r="B7" s="17" t="s">
        <v>13</v>
      </c>
      <c r="C7" s="18">
        <v>1490</v>
      </c>
      <c r="D7" s="18">
        <v>1520</v>
      </c>
      <c r="E7" s="18">
        <f>7970+D7</f>
        <v>9490</v>
      </c>
      <c r="F7" s="16" t="s">
        <v>7</v>
      </c>
      <c r="G7" s="18">
        <f t="shared" ref="G7:G22" si="0">E7-C7</f>
        <v>8000</v>
      </c>
    </row>
    <row r="8" spans="1:7" ht="23.25" customHeight="1">
      <c r="A8" s="16">
        <v>3</v>
      </c>
      <c r="B8" s="17" t="s">
        <v>14</v>
      </c>
      <c r="C8" s="18">
        <v>35000</v>
      </c>
      <c r="D8" s="18">
        <v>275719.95</v>
      </c>
      <c r="E8" s="18">
        <f>318279.98+D8</f>
        <v>593999.92999999993</v>
      </c>
      <c r="F8" s="16" t="s">
        <v>7</v>
      </c>
      <c r="G8" s="18">
        <f t="shared" si="0"/>
        <v>558999.92999999993</v>
      </c>
    </row>
    <row r="9" spans="1:7" ht="23.25" customHeight="1">
      <c r="A9" s="16">
        <v>4</v>
      </c>
      <c r="B9" s="17" t="s">
        <v>15</v>
      </c>
      <c r="C9" s="18">
        <v>82000</v>
      </c>
      <c r="D9" s="18">
        <v>85750</v>
      </c>
      <c r="E9" s="18">
        <f>422000+D9</f>
        <v>507750</v>
      </c>
      <c r="F9" s="16" t="s">
        <v>7</v>
      </c>
      <c r="G9" s="18">
        <f t="shared" si="0"/>
        <v>425750</v>
      </c>
    </row>
    <row r="10" spans="1:7" ht="23.25" customHeight="1">
      <c r="A10" s="16">
        <v>5</v>
      </c>
      <c r="B10" s="17" t="s">
        <v>16</v>
      </c>
      <c r="C10" s="18">
        <v>42000</v>
      </c>
      <c r="D10" s="18">
        <v>53500</v>
      </c>
      <c r="E10" s="18">
        <f>214500+D10</f>
        <v>268000</v>
      </c>
      <c r="F10" s="16" t="s">
        <v>7</v>
      </c>
      <c r="G10" s="18">
        <f t="shared" si="0"/>
        <v>226000</v>
      </c>
    </row>
    <row r="11" spans="1:7" ht="23.25" customHeight="1">
      <c r="A11" s="16">
        <v>6</v>
      </c>
      <c r="B11" s="17" t="s">
        <v>17</v>
      </c>
      <c r="C11" s="18">
        <v>2056000</v>
      </c>
      <c r="D11" s="18">
        <v>2234030</v>
      </c>
      <c r="E11" s="18">
        <f>10904090+D11</f>
        <v>13138120</v>
      </c>
      <c r="F11" s="16" t="s">
        <v>7</v>
      </c>
      <c r="G11" s="18">
        <f t="shared" si="0"/>
        <v>11082120</v>
      </c>
    </row>
    <row r="12" spans="1:7" ht="23.25" customHeight="1">
      <c r="A12" s="16"/>
      <c r="B12" s="19" t="s">
        <v>18</v>
      </c>
      <c r="C12" s="17"/>
      <c r="D12" s="18"/>
      <c r="E12" s="18"/>
      <c r="F12" s="16"/>
      <c r="G12" s="18"/>
    </row>
    <row r="13" spans="1:7" ht="23.25" customHeight="1">
      <c r="A13" s="16">
        <v>1</v>
      </c>
      <c r="B13" s="17" t="s">
        <v>19</v>
      </c>
      <c r="C13" s="18">
        <v>10000</v>
      </c>
      <c r="D13" s="18">
        <v>30000</v>
      </c>
      <c r="E13" s="18">
        <f>78000+D13</f>
        <v>108000</v>
      </c>
      <c r="F13" s="16" t="s">
        <v>7</v>
      </c>
      <c r="G13" s="18">
        <f t="shared" si="0"/>
        <v>98000</v>
      </c>
    </row>
    <row r="14" spans="1:7" ht="23.25" customHeight="1">
      <c r="A14" s="16">
        <v>2</v>
      </c>
      <c r="B14" s="17" t="s">
        <v>20</v>
      </c>
      <c r="C14" s="18">
        <v>110000</v>
      </c>
      <c r="D14" s="18">
        <v>55230</v>
      </c>
      <c r="E14" s="18">
        <f>457230+D14</f>
        <v>512460</v>
      </c>
      <c r="F14" s="16" t="s">
        <v>7</v>
      </c>
      <c r="G14" s="18">
        <f t="shared" si="0"/>
        <v>402460</v>
      </c>
    </row>
    <row r="15" spans="1:7" ht="23.25" customHeight="1">
      <c r="A15" s="16">
        <v>3</v>
      </c>
      <c r="B15" s="17" t="s">
        <v>21</v>
      </c>
      <c r="C15" s="18">
        <v>35000</v>
      </c>
      <c r="D15" s="18">
        <v>38678</v>
      </c>
      <c r="E15" s="18">
        <f>171560+D15</f>
        <v>210238</v>
      </c>
      <c r="F15" s="16" t="s">
        <v>7</v>
      </c>
      <c r="G15" s="18">
        <f t="shared" si="0"/>
        <v>175238</v>
      </c>
    </row>
    <row r="16" spans="1:7" ht="23.25" customHeight="1">
      <c r="A16" s="16">
        <v>4</v>
      </c>
      <c r="B16" s="17" t="s">
        <v>22</v>
      </c>
      <c r="C16" s="18">
        <v>905000</v>
      </c>
      <c r="D16" s="18">
        <v>570995</v>
      </c>
      <c r="E16" s="18">
        <f>3686965+D16</f>
        <v>4257960</v>
      </c>
      <c r="F16" s="16" t="s">
        <v>7</v>
      </c>
      <c r="G16" s="18">
        <f t="shared" si="0"/>
        <v>3352960</v>
      </c>
    </row>
    <row r="17" spans="1:8" ht="23.25" customHeight="1">
      <c r="A17" s="16">
        <v>5</v>
      </c>
      <c r="B17" s="17" t="s">
        <v>23</v>
      </c>
      <c r="C17" s="18">
        <v>40</v>
      </c>
      <c r="D17" s="18">
        <v>0</v>
      </c>
      <c r="E17" s="18">
        <f>155+D17</f>
        <v>155</v>
      </c>
      <c r="F17" s="16" t="s">
        <v>7</v>
      </c>
      <c r="G17" s="18">
        <f t="shared" si="0"/>
        <v>115</v>
      </c>
    </row>
    <row r="18" spans="1:8" ht="23.25" customHeight="1">
      <c r="A18" s="16"/>
      <c r="B18" s="19" t="s">
        <v>24</v>
      </c>
      <c r="C18" s="17"/>
      <c r="D18" s="18"/>
      <c r="E18" s="18"/>
      <c r="F18" s="16"/>
      <c r="G18" s="18"/>
    </row>
    <row r="19" spans="1:8" ht="23.25" customHeight="1">
      <c r="A19" s="16">
        <v>1</v>
      </c>
      <c r="B19" s="17" t="s">
        <v>25</v>
      </c>
      <c r="C19" s="38">
        <v>190000</v>
      </c>
      <c r="D19" s="38">
        <v>154370</v>
      </c>
      <c r="E19" s="38">
        <f>990075+D19</f>
        <v>1144445</v>
      </c>
      <c r="F19" s="39" t="s">
        <v>7</v>
      </c>
      <c r="G19" s="38">
        <f t="shared" si="0"/>
        <v>954445</v>
      </c>
    </row>
    <row r="20" spans="1:8" ht="23.25" customHeight="1">
      <c r="A20" s="16"/>
      <c r="B20" s="19" t="s">
        <v>26</v>
      </c>
      <c r="C20" s="17"/>
      <c r="D20" s="18"/>
      <c r="E20" s="18"/>
      <c r="F20" s="16"/>
      <c r="G20" s="18"/>
    </row>
    <row r="21" spans="1:8" ht="23.25" customHeight="1">
      <c r="A21" s="16">
        <v>1</v>
      </c>
      <c r="B21" s="17" t="s">
        <v>27</v>
      </c>
      <c r="C21" s="18">
        <v>12800</v>
      </c>
      <c r="D21" s="18">
        <v>6300</v>
      </c>
      <c r="E21" s="18">
        <f>65700+D21</f>
        <v>72000</v>
      </c>
      <c r="F21" s="16" t="s">
        <v>7</v>
      </c>
      <c r="G21" s="18">
        <f t="shared" si="0"/>
        <v>59200</v>
      </c>
    </row>
    <row r="22" spans="1:8" ht="23.25" customHeight="1">
      <c r="A22" s="16">
        <v>2</v>
      </c>
      <c r="B22" s="17" t="s">
        <v>28</v>
      </c>
      <c r="C22" s="18">
        <v>45000</v>
      </c>
      <c r="D22" s="18">
        <v>25225</v>
      </c>
      <c r="E22" s="18">
        <f>90360+D22</f>
        <v>115585</v>
      </c>
      <c r="F22" s="16" t="s">
        <v>7</v>
      </c>
      <c r="G22" s="18">
        <f t="shared" si="0"/>
        <v>70585</v>
      </c>
    </row>
    <row r="23" spans="1:8">
      <c r="A23" s="31" t="s">
        <v>29</v>
      </c>
      <c r="B23" s="31"/>
      <c r="C23" s="20">
        <f>SUM(C6:C22)</f>
        <v>3719330</v>
      </c>
      <c r="D23" s="20">
        <f>SUM(D6:D22)</f>
        <v>3732897.95</v>
      </c>
      <c r="E23" s="20">
        <f>SUM(E6:E22)</f>
        <v>22104592.93</v>
      </c>
      <c r="F23" s="24" t="s">
        <v>7</v>
      </c>
      <c r="G23" s="20">
        <f>E23-C23</f>
        <v>18385262.93</v>
      </c>
      <c r="H23" s="41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O10 ข้อมูลรายได้ฯ ต.ค.67</vt:lpstr>
      <vt:lpstr>O10 ข้อมูลรายได้ฯ พ.ย.67</vt:lpstr>
      <vt:lpstr>O10 ข้อมูลรายได้ฯ ธ.ค.67</vt:lpstr>
      <vt:lpstr>O10 ข้อมูลรายได้ฯ มี.ค.68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yee</cp:lastModifiedBy>
  <cp:revision/>
  <cp:lastPrinted>2025-01-03T05:46:27Z</cp:lastPrinted>
  <dcterms:created xsi:type="dcterms:W3CDTF">2024-04-19T06:40:43Z</dcterms:created>
  <dcterms:modified xsi:type="dcterms:W3CDTF">2025-04-21T06:30:50Z</dcterms:modified>
</cp:coreProperties>
</file>