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มี.ค.66 " sheetId="11" r:id="rId1"/>
    <sheet name="ก.พ.66" sheetId="10" r:id="rId2"/>
    <sheet name="ม.ค.66" sheetId="9" r:id="rId3"/>
    <sheet name="ธ.ค.65" sheetId="8" r:id="rId4"/>
    <sheet name="พ.ย.65" sheetId="7" r:id="rId5"/>
    <sheet name="ต.ค.65" sheetId="6" r:id="rId6"/>
  </sheets>
  <definedNames>
    <definedName name="_xlnm.Print_Titles" localSheetId="1">ก.พ.66!$1:$4</definedName>
    <definedName name="_xlnm.Print_Titles" localSheetId="5">ต.ค.65!$1:$4</definedName>
    <definedName name="_xlnm.Print_Titles" localSheetId="3">ธ.ค.65!$1:$4</definedName>
    <definedName name="_xlnm.Print_Titles" localSheetId="4">พ.ย.65!$1:$4</definedName>
    <definedName name="_xlnm.Print_Titles" localSheetId="2">ม.ค.66!$1:$4</definedName>
    <definedName name="_xlnm.Print_Titles" localSheetId="0">'มี.ค.66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KL+ze+tm9oOlV8yuSS11s2vodJA=="/>
    </ext>
  </extLst>
</workbook>
</file>

<file path=xl/calcChain.xml><?xml version="1.0" encoding="utf-8"?>
<calcChain xmlns="http://schemas.openxmlformats.org/spreadsheetml/2006/main">
  <c r="E36" i="11"/>
  <c r="G36" s="1"/>
  <c r="D36"/>
  <c r="C36"/>
  <c r="G35"/>
  <c r="F35"/>
  <c r="G33"/>
  <c r="F33"/>
  <c r="G32"/>
  <c r="F32"/>
  <c r="G31"/>
  <c r="F31"/>
  <c r="G30"/>
  <c r="F30"/>
  <c r="G29"/>
  <c r="F29"/>
  <c r="G27"/>
  <c r="F27"/>
  <c r="G25"/>
  <c r="F25"/>
  <c r="G22"/>
  <c r="F22"/>
  <c r="G19"/>
  <c r="F19"/>
  <c r="G18"/>
  <c r="F18"/>
  <c r="G17"/>
  <c r="F17"/>
  <c r="G15"/>
  <c r="F15"/>
  <c r="G14"/>
  <c r="F14"/>
  <c r="G13"/>
  <c r="F13"/>
  <c r="G11"/>
  <c r="F11"/>
  <c r="G9"/>
  <c r="F9"/>
  <c r="G8"/>
  <c r="F8"/>
  <c r="G7"/>
  <c r="F7"/>
  <c r="G6"/>
  <c r="F6"/>
  <c r="E36" i="10"/>
  <c r="G36" s="1"/>
  <c r="D36"/>
  <c r="C36"/>
  <c r="G35"/>
  <c r="F35"/>
  <c r="G33"/>
  <c r="F33"/>
  <c r="G32"/>
  <c r="F32"/>
  <c r="G31"/>
  <c r="F31"/>
  <c r="G30"/>
  <c r="F30"/>
  <c r="G29"/>
  <c r="F29"/>
  <c r="G27"/>
  <c r="F27"/>
  <c r="G25"/>
  <c r="F25"/>
  <c r="G22"/>
  <c r="F22"/>
  <c r="G19"/>
  <c r="F19"/>
  <c r="G18"/>
  <c r="F18"/>
  <c r="G17"/>
  <c r="F17"/>
  <c r="G15"/>
  <c r="F15"/>
  <c r="G14"/>
  <c r="F14"/>
  <c r="G13"/>
  <c r="F13"/>
  <c r="G11"/>
  <c r="F11"/>
  <c r="G9"/>
  <c r="F9"/>
  <c r="G8"/>
  <c r="F8"/>
  <c r="G7"/>
  <c r="F7"/>
  <c r="G6"/>
  <c r="F6"/>
  <c r="E36" i="9"/>
  <c r="G36" s="1"/>
  <c r="D36"/>
  <c r="C36"/>
  <c r="G35"/>
  <c r="F35"/>
  <c r="G33"/>
  <c r="F33"/>
  <c r="G32"/>
  <c r="F32"/>
  <c r="G31"/>
  <c r="F31"/>
  <c r="G30"/>
  <c r="F30"/>
  <c r="G29"/>
  <c r="F29"/>
  <c r="G27"/>
  <c r="F27"/>
  <c r="G25"/>
  <c r="F25"/>
  <c r="G22"/>
  <c r="F22"/>
  <c r="G19"/>
  <c r="F19"/>
  <c r="G18"/>
  <c r="F18"/>
  <c r="G17"/>
  <c r="F17"/>
  <c r="G15"/>
  <c r="F15"/>
  <c r="G14"/>
  <c r="F14"/>
  <c r="G13"/>
  <c r="F13"/>
  <c r="G11"/>
  <c r="F11"/>
  <c r="G9"/>
  <c r="F9"/>
  <c r="G8"/>
  <c r="F8"/>
  <c r="G7"/>
  <c r="F7"/>
  <c r="G6"/>
  <c r="F6"/>
  <c r="E36" i="8"/>
  <c r="G36" s="1"/>
  <c r="D36"/>
  <c r="C36"/>
  <c r="G35"/>
  <c r="F35"/>
  <c r="G33"/>
  <c r="F33"/>
  <c r="G32"/>
  <c r="F32"/>
  <c r="G31"/>
  <c r="F31"/>
  <c r="G30"/>
  <c r="F30"/>
  <c r="G29"/>
  <c r="F29"/>
  <c r="G27"/>
  <c r="F27"/>
  <c r="G25"/>
  <c r="F25"/>
  <c r="G22"/>
  <c r="F22"/>
  <c r="G19"/>
  <c r="F19"/>
  <c r="G18"/>
  <c r="F18"/>
  <c r="G17"/>
  <c r="F17"/>
  <c r="G15"/>
  <c r="F15"/>
  <c r="G14"/>
  <c r="F14"/>
  <c r="G13"/>
  <c r="F13"/>
  <c r="G11"/>
  <c r="F11"/>
  <c r="G9"/>
  <c r="F9"/>
  <c r="G8"/>
  <c r="F8"/>
  <c r="G7"/>
  <c r="F7"/>
  <c r="G6"/>
  <c r="F6"/>
  <c r="G7" i="7"/>
  <c r="F6"/>
  <c r="D36"/>
  <c r="C36"/>
  <c r="G35"/>
  <c r="F35"/>
  <c r="G33"/>
  <c r="F33"/>
  <c r="G32"/>
  <c r="F32"/>
  <c r="G31"/>
  <c r="F31"/>
  <c r="G30"/>
  <c r="F30"/>
  <c r="G29"/>
  <c r="F29"/>
  <c r="G27"/>
  <c r="F27"/>
  <c r="G25"/>
  <c r="F25"/>
  <c r="G22"/>
  <c r="F22"/>
  <c r="G19"/>
  <c r="F19"/>
  <c r="G18"/>
  <c r="F18"/>
  <c r="G17"/>
  <c r="F17"/>
  <c r="G15"/>
  <c r="F15"/>
  <c r="G14"/>
  <c r="F14"/>
  <c r="G13"/>
  <c r="F13"/>
  <c r="G11"/>
  <c r="F11"/>
  <c r="G9"/>
  <c r="F9"/>
  <c r="G8"/>
  <c r="F8"/>
  <c r="G6" i="6"/>
  <c r="F7"/>
  <c r="F8"/>
  <c r="F9"/>
  <c r="F10"/>
  <c r="F11"/>
  <c r="F13"/>
  <c r="F14"/>
  <c r="F15"/>
  <c r="F17"/>
  <c r="F18"/>
  <c r="F19"/>
  <c r="F22"/>
  <c r="F25"/>
  <c r="F27"/>
  <c r="F29"/>
  <c r="F30"/>
  <c r="F31"/>
  <c r="F32"/>
  <c r="F33"/>
  <c r="F35"/>
  <c r="F6"/>
  <c r="E36"/>
  <c r="G36" s="1"/>
  <c r="D36"/>
  <c r="C36"/>
  <c r="G35"/>
  <c r="G33"/>
  <c r="G32"/>
  <c r="G31"/>
  <c r="G30"/>
  <c r="G29"/>
  <c r="G27"/>
  <c r="G25"/>
  <c r="G22"/>
  <c r="G19"/>
  <c r="G18"/>
  <c r="G17"/>
  <c r="G15"/>
  <c r="G14"/>
  <c r="G13"/>
  <c r="G11"/>
  <c r="G9"/>
  <c r="G8"/>
  <c r="G7"/>
  <c r="F36" i="11" l="1"/>
  <c r="F36" i="10"/>
  <c r="F36" i="9"/>
  <c r="F36" i="8"/>
  <c r="F36" i="6"/>
  <c r="F7" i="7"/>
  <c r="E36"/>
  <c r="G36" s="1"/>
  <c r="G6"/>
  <c r="F36" l="1"/>
</calcChain>
</file>

<file path=xl/sharedStrings.xml><?xml version="1.0" encoding="utf-8"?>
<sst xmlns="http://schemas.openxmlformats.org/spreadsheetml/2006/main" count="264" uniqueCount="49">
  <si>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</si>
  <si>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</si>
  <si>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</si>
  <si>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เดือน</t>
  </si>
  <si>
    <t>ตั้งแต่ต้นปี</t>
  </si>
  <si>
    <t xml:space="preserve"> +</t>
  </si>
  <si>
    <t>-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</si>
  <si>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</si>
  <si>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</si>
  <si>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</si>
  <si>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</si>
  <si>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</si>
  <si>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</si>
  <si>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</si>
  <si>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</si>
  <si>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</si>
  <si>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</si>
  <si>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</si>
  <si>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</si>
  <si>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ค่าธรรมเนียมและค่าเปรียบปรับบัตรประชาชน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</si>
  <si>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</si>
  <si>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</si>
  <si>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</si>
  <si>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</si>
  <si>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</si>
  <si>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</si>
  <si>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</si>
  <si>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- ดำเนินกิจการที่เป็นอันตรายต่อสุขภาพ</t>
  </si>
  <si>
    <t>ในลักษณะที่เป็นการค้า</t>
  </si>
  <si>
    <t>- จัดตั้งสถานที่จำหน่ายอาหารและสถานที่</t>
  </si>
  <si>
    <t>สะสมอาหาร</t>
  </si>
  <si>
    <t>- การโฆษณา</t>
  </si>
  <si>
    <t>- สุสานและณาปนสถาน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</si>
  <si>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</si>
  <si>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</t>
  </si>
  <si>
    <t>จำหน่ายอาหารและสถานที่สะสมอาหาร</t>
  </si>
  <si>
    <t>ค่าปรับผู้ละเมิดกฎหมาย</t>
  </si>
  <si>
    <t>รวม</t>
  </si>
  <si>
    <t>ประจำปีงบประมาณ พ.ศ. 2566 สำนักงานเขตราษฎร์บูรณะ เดือน มกราคม 2566</t>
  </si>
  <si>
    <t>ประจำปีงบประมาณ พ.ศ. 2566 สำนักงานเขตราษฎร์บูรณะ เดือน กุมภาพันธ์ 2566</t>
  </si>
  <si>
    <t>- ตลาดเอกชน</t>
  </si>
  <si>
    <t>ประจำปีงบประมาณ พ.ศ. 2566 สำนักงานเขตราษฎร์บูรณะ เดือน ตุลาคม 2565</t>
  </si>
  <si>
    <t>เป้าหมาย</t>
  </si>
  <si>
    <t>สูงกว่า</t>
  </si>
  <si>
    <t>ต่ำกว่า</t>
  </si>
  <si>
    <t>ประจำปีงบประมาณ พ.ศ. 2566 สำนักงานเขตราษฎร์บูรณะ เดือน พฤศจิกายน 2565</t>
  </si>
  <si>
    <t>ประจำปีงบประมาณ พ.ศ. 2566 สำนักงานเขตราษฎร์บูรณะ เดือน ธันวาคม 2565</t>
  </si>
  <si>
    <t>หมายเหตุ ข้อมูลจากระบบ MIS "รายงานรายได้กรุงเทพมหานคร"</t>
  </si>
  <si>
    <t>ประจำปีงบประมาณ พ.ศ. 2566 สำนักงานเขตราษฎร์บูรณะ เดือน มีนาคม 2566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</si>
</sst>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8" fontId="5" fillId="0" borderId="6" xfId="1" applyNumberFormat="1" applyFont="1" applyBorder="1" applyAlignment="1">
      <alignment horizontal="right" vertical="center"/>
    </xf>
    <xf numFmtId="187" fontId="5" fillId="0" borderId="6" xfId="1" applyFont="1" applyBorder="1" applyAlignment="1">
      <alignment horizontal="right" vertical="center"/>
    </xf>
    <xf numFmtId="9" fontId="5" fillId="0" borderId="6" xfId="2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88" fontId="5" fillId="0" borderId="9" xfId="1" applyNumberFormat="1" applyFont="1" applyBorder="1" applyAlignment="1">
      <alignment horizontal="right" vertical="center"/>
    </xf>
    <xf numFmtId="187" fontId="5" fillId="0" borderId="9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88" fontId="5" fillId="0" borderId="3" xfId="1" applyNumberFormat="1" applyFont="1" applyBorder="1" applyAlignment="1">
      <alignment horizontal="right" vertical="center"/>
    </xf>
    <xf numFmtId="187" fontId="5" fillId="0" borderId="3" xfId="1" applyFont="1" applyBorder="1" applyAlignment="1">
      <alignment horizontal="right" vertical="center"/>
    </xf>
    <xf numFmtId="9" fontId="5" fillId="0" borderId="9" xfId="2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9" fontId="5" fillId="0" borderId="3" xfId="2" applyFont="1" applyBorder="1" applyAlignment="1">
      <alignment horizontal="right" vertical="center"/>
    </xf>
    <xf numFmtId="0" fontId="5" fillId="0" borderId="9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88" fontId="5" fillId="0" borderId="6" xfId="1" applyNumberFormat="1" applyFont="1" applyBorder="1" applyAlignment="1">
      <alignment horizontal="center" vertical="center"/>
    </xf>
    <xf numFmtId="187" fontId="5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tabSelected="1"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855468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48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8204.4</v>
      </c>
      <c r="E6" s="19">
        <v>923356.01</v>
      </c>
      <c r="F6" s="16" t="str">
        <f>+IF(E6&gt;=C6,"+","-")</f>
        <v>-</v>
      </c>
      <c r="G6" s="20">
        <f>+E6/C6</f>
        <v>7.6946334166666666E-3</v>
      </c>
    </row>
    <row r="7" spans="1:7" ht="24">
      <c r="A7" s="14">
        <v>2</v>
      </c>
      <c r="B7" s="17" t="s">
        <v>9</v>
      </c>
      <c r="C7" s="18">
        <v>100000</v>
      </c>
      <c r="D7" s="19">
        <v>510.55</v>
      </c>
      <c r="E7" s="19">
        <v>2012.21</v>
      </c>
      <c r="F7" s="16" t="str">
        <f t="shared" ref="F7:F36" si="0">+IF(E7&gt;=C7,"+","-")</f>
        <v>-</v>
      </c>
      <c r="G7" s="20">
        <f t="shared" ref="G7:G36" si="1">+E7/C7</f>
        <v>2.01221E-2</v>
      </c>
    </row>
    <row r="8" spans="1:7" ht="24">
      <c r="A8" s="14">
        <v>3</v>
      </c>
      <c r="B8" s="17" t="s">
        <v>10</v>
      </c>
      <c r="C8" s="18">
        <v>1000000</v>
      </c>
      <c r="D8" s="19">
        <v>64541.43</v>
      </c>
      <c r="E8" s="19">
        <v>301946.43</v>
      </c>
      <c r="F8" s="16" t="str">
        <f t="shared" si="0"/>
        <v>-</v>
      </c>
      <c r="G8" s="20">
        <f t="shared" si="1"/>
        <v>0.30194642999999999</v>
      </c>
    </row>
    <row r="9" spans="1:7" ht="24">
      <c r="A9" s="14">
        <v>4</v>
      </c>
      <c r="B9" s="17" t="s">
        <v>11</v>
      </c>
      <c r="C9" s="18">
        <v>12500000</v>
      </c>
      <c r="D9" s="19">
        <v>3266454.32</v>
      </c>
      <c r="E9" s="19">
        <v>6333863.04</v>
      </c>
      <c r="F9" s="16" t="str">
        <f t="shared" si="0"/>
        <v>-</v>
      </c>
      <c r="G9" s="20">
        <f t="shared" si="1"/>
        <v>0.50670904319999999</v>
      </c>
    </row>
    <row r="10" spans="1:7" ht="24">
      <c r="A10" s="14">
        <v>5</v>
      </c>
      <c r="B10" s="17" t="s">
        <v>12</v>
      </c>
      <c r="C10" s="18">
        <v>0</v>
      </c>
      <c r="D10" s="19"/>
      <c r="E10" s="19"/>
      <c r="F10" s="16"/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249845.05</v>
      </c>
      <c r="E11" s="19">
        <v>926791.65</v>
      </c>
      <c r="F11" s="16" t="str">
        <f t="shared" si="0"/>
        <v>-</v>
      </c>
      <c r="G11" s="20">
        <f t="shared" si="1"/>
        <v>0.25048422972972972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885310</v>
      </c>
      <c r="E13" s="19">
        <v>4871290</v>
      </c>
      <c r="F13" s="16" t="str">
        <f t="shared" si="0"/>
        <v>-</v>
      </c>
      <c r="G13" s="20">
        <f t="shared" si="1"/>
        <v>0.49707040816326531</v>
      </c>
    </row>
    <row r="14" spans="1:7" ht="24">
      <c r="A14" s="14">
        <v>8</v>
      </c>
      <c r="B14" s="17" t="s">
        <v>16</v>
      </c>
      <c r="C14" s="18">
        <v>450000</v>
      </c>
      <c r="D14" s="19">
        <v>37350</v>
      </c>
      <c r="E14" s="19">
        <v>213100</v>
      </c>
      <c r="F14" s="16" t="str">
        <f t="shared" si="0"/>
        <v>-</v>
      </c>
      <c r="G14" s="20">
        <f t="shared" si="1"/>
        <v>0.47355555555555556</v>
      </c>
    </row>
    <row r="15" spans="1:7" ht="24">
      <c r="A15" s="14">
        <v>9</v>
      </c>
      <c r="B15" s="17" t="s">
        <v>17</v>
      </c>
      <c r="C15" s="18">
        <v>150000</v>
      </c>
      <c r="D15" s="19">
        <v>7761</v>
      </c>
      <c r="E15" s="19">
        <v>122215</v>
      </c>
      <c r="F15" s="16" t="str">
        <f t="shared" si="0"/>
        <v>-</v>
      </c>
      <c r="G15" s="20">
        <f t="shared" si="1"/>
        <v>0.81476666666666664</v>
      </c>
    </row>
    <row r="16" spans="1:7" ht="24">
      <c r="A16" s="14">
        <v>10</v>
      </c>
      <c r="B16" s="17" t="s">
        <v>18</v>
      </c>
      <c r="C16" s="18">
        <v>0</v>
      </c>
      <c r="D16" s="19"/>
      <c r="E16" s="19"/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116420</v>
      </c>
      <c r="E17" s="19">
        <v>293070</v>
      </c>
      <c r="F17" s="16" t="str">
        <f t="shared" si="0"/>
        <v>-</v>
      </c>
      <c r="G17" s="20">
        <f t="shared" si="1"/>
        <v>0.32563333333333333</v>
      </c>
    </row>
    <row r="18" spans="1:7" ht="24">
      <c r="A18" s="14">
        <v>12</v>
      </c>
      <c r="B18" s="17" t="s">
        <v>20</v>
      </c>
      <c r="C18" s="18">
        <v>11500</v>
      </c>
      <c r="D18" s="19">
        <v>750</v>
      </c>
      <c r="E18" s="19">
        <v>4130</v>
      </c>
      <c r="F18" s="16" t="str">
        <f t="shared" si="0"/>
        <v>-</v>
      </c>
      <c r="G18" s="20">
        <f t="shared" si="1"/>
        <v>0.3591304347826087</v>
      </c>
    </row>
    <row r="19" spans="1:7" ht="24">
      <c r="A19" s="14">
        <v>13</v>
      </c>
      <c r="B19" s="17" t="s">
        <v>21</v>
      </c>
      <c r="C19" s="18">
        <v>400000</v>
      </c>
      <c r="D19" s="19">
        <v>30750</v>
      </c>
      <c r="E19" s="19">
        <v>70250</v>
      </c>
      <c r="F19" s="16" t="str">
        <f t="shared" si="0"/>
        <v>-</v>
      </c>
      <c r="G19" s="20">
        <f t="shared" si="1"/>
        <v>0.175625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/>
      <c r="E22" s="29"/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122689</v>
      </c>
      <c r="E25" s="25">
        <v>2407018</v>
      </c>
      <c r="F25" s="22" t="str">
        <f t="shared" si="0"/>
        <v>-</v>
      </c>
      <c r="G25" s="30">
        <f t="shared" si="1"/>
        <v>0.7764574193548387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>
        <v>2800</v>
      </c>
      <c r="E27" s="25">
        <v>69800</v>
      </c>
      <c r="F27" s="22" t="str">
        <f t="shared" si="0"/>
        <v>-</v>
      </c>
      <c r="G27" s="30">
        <f t="shared" si="1"/>
        <v>0.34899999999999998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120</v>
      </c>
      <c r="E29" s="25">
        <v>1580</v>
      </c>
      <c r="F29" s="22" t="str">
        <f t="shared" si="0"/>
        <v>-</v>
      </c>
      <c r="G29" s="30">
        <f t="shared" si="1"/>
        <v>0.63200000000000001</v>
      </c>
    </row>
    <row r="30" spans="1:7" ht="24">
      <c r="A30" s="22"/>
      <c r="B30" s="34" t="s">
        <v>40</v>
      </c>
      <c r="C30" s="24">
        <v>28000</v>
      </c>
      <c r="D30" s="25">
        <v>4000</v>
      </c>
      <c r="E30" s="25">
        <v>14000</v>
      </c>
      <c r="F30" s="22" t="str">
        <f t="shared" si="0"/>
        <v>-</v>
      </c>
      <c r="G30" s="30">
        <f t="shared" si="1"/>
        <v>0.5</v>
      </c>
    </row>
    <row r="31" spans="1:7" ht="24">
      <c r="A31" s="22"/>
      <c r="B31" s="23" t="s">
        <v>32</v>
      </c>
      <c r="C31" s="24">
        <v>5000</v>
      </c>
      <c r="D31" s="25"/>
      <c r="E31" s="25">
        <v>1500</v>
      </c>
      <c r="F31" s="22" t="str">
        <f t="shared" si="0"/>
        <v>-</v>
      </c>
      <c r="G31" s="30">
        <f t="shared" si="1"/>
        <v>0.3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3690</v>
      </c>
      <c r="E33" s="25">
        <v>53770</v>
      </c>
      <c r="F33" s="22" t="str">
        <f t="shared" si="0"/>
        <v>-</v>
      </c>
      <c r="G33" s="30">
        <f t="shared" si="1"/>
        <v>0.42007812500000002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30750</v>
      </c>
      <c r="E35" s="19">
        <v>135966</v>
      </c>
      <c r="F35" s="16" t="str">
        <f t="shared" si="0"/>
        <v>-</v>
      </c>
      <c r="G35" s="20">
        <f t="shared" si="1"/>
        <v>0.22661000000000001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4831945.75</v>
      </c>
      <c r="E36" s="37">
        <f t="shared" si="2"/>
        <v>16745658.34</v>
      </c>
      <c r="F36" s="16" t="str">
        <f t="shared" si="0"/>
        <v>-</v>
      </c>
      <c r="G36" s="20">
        <f t="shared" si="1"/>
        <v>0.10939011993572072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71093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39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24052.9</v>
      </c>
      <c r="E6" s="19">
        <v>915151.61</v>
      </c>
      <c r="F6" s="16" t="str">
        <f>+IF(E6&gt;=C6,"+","-")</f>
        <v>-</v>
      </c>
      <c r="G6" s="20">
        <f>+E6/C6</f>
        <v>7.6262634166666668E-3</v>
      </c>
    </row>
    <row r="7" spans="1:7" ht="24">
      <c r="A7" s="14">
        <v>2</v>
      </c>
      <c r="B7" s="17" t="s">
        <v>9</v>
      </c>
      <c r="C7" s="18">
        <v>100000</v>
      </c>
      <c r="D7" s="19">
        <v>462.8</v>
      </c>
      <c r="E7" s="19">
        <v>1501.66</v>
      </c>
      <c r="F7" s="16" t="str">
        <f t="shared" ref="F7:F36" si="0">+IF(E7&gt;=C7,"+","-")</f>
        <v>-</v>
      </c>
      <c r="G7" s="20">
        <f t="shared" ref="G7:G36" si="1">+E7/C7</f>
        <v>1.5016600000000001E-2</v>
      </c>
    </row>
    <row r="8" spans="1:7" ht="24">
      <c r="A8" s="14">
        <v>3</v>
      </c>
      <c r="B8" s="17" t="s">
        <v>10</v>
      </c>
      <c r="C8" s="18">
        <v>1000000</v>
      </c>
      <c r="D8" s="19">
        <v>11000</v>
      </c>
      <c r="E8" s="19">
        <v>237405</v>
      </c>
      <c r="F8" s="16" t="str">
        <f t="shared" si="0"/>
        <v>-</v>
      </c>
      <c r="G8" s="20">
        <f t="shared" si="1"/>
        <v>0.237405</v>
      </c>
    </row>
    <row r="9" spans="1:7" ht="24">
      <c r="A9" s="14">
        <v>4</v>
      </c>
      <c r="B9" s="17" t="s">
        <v>11</v>
      </c>
      <c r="C9" s="18">
        <v>12500000</v>
      </c>
      <c r="D9" s="19">
        <v>1306515.92</v>
      </c>
      <c r="E9" s="19">
        <v>3067408.72</v>
      </c>
      <c r="F9" s="16" t="str">
        <f t="shared" si="0"/>
        <v>-</v>
      </c>
      <c r="G9" s="20">
        <f t="shared" si="1"/>
        <v>0.24539269760000001</v>
      </c>
    </row>
    <row r="10" spans="1:7" ht="24">
      <c r="A10" s="14">
        <v>5</v>
      </c>
      <c r="B10" s="17" t="s">
        <v>12</v>
      </c>
      <c r="C10" s="18">
        <v>0</v>
      </c>
      <c r="D10" s="19"/>
      <c r="E10" s="19"/>
      <c r="F10" s="16"/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163314.26</v>
      </c>
      <c r="E11" s="19">
        <v>676946.6</v>
      </c>
      <c r="F11" s="16" t="str">
        <f t="shared" si="0"/>
        <v>-</v>
      </c>
      <c r="G11" s="20">
        <f t="shared" si="1"/>
        <v>0.18295854054054053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813400</v>
      </c>
      <c r="E13" s="19">
        <v>3985980</v>
      </c>
      <c r="F13" s="16" t="str">
        <f t="shared" si="0"/>
        <v>-</v>
      </c>
      <c r="G13" s="20">
        <f t="shared" si="1"/>
        <v>0.40673265306122447</v>
      </c>
    </row>
    <row r="14" spans="1:7" ht="24">
      <c r="A14" s="14">
        <v>8</v>
      </c>
      <c r="B14" s="17" t="s">
        <v>16</v>
      </c>
      <c r="C14" s="18">
        <v>450000</v>
      </c>
      <c r="D14" s="19">
        <v>26150</v>
      </c>
      <c r="E14" s="19">
        <v>175750</v>
      </c>
      <c r="F14" s="16" t="str">
        <f t="shared" si="0"/>
        <v>-</v>
      </c>
      <c r="G14" s="20">
        <f t="shared" si="1"/>
        <v>0.39055555555555554</v>
      </c>
    </row>
    <row r="15" spans="1:7" ht="24">
      <c r="A15" s="14">
        <v>9</v>
      </c>
      <c r="B15" s="17" t="s">
        <v>17</v>
      </c>
      <c r="C15" s="18">
        <v>150000</v>
      </c>
      <c r="D15" s="19">
        <v>2833</v>
      </c>
      <c r="E15" s="19">
        <v>114454</v>
      </c>
      <c r="F15" s="16" t="str">
        <f t="shared" si="0"/>
        <v>-</v>
      </c>
      <c r="G15" s="20">
        <f t="shared" si="1"/>
        <v>0.76302666666666663</v>
      </c>
    </row>
    <row r="16" spans="1:7" ht="24">
      <c r="A16" s="14">
        <v>10</v>
      </c>
      <c r="B16" s="17" t="s">
        <v>18</v>
      </c>
      <c r="C16" s="18">
        <v>0</v>
      </c>
      <c r="D16" s="19"/>
      <c r="E16" s="19"/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85450</v>
      </c>
      <c r="E17" s="19">
        <v>176650</v>
      </c>
      <c r="F17" s="16" t="str">
        <f t="shared" si="0"/>
        <v>-</v>
      </c>
      <c r="G17" s="20">
        <f t="shared" si="1"/>
        <v>0.19627777777777777</v>
      </c>
    </row>
    <row r="18" spans="1:7" ht="24">
      <c r="A18" s="14">
        <v>12</v>
      </c>
      <c r="B18" s="17" t="s">
        <v>20</v>
      </c>
      <c r="C18" s="18">
        <v>11500</v>
      </c>
      <c r="D18" s="19">
        <v>640</v>
      </c>
      <c r="E18" s="19">
        <v>3380</v>
      </c>
      <c r="F18" s="16" t="str">
        <f t="shared" si="0"/>
        <v>-</v>
      </c>
      <c r="G18" s="20">
        <f t="shared" si="1"/>
        <v>0.29391304347826086</v>
      </c>
    </row>
    <row r="19" spans="1:7" ht="24">
      <c r="A19" s="14">
        <v>13</v>
      </c>
      <c r="B19" s="17" t="s">
        <v>21</v>
      </c>
      <c r="C19" s="18">
        <v>400000</v>
      </c>
      <c r="D19" s="19">
        <v>6000</v>
      </c>
      <c r="E19" s="19">
        <v>39500</v>
      </c>
      <c r="F19" s="16" t="str">
        <f t="shared" si="0"/>
        <v>-</v>
      </c>
      <c r="G19" s="20">
        <f t="shared" si="1"/>
        <v>9.8750000000000004E-2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/>
      <c r="E22" s="29"/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130570</v>
      </c>
      <c r="E25" s="25">
        <v>2284329</v>
      </c>
      <c r="F25" s="22" t="str">
        <f t="shared" si="0"/>
        <v>-</v>
      </c>
      <c r="G25" s="30">
        <f t="shared" si="1"/>
        <v>0.73688032258064518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>
        <v>12900</v>
      </c>
      <c r="E27" s="25">
        <v>67000</v>
      </c>
      <c r="F27" s="22" t="str">
        <f t="shared" si="0"/>
        <v>-</v>
      </c>
      <c r="G27" s="30">
        <f t="shared" si="1"/>
        <v>0.33500000000000002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325</v>
      </c>
      <c r="E29" s="25">
        <v>1460</v>
      </c>
      <c r="F29" s="22" t="str">
        <f t="shared" si="0"/>
        <v>-</v>
      </c>
      <c r="G29" s="30">
        <f t="shared" si="1"/>
        <v>0.58399999999999996</v>
      </c>
    </row>
    <row r="30" spans="1:7" ht="24">
      <c r="A30" s="22"/>
      <c r="B30" s="34" t="s">
        <v>40</v>
      </c>
      <c r="C30" s="24">
        <v>28000</v>
      </c>
      <c r="D30" s="25">
        <v>0</v>
      </c>
      <c r="E30" s="25">
        <v>10000</v>
      </c>
      <c r="F30" s="22" t="str">
        <f t="shared" si="0"/>
        <v>-</v>
      </c>
      <c r="G30" s="30">
        <f t="shared" si="1"/>
        <v>0.35714285714285715</v>
      </c>
    </row>
    <row r="31" spans="1:7" ht="24">
      <c r="A31" s="22"/>
      <c r="B31" s="23" t="s">
        <v>32</v>
      </c>
      <c r="C31" s="24">
        <v>5000</v>
      </c>
      <c r="D31" s="25">
        <v>0</v>
      </c>
      <c r="E31" s="25">
        <v>1500</v>
      </c>
      <c r="F31" s="22" t="str">
        <f t="shared" si="0"/>
        <v>-</v>
      </c>
      <c r="G31" s="30">
        <f t="shared" si="1"/>
        <v>0.3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9320</v>
      </c>
      <c r="E33" s="25">
        <v>50080</v>
      </c>
      <c r="F33" s="22" t="str">
        <f t="shared" si="0"/>
        <v>-</v>
      </c>
      <c r="G33" s="30">
        <f t="shared" si="1"/>
        <v>0.39124999999999999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35070</v>
      </c>
      <c r="E35" s="19">
        <v>105216</v>
      </c>
      <c r="F35" s="16" t="str">
        <f t="shared" si="0"/>
        <v>-</v>
      </c>
      <c r="G35" s="20">
        <f t="shared" si="1"/>
        <v>0.17535999999999999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2628003.88</v>
      </c>
      <c r="E36" s="37">
        <f t="shared" si="2"/>
        <v>11913712.59</v>
      </c>
      <c r="F36" s="16" t="str">
        <f t="shared" si="0"/>
        <v>-</v>
      </c>
      <c r="G36" s="20">
        <f t="shared" si="1"/>
        <v>7.7825692047399433E-2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855468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38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78652.89</v>
      </c>
      <c r="E6" s="19">
        <v>891098.71</v>
      </c>
      <c r="F6" s="16" t="str">
        <f>+IF(E6&gt;=C6,"+","-")</f>
        <v>-</v>
      </c>
      <c r="G6" s="20">
        <f>+E6/C6</f>
        <v>7.4258225833333334E-3</v>
      </c>
    </row>
    <row r="7" spans="1:7" ht="24">
      <c r="A7" s="14">
        <v>2</v>
      </c>
      <c r="B7" s="17" t="s">
        <v>9</v>
      </c>
      <c r="C7" s="18">
        <v>100000</v>
      </c>
      <c r="D7" s="19">
        <v>0</v>
      </c>
      <c r="E7" s="19">
        <v>1038.8599999999999</v>
      </c>
      <c r="F7" s="16" t="str">
        <f t="shared" ref="F7:F36" si="0">+IF(E7&gt;=C7,"+","-")</f>
        <v>-</v>
      </c>
      <c r="G7" s="20">
        <f t="shared" ref="G7:G36" si="1">+E7/C7</f>
        <v>1.03886E-2</v>
      </c>
    </row>
    <row r="8" spans="1:7" ht="24">
      <c r="A8" s="14">
        <v>3</v>
      </c>
      <c r="B8" s="17" t="s">
        <v>10</v>
      </c>
      <c r="C8" s="18">
        <v>1000000</v>
      </c>
      <c r="D8" s="19">
        <v>0</v>
      </c>
      <c r="E8" s="19">
        <v>226405</v>
      </c>
      <c r="F8" s="16" t="str">
        <f t="shared" si="0"/>
        <v>-</v>
      </c>
      <c r="G8" s="20">
        <f t="shared" si="1"/>
        <v>0.226405</v>
      </c>
    </row>
    <row r="9" spans="1:7" ht="24">
      <c r="A9" s="14">
        <v>4</v>
      </c>
      <c r="B9" s="17" t="s">
        <v>11</v>
      </c>
      <c r="C9" s="18">
        <v>12500000</v>
      </c>
      <c r="D9" s="19">
        <v>516863</v>
      </c>
      <c r="E9" s="19">
        <v>1760892.8</v>
      </c>
      <c r="F9" s="16" t="str">
        <f t="shared" si="0"/>
        <v>-</v>
      </c>
      <c r="G9" s="20">
        <f t="shared" si="1"/>
        <v>0.140871424</v>
      </c>
    </row>
    <row r="10" spans="1:7" ht="24">
      <c r="A10" s="14">
        <v>5</v>
      </c>
      <c r="B10" s="17" t="s">
        <v>12</v>
      </c>
      <c r="C10" s="18">
        <v>0</v>
      </c>
      <c r="D10" s="19"/>
      <c r="E10" s="19"/>
      <c r="F10" s="16"/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143053.07</v>
      </c>
      <c r="E11" s="19">
        <v>513632.34</v>
      </c>
      <c r="F11" s="16" t="str">
        <f t="shared" si="0"/>
        <v>-</v>
      </c>
      <c r="G11" s="20">
        <f t="shared" si="1"/>
        <v>0.13881955135135135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803060</v>
      </c>
      <c r="E13" s="19">
        <v>3172580</v>
      </c>
      <c r="F13" s="16" t="str">
        <f t="shared" si="0"/>
        <v>-</v>
      </c>
      <c r="G13" s="20">
        <f t="shared" si="1"/>
        <v>0.32373265306122451</v>
      </c>
    </row>
    <row r="14" spans="1:7" ht="24">
      <c r="A14" s="14">
        <v>8</v>
      </c>
      <c r="B14" s="17" t="s">
        <v>16</v>
      </c>
      <c r="C14" s="18">
        <v>450000</v>
      </c>
      <c r="D14" s="19">
        <v>45200</v>
      </c>
      <c r="E14" s="19">
        <v>149600</v>
      </c>
      <c r="F14" s="16" t="str">
        <f t="shared" si="0"/>
        <v>-</v>
      </c>
      <c r="G14" s="20">
        <f t="shared" si="1"/>
        <v>0.33244444444444443</v>
      </c>
    </row>
    <row r="15" spans="1:7" ht="24">
      <c r="A15" s="14">
        <v>9</v>
      </c>
      <c r="B15" s="17" t="s">
        <v>17</v>
      </c>
      <c r="C15" s="18">
        <v>150000</v>
      </c>
      <c r="D15" s="19">
        <v>2303</v>
      </c>
      <c r="E15" s="19">
        <v>111621</v>
      </c>
      <c r="F15" s="16" t="str">
        <f t="shared" si="0"/>
        <v>-</v>
      </c>
      <c r="G15" s="20">
        <f t="shared" si="1"/>
        <v>0.74414000000000002</v>
      </c>
    </row>
    <row r="16" spans="1:7" ht="24">
      <c r="A16" s="14">
        <v>10</v>
      </c>
      <c r="B16" s="17" t="s">
        <v>18</v>
      </c>
      <c r="C16" s="18">
        <v>0</v>
      </c>
      <c r="D16" s="19"/>
      <c r="E16" s="19"/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89410</v>
      </c>
      <c r="E17" s="19">
        <v>91200</v>
      </c>
      <c r="F17" s="16" t="str">
        <f t="shared" si="0"/>
        <v>-</v>
      </c>
      <c r="G17" s="20">
        <f t="shared" si="1"/>
        <v>0.10133333333333333</v>
      </c>
    </row>
    <row r="18" spans="1:7" ht="24">
      <c r="A18" s="14">
        <v>12</v>
      </c>
      <c r="B18" s="17" t="s">
        <v>20</v>
      </c>
      <c r="C18" s="18">
        <v>11500</v>
      </c>
      <c r="D18" s="19">
        <v>900</v>
      </c>
      <c r="E18" s="19">
        <v>2740</v>
      </c>
      <c r="F18" s="16" t="str">
        <f t="shared" si="0"/>
        <v>-</v>
      </c>
      <c r="G18" s="20">
        <f t="shared" si="1"/>
        <v>0.23826086956521739</v>
      </c>
    </row>
    <row r="19" spans="1:7" ht="24">
      <c r="A19" s="14">
        <v>13</v>
      </c>
      <c r="B19" s="17" t="s">
        <v>21</v>
      </c>
      <c r="C19" s="18">
        <v>400000</v>
      </c>
      <c r="D19" s="19">
        <v>4000</v>
      </c>
      <c r="E19" s="19">
        <v>33500</v>
      </c>
      <c r="F19" s="16" t="str">
        <f t="shared" si="0"/>
        <v>-</v>
      </c>
      <c r="G19" s="20">
        <f t="shared" si="1"/>
        <v>8.3750000000000005E-2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/>
      <c r="E22" s="29"/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163005</v>
      </c>
      <c r="E25" s="25">
        <v>2153759</v>
      </c>
      <c r="F25" s="22" t="str">
        <f t="shared" si="0"/>
        <v>-</v>
      </c>
      <c r="G25" s="30">
        <f t="shared" si="1"/>
        <v>0.69476096774193552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>
        <v>15920</v>
      </c>
      <c r="E27" s="25">
        <v>54100</v>
      </c>
      <c r="F27" s="22" t="str">
        <f t="shared" si="0"/>
        <v>-</v>
      </c>
      <c r="G27" s="30">
        <f t="shared" si="1"/>
        <v>0.27050000000000002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120</v>
      </c>
      <c r="E29" s="25">
        <v>1135</v>
      </c>
      <c r="F29" s="22" t="str">
        <f t="shared" si="0"/>
        <v>-</v>
      </c>
      <c r="G29" s="30">
        <f t="shared" si="1"/>
        <v>0.45400000000000001</v>
      </c>
    </row>
    <row r="30" spans="1:7" ht="24">
      <c r="A30" s="22"/>
      <c r="B30" s="34" t="s">
        <v>40</v>
      </c>
      <c r="C30" s="24">
        <v>28000</v>
      </c>
      <c r="D30" s="25">
        <v>0</v>
      </c>
      <c r="E30" s="25">
        <v>10000</v>
      </c>
      <c r="F30" s="22" t="str">
        <f t="shared" si="0"/>
        <v>-</v>
      </c>
      <c r="G30" s="30">
        <f t="shared" si="1"/>
        <v>0.35714285714285715</v>
      </c>
    </row>
    <row r="31" spans="1:7" ht="24">
      <c r="A31" s="22"/>
      <c r="B31" s="23" t="s">
        <v>32</v>
      </c>
      <c r="C31" s="24">
        <v>5000</v>
      </c>
      <c r="D31" s="25">
        <v>0</v>
      </c>
      <c r="E31" s="25">
        <v>1500</v>
      </c>
      <c r="F31" s="22" t="str">
        <f t="shared" si="0"/>
        <v>-</v>
      </c>
      <c r="G31" s="30">
        <f t="shared" si="1"/>
        <v>0.3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6220</v>
      </c>
      <c r="E33" s="25">
        <v>40760</v>
      </c>
      <c r="F33" s="22" t="str">
        <f t="shared" si="0"/>
        <v>-</v>
      </c>
      <c r="G33" s="30">
        <f t="shared" si="1"/>
        <v>0.31843749999999998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15596</v>
      </c>
      <c r="E35" s="19">
        <v>70146</v>
      </c>
      <c r="F35" s="16" t="str">
        <f t="shared" si="0"/>
        <v>-</v>
      </c>
      <c r="G35" s="20">
        <f t="shared" si="1"/>
        <v>0.11691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1884302.96</v>
      </c>
      <c r="E36" s="37">
        <f t="shared" si="2"/>
        <v>9285708.7100000009</v>
      </c>
      <c r="F36" s="16" t="str">
        <f t="shared" si="0"/>
        <v>-</v>
      </c>
      <c r="G36" s="20">
        <f t="shared" si="1"/>
        <v>6.0658396872264542E-2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855468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46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150346.03</v>
      </c>
      <c r="E6" s="19">
        <v>812445.82</v>
      </c>
      <c r="F6" s="16" t="str">
        <f>+IF(E6&gt;=C6,"+","-")</f>
        <v>-</v>
      </c>
      <c r="G6" s="20">
        <f>+E6/C6</f>
        <v>6.7703818333333327E-3</v>
      </c>
    </row>
    <row r="7" spans="1:7" ht="24">
      <c r="A7" s="14">
        <v>2</v>
      </c>
      <c r="B7" s="17" t="s">
        <v>9</v>
      </c>
      <c r="C7" s="18">
        <v>100000</v>
      </c>
      <c r="D7" s="19">
        <v>0</v>
      </c>
      <c r="E7" s="19">
        <v>1038.8599999999999</v>
      </c>
      <c r="F7" s="16" t="str">
        <f t="shared" ref="F7:F36" si="0">+IF(E7&gt;=C7,"+","-")</f>
        <v>-</v>
      </c>
      <c r="G7" s="20">
        <f t="shared" ref="G7:G36" si="1">+E7/C7</f>
        <v>1.03886E-2</v>
      </c>
    </row>
    <row r="8" spans="1:7" ht="24">
      <c r="A8" s="14">
        <v>3</v>
      </c>
      <c r="B8" s="17" t="s">
        <v>10</v>
      </c>
      <c r="C8" s="18">
        <v>1000000</v>
      </c>
      <c r="D8" s="19">
        <v>222405</v>
      </c>
      <c r="E8" s="19">
        <v>226405</v>
      </c>
      <c r="F8" s="16" t="str">
        <f t="shared" si="0"/>
        <v>-</v>
      </c>
      <c r="G8" s="20">
        <f t="shared" si="1"/>
        <v>0.226405</v>
      </c>
    </row>
    <row r="9" spans="1:7" ht="24">
      <c r="A9" s="14">
        <v>4</v>
      </c>
      <c r="B9" s="17" t="s">
        <v>11</v>
      </c>
      <c r="C9" s="18">
        <v>12500000</v>
      </c>
      <c r="D9" s="19">
        <v>4300</v>
      </c>
      <c r="E9" s="19">
        <v>1244029.8</v>
      </c>
      <c r="F9" s="16" t="str">
        <f t="shared" si="0"/>
        <v>-</v>
      </c>
      <c r="G9" s="20">
        <f t="shared" si="1"/>
        <v>9.9522384000000005E-2</v>
      </c>
    </row>
    <row r="10" spans="1:7" ht="24">
      <c r="A10" s="14">
        <v>5</v>
      </c>
      <c r="B10" s="17" t="s">
        <v>12</v>
      </c>
      <c r="C10" s="18">
        <v>0</v>
      </c>
      <c r="D10" s="19"/>
      <c r="E10" s="19"/>
      <c r="F10" s="16"/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87849.17</v>
      </c>
      <c r="E11" s="19">
        <v>370579.27</v>
      </c>
      <c r="F11" s="16" t="str">
        <f t="shared" si="0"/>
        <v>-</v>
      </c>
      <c r="G11" s="20">
        <f t="shared" si="1"/>
        <v>0.10015655945945946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815330</v>
      </c>
      <c r="E13" s="19">
        <v>2369520</v>
      </c>
      <c r="F13" s="16" t="str">
        <f t="shared" si="0"/>
        <v>-</v>
      </c>
      <c r="G13" s="20">
        <f t="shared" si="1"/>
        <v>0.24178775510204081</v>
      </c>
    </row>
    <row r="14" spans="1:7" ht="24">
      <c r="A14" s="14">
        <v>8</v>
      </c>
      <c r="B14" s="17" t="s">
        <v>16</v>
      </c>
      <c r="C14" s="18">
        <v>450000</v>
      </c>
      <c r="D14" s="19">
        <v>40050</v>
      </c>
      <c r="E14" s="19">
        <v>104400</v>
      </c>
      <c r="F14" s="16" t="str">
        <f t="shared" si="0"/>
        <v>-</v>
      </c>
      <c r="G14" s="20">
        <f t="shared" si="1"/>
        <v>0.23200000000000001</v>
      </c>
    </row>
    <row r="15" spans="1:7" ht="24">
      <c r="A15" s="14">
        <v>9</v>
      </c>
      <c r="B15" s="17" t="s">
        <v>17</v>
      </c>
      <c r="C15" s="18">
        <v>150000</v>
      </c>
      <c r="D15" s="19">
        <v>15595</v>
      </c>
      <c r="E15" s="19">
        <v>109318</v>
      </c>
      <c r="F15" s="16" t="str">
        <f t="shared" si="0"/>
        <v>-</v>
      </c>
      <c r="G15" s="20">
        <f t="shared" si="1"/>
        <v>0.72878666666666669</v>
      </c>
    </row>
    <row r="16" spans="1:7" ht="24">
      <c r="A16" s="14">
        <v>10</v>
      </c>
      <c r="B16" s="17" t="s">
        <v>18</v>
      </c>
      <c r="C16" s="18">
        <v>0</v>
      </c>
      <c r="D16" s="19"/>
      <c r="E16" s="19"/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710</v>
      </c>
      <c r="E17" s="19">
        <v>1790</v>
      </c>
      <c r="F17" s="16" t="str">
        <f t="shared" si="0"/>
        <v>-</v>
      </c>
      <c r="G17" s="20">
        <f t="shared" si="1"/>
        <v>1.988888888888889E-3</v>
      </c>
    </row>
    <row r="18" spans="1:7" ht="24">
      <c r="A18" s="14">
        <v>12</v>
      </c>
      <c r="B18" s="17" t="s">
        <v>20</v>
      </c>
      <c r="C18" s="18">
        <v>11500</v>
      </c>
      <c r="D18" s="19">
        <v>410</v>
      </c>
      <c r="E18" s="19">
        <v>1840</v>
      </c>
      <c r="F18" s="16" t="str">
        <f t="shared" si="0"/>
        <v>-</v>
      </c>
      <c r="G18" s="20">
        <f t="shared" si="1"/>
        <v>0.16</v>
      </c>
    </row>
    <row r="19" spans="1:7" ht="24">
      <c r="A19" s="14">
        <v>13</v>
      </c>
      <c r="B19" s="17" t="s">
        <v>21</v>
      </c>
      <c r="C19" s="18">
        <v>400000</v>
      </c>
      <c r="D19" s="19">
        <v>3000</v>
      </c>
      <c r="E19" s="19">
        <v>29500</v>
      </c>
      <c r="F19" s="16" t="str">
        <f t="shared" si="0"/>
        <v>-</v>
      </c>
      <c r="G19" s="20">
        <f t="shared" si="1"/>
        <v>7.3749999999999996E-2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/>
      <c r="E22" s="29"/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1353794</v>
      </c>
      <c r="E25" s="25">
        <v>1990754</v>
      </c>
      <c r="F25" s="22" t="str">
        <f t="shared" si="0"/>
        <v>-</v>
      </c>
      <c r="G25" s="30">
        <f t="shared" si="1"/>
        <v>0.6421787096774193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>
        <v>21900</v>
      </c>
      <c r="E27" s="25">
        <v>38180</v>
      </c>
      <c r="F27" s="22" t="str">
        <f t="shared" si="0"/>
        <v>-</v>
      </c>
      <c r="G27" s="30">
        <f t="shared" si="1"/>
        <v>0.19089999999999999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350</v>
      </c>
      <c r="E29" s="25">
        <v>1015</v>
      </c>
      <c r="F29" s="22" t="str">
        <f t="shared" si="0"/>
        <v>-</v>
      </c>
      <c r="G29" s="30">
        <f t="shared" si="1"/>
        <v>0.40600000000000003</v>
      </c>
    </row>
    <row r="30" spans="1:7" ht="24">
      <c r="A30" s="22"/>
      <c r="B30" s="34" t="s">
        <v>40</v>
      </c>
      <c r="C30" s="24">
        <v>28000</v>
      </c>
      <c r="D30" s="25">
        <v>10000</v>
      </c>
      <c r="E30" s="25">
        <v>10000</v>
      </c>
      <c r="F30" s="22" t="str">
        <f t="shared" si="0"/>
        <v>-</v>
      </c>
      <c r="G30" s="30">
        <f t="shared" si="1"/>
        <v>0.35714285714285715</v>
      </c>
    </row>
    <row r="31" spans="1:7" ht="24">
      <c r="A31" s="22"/>
      <c r="B31" s="23" t="s">
        <v>32</v>
      </c>
      <c r="C31" s="24">
        <v>5000</v>
      </c>
      <c r="D31" s="25">
        <v>1500</v>
      </c>
      <c r="E31" s="25">
        <v>1500</v>
      </c>
      <c r="F31" s="22" t="str">
        <f t="shared" si="0"/>
        <v>-</v>
      </c>
      <c r="G31" s="30">
        <f t="shared" si="1"/>
        <v>0.3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25920</v>
      </c>
      <c r="E33" s="25">
        <v>34540</v>
      </c>
      <c r="F33" s="22" t="str">
        <f t="shared" si="0"/>
        <v>-</v>
      </c>
      <c r="G33" s="30">
        <f t="shared" si="1"/>
        <v>0.26984374999999999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16450</v>
      </c>
      <c r="E35" s="19">
        <v>54550</v>
      </c>
      <c r="F35" s="16" t="str">
        <f t="shared" si="0"/>
        <v>-</v>
      </c>
      <c r="G35" s="20">
        <f t="shared" si="1"/>
        <v>9.0916666666666673E-2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2769909.2</v>
      </c>
      <c r="E36" s="37">
        <f t="shared" si="2"/>
        <v>7401405.75</v>
      </c>
      <c r="F36" s="16" t="str">
        <f t="shared" si="0"/>
        <v>-</v>
      </c>
      <c r="G36" s="20">
        <f t="shared" si="1"/>
        <v>4.8349288289936114E-2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855468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45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57229.3</v>
      </c>
      <c r="E6" s="19">
        <v>662099.79</v>
      </c>
      <c r="F6" s="16" t="str">
        <f>+IF(E6&gt;=C6,"+","-")</f>
        <v>-</v>
      </c>
      <c r="G6" s="20">
        <f>+E6/C6</f>
        <v>5.5174982499999999E-3</v>
      </c>
    </row>
    <row r="7" spans="1:7" ht="24">
      <c r="A7" s="14">
        <v>2</v>
      </c>
      <c r="B7" s="17" t="s">
        <v>9</v>
      </c>
      <c r="C7" s="18">
        <v>100000</v>
      </c>
      <c r="D7" s="19">
        <v>1038.386</v>
      </c>
      <c r="E7" s="19">
        <v>1038.3900000000001</v>
      </c>
      <c r="F7" s="16" t="str">
        <f t="shared" ref="F7:F36" si="0">+IF(E7&gt;=C7,"+","-")</f>
        <v>-</v>
      </c>
      <c r="G7" s="20">
        <f t="shared" ref="G7:G36" si="1">+E7/C7</f>
        <v>1.0383900000000001E-2</v>
      </c>
    </row>
    <row r="8" spans="1:7" ht="24">
      <c r="A8" s="14">
        <v>3</v>
      </c>
      <c r="B8" s="17" t="s">
        <v>10</v>
      </c>
      <c r="C8" s="18">
        <v>1000000</v>
      </c>
      <c r="D8" s="19">
        <v>0</v>
      </c>
      <c r="E8" s="19">
        <v>4000</v>
      </c>
      <c r="F8" s="16" t="str">
        <f t="shared" si="0"/>
        <v>-</v>
      </c>
      <c r="G8" s="20">
        <f t="shared" si="1"/>
        <v>4.0000000000000001E-3</v>
      </c>
    </row>
    <row r="9" spans="1:7" ht="24">
      <c r="A9" s="14">
        <v>4</v>
      </c>
      <c r="B9" s="17" t="s">
        <v>11</v>
      </c>
      <c r="C9" s="18">
        <v>12500000</v>
      </c>
      <c r="D9" s="19">
        <v>1238443</v>
      </c>
      <c r="E9" s="19">
        <v>1239729.8</v>
      </c>
      <c r="F9" s="16" t="str">
        <f t="shared" si="0"/>
        <v>-</v>
      </c>
      <c r="G9" s="20">
        <f t="shared" si="1"/>
        <v>9.9178384000000008E-2</v>
      </c>
    </row>
    <row r="10" spans="1:7" ht="24">
      <c r="A10" s="14">
        <v>5</v>
      </c>
      <c r="B10" s="17" t="s">
        <v>12</v>
      </c>
      <c r="C10" s="18">
        <v>0</v>
      </c>
      <c r="D10" s="19"/>
      <c r="E10" s="19"/>
      <c r="F10" s="16"/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138933.65</v>
      </c>
      <c r="E11" s="19">
        <v>282730.09999999998</v>
      </c>
      <c r="F11" s="16" t="str">
        <f t="shared" si="0"/>
        <v>-</v>
      </c>
      <c r="G11" s="20">
        <f t="shared" si="1"/>
        <v>7.6413540540540531E-2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743160</v>
      </c>
      <c r="E13" s="19">
        <v>1554190</v>
      </c>
      <c r="F13" s="16" t="str">
        <f t="shared" si="0"/>
        <v>-</v>
      </c>
      <c r="G13" s="20">
        <f t="shared" si="1"/>
        <v>0.1585908163265306</v>
      </c>
    </row>
    <row r="14" spans="1:7" ht="24">
      <c r="A14" s="14">
        <v>8</v>
      </c>
      <c r="B14" s="17" t="s">
        <v>16</v>
      </c>
      <c r="C14" s="18">
        <v>450000</v>
      </c>
      <c r="D14" s="19">
        <v>36400</v>
      </c>
      <c r="E14" s="19">
        <v>64350</v>
      </c>
      <c r="F14" s="16" t="str">
        <f t="shared" si="0"/>
        <v>-</v>
      </c>
      <c r="G14" s="20">
        <f t="shared" si="1"/>
        <v>0.14299999999999999</v>
      </c>
    </row>
    <row r="15" spans="1:7" ht="24">
      <c r="A15" s="14">
        <v>9</v>
      </c>
      <c r="B15" s="17" t="s">
        <v>17</v>
      </c>
      <c r="C15" s="18">
        <v>150000</v>
      </c>
      <c r="D15" s="19">
        <v>91696</v>
      </c>
      <c r="E15" s="19">
        <v>93723</v>
      </c>
      <c r="F15" s="16" t="str">
        <f t="shared" si="0"/>
        <v>-</v>
      </c>
      <c r="G15" s="20">
        <f t="shared" si="1"/>
        <v>0.62482000000000004</v>
      </c>
    </row>
    <row r="16" spans="1:7" ht="24">
      <c r="A16" s="14">
        <v>10</v>
      </c>
      <c r="B16" s="17" t="s">
        <v>18</v>
      </c>
      <c r="C16" s="18">
        <v>0</v>
      </c>
      <c r="D16" s="19"/>
      <c r="E16" s="19"/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460</v>
      </c>
      <c r="E17" s="19">
        <v>1080</v>
      </c>
      <c r="F17" s="16" t="str">
        <f t="shared" si="0"/>
        <v>-</v>
      </c>
      <c r="G17" s="20">
        <f t="shared" si="1"/>
        <v>1.1999999999999999E-3</v>
      </c>
    </row>
    <row r="18" spans="1:7" ht="24">
      <c r="A18" s="14">
        <v>12</v>
      </c>
      <c r="B18" s="17" t="s">
        <v>20</v>
      </c>
      <c r="C18" s="18">
        <v>11500</v>
      </c>
      <c r="D18" s="19">
        <v>920</v>
      </c>
      <c r="E18" s="19">
        <v>1430</v>
      </c>
      <c r="F18" s="16" t="str">
        <f t="shared" si="0"/>
        <v>-</v>
      </c>
      <c r="G18" s="20">
        <f t="shared" si="1"/>
        <v>0.12434782608695652</v>
      </c>
    </row>
    <row r="19" spans="1:7" ht="24">
      <c r="A19" s="14">
        <v>13</v>
      </c>
      <c r="B19" s="17" t="s">
        <v>21</v>
      </c>
      <c r="C19" s="18">
        <v>400000</v>
      </c>
      <c r="D19" s="19">
        <v>20250</v>
      </c>
      <c r="E19" s="19">
        <v>26500</v>
      </c>
      <c r="F19" s="16" t="str">
        <f t="shared" si="0"/>
        <v>-</v>
      </c>
      <c r="G19" s="20">
        <f t="shared" si="1"/>
        <v>6.6250000000000003E-2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/>
      <c r="E22" s="29"/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558620</v>
      </c>
      <c r="E25" s="25">
        <v>636960</v>
      </c>
      <c r="F25" s="22" t="str">
        <f t="shared" si="0"/>
        <v>-</v>
      </c>
      <c r="G25" s="30">
        <f t="shared" si="1"/>
        <v>0.20547096774193549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>
        <v>16280</v>
      </c>
      <c r="E27" s="25">
        <v>16280</v>
      </c>
      <c r="F27" s="22" t="str">
        <f t="shared" si="0"/>
        <v>-</v>
      </c>
      <c r="G27" s="30">
        <f t="shared" si="1"/>
        <v>8.14E-2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450</v>
      </c>
      <c r="E29" s="25">
        <v>665</v>
      </c>
      <c r="F29" s="22" t="str">
        <f t="shared" si="0"/>
        <v>-</v>
      </c>
      <c r="G29" s="30">
        <f t="shared" si="1"/>
        <v>0.26600000000000001</v>
      </c>
    </row>
    <row r="30" spans="1:7" ht="24">
      <c r="A30" s="22"/>
      <c r="B30" s="34" t="s">
        <v>40</v>
      </c>
      <c r="C30" s="24">
        <v>28000</v>
      </c>
      <c r="D30" s="25"/>
      <c r="E30" s="25"/>
      <c r="F30" s="22" t="str">
        <f t="shared" si="0"/>
        <v>-</v>
      </c>
      <c r="G30" s="30">
        <f t="shared" si="1"/>
        <v>0</v>
      </c>
    </row>
    <row r="31" spans="1:7" ht="24">
      <c r="A31" s="22"/>
      <c r="B31" s="23" t="s">
        <v>32</v>
      </c>
      <c r="C31" s="24">
        <v>5000</v>
      </c>
      <c r="D31" s="25"/>
      <c r="E31" s="25"/>
      <c r="F31" s="22" t="str">
        <f t="shared" si="0"/>
        <v>-</v>
      </c>
      <c r="G31" s="30">
        <f t="shared" si="1"/>
        <v>0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7070</v>
      </c>
      <c r="E33" s="25">
        <v>8620</v>
      </c>
      <c r="F33" s="22" t="str">
        <f t="shared" si="0"/>
        <v>-</v>
      </c>
      <c r="G33" s="30">
        <f t="shared" si="1"/>
        <v>6.7343749999999994E-2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23000</v>
      </c>
      <c r="E35" s="19">
        <v>38100</v>
      </c>
      <c r="F35" s="16" t="str">
        <f t="shared" si="0"/>
        <v>-</v>
      </c>
      <c r="G35" s="20">
        <f t="shared" si="1"/>
        <v>6.3500000000000001E-2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2933950.3360000001</v>
      </c>
      <c r="E36" s="37">
        <f t="shared" si="2"/>
        <v>4631496.08</v>
      </c>
      <c r="F36" s="16" t="str">
        <f t="shared" si="0"/>
        <v>-</v>
      </c>
      <c r="G36" s="20">
        <f t="shared" si="1"/>
        <v>3.0255001110515933E-2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8"/>
  <sheetViews>
    <sheetView zoomScale="85" zoomScaleNormal="85" workbookViewId="0">
      <selection sqref="A1:G1"/>
    </sheetView>
  </sheetViews>
  <sheetFormatPr defaultColWidth="14.42578125" defaultRowHeight="15" customHeight="1"/>
  <cols>
    <col min="1" max="1" width="5.28515625" style="4" customWidth="1"/>
    <col min="2" max="2" width="42.85546875" style="4" customWidth="1"/>
    <col min="3" max="3" width="13.5703125" style="4" customWidth="1"/>
    <col min="4" max="4" width="14" style="4" customWidth="1"/>
    <col min="5" max="5" width="15.7109375" style="4" bestFit="1" customWidth="1"/>
    <col min="6" max="6" width="3.5703125" style="4" customWidth="1"/>
    <col min="7" max="7" width="7.42578125" style="4" customWidth="1"/>
    <col min="8" max="16384" width="14.42578125" style="4"/>
  </cols>
  <sheetData>
    <row r="1" spans="1:7" ht="21.75" customHeight="1">
      <c r="A1" s="1" t="s">
        <v>0</v>
      </c>
      <c r="B1" s="2"/>
      <c r="C1" s="2"/>
      <c r="D1" s="2"/>
      <c r="E1" s="2"/>
      <c r="F1" s="2"/>
      <c r="G1" s="3"/>
    </row>
    <row r="2" spans="1:7" ht="21.75" customHeight="1">
      <c r="A2" s="5" t="s">
        <v>41</v>
      </c>
      <c r="B2" s="6"/>
      <c r="C2" s="6"/>
      <c r="D2" s="6"/>
      <c r="E2" s="6"/>
      <c r="F2" s="6"/>
      <c r="G2" s="7"/>
    </row>
    <row r="3" spans="1:7" ht="15" customHeight="1">
      <c r="A3" s="8" t="s">
        <v>1</v>
      </c>
      <c r="B3" s="9" t="s">
        <v>2</v>
      </c>
      <c r="C3" s="9" t="s">
        <v>42</v>
      </c>
      <c r="D3" s="9" t="s">
        <v>3</v>
      </c>
      <c r="E3" s="10" t="s">
        <v>4</v>
      </c>
      <c r="F3" s="11" t="s">
        <v>5</v>
      </c>
      <c r="G3" s="11" t="s">
        <v>43</v>
      </c>
    </row>
    <row r="4" spans="1:7" ht="15" customHeight="1">
      <c r="A4" s="12"/>
      <c r="B4" s="13"/>
      <c r="C4" s="13"/>
      <c r="D4" s="13"/>
      <c r="E4" s="7"/>
      <c r="F4" s="11" t="s">
        <v>6</v>
      </c>
      <c r="G4" s="11" t="s">
        <v>44</v>
      </c>
    </row>
    <row r="5" spans="1:7" ht="23.25" customHeight="1">
      <c r="A5" s="14"/>
      <c r="B5" s="15" t="s">
        <v>7</v>
      </c>
      <c r="C5" s="16"/>
      <c r="D5" s="16"/>
      <c r="E5" s="16"/>
      <c r="F5" s="16"/>
      <c r="G5" s="16"/>
    </row>
    <row r="6" spans="1:7" ht="24">
      <c r="A6" s="14">
        <v>1</v>
      </c>
      <c r="B6" s="17" t="s">
        <v>8</v>
      </c>
      <c r="C6" s="18">
        <v>120000000</v>
      </c>
      <c r="D6" s="19">
        <v>604870.49</v>
      </c>
      <c r="E6" s="19">
        <v>604870.49</v>
      </c>
      <c r="F6" s="16" t="str">
        <f>+IF(E6&gt;=C6,"+","-")</f>
        <v>-</v>
      </c>
      <c r="G6" s="20">
        <f>+E6/C6</f>
        <v>5.0405874166666665E-3</v>
      </c>
    </row>
    <row r="7" spans="1:7" ht="24">
      <c r="A7" s="14">
        <v>2</v>
      </c>
      <c r="B7" s="17" t="s">
        <v>9</v>
      </c>
      <c r="C7" s="18">
        <v>100000</v>
      </c>
      <c r="D7" s="19">
        <v>0</v>
      </c>
      <c r="E7" s="19">
        <v>0</v>
      </c>
      <c r="F7" s="16" t="str">
        <f t="shared" ref="F7:F36" si="0">+IF(E7&gt;=C7,"+","-")</f>
        <v>-</v>
      </c>
      <c r="G7" s="20">
        <f t="shared" ref="G7:G36" si="1">+E7/C7</f>
        <v>0</v>
      </c>
    </row>
    <row r="8" spans="1:7" ht="24">
      <c r="A8" s="14">
        <v>3</v>
      </c>
      <c r="B8" s="17" t="s">
        <v>10</v>
      </c>
      <c r="C8" s="18">
        <v>1000000</v>
      </c>
      <c r="D8" s="19">
        <v>4000</v>
      </c>
      <c r="E8" s="19">
        <v>4000</v>
      </c>
      <c r="F8" s="16" t="str">
        <f t="shared" si="0"/>
        <v>-</v>
      </c>
      <c r="G8" s="20">
        <f t="shared" si="1"/>
        <v>4.0000000000000001E-3</v>
      </c>
    </row>
    <row r="9" spans="1:7" ht="24">
      <c r="A9" s="14">
        <v>4</v>
      </c>
      <c r="B9" s="17" t="s">
        <v>11</v>
      </c>
      <c r="C9" s="18">
        <v>12500000</v>
      </c>
      <c r="D9" s="19">
        <v>1286.8</v>
      </c>
      <c r="E9" s="19">
        <v>1286.8</v>
      </c>
      <c r="F9" s="16" t="str">
        <f t="shared" si="0"/>
        <v>-</v>
      </c>
      <c r="G9" s="20">
        <f t="shared" si="1"/>
        <v>1.02944E-4</v>
      </c>
    </row>
    <row r="10" spans="1:7" ht="24">
      <c r="A10" s="14">
        <v>5</v>
      </c>
      <c r="B10" s="17" t="s">
        <v>12</v>
      </c>
      <c r="C10" s="18">
        <v>0</v>
      </c>
      <c r="D10" s="19">
        <v>0</v>
      </c>
      <c r="E10" s="19">
        <v>0</v>
      </c>
      <c r="F10" s="16" t="str">
        <f t="shared" si="0"/>
        <v>+</v>
      </c>
      <c r="G10" s="20"/>
    </row>
    <row r="11" spans="1:7" ht="24">
      <c r="A11" s="14">
        <v>6</v>
      </c>
      <c r="B11" s="17" t="s">
        <v>13</v>
      </c>
      <c r="C11" s="18">
        <v>3700000</v>
      </c>
      <c r="D11" s="19">
        <v>143796.45000000001</v>
      </c>
      <c r="E11" s="19">
        <v>143796.45000000001</v>
      </c>
      <c r="F11" s="16" t="str">
        <f t="shared" si="0"/>
        <v>-</v>
      </c>
      <c r="G11" s="20">
        <f t="shared" si="1"/>
        <v>3.8863905405405408E-2</v>
      </c>
    </row>
    <row r="12" spans="1:7" ht="23.25" customHeight="1">
      <c r="A12" s="14"/>
      <c r="B12" s="21" t="s">
        <v>14</v>
      </c>
      <c r="C12" s="18"/>
      <c r="D12" s="19"/>
      <c r="E12" s="19"/>
      <c r="F12" s="16"/>
      <c r="G12" s="20"/>
    </row>
    <row r="13" spans="1:7" ht="24">
      <c r="A13" s="14">
        <v>7</v>
      </c>
      <c r="B13" s="17" t="s">
        <v>15</v>
      </c>
      <c r="C13" s="18">
        <v>9800000</v>
      </c>
      <c r="D13" s="19">
        <v>811030</v>
      </c>
      <c r="E13" s="19">
        <v>811030</v>
      </c>
      <c r="F13" s="16" t="str">
        <f t="shared" si="0"/>
        <v>-</v>
      </c>
      <c r="G13" s="20">
        <f t="shared" si="1"/>
        <v>8.275816326530612E-2</v>
      </c>
    </row>
    <row r="14" spans="1:7" ht="24">
      <c r="A14" s="14">
        <v>8</v>
      </c>
      <c r="B14" s="17" t="s">
        <v>16</v>
      </c>
      <c r="C14" s="18">
        <v>450000</v>
      </c>
      <c r="D14" s="19">
        <v>27950</v>
      </c>
      <c r="E14" s="19">
        <v>27950</v>
      </c>
      <c r="F14" s="16" t="str">
        <f t="shared" si="0"/>
        <v>-</v>
      </c>
      <c r="G14" s="20">
        <f t="shared" si="1"/>
        <v>6.211111111111111E-2</v>
      </c>
    </row>
    <row r="15" spans="1:7" ht="24">
      <c r="A15" s="14">
        <v>9</v>
      </c>
      <c r="B15" s="17" t="s">
        <v>17</v>
      </c>
      <c r="C15" s="18">
        <v>150000</v>
      </c>
      <c r="D15" s="19">
        <v>2027</v>
      </c>
      <c r="E15" s="19">
        <v>2027</v>
      </c>
      <c r="F15" s="16" t="str">
        <f t="shared" si="0"/>
        <v>-</v>
      </c>
      <c r="G15" s="20">
        <f t="shared" si="1"/>
        <v>1.3513333333333334E-2</v>
      </c>
    </row>
    <row r="16" spans="1:7" ht="24">
      <c r="A16" s="14">
        <v>10</v>
      </c>
      <c r="B16" s="17" t="s">
        <v>18</v>
      </c>
      <c r="C16" s="18">
        <v>0</v>
      </c>
      <c r="D16" s="19">
        <v>0</v>
      </c>
      <c r="E16" s="19">
        <v>0</v>
      </c>
      <c r="F16" s="16"/>
      <c r="G16" s="20"/>
    </row>
    <row r="17" spans="1:7" ht="24">
      <c r="A17" s="14">
        <v>11</v>
      </c>
      <c r="B17" s="17" t="s">
        <v>19</v>
      </c>
      <c r="C17" s="18">
        <v>900000</v>
      </c>
      <c r="D17" s="19">
        <v>620</v>
      </c>
      <c r="E17" s="19">
        <v>620</v>
      </c>
      <c r="F17" s="16" t="str">
        <f t="shared" si="0"/>
        <v>-</v>
      </c>
      <c r="G17" s="20">
        <f t="shared" si="1"/>
        <v>6.8888888888888884E-4</v>
      </c>
    </row>
    <row r="18" spans="1:7" ht="24">
      <c r="A18" s="14">
        <v>12</v>
      </c>
      <c r="B18" s="17" t="s">
        <v>20</v>
      </c>
      <c r="C18" s="18">
        <v>11500</v>
      </c>
      <c r="D18" s="19">
        <v>510</v>
      </c>
      <c r="E18" s="19">
        <v>510</v>
      </c>
      <c r="F18" s="16" t="str">
        <f t="shared" si="0"/>
        <v>-</v>
      </c>
      <c r="G18" s="20">
        <f t="shared" si="1"/>
        <v>4.4347826086956518E-2</v>
      </c>
    </row>
    <row r="19" spans="1:7" ht="24">
      <c r="A19" s="14">
        <v>13</v>
      </c>
      <c r="B19" s="17" t="s">
        <v>21</v>
      </c>
      <c r="C19" s="18">
        <v>400000</v>
      </c>
      <c r="D19" s="19">
        <v>6250</v>
      </c>
      <c r="E19" s="19">
        <v>6250</v>
      </c>
      <c r="F19" s="16" t="str">
        <f t="shared" si="0"/>
        <v>-</v>
      </c>
      <c r="G19" s="20">
        <f t="shared" si="1"/>
        <v>1.5625E-2</v>
      </c>
    </row>
    <row r="20" spans="1:7" ht="24">
      <c r="A20" s="14">
        <v>14</v>
      </c>
      <c r="B20" s="17" t="s">
        <v>22</v>
      </c>
      <c r="C20" s="18">
        <v>0</v>
      </c>
      <c r="D20" s="19"/>
      <c r="E20" s="19"/>
      <c r="F20" s="16"/>
      <c r="G20" s="20"/>
    </row>
    <row r="21" spans="1:7" ht="24">
      <c r="A21" s="22">
        <v>15</v>
      </c>
      <c r="B21" s="23" t="s">
        <v>23</v>
      </c>
      <c r="C21" s="24">
        <v>0</v>
      </c>
      <c r="D21" s="25"/>
      <c r="E21" s="25"/>
      <c r="F21" s="16"/>
      <c r="G21" s="20"/>
    </row>
    <row r="22" spans="1:7" ht="24">
      <c r="A22" s="26">
        <v>16</v>
      </c>
      <c r="B22" s="27" t="s">
        <v>24</v>
      </c>
      <c r="C22" s="28">
        <v>4000</v>
      </c>
      <c r="D22" s="29">
        <v>0</v>
      </c>
      <c r="E22" s="29">
        <v>0</v>
      </c>
      <c r="F22" s="26" t="str">
        <f t="shared" si="0"/>
        <v>-</v>
      </c>
      <c r="G22" s="30">
        <f t="shared" si="1"/>
        <v>0</v>
      </c>
    </row>
    <row r="23" spans="1:7" ht="24">
      <c r="A23" s="14"/>
      <c r="B23" s="17" t="s">
        <v>25</v>
      </c>
      <c r="C23" s="18"/>
      <c r="D23" s="19"/>
      <c r="E23" s="19"/>
      <c r="F23" s="14"/>
      <c r="G23" s="20"/>
    </row>
    <row r="24" spans="1:7" ht="24">
      <c r="A24" s="31">
        <v>17</v>
      </c>
      <c r="B24" s="32" t="s">
        <v>26</v>
      </c>
      <c r="C24" s="24"/>
      <c r="D24" s="25"/>
      <c r="E24" s="25"/>
      <c r="F24" s="26"/>
      <c r="G24" s="33"/>
    </row>
    <row r="25" spans="1:7" ht="24">
      <c r="A25" s="22"/>
      <c r="B25" s="23" t="s">
        <v>27</v>
      </c>
      <c r="C25" s="24">
        <v>3100000</v>
      </c>
      <c r="D25" s="25">
        <v>78340</v>
      </c>
      <c r="E25" s="25">
        <v>78340</v>
      </c>
      <c r="F25" s="22" t="str">
        <f t="shared" si="0"/>
        <v>-</v>
      </c>
      <c r="G25" s="30">
        <f t="shared" si="1"/>
        <v>2.5270967741935484E-2</v>
      </c>
    </row>
    <row r="26" spans="1:7" ht="24">
      <c r="A26" s="22"/>
      <c r="B26" s="23" t="s">
        <v>28</v>
      </c>
      <c r="C26" s="24"/>
      <c r="D26" s="25"/>
      <c r="E26" s="25"/>
      <c r="F26" s="22"/>
      <c r="G26" s="30"/>
    </row>
    <row r="27" spans="1:7" ht="24">
      <c r="A27" s="22"/>
      <c r="B27" s="23" t="s">
        <v>29</v>
      </c>
      <c r="C27" s="24">
        <v>200000</v>
      </c>
      <c r="D27" s="25"/>
      <c r="E27" s="25"/>
      <c r="F27" s="22" t="str">
        <f t="shared" si="0"/>
        <v>-</v>
      </c>
      <c r="G27" s="30">
        <f t="shared" si="1"/>
        <v>0</v>
      </c>
    </row>
    <row r="28" spans="1:7" ht="24">
      <c r="A28" s="22"/>
      <c r="B28" s="23" t="s">
        <v>30</v>
      </c>
      <c r="C28" s="24"/>
      <c r="D28" s="25"/>
      <c r="E28" s="25"/>
      <c r="F28" s="22"/>
      <c r="G28" s="30"/>
    </row>
    <row r="29" spans="1:7" ht="24">
      <c r="A29" s="22"/>
      <c r="B29" s="23" t="s">
        <v>31</v>
      </c>
      <c r="C29" s="24">
        <v>2500</v>
      </c>
      <c r="D29" s="25">
        <v>215</v>
      </c>
      <c r="E29" s="25">
        <v>215</v>
      </c>
      <c r="F29" s="22" t="str">
        <f t="shared" si="0"/>
        <v>-</v>
      </c>
      <c r="G29" s="30">
        <f t="shared" si="1"/>
        <v>8.5999999999999993E-2</v>
      </c>
    </row>
    <row r="30" spans="1:7" ht="24">
      <c r="A30" s="22"/>
      <c r="B30" s="34" t="s">
        <v>40</v>
      </c>
      <c r="C30" s="24">
        <v>28000</v>
      </c>
      <c r="D30" s="25"/>
      <c r="E30" s="25"/>
      <c r="F30" s="22" t="str">
        <f t="shared" si="0"/>
        <v>-</v>
      </c>
      <c r="G30" s="30">
        <f t="shared" si="1"/>
        <v>0</v>
      </c>
    </row>
    <row r="31" spans="1:7" ht="24">
      <c r="A31" s="22"/>
      <c r="B31" s="23" t="s">
        <v>32</v>
      </c>
      <c r="C31" s="24">
        <v>5000</v>
      </c>
      <c r="D31" s="25"/>
      <c r="E31" s="25"/>
      <c r="F31" s="22" t="str">
        <f t="shared" si="0"/>
        <v>-</v>
      </c>
      <c r="G31" s="30">
        <f t="shared" si="1"/>
        <v>0</v>
      </c>
    </row>
    <row r="32" spans="1:7" ht="24">
      <c r="A32" s="14"/>
      <c r="B32" s="17" t="s">
        <v>33</v>
      </c>
      <c r="C32" s="18">
        <v>3000</v>
      </c>
      <c r="D32" s="19"/>
      <c r="E32" s="19"/>
      <c r="F32" s="14" t="str">
        <f t="shared" si="0"/>
        <v>-</v>
      </c>
      <c r="G32" s="20">
        <f t="shared" si="1"/>
        <v>0</v>
      </c>
    </row>
    <row r="33" spans="1:7" ht="24">
      <c r="A33" s="22"/>
      <c r="B33" s="23" t="s">
        <v>34</v>
      </c>
      <c r="C33" s="24">
        <v>128000</v>
      </c>
      <c r="D33" s="25">
        <v>1550</v>
      </c>
      <c r="E33" s="25">
        <v>1550</v>
      </c>
      <c r="F33" s="22" t="str">
        <f t="shared" si="0"/>
        <v>-</v>
      </c>
      <c r="G33" s="30">
        <f t="shared" si="1"/>
        <v>1.2109375E-2</v>
      </c>
    </row>
    <row r="34" spans="1:7" ht="24">
      <c r="A34" s="14"/>
      <c r="B34" s="17" t="s">
        <v>35</v>
      </c>
      <c r="C34" s="18"/>
      <c r="D34" s="19"/>
      <c r="E34" s="19"/>
      <c r="F34" s="14"/>
      <c r="G34" s="20"/>
    </row>
    <row r="35" spans="1:7" ht="24">
      <c r="A35" s="14">
        <v>18</v>
      </c>
      <c r="B35" s="17" t="s">
        <v>36</v>
      </c>
      <c r="C35" s="18">
        <v>600000</v>
      </c>
      <c r="D35" s="19">
        <v>15100</v>
      </c>
      <c r="E35" s="19">
        <v>15100</v>
      </c>
      <c r="F35" s="16" t="str">
        <f t="shared" si="0"/>
        <v>-</v>
      </c>
      <c r="G35" s="20">
        <f t="shared" si="1"/>
        <v>2.5166666666666667E-2</v>
      </c>
    </row>
    <row r="36" spans="1:7" ht="24">
      <c r="A36" s="14"/>
      <c r="B36" s="35" t="s">
        <v>37</v>
      </c>
      <c r="C36" s="36">
        <f>SUM(C6:C35)</f>
        <v>153082000</v>
      </c>
      <c r="D36" s="37">
        <f t="shared" ref="D36:E36" si="2">SUM(D6:D35)</f>
        <v>1697545.74</v>
      </c>
      <c r="E36" s="37">
        <f t="shared" si="2"/>
        <v>1697545.74</v>
      </c>
      <c r="F36" s="16" t="str">
        <f t="shared" si="0"/>
        <v>-</v>
      </c>
      <c r="G36" s="20">
        <f t="shared" si="1"/>
        <v>1.1089127003828013E-2</v>
      </c>
    </row>
    <row r="38" spans="1:7" ht="15" customHeight="1">
      <c r="A38" s="38" t="s">
        <v>47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มี.ค.66 </vt:lpstr>
      <vt:lpstr>ก.พ.66</vt:lpstr>
      <vt:lpstr>ม.ค.66</vt:lpstr>
      <vt:lpstr>ธ.ค.65</vt:lpstr>
      <vt:lpstr>พ.ย.65</vt:lpstr>
      <vt:lpstr>ต.ค.65</vt:lpstr>
      <vt:lpstr>ก.พ.66!Print_Titles</vt:lpstr>
      <vt:lpstr>ต.ค.65!Print_Titles</vt:lpstr>
      <vt:lpstr>ธ.ค.65!Print_Titles</vt:lpstr>
      <vt:lpstr>พ.ย.65!Print_Titles</vt:lpstr>
      <vt:lpstr>ม.ค.66!Print_Titles</vt:lpstr>
      <vt:lpstr>'มี.ค.66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Newbie</cp:lastModifiedBy>
  <cp:lastPrinted>2023-04-07T04:48:00Z</cp:lastPrinted>
  <dcterms:created xsi:type="dcterms:W3CDTF">2023-01-24T03:18:17Z</dcterms:created>
  <dcterms:modified xsi:type="dcterms:W3CDTF">2023-04-07T05:05:13Z</dcterms:modified>
</cp:coreProperties>
</file>