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TA ปี67\เอกสารลงเว็บ\ไฟล์แต่ละฝ่ายส่งคืน\คลัง\"/>
    </mc:Choice>
  </mc:AlternateContent>
  <xr:revisionPtr revIDLastSave="0" documentId="13_ncr:1_{BB9FF8AA-3460-47DC-893A-FFC243701790}" xr6:coauthVersionLast="47" xr6:coauthVersionMax="47" xr10:uidLastSave="{00000000-0000-0000-0000-000000000000}"/>
  <bookViews>
    <workbookView xWindow="-120" yWindow="-120" windowWidth="24240" windowHeight="13140" activeTab="6" xr2:uid="{B7EAE7BF-9272-4F1A-B42D-0C5B45E6AC3C}"/>
  </bookViews>
  <sheets>
    <sheet name="ต.ค.66-มี.ค.67" sheetId="7" r:id="rId1"/>
    <sheet name="ต.ค.66" sheetId="2" r:id="rId2"/>
    <sheet name="พ.ย.66" sheetId="1" r:id="rId3"/>
    <sheet name="ธ.ค.66" sheetId="3" r:id="rId4"/>
    <sheet name="ม.ค.67" sheetId="4" r:id="rId5"/>
    <sheet name="ก.พ.67" sheetId="5" r:id="rId6"/>
    <sheet name="มี.ค.67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5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5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5" i="2"/>
  <c r="E32" i="6"/>
  <c r="D32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32" i="5"/>
  <c r="D32" i="5"/>
  <c r="E30" i="5"/>
  <c r="D30" i="5"/>
  <c r="E29" i="5"/>
  <c r="D29" i="5"/>
  <c r="E28" i="5"/>
  <c r="D28" i="5"/>
  <c r="E27" i="5"/>
  <c r="D27" i="5"/>
  <c r="D26" i="5"/>
  <c r="E26" i="5"/>
  <c r="E25" i="5"/>
  <c r="D25" i="5"/>
  <c r="E24" i="5"/>
  <c r="D24" i="5"/>
  <c r="E23" i="5"/>
  <c r="D23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32" i="4"/>
  <c r="D32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32" i="3"/>
  <c r="D32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32" i="1"/>
  <c r="D32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D32" i="2"/>
  <c r="D30" i="2"/>
  <c r="D29" i="2"/>
  <c r="D28" i="2"/>
  <c r="D27" i="2"/>
  <c r="D26" i="2"/>
  <c r="D25" i="2"/>
  <c r="D24" i="2"/>
  <c r="D23" i="2"/>
  <c r="D21" i="2"/>
  <c r="D19" i="2"/>
  <c r="D20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34" i="6"/>
  <c r="G33" i="6"/>
</calcChain>
</file>

<file path=xl/sharedStrings.xml><?xml version="1.0" encoding="utf-8"?>
<sst xmlns="http://schemas.openxmlformats.org/spreadsheetml/2006/main" count="478" uniqueCount="51">
  <si>
    <t xml:space="preserve">ข้อมูลรายได้ ค่าธรรมเนียม ค่าใบอนุญาต ค่าปรับ และค่าบริการ ของสำนักงานเขต กรุงเทพมหานคร 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</si>
  <si>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</si>
  <si>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</si>
  <si>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</si>
  <si>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</si>
  <si>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</si>
  <si>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</si>
  <si>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</si>
  <si>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</si>
  <si>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</si>
  <si>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ภาษีที่ดินและสิ่งปลูกสร้าง</t>
  </si>
  <si>
    <t>ภาษีป้าย</t>
  </si>
  <si>
    <t>ภาษีบำรุงท้องที่</t>
  </si>
  <si>
    <t>ภาษีบำรุงกรุงเทพมหานครสำหรับน้ำมัน ฯ</t>
  </si>
  <si>
    <t>ภาษีโรงเรือนและที่ดิน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</si>
  <si>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</si>
  <si>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</si>
  <si>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</t>
  </si>
  <si>
    <t>ค่าธรรมเนียมตามกฏหมายควบคุมอาคาร</t>
  </si>
  <si>
    <t xml:space="preserve">ค่าธรรมเนียมขนถ่ายสิ่งปฎิกูลประเภทไขมัน </t>
  </si>
  <si>
    <t>ค่าธรรมเนียมเก็บขนมูลฝอย</t>
  </si>
  <si>
    <t>ใบอนุญาตตลาดเอกชน</t>
  </si>
  <si>
    <t>ค่าใบอนุญาตสุสานและฌาปณสถาน</t>
  </si>
  <si>
    <t>ใบอนุญาตสถานที่จำหน่ายอาหารและสถานที่สะสมอาหาร</t>
  </si>
  <si>
    <t>ค่าใบอนุญาตรับรองการแจ้งการจัดตั้งสถานที่จำหน่ายอาหาร</t>
  </si>
  <si>
    <t>การประกอบกิจการที่เป็นอันตรายต่อสุขภาพ</t>
  </si>
  <si>
    <t>ใบอนุญาตการโฆษณา</t>
  </si>
  <si>
    <t>ค่าใบอนุญาตจำหน่ายสินค้าในที่สาธารณะ</t>
  </si>
  <si>
    <t>ค่าปรับผู้ละเมิดกฎหมาย</t>
  </si>
  <si>
    <t>การขอใช้สถานที่</t>
  </si>
  <si>
    <t>การบริการตัดและขุดต้นไม้</t>
  </si>
  <si>
    <t>การคัดสำเนาหรือถ่ายเอกสาร</t>
  </si>
  <si>
    <t>การทำการต่าง ๆ ที่สาธารณะ</t>
  </si>
  <si>
    <t>การพ่นหมอกกำจัดยุง</t>
  </si>
  <si>
    <t>ค่าเช่าอาคารสถานที่</t>
  </si>
  <si>
    <t>รายได้เบ็ดเตล็ด</t>
  </si>
  <si>
    <t>ค่าจำหน่ายทรัพย์/วัสดุชำรุด</t>
  </si>
  <si>
    <t>ค่าบำรุงกรุงเทพมหานคร</t>
  </si>
  <si>
    <t>ข้อมูล ณ วันที่ 31 มีนาคม 2567</t>
  </si>
  <si>
    <t xml:space="preserve">ประจำปีงบประมาณ พ.ศ. 2567 สำนักงานเขตมีนบุรี เดือนตุลาคม 2566 - มีนาคม 2567 </t>
  </si>
  <si>
    <t xml:space="preserve">ประจำปีงบประมาณ พ.ศ. 2567 สำนักงานเขตมีนบุรี เดือน มีนาคม 2567 </t>
  </si>
  <si>
    <t xml:space="preserve">ประจำปีงบประมาณ พ.ศ. 2567 สำนักงานเขตมีนบุรี เดือน ตุลาคม 2566 </t>
  </si>
  <si>
    <t xml:space="preserve">ประจำปีงบประมาณ พ.ศ. 2567 สำนักงานเขตมีนบุรี เดือน พฤศจิกายน 2566 </t>
  </si>
  <si>
    <t xml:space="preserve">ประจำปีงบประมาณ พ.ศ. 2567 สำนักงานเขตมีนบุรี เดือน ธันวาคม 2566 </t>
  </si>
  <si>
    <t>ประจำปีงบประมาณ พ.ศ. 2567 สำนักงานเขตมีนบุรี เดือน กุมภาพันธ์ 2567</t>
  </si>
  <si>
    <t>ประจำปีงบประมาณ พ.ศ. 2567 สำนักงานเขตมีนบุรี เดือน มกราคม 2567</t>
  </si>
  <si>
    <t>ข้อมูล ณ วันที่ 31 ตุลาคม 2566</t>
  </si>
  <si>
    <t>ข้อมูล ณ วันที่ 31 ธันวาคม 2566</t>
  </si>
  <si>
    <t>ข้อมูล ณ วันที่ 31 มกราคม 2567</t>
  </si>
  <si>
    <t>ข้อมูล ณ วันที่ 28 กุมภาพันธ์ 2567</t>
  </si>
  <si>
    <t>ข้อมูล ณ วันที่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</si>
</sst>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Border="1"/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19;&#3634;&#3618;&#3652;&#3604;&#3657;&#3611;&#3619;&#3632;&#3592;&#3635;%20&#3611;&#3637;67&#3648;&#3604;&#3639;&#3629;&#3609;&#3621;&#3656;&#3634;&#3626;&#3640;&#3604;.xls" TargetMode="External"/><Relationship Id="rId1" Type="http://schemas.openxmlformats.org/officeDocument/2006/relationships/externalLinkPath" Target="file:///D:\&#3619;&#3634;&#3618;&#3652;&#3604;&#3657;&#3611;&#3619;&#3632;&#3592;&#3635;%20&#3611;&#3637;67&#3648;&#3604;&#3639;&#3629;&#3609;&#3621;&#3656;&#3634;&#3626;&#3640;&#3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.ค.65 "/>
      <sheetName val="พ.ย.65"/>
      <sheetName val="ธ.ค.65"/>
      <sheetName val="ม.ค.66"/>
      <sheetName val="ก.พ.66"/>
      <sheetName val="มี.ค.66 "/>
      <sheetName val="เม.ย.66"/>
      <sheetName val="พ.ค.66"/>
      <sheetName val="มิ.ย.66"/>
      <sheetName val="ก.ค.66"/>
      <sheetName val="ส.ค.66 "/>
      <sheetName val="ก.ย.66"/>
      <sheetName val="ต.ค.66"/>
      <sheetName val="สถิต ต.ค.66"/>
      <sheetName val="แทน ต.ค.66"/>
      <sheetName val="พ.ย.66"/>
      <sheetName val="สถิติ พ.ย. 66"/>
      <sheetName val="แทน พ.ย.66"/>
      <sheetName val="ธ.ค.66"/>
      <sheetName val="สถิติ ธ.ค.66"/>
      <sheetName val="แทน ธ.ค.66"/>
      <sheetName val="ม.ค.67"/>
      <sheetName val="สถิติ ม.ค.67"/>
      <sheetName val="แทน ม.ค.67"/>
      <sheetName val="ก.พ.67"/>
      <sheetName val="สถิติ ก.พ.67"/>
      <sheetName val="แทน ก.พ.67"/>
      <sheetName val="มี.ค.67"/>
      <sheetName val="สถิติ มี.ค.67"/>
      <sheetName val="แทน มี.ค.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6">
          <cell r="C66">
            <v>0</v>
          </cell>
          <cell r="E66">
            <v>22200</v>
          </cell>
          <cell r="G66">
            <v>38973.9</v>
          </cell>
          <cell r="I66">
            <v>625151.87999999989</v>
          </cell>
          <cell r="K66">
            <v>20002460.819999997</v>
          </cell>
          <cell r="O66">
            <v>1709950</v>
          </cell>
          <cell r="Q66">
            <v>62900</v>
          </cell>
          <cell r="S66">
            <v>23764</v>
          </cell>
          <cell r="U66">
            <v>12000</v>
          </cell>
          <cell r="W66">
            <v>179130</v>
          </cell>
          <cell r="Y66">
            <v>294475</v>
          </cell>
          <cell r="AA66">
            <v>60400</v>
          </cell>
          <cell r="AC66">
            <v>340</v>
          </cell>
          <cell r="AE66">
            <v>9630</v>
          </cell>
          <cell r="AG66">
            <v>1082</v>
          </cell>
          <cell r="AI66">
            <v>20000</v>
          </cell>
          <cell r="AK66">
            <v>0</v>
          </cell>
          <cell r="AM66">
            <v>98300</v>
          </cell>
          <cell r="AO66">
            <v>220810</v>
          </cell>
          <cell r="AQ66">
            <v>0</v>
          </cell>
          <cell r="AS66">
            <v>500</v>
          </cell>
          <cell r="AU66">
            <v>0</v>
          </cell>
          <cell r="AW66">
            <v>0</v>
          </cell>
          <cell r="BA66">
            <v>4720</v>
          </cell>
          <cell r="BI66">
            <v>0</v>
          </cell>
          <cell r="CK66">
            <v>22550.42</v>
          </cell>
        </row>
      </sheetData>
      <sheetData sheetId="13"/>
      <sheetData sheetId="14"/>
      <sheetData sheetId="15">
        <row r="67">
          <cell r="C67">
            <v>0</v>
          </cell>
          <cell r="E67">
            <v>22000</v>
          </cell>
          <cell r="G67">
            <v>197368.71000000002</v>
          </cell>
          <cell r="I67">
            <v>625336.55000000005</v>
          </cell>
          <cell r="K67">
            <v>2405270.25</v>
          </cell>
          <cell r="O67">
            <v>1393500</v>
          </cell>
          <cell r="Q67">
            <v>78200</v>
          </cell>
          <cell r="S67">
            <v>16795.5</v>
          </cell>
          <cell r="W67">
            <v>9000</v>
          </cell>
          <cell r="Y67">
            <v>185530</v>
          </cell>
          <cell r="AA67">
            <v>427518</v>
          </cell>
          <cell r="AC67">
            <v>76310</v>
          </cell>
          <cell r="AE67">
            <v>635</v>
          </cell>
          <cell r="AG67">
            <v>21020</v>
          </cell>
          <cell r="AI67">
            <v>1190</v>
          </cell>
          <cell r="AK67">
            <v>6000</v>
          </cell>
          <cell r="AM67">
            <v>0</v>
          </cell>
          <cell r="AO67">
            <v>24000</v>
          </cell>
          <cell r="AQ67">
            <v>263090</v>
          </cell>
          <cell r="AS67">
            <v>0</v>
          </cell>
          <cell r="AU67">
            <v>7230</v>
          </cell>
          <cell r="AW67">
            <v>0</v>
          </cell>
          <cell r="AY67">
            <v>18450</v>
          </cell>
          <cell r="BC67">
            <v>4720</v>
          </cell>
          <cell r="BK67">
            <v>0</v>
          </cell>
          <cell r="CM67">
            <v>11370</v>
          </cell>
        </row>
        <row r="69">
          <cell r="C69">
            <v>0</v>
          </cell>
          <cell r="E69">
            <v>22200</v>
          </cell>
          <cell r="G69">
            <v>38973.9</v>
          </cell>
          <cell r="I69">
            <v>625151.87999999989</v>
          </cell>
          <cell r="K69">
            <v>20002460.819999997</v>
          </cell>
          <cell r="O69">
            <v>1709950</v>
          </cell>
          <cell r="Q69">
            <v>62900</v>
          </cell>
          <cell r="S69">
            <v>23764</v>
          </cell>
          <cell r="W69">
            <v>12000</v>
          </cell>
          <cell r="Y69">
            <v>179130</v>
          </cell>
          <cell r="AA69">
            <v>294475</v>
          </cell>
          <cell r="AC69">
            <v>60400</v>
          </cell>
          <cell r="AE69">
            <v>340</v>
          </cell>
          <cell r="AG69">
            <v>9630</v>
          </cell>
          <cell r="AI69">
            <v>1082</v>
          </cell>
          <cell r="AK69">
            <v>20000</v>
          </cell>
          <cell r="AM69">
            <v>0</v>
          </cell>
          <cell r="AO69">
            <v>98300</v>
          </cell>
          <cell r="AQ69">
            <v>220810</v>
          </cell>
          <cell r="AS69">
            <v>0</v>
          </cell>
          <cell r="AU69">
            <v>500</v>
          </cell>
          <cell r="AW69">
            <v>0</v>
          </cell>
          <cell r="AY69">
            <v>0</v>
          </cell>
          <cell r="BC69">
            <v>4720</v>
          </cell>
          <cell r="BK69">
            <v>0</v>
          </cell>
          <cell r="CM69">
            <v>22550.42</v>
          </cell>
        </row>
      </sheetData>
      <sheetData sheetId="16"/>
      <sheetData sheetId="17"/>
      <sheetData sheetId="18">
        <row r="68">
          <cell r="C68">
            <v>0</v>
          </cell>
          <cell r="E68">
            <v>24950</v>
          </cell>
          <cell r="G68">
            <v>468618.49999999994</v>
          </cell>
          <cell r="I68">
            <v>646572.78999999992</v>
          </cell>
          <cell r="K68">
            <v>1179177.3899999999</v>
          </cell>
          <cell r="O68">
            <v>1451880</v>
          </cell>
          <cell r="Q68">
            <v>62600</v>
          </cell>
          <cell r="S68">
            <v>162892.91</v>
          </cell>
          <cell r="W68">
            <v>16500</v>
          </cell>
          <cell r="Y68">
            <v>157330</v>
          </cell>
          <cell r="AA68">
            <v>491255</v>
          </cell>
          <cell r="AC68">
            <v>20600</v>
          </cell>
          <cell r="AE68">
            <v>875</v>
          </cell>
          <cell r="AG68">
            <v>14870</v>
          </cell>
          <cell r="AI68">
            <v>790</v>
          </cell>
          <cell r="AK68">
            <v>0</v>
          </cell>
          <cell r="AM68">
            <v>4500</v>
          </cell>
          <cell r="AO68">
            <v>68668</v>
          </cell>
          <cell r="AQ68">
            <v>174290</v>
          </cell>
          <cell r="AS68">
            <v>500</v>
          </cell>
          <cell r="AU68">
            <v>0</v>
          </cell>
          <cell r="AW68">
            <v>0</v>
          </cell>
          <cell r="AY68">
            <v>10000</v>
          </cell>
          <cell r="BC68">
            <v>4720</v>
          </cell>
          <cell r="BK68">
            <v>0</v>
          </cell>
          <cell r="CM68">
            <v>11190</v>
          </cell>
        </row>
        <row r="70">
          <cell r="C70">
            <v>0</v>
          </cell>
          <cell r="E70">
            <v>44200</v>
          </cell>
          <cell r="G70">
            <v>236342.61000000002</v>
          </cell>
          <cell r="I70">
            <v>1250488.43</v>
          </cell>
          <cell r="K70">
            <v>22407731.069999997</v>
          </cell>
          <cell r="O70">
            <v>3103450</v>
          </cell>
          <cell r="Q70">
            <v>141100</v>
          </cell>
          <cell r="S70">
            <v>40559.5</v>
          </cell>
          <cell r="W70">
            <v>21000</v>
          </cell>
          <cell r="Y70">
            <v>364660</v>
          </cell>
          <cell r="AA70">
            <v>721993</v>
          </cell>
          <cell r="AC70">
            <v>136710</v>
          </cell>
          <cell r="AE70">
            <v>975</v>
          </cell>
          <cell r="AG70">
            <v>30650</v>
          </cell>
          <cell r="AI70">
            <v>2272</v>
          </cell>
          <cell r="AK70">
            <v>26000</v>
          </cell>
          <cell r="AM70">
            <v>0</v>
          </cell>
          <cell r="AO70">
            <v>122300</v>
          </cell>
          <cell r="AQ70">
            <v>483900</v>
          </cell>
          <cell r="AS70">
            <v>0</v>
          </cell>
          <cell r="AU70">
            <v>7730</v>
          </cell>
          <cell r="AW70">
            <v>0</v>
          </cell>
          <cell r="AY70">
            <v>18450</v>
          </cell>
          <cell r="BC70">
            <v>9440</v>
          </cell>
          <cell r="BK70">
            <v>0</v>
          </cell>
          <cell r="CM70">
            <v>33920.42</v>
          </cell>
        </row>
      </sheetData>
      <sheetData sheetId="19"/>
      <sheetData sheetId="20"/>
      <sheetData sheetId="21">
        <row r="68">
          <cell r="C68">
            <v>0</v>
          </cell>
          <cell r="E68">
            <v>22200</v>
          </cell>
          <cell r="G68">
            <v>2072943.78</v>
          </cell>
          <cell r="I68">
            <v>662036.91999999993</v>
          </cell>
          <cell r="K68">
            <v>880489.45999999985</v>
          </cell>
          <cell r="O68">
            <v>1501960</v>
          </cell>
          <cell r="Q68">
            <v>71850</v>
          </cell>
          <cell r="S68">
            <v>60675.67</v>
          </cell>
          <cell r="W68">
            <v>25000</v>
          </cell>
          <cell r="Y68">
            <v>211420</v>
          </cell>
          <cell r="AA68">
            <v>127290</v>
          </cell>
          <cell r="AC68">
            <v>69700</v>
          </cell>
          <cell r="AE68">
            <v>465</v>
          </cell>
          <cell r="AG68">
            <v>14970</v>
          </cell>
          <cell r="AI68">
            <v>1700</v>
          </cell>
          <cell r="AK68">
            <v>8000</v>
          </cell>
          <cell r="AM68">
            <v>0</v>
          </cell>
          <cell r="AO68">
            <v>7608</v>
          </cell>
          <cell r="AQ68">
            <v>228190</v>
          </cell>
          <cell r="AS68">
            <v>0</v>
          </cell>
          <cell r="AU68">
            <v>1040</v>
          </cell>
          <cell r="AW68">
            <v>0</v>
          </cell>
          <cell r="AY68">
            <v>33000</v>
          </cell>
          <cell r="BC68">
            <v>7080</v>
          </cell>
          <cell r="BK68">
            <v>451000</v>
          </cell>
          <cell r="CM68">
            <v>120396.58</v>
          </cell>
        </row>
        <row r="70">
          <cell r="C70">
            <v>0</v>
          </cell>
          <cell r="E70">
            <v>69150</v>
          </cell>
          <cell r="G70">
            <v>704961.11</v>
          </cell>
          <cell r="I70">
            <v>1897061.2199999997</v>
          </cell>
          <cell r="K70">
            <v>23586908.459999997</v>
          </cell>
          <cell r="O70">
            <v>4555330</v>
          </cell>
          <cell r="Q70">
            <v>203700</v>
          </cell>
          <cell r="S70">
            <v>203452.41</v>
          </cell>
          <cell r="W70">
            <v>37500</v>
          </cell>
          <cell r="Y70">
            <v>521990</v>
          </cell>
          <cell r="AA70">
            <v>1213248</v>
          </cell>
          <cell r="AC70">
            <v>157310</v>
          </cell>
          <cell r="AE70">
            <v>1850</v>
          </cell>
          <cell r="AG70">
            <v>45520</v>
          </cell>
          <cell r="AI70">
            <v>3062</v>
          </cell>
          <cell r="AK70">
            <v>26000</v>
          </cell>
          <cell r="AM70">
            <v>4500</v>
          </cell>
          <cell r="AO70">
            <v>190968</v>
          </cell>
          <cell r="AQ70">
            <v>658190</v>
          </cell>
          <cell r="AS70">
            <v>500</v>
          </cell>
          <cell r="AU70">
            <v>7730</v>
          </cell>
          <cell r="AW70">
            <v>0</v>
          </cell>
          <cell r="AY70">
            <v>28450</v>
          </cell>
          <cell r="BC70">
            <v>14160</v>
          </cell>
          <cell r="BK70">
            <v>0</v>
          </cell>
          <cell r="CM70">
            <v>45110.42</v>
          </cell>
        </row>
      </sheetData>
      <sheetData sheetId="22"/>
      <sheetData sheetId="23"/>
      <sheetData sheetId="24">
        <row r="68">
          <cell r="C68">
            <v>0</v>
          </cell>
          <cell r="E68">
            <v>24620</v>
          </cell>
          <cell r="G68">
            <v>5084670.7</v>
          </cell>
          <cell r="I68">
            <v>622553.2100000002</v>
          </cell>
          <cell r="K68">
            <v>546597.2100000002</v>
          </cell>
          <cell r="O68">
            <v>1447160</v>
          </cell>
          <cell r="Q68">
            <v>60850</v>
          </cell>
          <cell r="S68">
            <v>37015</v>
          </cell>
          <cell r="W68">
            <v>29000</v>
          </cell>
          <cell r="Y68">
            <v>173160</v>
          </cell>
          <cell r="AA68">
            <v>157575</v>
          </cell>
          <cell r="AC68">
            <v>23300</v>
          </cell>
          <cell r="AE68">
            <v>395</v>
          </cell>
          <cell r="AG68">
            <v>9520</v>
          </cell>
          <cell r="AI68">
            <v>790</v>
          </cell>
          <cell r="AK68">
            <v>6000</v>
          </cell>
          <cell r="AM68">
            <v>0</v>
          </cell>
          <cell r="AO68">
            <v>28484</v>
          </cell>
          <cell r="AQ68">
            <v>199170</v>
          </cell>
          <cell r="AS68">
            <v>0</v>
          </cell>
          <cell r="AU68">
            <v>0</v>
          </cell>
          <cell r="AW68">
            <v>0</v>
          </cell>
          <cell r="AY68">
            <v>3000</v>
          </cell>
          <cell r="BC68">
            <v>9417</v>
          </cell>
          <cell r="BK68">
            <v>0</v>
          </cell>
          <cell r="CM68">
            <v>17367</v>
          </cell>
        </row>
        <row r="70">
          <cell r="C70">
            <v>0</v>
          </cell>
          <cell r="E70">
            <v>91350</v>
          </cell>
          <cell r="G70">
            <v>2777904.89</v>
          </cell>
          <cell r="I70">
            <v>2559098.1399999997</v>
          </cell>
          <cell r="K70">
            <v>24467397.919999998</v>
          </cell>
          <cell r="O70">
            <v>6057290</v>
          </cell>
          <cell r="Q70">
            <v>275550</v>
          </cell>
          <cell r="S70">
            <v>264128.08</v>
          </cell>
          <cell r="W70">
            <v>62500</v>
          </cell>
          <cell r="Y70">
            <v>733410</v>
          </cell>
          <cell r="AA70">
            <v>1340538</v>
          </cell>
          <cell r="AC70">
            <v>227010</v>
          </cell>
          <cell r="AE70">
            <v>2315</v>
          </cell>
          <cell r="AG70">
            <v>60490</v>
          </cell>
          <cell r="AI70">
            <v>4762</v>
          </cell>
          <cell r="AK70">
            <v>34000</v>
          </cell>
          <cell r="AM70">
            <v>4500</v>
          </cell>
          <cell r="AO70">
            <v>198576</v>
          </cell>
          <cell r="AQ70">
            <v>886380</v>
          </cell>
          <cell r="AS70">
            <v>500</v>
          </cell>
          <cell r="AU70">
            <v>8770</v>
          </cell>
          <cell r="AW70">
            <v>0</v>
          </cell>
          <cell r="AY70">
            <v>61450</v>
          </cell>
          <cell r="BC70">
            <v>21240</v>
          </cell>
          <cell r="BK70">
            <v>451000</v>
          </cell>
          <cell r="CM70">
            <v>616507</v>
          </cell>
        </row>
      </sheetData>
      <sheetData sheetId="25"/>
      <sheetData sheetId="26"/>
      <sheetData sheetId="27">
        <row r="68">
          <cell r="C68">
            <v>0</v>
          </cell>
          <cell r="E68">
            <v>42525</v>
          </cell>
          <cell r="G68">
            <v>7576359.4400000004</v>
          </cell>
          <cell r="I68">
            <v>601024.63</v>
          </cell>
          <cell r="K68">
            <v>415687.76</v>
          </cell>
          <cell r="O68">
            <v>1537140</v>
          </cell>
          <cell r="Q68">
            <v>65500</v>
          </cell>
          <cell r="S68">
            <v>40053.5</v>
          </cell>
          <cell r="W68">
            <v>18000</v>
          </cell>
          <cell r="Y68">
            <v>192900</v>
          </cell>
          <cell r="AA68">
            <v>225500</v>
          </cell>
          <cell r="AC68">
            <v>50850</v>
          </cell>
          <cell r="AE68">
            <v>400</v>
          </cell>
          <cell r="AG68">
            <v>12840</v>
          </cell>
          <cell r="AI68">
            <v>940</v>
          </cell>
          <cell r="AK68">
            <v>14000</v>
          </cell>
          <cell r="AM68">
            <v>0</v>
          </cell>
          <cell r="AO68">
            <v>4950</v>
          </cell>
          <cell r="AQ68">
            <v>219830</v>
          </cell>
          <cell r="AS68">
            <v>0</v>
          </cell>
          <cell r="AU68">
            <v>12780</v>
          </cell>
          <cell r="AW68">
            <v>0</v>
          </cell>
          <cell r="AY68">
            <v>0</v>
          </cell>
          <cell r="BC68">
            <v>9417</v>
          </cell>
          <cell r="BK68">
            <v>0</v>
          </cell>
          <cell r="CM68">
            <v>53327</v>
          </cell>
        </row>
        <row r="70">
          <cell r="C70">
            <v>0</v>
          </cell>
          <cell r="E70">
            <v>115970</v>
          </cell>
          <cell r="G70">
            <v>7862575.5899999999</v>
          </cell>
          <cell r="I70">
            <v>3181651.3499999996</v>
          </cell>
          <cell r="K70">
            <v>25013995.129999999</v>
          </cell>
          <cell r="O70">
            <v>7504450</v>
          </cell>
          <cell r="Q70">
            <v>336400</v>
          </cell>
          <cell r="S70">
            <v>301143.08</v>
          </cell>
          <cell r="W70">
            <v>91500</v>
          </cell>
          <cell r="Y70">
            <v>906570</v>
          </cell>
          <cell r="AA70">
            <v>1498113</v>
          </cell>
          <cell r="AC70">
            <v>250310</v>
          </cell>
          <cell r="AE70">
            <v>2710</v>
          </cell>
          <cell r="AG70">
            <v>70010</v>
          </cell>
          <cell r="AI70">
            <v>5552</v>
          </cell>
          <cell r="AK70">
            <v>40000</v>
          </cell>
          <cell r="AM70">
            <v>4500</v>
          </cell>
          <cell r="AO70">
            <v>227060</v>
          </cell>
          <cell r="AQ70">
            <v>1085550</v>
          </cell>
          <cell r="AS70">
            <v>500</v>
          </cell>
          <cell r="AU70">
            <v>8770</v>
          </cell>
          <cell r="AW70">
            <v>0</v>
          </cell>
          <cell r="AY70">
            <v>64450</v>
          </cell>
          <cell r="BC70">
            <v>30657</v>
          </cell>
          <cell r="BK70">
            <v>451000</v>
          </cell>
          <cell r="CM70">
            <v>633874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FF9C8-1A55-4E72-8DAF-5FCBEE562BE5}">
  <sheetPr>
    <pageSetUpPr fitToPage="1"/>
  </sheetPr>
  <dimension ref="A1:G33"/>
  <sheetViews>
    <sheetView topLeftCell="A21" workbookViewId="0">
      <selection activeCell="F10" sqref="F10"/>
    </sheetView>
  </sheetViews>
  <sheetFormatPr defaultColWidth="9" defaultRowHeight="21" x14ac:dyDescent="0.35"/>
  <cols>
    <col min="1" max="1" width="5" style="1" customWidth="1"/>
    <col min="2" max="2" width="40.62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39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v>0</v>
      </c>
      <c r="E5" s="9">
        <v>25429682.890000001</v>
      </c>
      <c r="F5" s="10" t="s">
        <v>6</v>
      </c>
      <c r="G5" s="9">
        <f>E5-C5</f>
        <v>13810991.690000001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v>0</v>
      </c>
      <c r="E6" s="9">
        <v>15438935.029999999</v>
      </c>
      <c r="F6" s="10" t="s">
        <v>6</v>
      </c>
      <c r="G6" s="9">
        <f t="shared" ref="G6:G32" si="0">E6-C6</f>
        <v>1137323.3599999994</v>
      </c>
    </row>
    <row r="7" spans="1:7" x14ac:dyDescent="0.35">
      <c r="A7" s="10">
        <v>3</v>
      </c>
      <c r="B7" s="6" t="s">
        <v>12</v>
      </c>
      <c r="C7" s="9">
        <v>3022.95</v>
      </c>
      <c r="D7" s="9">
        <v>0</v>
      </c>
      <c r="E7" s="9"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v>0</v>
      </c>
      <c r="E8" s="9">
        <v>3782675.98</v>
      </c>
      <c r="F8" s="10" t="s">
        <v>6</v>
      </c>
      <c r="G8" s="9">
        <f t="shared" si="0"/>
        <v>2010154.14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v>0</v>
      </c>
      <c r="E9" s="9">
        <v>158495</v>
      </c>
      <c r="F9" s="10" t="s">
        <v>7</v>
      </c>
      <c r="G9" s="9">
        <f t="shared" si="0"/>
        <v>-3142257.61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v>0</v>
      </c>
      <c r="E10" s="9">
        <v>1099470</v>
      </c>
      <c r="F10" s="10" t="s">
        <v>6</v>
      </c>
      <c r="G10" s="9">
        <f t="shared" si="0"/>
        <v>483270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v>0</v>
      </c>
      <c r="E11" s="9">
        <v>6492</v>
      </c>
      <c r="F11" s="10" t="s">
        <v>7</v>
      </c>
      <c r="G11" s="9">
        <f t="shared" si="0"/>
        <v>-1518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v>0</v>
      </c>
      <c r="E12" s="9">
        <v>401900</v>
      </c>
      <c r="F12" s="10" t="s">
        <v>7</v>
      </c>
      <c r="G12" s="9">
        <f t="shared" si="0"/>
        <v>-64950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v>0</v>
      </c>
      <c r="E13" s="9">
        <v>341196.58</v>
      </c>
      <c r="F13" s="10" t="s">
        <v>6</v>
      </c>
      <c r="G13" s="9">
        <f t="shared" si="0"/>
        <v>28126.580000000016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v>0</v>
      </c>
      <c r="E14" s="9">
        <v>109500</v>
      </c>
      <c r="F14" s="10" t="s">
        <v>6</v>
      </c>
      <c r="G14" s="9">
        <f t="shared" si="0"/>
        <v>18750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v>0</v>
      </c>
      <c r="E15" s="9">
        <v>9041590</v>
      </c>
      <c r="F15" s="10" t="s">
        <v>7</v>
      </c>
      <c r="G15" s="9">
        <f t="shared" si="0"/>
        <v>-821040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v>0</v>
      </c>
      <c r="E16" s="9">
        <v>54000</v>
      </c>
      <c r="F16" s="10" t="s">
        <v>7</v>
      </c>
      <c r="G16" s="9">
        <f t="shared" si="0"/>
        <v>-2000</v>
      </c>
    </row>
    <row r="17" spans="1:7" x14ac:dyDescent="0.35">
      <c r="A17" s="10">
        <v>13</v>
      </c>
      <c r="B17" s="6" t="s">
        <v>22</v>
      </c>
      <c r="C17" s="9">
        <v>0</v>
      </c>
      <c r="D17" s="9">
        <v>0</v>
      </c>
      <c r="E17" s="9">
        <v>4500</v>
      </c>
      <c r="F17" s="10" t="s">
        <v>6</v>
      </c>
      <c r="G17" s="9">
        <f t="shared" si="0"/>
        <v>4500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v>0</v>
      </c>
      <c r="E18" s="9">
        <v>301160</v>
      </c>
      <c r="F18" s="10" t="s">
        <v>6</v>
      </c>
      <c r="G18" s="9">
        <f t="shared" si="0"/>
        <v>66580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v>0</v>
      </c>
      <c r="E19" s="9">
        <v>82850</v>
      </c>
      <c r="F19" s="10" t="s">
        <v>6</v>
      </c>
      <c r="G19" s="9">
        <f t="shared" si="0"/>
        <v>21370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v>0</v>
      </c>
      <c r="E20" s="9">
        <v>1723613</v>
      </c>
      <c r="F20" s="10" t="s">
        <v>6</v>
      </c>
      <c r="G20" s="9">
        <f t="shared" si="0"/>
        <v>85755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v>0</v>
      </c>
      <c r="E21" s="9">
        <v>3110</v>
      </c>
      <c r="F21" s="10" t="s">
        <v>6</v>
      </c>
      <c r="G21" s="9">
        <f t="shared" si="0"/>
        <v>355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v>0</v>
      </c>
      <c r="E23" s="9">
        <v>232010</v>
      </c>
      <c r="F23" s="10" t="s">
        <v>6</v>
      </c>
      <c r="G23" s="9">
        <f t="shared" si="0"/>
        <v>-465406</v>
      </c>
    </row>
    <row r="24" spans="1:7" x14ac:dyDescent="0.35">
      <c r="A24" s="10">
        <v>20</v>
      </c>
      <c r="B24" s="6" t="s">
        <v>29</v>
      </c>
      <c r="C24" s="9">
        <v>0</v>
      </c>
      <c r="D24" s="9">
        <v>0</v>
      </c>
      <c r="E24" s="9"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v>0</v>
      </c>
      <c r="E25" s="9">
        <v>64450</v>
      </c>
      <c r="F25" s="10" t="s">
        <v>7</v>
      </c>
      <c r="G25" s="9">
        <f t="shared" si="0"/>
        <v>-3150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v>0</v>
      </c>
      <c r="E26" s="9">
        <v>1305380</v>
      </c>
      <c r="F26" s="10" t="s">
        <v>6</v>
      </c>
      <c r="G26" s="9">
        <f t="shared" si="0"/>
        <v>823200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v>0</v>
      </c>
      <c r="E27" s="9">
        <v>21550</v>
      </c>
      <c r="F27" s="10" t="s">
        <v>7</v>
      </c>
      <c r="G27" s="9">
        <f t="shared" si="0"/>
        <v>-45790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v>0</v>
      </c>
      <c r="E28" s="9">
        <v>500</v>
      </c>
      <c r="F28" s="10" t="s">
        <v>7</v>
      </c>
      <c r="G28" s="9">
        <f t="shared" si="0"/>
        <v>-4500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v>0</v>
      </c>
      <c r="E29" s="9">
        <v>40074</v>
      </c>
      <c r="F29" s="10" t="s">
        <v>7</v>
      </c>
      <c r="G29" s="9">
        <f t="shared" si="0"/>
        <v>-12246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v>0</v>
      </c>
      <c r="E30" s="9">
        <v>451000</v>
      </c>
      <c r="F30" s="10" t="s">
        <v>6</v>
      </c>
      <c r="G30" s="9">
        <f t="shared" si="0"/>
        <v>369500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9127</v>
      </c>
      <c r="F31" s="10" t="s">
        <v>6</v>
      </c>
      <c r="G31" s="9">
        <f t="shared" si="0"/>
        <v>9127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v>0</v>
      </c>
      <c r="E32" s="9">
        <v>687201</v>
      </c>
      <c r="F32" s="10" t="s">
        <v>6</v>
      </c>
      <c r="G32" s="9">
        <f t="shared" si="0"/>
        <v>133794</v>
      </c>
    </row>
    <row r="33" spans="1:7" x14ac:dyDescent="0.35">
      <c r="A33" s="11" t="s">
        <v>38</v>
      </c>
      <c r="B33" s="11"/>
      <c r="C33" s="11"/>
      <c r="D33" s="11"/>
      <c r="E33" s="11"/>
      <c r="F33" s="11"/>
      <c r="G33" s="11"/>
    </row>
  </sheetData>
  <mergeCells count="8">
    <mergeCell ref="A33:G33"/>
    <mergeCell ref="A1:G1"/>
    <mergeCell ref="A2:G2"/>
    <mergeCell ref="A3:A4"/>
    <mergeCell ref="B3:B4"/>
    <mergeCell ref="C3:C4"/>
    <mergeCell ref="D3:D4"/>
    <mergeCell ref="E3:E4"/>
  </mergeCells>
  <pageMargins left="0.27" right="0.28000000000000003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20F1-B27C-46EC-A980-08C14E79B0E4}">
  <sheetPr>
    <pageSetUpPr fitToPage="1"/>
  </sheetPr>
  <dimension ref="A1:G35"/>
  <sheetViews>
    <sheetView topLeftCell="A18" workbookViewId="0">
      <selection activeCell="I35" sqref="I35"/>
    </sheetView>
  </sheetViews>
  <sheetFormatPr defaultColWidth="9" defaultRowHeight="21" x14ac:dyDescent="0.35"/>
  <cols>
    <col min="1" max="1" width="5" style="1" customWidth="1"/>
    <col min="2" max="2" width="36.875" style="1" customWidth="1"/>
    <col min="3" max="4" width="13" style="1" customWidth="1"/>
    <col min="5" max="5" width="9.125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41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'[1]ต.ค.66'!$K$66</f>
        <v>20002460.819999997</v>
      </c>
      <c r="E5" s="9">
        <v>0</v>
      </c>
      <c r="F5" s="10" t="s">
        <v>6</v>
      </c>
      <c r="G5" s="9">
        <f>D5-C5</f>
        <v>8383769.6199999973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'[1]ต.ค.66'!$G$66</f>
        <v>38973.9</v>
      </c>
      <c r="E6" s="9">
        <v>0</v>
      </c>
      <c r="F6" s="10" t="s">
        <v>7</v>
      </c>
      <c r="G6" s="9">
        <f>D6-C6</f>
        <v>-14262637.77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'[1]ต.ค.66'!$C$66</f>
        <v>0</v>
      </c>
      <c r="E7" s="9">
        <v>0</v>
      </c>
      <c r="F7" s="10" t="s">
        <v>6</v>
      </c>
      <c r="G7" s="9">
        <f t="shared" ref="G7:G32" si="0">D7-C7</f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'[1]ต.ค.66'!$I$66</f>
        <v>625151.87999999989</v>
      </c>
      <c r="E8" s="9">
        <v>0</v>
      </c>
      <c r="F8" s="10" t="s">
        <v>7</v>
      </c>
      <c r="G8" s="9">
        <f t="shared" si="0"/>
        <v>-1147369.9600000002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'[1]ต.ค.66'!$E$66</f>
        <v>22200</v>
      </c>
      <c r="E9" s="9">
        <v>0</v>
      </c>
      <c r="F9" s="10" t="s">
        <v>7</v>
      </c>
      <c r="G9" s="9">
        <f t="shared" si="0"/>
        <v>-3278552.61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'[1]ต.ค.66'!$W$66</f>
        <v>179130</v>
      </c>
      <c r="E10" s="9">
        <v>0</v>
      </c>
      <c r="F10" s="10" t="s">
        <v>7</v>
      </c>
      <c r="G10" s="9">
        <f t="shared" si="0"/>
        <v>-437070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'[1]ต.ค.66'!$AG$66</f>
        <v>1082</v>
      </c>
      <c r="E11" s="9">
        <v>0</v>
      </c>
      <c r="F11" s="10" t="s">
        <v>7</v>
      </c>
      <c r="G11" s="9">
        <f t="shared" si="0"/>
        <v>-6928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'[1]ต.ค.66'!$Q$66</f>
        <v>62900</v>
      </c>
      <c r="E12" s="9">
        <v>0</v>
      </c>
      <c r="F12" s="10" t="s">
        <v>7</v>
      </c>
      <c r="G12" s="9">
        <f t="shared" si="0"/>
        <v>-403950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'[1]ต.ค.66'!$S$66</f>
        <v>23764</v>
      </c>
      <c r="E13" s="9">
        <v>0</v>
      </c>
      <c r="F13" s="10" t="s">
        <v>7</v>
      </c>
      <c r="G13" s="9">
        <f t="shared" si="0"/>
        <v>-289306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'[1]ต.ค.66'!$U$66</f>
        <v>12000</v>
      </c>
      <c r="E14" s="9">
        <v>0</v>
      </c>
      <c r="F14" s="10" t="s">
        <v>7</v>
      </c>
      <c r="G14" s="9">
        <f t="shared" si="0"/>
        <v>-78750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'[1]ต.ค.66'!$O$66</f>
        <v>1709950</v>
      </c>
      <c r="E15" s="9">
        <v>0</v>
      </c>
      <c r="F15" s="10" t="s">
        <v>7</v>
      </c>
      <c r="G15" s="9">
        <f t="shared" si="0"/>
        <v>-8152680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'[1]ต.ค.66'!$AI$66</f>
        <v>20000</v>
      </c>
      <c r="E16" s="9">
        <v>0</v>
      </c>
      <c r="F16" s="10" t="s">
        <v>7</v>
      </c>
      <c r="G16" s="9">
        <f t="shared" si="0"/>
        <v>-36000</v>
      </c>
    </row>
    <row r="17" spans="1:7" x14ac:dyDescent="0.35">
      <c r="A17" s="10">
        <v>13</v>
      </c>
      <c r="B17" s="6" t="s">
        <v>22</v>
      </c>
      <c r="C17" s="9">
        <v>0</v>
      </c>
      <c r="D17" s="9">
        <f>'[1]ต.ค.66'!$AK$66</f>
        <v>0</v>
      </c>
      <c r="E17" s="9">
        <v>0</v>
      </c>
      <c r="F17" s="10" t="s">
        <v>7</v>
      </c>
      <c r="G17" s="9">
        <f t="shared" si="0"/>
        <v>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'[1]ต.ค.66'!$AA$66</f>
        <v>60400</v>
      </c>
      <c r="E18" s="9">
        <v>0</v>
      </c>
      <c r="F18" s="10" t="s">
        <v>7</v>
      </c>
      <c r="G18" s="9">
        <f t="shared" si="0"/>
        <v>-174180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'[1]ต.ค.66'!$AE$66</f>
        <v>9630</v>
      </c>
      <c r="E19" s="9">
        <v>0</v>
      </c>
      <c r="F19" s="10" t="s">
        <v>7</v>
      </c>
      <c r="G19" s="9">
        <f t="shared" si="0"/>
        <v>-51850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'[1]ต.ค.66'!$Y$66</f>
        <v>294475</v>
      </c>
      <c r="E20" s="9">
        <v>0</v>
      </c>
      <c r="F20" s="10" t="s">
        <v>7</v>
      </c>
      <c r="G20" s="9">
        <f t="shared" si="0"/>
        <v>-1343383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'[1]ต.ค.66'!$AC$66</f>
        <v>340</v>
      </c>
      <c r="E21" s="9">
        <v>0</v>
      </c>
      <c r="F21" s="10" t="s">
        <v>6</v>
      </c>
      <c r="G21" s="9">
        <f t="shared" si="0"/>
        <v>-2415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'[1]ต.ค.66'!$AM$66</f>
        <v>98300</v>
      </c>
      <c r="E23" s="9">
        <v>0</v>
      </c>
      <c r="F23" s="10" t="s">
        <v>7</v>
      </c>
      <c r="G23" s="9">
        <f t="shared" si="0"/>
        <v>-599116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'[1]ต.ค.66'!$AU$66</f>
        <v>0</v>
      </c>
      <c r="E24" s="9"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'[1]ต.ค.66'!$AW$66</f>
        <v>0</v>
      </c>
      <c r="E25" s="9">
        <v>0</v>
      </c>
      <c r="F25" s="10" t="s">
        <v>7</v>
      </c>
      <c r="G25" s="9">
        <f t="shared" si="0"/>
        <v>-67600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'[1]ต.ค.66'!$AO$66</f>
        <v>220810</v>
      </c>
      <c r="E26" s="9">
        <v>0</v>
      </c>
      <c r="F26" s="10" t="s">
        <v>7</v>
      </c>
      <c r="G26" s="9">
        <f t="shared" si="0"/>
        <v>-261370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'[1]ต.ค.66'!$AS$66</f>
        <v>500</v>
      </c>
      <c r="E27" s="9">
        <v>0</v>
      </c>
      <c r="F27" s="10" t="s">
        <v>7</v>
      </c>
      <c r="G27" s="9">
        <f t="shared" si="0"/>
        <v>-66840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'[1]ต.ค.66'!$AQ$66</f>
        <v>0</v>
      </c>
      <c r="E28" s="9">
        <v>0</v>
      </c>
      <c r="F28" s="10" t="s">
        <v>7</v>
      </c>
      <c r="G28" s="9">
        <f t="shared" si="0"/>
        <v>-5000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'[1]ต.ค.66'!$BA$66</f>
        <v>4720</v>
      </c>
      <c r="E29" s="9">
        <v>0</v>
      </c>
      <c r="F29" s="10" t="s">
        <v>7</v>
      </c>
      <c r="G29" s="9">
        <f t="shared" si="0"/>
        <v>-47600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'[1]ต.ค.66'!$BI$66</f>
        <v>0</v>
      </c>
      <c r="E30" s="9">
        <v>0</v>
      </c>
      <c r="F30" s="10" t="s">
        <v>7</v>
      </c>
      <c r="G30" s="9">
        <f t="shared" si="0"/>
        <v>-81500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'[1]ต.ค.66'!$CK$66</f>
        <v>22550.42</v>
      </c>
      <c r="E32" s="9">
        <v>0</v>
      </c>
      <c r="F32" s="10" t="s">
        <v>6</v>
      </c>
      <c r="G32" s="9">
        <f t="shared" si="0"/>
        <v>-530856.57999999996</v>
      </c>
    </row>
    <row r="33" spans="1:7" x14ac:dyDescent="0.35">
      <c r="A33" s="3"/>
      <c r="B33" s="3"/>
      <c r="C33" s="9"/>
      <c r="D33" s="9"/>
      <c r="E33" s="9"/>
      <c r="F33" s="10"/>
      <c r="G33" s="9"/>
    </row>
    <row r="34" spans="1:7" x14ac:dyDescent="0.35">
      <c r="A34" s="3"/>
      <c r="B34" s="2"/>
      <c r="C34" s="9"/>
      <c r="D34" s="9"/>
      <c r="E34" s="9"/>
      <c r="F34" s="10"/>
      <c r="G34" s="9"/>
    </row>
    <row r="35" spans="1:7" x14ac:dyDescent="0.35">
      <c r="A35" s="11" t="s">
        <v>46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24" right="0.17" top="0.79" bottom="0.4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6338-0F6B-47E8-84B8-BAE7C95C8E38}">
  <sheetPr>
    <pageSetUpPr fitToPage="1"/>
  </sheetPr>
  <dimension ref="A1:G35"/>
  <sheetViews>
    <sheetView topLeftCell="A30" workbookViewId="0">
      <selection activeCell="A36" sqref="A36"/>
    </sheetView>
  </sheetViews>
  <sheetFormatPr defaultColWidth="9" defaultRowHeight="21" x14ac:dyDescent="0.35"/>
  <cols>
    <col min="1" max="1" width="5" style="1" customWidth="1"/>
    <col min="2" max="2" width="38.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42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'[1]พ.ย.66'!$K$67</f>
        <v>2405270.25</v>
      </c>
      <c r="E5" s="9">
        <f>'[1]พ.ย.66'!$K$69</f>
        <v>20002460.819999997</v>
      </c>
      <c r="F5" s="10" t="s">
        <v>6</v>
      </c>
      <c r="G5" s="9">
        <f>E5+D5-C5</f>
        <v>10789039.869999997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'[1]พ.ย.66'!$G$67</f>
        <v>197368.71000000002</v>
      </c>
      <c r="E6" s="9">
        <f>'[1]พ.ย.66'!$G$69</f>
        <v>38973.9</v>
      </c>
      <c r="F6" s="10" t="s">
        <v>7</v>
      </c>
      <c r="G6" s="9">
        <f t="shared" ref="G6:G32" si="0">E6+D6-C6</f>
        <v>-14065269.060000001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'[1]พ.ย.66'!$C$67</f>
        <v>0</v>
      </c>
      <c r="E7" s="9">
        <f>'[1]พ.ย.66'!$C$69</f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'[1]พ.ย.66'!$I$67</f>
        <v>625336.55000000005</v>
      </c>
      <c r="E8" s="9">
        <f>'[1]พ.ย.66'!$I$69</f>
        <v>625151.87999999989</v>
      </c>
      <c r="F8" s="10" t="s">
        <v>7</v>
      </c>
      <c r="G8" s="9">
        <f t="shared" si="0"/>
        <v>-522033.41000000015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'[1]พ.ย.66'!$E$67</f>
        <v>22000</v>
      </c>
      <c r="E9" s="9">
        <f>'[1]พ.ย.66'!$E$69</f>
        <v>22200</v>
      </c>
      <c r="F9" s="10" t="s">
        <v>7</v>
      </c>
      <c r="G9" s="9">
        <f t="shared" si="0"/>
        <v>-3256552.61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'[1]พ.ย.66'!$Y$67</f>
        <v>185530</v>
      </c>
      <c r="E10" s="9">
        <f>'[1]พ.ย.66'!$Y$69</f>
        <v>179130</v>
      </c>
      <c r="F10" s="10" t="s">
        <v>7</v>
      </c>
      <c r="G10" s="9">
        <f t="shared" si="0"/>
        <v>-251540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'[1]พ.ย.66'!$AI$67</f>
        <v>1190</v>
      </c>
      <c r="E11" s="9">
        <f>'[1]พ.ย.66'!$AI$69</f>
        <v>1082</v>
      </c>
      <c r="F11" s="10" t="s">
        <v>7</v>
      </c>
      <c r="G11" s="9">
        <f t="shared" si="0"/>
        <v>-5738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'[1]พ.ย.66'!$Q$67</f>
        <v>78200</v>
      </c>
      <c r="E12" s="9">
        <f>'[1]พ.ย.66'!$Q$69</f>
        <v>62900</v>
      </c>
      <c r="F12" s="10" t="s">
        <v>7</v>
      </c>
      <c r="G12" s="9">
        <f t="shared" si="0"/>
        <v>-325750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'[1]พ.ย.66'!$S$67</f>
        <v>16795.5</v>
      </c>
      <c r="E13" s="9">
        <f>'[1]พ.ย.66'!$S$69</f>
        <v>23764</v>
      </c>
      <c r="F13" s="10" t="s">
        <v>7</v>
      </c>
      <c r="G13" s="9">
        <f t="shared" si="0"/>
        <v>-272510.5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'[1]พ.ย.66'!$W$67</f>
        <v>9000</v>
      </c>
      <c r="E14" s="9">
        <f>'[1]พ.ย.66'!$W$69</f>
        <v>12000</v>
      </c>
      <c r="F14" s="10" t="s">
        <v>7</v>
      </c>
      <c r="G14" s="9">
        <f t="shared" si="0"/>
        <v>-69750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'[1]พ.ย.66'!$O$67</f>
        <v>1393500</v>
      </c>
      <c r="E15" s="9">
        <f>'[1]พ.ย.66'!$O$69</f>
        <v>1709950</v>
      </c>
      <c r="F15" s="10" t="s">
        <v>7</v>
      </c>
      <c r="G15" s="9">
        <f t="shared" si="0"/>
        <v>-6759180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'[1]พ.ย.66'!$AK$67</f>
        <v>6000</v>
      </c>
      <c r="E16" s="9">
        <f>'[1]พ.ย.66'!$AK$69</f>
        <v>20000</v>
      </c>
      <c r="F16" s="10" t="s">
        <v>7</v>
      </c>
      <c r="G16" s="9">
        <f t="shared" si="0"/>
        <v>-30000</v>
      </c>
    </row>
    <row r="17" spans="1:7" x14ac:dyDescent="0.35">
      <c r="A17" s="10">
        <v>13</v>
      </c>
      <c r="B17" s="6" t="s">
        <v>22</v>
      </c>
      <c r="C17" s="9"/>
      <c r="D17" s="9">
        <f>'[1]พ.ย.66'!$AM$67</f>
        <v>0</v>
      </c>
      <c r="E17" s="9">
        <f>'[1]พ.ย.66'!$AM$69</f>
        <v>0</v>
      </c>
      <c r="F17" s="10" t="s">
        <v>7</v>
      </c>
      <c r="G17" s="9">
        <f t="shared" si="0"/>
        <v>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'[1]พ.ย.66'!$AC$67</f>
        <v>76310</v>
      </c>
      <c r="E18" s="9">
        <f>'[1]พ.ย.66'!$AC$69</f>
        <v>60400</v>
      </c>
      <c r="F18" s="10" t="s">
        <v>7</v>
      </c>
      <c r="G18" s="9">
        <f t="shared" si="0"/>
        <v>-97870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'[1]พ.ย.66'!$AG$67</f>
        <v>21020</v>
      </c>
      <c r="E19" s="9">
        <f>'[1]พ.ย.66'!$AG$69</f>
        <v>9630</v>
      </c>
      <c r="F19" s="10" t="s">
        <v>7</v>
      </c>
      <c r="G19" s="9">
        <f t="shared" si="0"/>
        <v>-30830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'[1]พ.ย.66'!$AA$67</f>
        <v>427518</v>
      </c>
      <c r="E20" s="9">
        <f>'[1]พ.ย.66'!$AA$69</f>
        <v>294475</v>
      </c>
      <c r="F20" s="10" t="s">
        <v>7</v>
      </c>
      <c r="G20" s="9">
        <f t="shared" si="0"/>
        <v>-915865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'[1]พ.ย.66'!$AE$67</f>
        <v>635</v>
      </c>
      <c r="E21" s="9">
        <f>'[1]พ.ย.66'!$AE$69</f>
        <v>340</v>
      </c>
      <c r="F21" s="10" t="s">
        <v>7</v>
      </c>
      <c r="G21" s="9">
        <f t="shared" si="0"/>
        <v>-1780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'[1]พ.ย.66'!$AO$67</f>
        <v>24000</v>
      </c>
      <c r="E23" s="9">
        <f>'[1]พ.ย.66'!$AO$69</f>
        <v>98300</v>
      </c>
      <c r="F23" s="10" t="s">
        <v>7</v>
      </c>
      <c r="G23" s="9">
        <f t="shared" si="0"/>
        <v>-575116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'[1]พ.ย.66'!$AW$67</f>
        <v>0</v>
      </c>
      <c r="E24" s="9">
        <f>'[1]พ.ย.66'!$AW$69</f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'[1]พ.ย.66'!$AY$67</f>
        <v>18450</v>
      </c>
      <c r="E25" s="9">
        <f>'[1]พ.ย.66'!$AY$69</f>
        <v>0</v>
      </c>
      <c r="F25" s="10" t="s">
        <v>7</v>
      </c>
      <c r="G25" s="9">
        <f t="shared" si="0"/>
        <v>-49150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'[1]พ.ย.66'!$AQ$67</f>
        <v>263090</v>
      </c>
      <c r="E26" s="9">
        <f>'[1]พ.ย.66'!$AQ$69</f>
        <v>220810</v>
      </c>
      <c r="F26" s="10" t="s">
        <v>6</v>
      </c>
      <c r="G26" s="9">
        <f t="shared" si="0"/>
        <v>1720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'[1]พ.ย.66'!$AU$67</f>
        <v>7230</v>
      </c>
      <c r="E27" s="9">
        <f>'[1]พ.ย.66'!$AU$69</f>
        <v>500</v>
      </c>
      <c r="F27" s="10" t="s">
        <v>7</v>
      </c>
      <c r="G27" s="9">
        <f t="shared" si="0"/>
        <v>-59610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'[1]พ.ย.66'!$AS$67</f>
        <v>0</v>
      </c>
      <c r="E28" s="9">
        <f>'[1]พ.ย.66'!$AS$69</f>
        <v>0</v>
      </c>
      <c r="F28" s="10" t="s">
        <v>7</v>
      </c>
      <c r="G28" s="9">
        <f t="shared" si="0"/>
        <v>-5000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'[1]พ.ย.66'!$BC$67</f>
        <v>4720</v>
      </c>
      <c r="E29" s="9">
        <f>'[1]พ.ย.66'!$BC$69</f>
        <v>4720</v>
      </c>
      <c r="F29" s="10" t="s">
        <v>7</v>
      </c>
      <c r="G29" s="9">
        <f t="shared" si="0"/>
        <v>-42880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'[1]พ.ย.66'!$BK$67</f>
        <v>0</v>
      </c>
      <c r="E30" s="9">
        <f>'[1]พ.ย.66'!$BK$69</f>
        <v>0</v>
      </c>
      <c r="F30" s="10" t="s">
        <v>7</v>
      </c>
      <c r="G30" s="9">
        <f t="shared" si="0"/>
        <v>-81500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'[1]พ.ย.66'!$CM$67</f>
        <v>11370</v>
      </c>
      <c r="E32" s="9">
        <f>'[1]พ.ย.66'!$CM$69</f>
        <v>22550.42</v>
      </c>
      <c r="F32" s="10" t="s">
        <v>7</v>
      </c>
      <c r="G32" s="9">
        <f t="shared" si="0"/>
        <v>-519486.58</v>
      </c>
    </row>
    <row r="33" spans="1:7" x14ac:dyDescent="0.35">
      <c r="A33" s="3"/>
      <c r="B33" s="8"/>
      <c r="C33" s="9"/>
      <c r="D33" s="9"/>
      <c r="E33" s="9"/>
      <c r="F33" s="10"/>
      <c r="G33" s="9"/>
    </row>
    <row r="34" spans="1:7" x14ac:dyDescent="0.35">
      <c r="A34" s="3"/>
      <c r="B34" s="2"/>
      <c r="C34" s="9"/>
      <c r="D34" s="9"/>
      <c r="E34" s="9"/>
      <c r="F34" s="10"/>
      <c r="G34" s="9"/>
    </row>
    <row r="35" spans="1:7" x14ac:dyDescent="0.35">
      <c r="A35" s="11" t="s">
        <v>50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32" right="0.27" top="0.75" bottom="0.41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323E-8EBF-48A3-B990-16EDA335D37C}">
  <sheetPr>
    <pageSetUpPr fitToPage="1"/>
  </sheetPr>
  <dimension ref="A1:G35"/>
  <sheetViews>
    <sheetView topLeftCell="A20" workbookViewId="0">
      <selection activeCell="F18" sqref="F18"/>
    </sheetView>
  </sheetViews>
  <sheetFormatPr defaultColWidth="9" defaultRowHeight="21" x14ac:dyDescent="0.35"/>
  <cols>
    <col min="1" max="1" width="5" style="1" customWidth="1"/>
    <col min="2" max="2" width="40.62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43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'[1]ธ.ค.66'!$K$68</f>
        <v>1179177.3899999999</v>
      </c>
      <c r="E5" s="9">
        <f>'[1]ธ.ค.66'!$K$70</f>
        <v>22407731.069999997</v>
      </c>
      <c r="F5" s="10" t="s">
        <v>6</v>
      </c>
      <c r="G5" s="9">
        <f>E5+D5-C5</f>
        <v>11968217.259999998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'[1]ธ.ค.66'!$G$68</f>
        <v>468618.49999999994</v>
      </c>
      <c r="E6" s="9">
        <f>'[1]ธ.ค.66'!$G$70</f>
        <v>236342.61000000002</v>
      </c>
      <c r="F6" s="10" t="s">
        <v>7</v>
      </c>
      <c r="G6" s="9">
        <f t="shared" ref="G6:G32" si="0">E6+D6-C6</f>
        <v>-13596650.560000001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'[1]ธ.ค.66'!$C$68</f>
        <v>0</v>
      </c>
      <c r="E7" s="9">
        <f>'[1]ธ.ค.66'!$C$70</f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'[1]ธ.ค.66'!$I$68</f>
        <v>646572.78999999992</v>
      </c>
      <c r="E8" s="9">
        <f>'[1]ธ.ค.66'!$I$70</f>
        <v>1250488.43</v>
      </c>
      <c r="F8" s="10" t="s">
        <v>6</v>
      </c>
      <c r="G8" s="9">
        <f t="shared" si="0"/>
        <v>124539.37999999966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'[1]ธ.ค.66'!$E$68</f>
        <v>24950</v>
      </c>
      <c r="E9" s="9">
        <f>'[1]ธ.ค.66'!$E$70</f>
        <v>44200</v>
      </c>
      <c r="F9" s="10" t="s">
        <v>7</v>
      </c>
      <c r="G9" s="9">
        <f t="shared" si="0"/>
        <v>-3231602.61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'[1]ธ.ค.66'!$Y$68</f>
        <v>157330</v>
      </c>
      <c r="E10" s="9">
        <f>'[1]ธ.ค.66'!$Y$70</f>
        <v>364660</v>
      </c>
      <c r="F10" s="10" t="s">
        <v>7</v>
      </c>
      <c r="G10" s="9">
        <f t="shared" si="0"/>
        <v>-94210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'[1]ธ.ค.66'!$AI$68</f>
        <v>790</v>
      </c>
      <c r="E11" s="9">
        <f>'[1]ธ.ค.66'!$AI$70</f>
        <v>2272</v>
      </c>
      <c r="F11" s="10" t="s">
        <v>7</v>
      </c>
      <c r="G11" s="9">
        <f t="shared" si="0"/>
        <v>-4948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'[1]ธ.ค.66'!$Q$68</f>
        <v>62600</v>
      </c>
      <c r="E12" s="9">
        <f>'[1]ธ.ค.66'!$Q$70</f>
        <v>141100</v>
      </c>
      <c r="F12" s="10" t="s">
        <v>7</v>
      </c>
      <c r="G12" s="9">
        <f t="shared" si="0"/>
        <v>-263150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'[1]ธ.ค.66'!$S$68</f>
        <v>162892.91</v>
      </c>
      <c r="E13" s="9">
        <f>'[1]ธ.ค.66'!$S$70</f>
        <v>40559.5</v>
      </c>
      <c r="F13" s="10" t="s">
        <v>7</v>
      </c>
      <c r="G13" s="9">
        <f t="shared" si="0"/>
        <v>-109617.59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'[1]ธ.ค.66'!$W$68</f>
        <v>16500</v>
      </c>
      <c r="E14" s="9">
        <f>'[1]ธ.ค.66'!$W$70</f>
        <v>21000</v>
      </c>
      <c r="F14" s="10" t="s">
        <v>7</v>
      </c>
      <c r="G14" s="9">
        <f t="shared" si="0"/>
        <v>-53250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'[1]ธ.ค.66'!$O$68</f>
        <v>1451880</v>
      </c>
      <c r="E15" s="9">
        <f>'[1]ธ.ค.66'!$O$70</f>
        <v>3103450</v>
      </c>
      <c r="F15" s="10" t="s">
        <v>7</v>
      </c>
      <c r="G15" s="9">
        <f t="shared" si="0"/>
        <v>-5307300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'[1]ธ.ค.66'!$AK$68</f>
        <v>0</v>
      </c>
      <c r="E16" s="9">
        <f>'[1]ธ.ค.66'!$AK$70</f>
        <v>26000</v>
      </c>
      <c r="F16" s="10" t="s">
        <v>7</v>
      </c>
      <c r="G16" s="9">
        <f t="shared" si="0"/>
        <v>-30000</v>
      </c>
    </row>
    <row r="17" spans="1:7" x14ac:dyDescent="0.35">
      <c r="A17" s="10">
        <v>13</v>
      </c>
      <c r="B17" s="6" t="s">
        <v>22</v>
      </c>
      <c r="C17" s="9">
        <v>0</v>
      </c>
      <c r="D17" s="9">
        <f>'[1]ธ.ค.66'!$AM$68</f>
        <v>4500</v>
      </c>
      <c r="E17" s="9">
        <f>'[1]ธ.ค.66'!$AM$70</f>
        <v>0</v>
      </c>
      <c r="F17" s="10" t="s">
        <v>6</v>
      </c>
      <c r="G17" s="9">
        <f t="shared" si="0"/>
        <v>4500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'[1]ธ.ค.66'!$AC$68</f>
        <v>20600</v>
      </c>
      <c r="E18" s="9">
        <f>'[1]ธ.ค.66'!$AC$70</f>
        <v>136710</v>
      </c>
      <c r="F18" s="10" t="s">
        <v>7</v>
      </c>
      <c r="G18" s="9">
        <f t="shared" si="0"/>
        <v>-77270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'[1]ธ.ค.66'!$AG$68</f>
        <v>14870</v>
      </c>
      <c r="E19" s="9">
        <f>'[1]ธ.ค.66'!$AG$70</f>
        <v>30650</v>
      </c>
      <c r="F19" s="10" t="s">
        <v>7</v>
      </c>
      <c r="G19" s="9">
        <f t="shared" si="0"/>
        <v>-15960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'[1]ธ.ค.66'!$AA$68</f>
        <v>491255</v>
      </c>
      <c r="E20" s="9">
        <f>'[1]ธ.ค.66'!$AA$70</f>
        <v>721993</v>
      </c>
      <c r="F20" s="10" t="s">
        <v>7</v>
      </c>
      <c r="G20" s="9">
        <f t="shared" si="0"/>
        <v>-424610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'[1]ธ.ค.66'!$AE$68</f>
        <v>875</v>
      </c>
      <c r="E21" s="9">
        <f>'[1]ธ.ค.66'!$AE$70</f>
        <v>975</v>
      </c>
      <c r="F21" s="10" t="s">
        <v>7</v>
      </c>
      <c r="G21" s="9">
        <f t="shared" si="0"/>
        <v>-905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'[1]ธ.ค.66'!$AO$68</f>
        <v>68668</v>
      </c>
      <c r="E23" s="9">
        <f>'[1]ธ.ค.66'!$AO$70</f>
        <v>122300</v>
      </c>
      <c r="F23" s="10" t="s">
        <v>7</v>
      </c>
      <c r="G23" s="9">
        <f t="shared" si="0"/>
        <v>-506448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'[1]ธ.ค.66'!$AW$68</f>
        <v>0</v>
      </c>
      <c r="E24" s="9">
        <f>'[1]ธ.ค.66'!$AW$70</f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'[1]ธ.ค.66'!$AY$68</f>
        <v>10000</v>
      </c>
      <c r="E25" s="9">
        <f>'[1]ธ.ค.66'!$AY$70</f>
        <v>18450</v>
      </c>
      <c r="F25" s="10" t="s">
        <v>7</v>
      </c>
      <c r="G25" s="9">
        <f t="shared" si="0"/>
        <v>-39150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'[1]ธ.ค.66'!$AQ$68</f>
        <v>174290</v>
      </c>
      <c r="E26" s="9">
        <f>'[1]ธ.ค.66'!$AQ$70</f>
        <v>483900</v>
      </c>
      <c r="F26" s="10" t="s">
        <v>6</v>
      </c>
      <c r="G26" s="9">
        <f t="shared" si="0"/>
        <v>176010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'[1]ธ.ค.66'!$AU$68</f>
        <v>0</v>
      </c>
      <c r="E27" s="9">
        <f>'[1]ธ.ค.66'!$AU$70</f>
        <v>7730</v>
      </c>
      <c r="F27" s="10" t="s">
        <v>7</v>
      </c>
      <c r="G27" s="9">
        <f t="shared" si="0"/>
        <v>-59610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'[1]ธ.ค.66'!$AS$68</f>
        <v>500</v>
      </c>
      <c r="E28" s="9">
        <f>'[1]ธ.ค.66'!$AS$70</f>
        <v>0</v>
      </c>
      <c r="F28" s="10" t="s">
        <v>7</v>
      </c>
      <c r="G28" s="9">
        <f t="shared" si="0"/>
        <v>-4500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'[1]ธ.ค.66'!$BC$68</f>
        <v>4720</v>
      </c>
      <c r="E29" s="9">
        <f>'[1]ธ.ค.66'!$BC$70</f>
        <v>9440</v>
      </c>
      <c r="F29" s="10" t="s">
        <v>7</v>
      </c>
      <c r="G29" s="9">
        <f t="shared" si="0"/>
        <v>-38160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'[1]ธ.ค.66'!$BK$68</f>
        <v>0</v>
      </c>
      <c r="E30" s="9">
        <f>'[1]ธ.ค.66'!$BK$70</f>
        <v>0</v>
      </c>
      <c r="F30" s="10" t="s">
        <v>7</v>
      </c>
      <c r="G30" s="9">
        <f t="shared" si="0"/>
        <v>-81500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'[1]ธ.ค.66'!$CM$68</f>
        <v>11190</v>
      </c>
      <c r="E32" s="9">
        <f>'[1]ธ.ค.66'!$CM$70</f>
        <v>33920.42</v>
      </c>
      <c r="F32" s="10" t="s">
        <v>7</v>
      </c>
      <c r="G32" s="9">
        <f t="shared" si="0"/>
        <v>-508296.58</v>
      </c>
    </row>
    <row r="33" spans="1:7" x14ac:dyDescent="0.35">
      <c r="A33" s="3"/>
      <c r="B33" s="8"/>
      <c r="C33" s="9"/>
      <c r="D33" s="9"/>
      <c r="E33" s="9"/>
      <c r="F33" s="10"/>
      <c r="G33" s="9"/>
    </row>
    <row r="34" spans="1:7" x14ac:dyDescent="0.35">
      <c r="A34" s="3"/>
      <c r="B34" s="2"/>
      <c r="C34" s="9"/>
      <c r="D34" s="9"/>
      <c r="E34" s="9"/>
      <c r="F34" s="10"/>
      <c r="G34" s="9"/>
    </row>
    <row r="35" spans="1:7" x14ac:dyDescent="0.35">
      <c r="A35" s="11" t="s">
        <v>47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27" right="0.23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2963-26EF-4C05-A4A5-39476609A2D2}">
  <sheetPr>
    <pageSetUpPr fitToPage="1"/>
  </sheetPr>
  <dimension ref="A1:G35"/>
  <sheetViews>
    <sheetView topLeftCell="A31" workbookViewId="0">
      <selection activeCell="G12" sqref="G12"/>
    </sheetView>
  </sheetViews>
  <sheetFormatPr defaultColWidth="9" defaultRowHeight="21" x14ac:dyDescent="0.35"/>
  <cols>
    <col min="1" max="1" width="5" style="1" customWidth="1"/>
    <col min="2" max="2" width="40.62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45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'[1]ม.ค.67'!$K$68</f>
        <v>880489.45999999985</v>
      </c>
      <c r="E5" s="9">
        <f>'[1]ม.ค.67'!$K$70</f>
        <v>23586908.459999997</v>
      </c>
      <c r="F5" s="10" t="s">
        <v>6</v>
      </c>
      <c r="G5" s="9">
        <f>E5+D5-C5</f>
        <v>12848706.719999999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'[1]ม.ค.67'!$G$68</f>
        <v>2072943.78</v>
      </c>
      <c r="E6" s="9">
        <f>'[1]ม.ค.67'!$G$70</f>
        <v>704961.11</v>
      </c>
      <c r="F6" s="10" t="s">
        <v>7</v>
      </c>
      <c r="G6" s="9">
        <f t="shared" ref="G6:G32" si="0">E6+D6-C6</f>
        <v>-11523706.779999999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'[1]ม.ค.67'!$C$68</f>
        <v>0</v>
      </c>
      <c r="E7" s="9">
        <f>'[1]ม.ค.67'!$C$70</f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'[1]ม.ค.67'!$I$68</f>
        <v>662036.91999999993</v>
      </c>
      <c r="E8" s="9">
        <f>'[1]ม.ค.67'!$I$70</f>
        <v>1897061.2199999997</v>
      </c>
      <c r="F8" s="10" t="s">
        <v>6</v>
      </c>
      <c r="G8" s="9">
        <f t="shared" si="0"/>
        <v>786576.29999999958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'[1]ม.ค.67'!$E$68</f>
        <v>22200</v>
      </c>
      <c r="E9" s="9">
        <f>'[1]ม.ค.67'!$E$70</f>
        <v>69150</v>
      </c>
      <c r="F9" s="10" t="s">
        <v>7</v>
      </c>
      <c r="G9" s="9">
        <f t="shared" si="0"/>
        <v>-3209402.61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'[1]ม.ค.67'!$Y$68</f>
        <v>211420</v>
      </c>
      <c r="E10" s="9">
        <f>'[1]ม.ค.67'!$Y$70</f>
        <v>521990</v>
      </c>
      <c r="F10" s="10" t="s">
        <v>6</v>
      </c>
      <c r="G10" s="9">
        <f t="shared" si="0"/>
        <v>117210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'[1]ม.ค.67'!$AI$68</f>
        <v>1700</v>
      </c>
      <c r="E11" s="9">
        <f>'[1]ม.ค.67'!$AI$70</f>
        <v>3062</v>
      </c>
      <c r="F11" s="10" t="s">
        <v>7</v>
      </c>
      <c r="G11" s="9">
        <f t="shared" si="0"/>
        <v>-3248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'[1]ม.ค.67'!$Q$68</f>
        <v>71850</v>
      </c>
      <c r="E12" s="9">
        <f>'[1]ม.ค.67'!$Q$70</f>
        <v>203700</v>
      </c>
      <c r="F12" s="10" t="s">
        <v>7</v>
      </c>
      <c r="G12" s="9">
        <f t="shared" si="0"/>
        <v>-191300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'[1]ม.ค.67'!$S$68</f>
        <v>60675.67</v>
      </c>
      <c r="E13" s="9">
        <f>'[1]ม.ค.67'!$S$70</f>
        <v>203452.41</v>
      </c>
      <c r="F13" s="10" t="s">
        <v>7</v>
      </c>
      <c r="G13" s="9">
        <f t="shared" si="0"/>
        <v>-48941.919999999984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'[1]ม.ค.67'!$W$68</f>
        <v>25000</v>
      </c>
      <c r="E14" s="9">
        <f>'[1]ม.ค.67'!$W$70</f>
        <v>37500</v>
      </c>
      <c r="F14" s="10" t="s">
        <v>7</v>
      </c>
      <c r="G14" s="9">
        <f t="shared" si="0"/>
        <v>-28250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'[1]ม.ค.67'!$O$68</f>
        <v>1501960</v>
      </c>
      <c r="E15" s="9">
        <f>'[1]ม.ค.67'!$O$70</f>
        <v>4555330</v>
      </c>
      <c r="F15" s="10" t="s">
        <v>7</v>
      </c>
      <c r="G15" s="9">
        <f t="shared" si="0"/>
        <v>-3805340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'[1]ม.ค.67'!$AK$68</f>
        <v>8000</v>
      </c>
      <c r="E16" s="9">
        <f>'[1]ม.ค.67'!$AK$70</f>
        <v>26000</v>
      </c>
      <c r="F16" s="10" t="s">
        <v>7</v>
      </c>
      <c r="G16" s="9">
        <f t="shared" si="0"/>
        <v>-22000</v>
      </c>
    </row>
    <row r="17" spans="1:7" x14ac:dyDescent="0.35">
      <c r="A17" s="10">
        <v>13</v>
      </c>
      <c r="B17" s="6" t="s">
        <v>22</v>
      </c>
      <c r="C17" s="9"/>
      <c r="D17" s="9">
        <f>'[1]ม.ค.67'!$AM$68</f>
        <v>0</v>
      </c>
      <c r="E17" s="9">
        <f>'[1]ม.ค.67'!$AM$70</f>
        <v>4500</v>
      </c>
      <c r="F17" s="10" t="s">
        <v>6</v>
      </c>
      <c r="G17" s="9">
        <f t="shared" si="0"/>
        <v>4500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'[1]ม.ค.67'!$AC$68</f>
        <v>69700</v>
      </c>
      <c r="E18" s="9">
        <f>'[1]ม.ค.67'!$AC$70</f>
        <v>157310</v>
      </c>
      <c r="F18" s="10" t="s">
        <v>7</v>
      </c>
      <c r="G18" s="9">
        <f t="shared" si="0"/>
        <v>-7570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'[1]ม.ค.67'!$AG$68</f>
        <v>14970</v>
      </c>
      <c r="E19" s="9">
        <f>'[1]ม.ค.67'!$AG$70</f>
        <v>45520</v>
      </c>
      <c r="F19" s="10" t="s">
        <v>7</v>
      </c>
      <c r="G19" s="9">
        <f t="shared" si="0"/>
        <v>-990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'[1]ม.ค.67'!$AA$68</f>
        <v>127290</v>
      </c>
      <c r="E20" s="9">
        <f>'[1]ม.ค.67'!$AA$70</f>
        <v>1213248</v>
      </c>
      <c r="F20" s="10" t="s">
        <v>7</v>
      </c>
      <c r="G20" s="9">
        <f t="shared" si="0"/>
        <v>-297320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'[1]ม.ค.67'!$AE$68</f>
        <v>465</v>
      </c>
      <c r="E21" s="9">
        <f>'[1]ม.ค.67'!$AE$70</f>
        <v>1850</v>
      </c>
      <c r="F21" s="10" t="s">
        <v>7</v>
      </c>
      <c r="G21" s="9">
        <f t="shared" si="0"/>
        <v>-440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'[1]ม.ค.67'!$AO$68</f>
        <v>7608</v>
      </c>
      <c r="E23" s="9">
        <f>'[1]ม.ค.67'!$AO$70</f>
        <v>190968</v>
      </c>
      <c r="F23" s="10" t="s">
        <v>7</v>
      </c>
      <c r="G23" s="9">
        <f t="shared" si="0"/>
        <v>-498840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'[1]ม.ค.67'!$AW$68</f>
        <v>0</v>
      </c>
      <c r="E24" s="9">
        <f>'[1]ม.ค.67'!$AW$70</f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'[1]ม.ค.67'!$AY$68</f>
        <v>33000</v>
      </c>
      <c r="E25" s="9">
        <f>'[1]ม.ค.67'!$AY$70</f>
        <v>28450</v>
      </c>
      <c r="F25" s="10" t="s">
        <v>7</v>
      </c>
      <c r="G25" s="9">
        <f t="shared" si="0"/>
        <v>-6150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'[1]ม.ค.67'!$AQ$68</f>
        <v>228190</v>
      </c>
      <c r="E26" s="9">
        <f>'[1]ม.ค.67'!$AQ$70</f>
        <v>658190</v>
      </c>
      <c r="F26" s="10" t="s">
        <v>6</v>
      </c>
      <c r="G26" s="9">
        <f t="shared" si="0"/>
        <v>404200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'[1]ม.ค.67'!$AU$68</f>
        <v>1040</v>
      </c>
      <c r="E27" s="9">
        <f>'[1]ม.ค.67'!$AU$70</f>
        <v>7730</v>
      </c>
      <c r="F27" s="10" t="s">
        <v>7</v>
      </c>
      <c r="G27" s="9">
        <f t="shared" si="0"/>
        <v>-58570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'[1]ม.ค.67'!$AS$68</f>
        <v>0</v>
      </c>
      <c r="E28" s="9">
        <f>'[1]ม.ค.67'!$AS$70</f>
        <v>500</v>
      </c>
      <c r="F28" s="10" t="s">
        <v>7</v>
      </c>
      <c r="G28" s="9">
        <f t="shared" si="0"/>
        <v>-4500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'[1]ม.ค.67'!$BC$68</f>
        <v>7080</v>
      </c>
      <c r="E29" s="9">
        <f>'[1]ม.ค.67'!$BC$70</f>
        <v>14160</v>
      </c>
      <c r="F29" s="10" t="s">
        <v>7</v>
      </c>
      <c r="G29" s="9">
        <f t="shared" si="0"/>
        <v>-31080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'[1]ม.ค.67'!$BK$68</f>
        <v>451000</v>
      </c>
      <c r="E30" s="9">
        <f>'[1]ม.ค.67'!$BK$70</f>
        <v>0</v>
      </c>
      <c r="F30" s="10" t="s">
        <v>6</v>
      </c>
      <c r="G30" s="9">
        <f t="shared" si="0"/>
        <v>369500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'[1]ม.ค.67'!$CM$68</f>
        <v>120396.58</v>
      </c>
      <c r="E32" s="9">
        <f>'[1]ม.ค.67'!$CM$70</f>
        <v>45110.42</v>
      </c>
      <c r="F32" s="10" t="s">
        <v>7</v>
      </c>
      <c r="G32" s="9">
        <f t="shared" si="0"/>
        <v>-387900</v>
      </c>
    </row>
    <row r="33" spans="1:7" x14ac:dyDescent="0.35">
      <c r="A33" s="3"/>
      <c r="B33" s="8"/>
      <c r="C33" s="9"/>
      <c r="D33" s="9"/>
      <c r="E33" s="9"/>
      <c r="F33" s="10"/>
      <c r="G33" s="9"/>
    </row>
    <row r="34" spans="1:7" x14ac:dyDescent="0.35">
      <c r="A34" s="3"/>
      <c r="B34" s="2"/>
      <c r="C34" s="9"/>
      <c r="D34" s="9"/>
      <c r="E34" s="9"/>
      <c r="F34" s="10"/>
      <c r="G34" s="9"/>
    </row>
    <row r="35" spans="1:7" x14ac:dyDescent="0.35">
      <c r="A35" s="11" t="s">
        <v>48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17" right="0.31" top="0.75" bottom="0.51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BDCB-2831-46B8-AFDF-2CE1A6400276}">
  <sheetPr>
    <pageSetUpPr fitToPage="1"/>
  </sheetPr>
  <dimension ref="A1:G35"/>
  <sheetViews>
    <sheetView topLeftCell="A21" workbookViewId="0">
      <selection activeCell="D32" sqref="D32"/>
    </sheetView>
  </sheetViews>
  <sheetFormatPr defaultColWidth="9" defaultRowHeight="21" x14ac:dyDescent="0.35"/>
  <cols>
    <col min="1" max="1" width="5" style="1" customWidth="1"/>
    <col min="2" max="2" width="40.62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44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'[1]ก.พ.67'!$K$68</f>
        <v>546597.2100000002</v>
      </c>
      <c r="E5" s="9">
        <f>'[1]ก.พ.67'!$K$70</f>
        <v>24467397.919999998</v>
      </c>
      <c r="F5" s="10" t="s">
        <v>6</v>
      </c>
      <c r="G5" s="9">
        <f>E5+D5-C5</f>
        <v>13395303.93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'[1]ก.พ.67'!$G$68</f>
        <v>5084670.7</v>
      </c>
      <c r="E6" s="9">
        <f>'[1]ก.พ.67'!$G$70</f>
        <v>2777904.89</v>
      </c>
      <c r="F6" s="10" t="s">
        <v>7</v>
      </c>
      <c r="G6" s="9">
        <f t="shared" ref="G6:G32" si="0">E6+D6-C6</f>
        <v>-6439036.0800000001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'[1]ก.พ.67'!$C$68</f>
        <v>0</v>
      </c>
      <c r="E7" s="9">
        <f>'[1]ก.พ.67'!$C$70</f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'[1]ก.พ.67'!$I$68</f>
        <v>622553.2100000002</v>
      </c>
      <c r="E8" s="9">
        <f>'[1]ก.พ.67'!$I$70</f>
        <v>2559098.1399999997</v>
      </c>
      <c r="F8" s="10" t="s">
        <v>6</v>
      </c>
      <c r="G8" s="9">
        <f t="shared" si="0"/>
        <v>1409129.5099999995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'[1]ก.พ.67'!$E$68</f>
        <v>24620</v>
      </c>
      <c r="E9" s="9">
        <f>'[1]ก.พ.67'!$E$70</f>
        <v>91350</v>
      </c>
      <c r="F9" s="10" t="s">
        <v>7</v>
      </c>
      <c r="G9" s="9">
        <f t="shared" si="0"/>
        <v>-3184782.61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'[1]ก.พ.67'!$Y$68</f>
        <v>173160</v>
      </c>
      <c r="E10" s="9">
        <f>'[1]ก.พ.67'!$Y$70</f>
        <v>733410</v>
      </c>
      <c r="F10" s="10" t="s">
        <v>6</v>
      </c>
      <c r="G10" s="9">
        <f t="shared" si="0"/>
        <v>290370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'[1]ก.พ.67'!$AI$68</f>
        <v>790</v>
      </c>
      <c r="E11" s="9">
        <f>'[1]ก.พ.67'!$AI$70</f>
        <v>4762</v>
      </c>
      <c r="F11" s="10" t="s">
        <v>7</v>
      </c>
      <c r="G11" s="9">
        <f t="shared" si="0"/>
        <v>-2458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'[1]ก.พ.67'!$Q$68</f>
        <v>60850</v>
      </c>
      <c r="E12" s="9">
        <f>'[1]ก.พ.67'!$Q$70</f>
        <v>275550</v>
      </c>
      <c r="F12" s="10" t="s">
        <v>7</v>
      </c>
      <c r="G12" s="9">
        <f t="shared" si="0"/>
        <v>-130450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'[1]ก.พ.67'!$S$68</f>
        <v>37015</v>
      </c>
      <c r="E13" s="9">
        <f>'[1]ก.พ.67'!$S$70</f>
        <v>264128.08</v>
      </c>
      <c r="F13" s="10" t="s">
        <v>7</v>
      </c>
      <c r="G13" s="9">
        <f t="shared" si="0"/>
        <v>-11926.919999999984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'[1]ก.พ.67'!$W$68</f>
        <v>29000</v>
      </c>
      <c r="E14" s="9">
        <f>'[1]ก.พ.67'!$W$70</f>
        <v>62500</v>
      </c>
      <c r="F14" s="10" t="s">
        <v>6</v>
      </c>
      <c r="G14" s="9">
        <f t="shared" si="0"/>
        <v>750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'[1]ก.พ.67'!$O$68</f>
        <v>1447160</v>
      </c>
      <c r="E15" s="9">
        <f>'[1]ก.พ.67'!$O$70</f>
        <v>6057290</v>
      </c>
      <c r="F15" s="10" t="s">
        <v>7</v>
      </c>
      <c r="G15" s="9">
        <f t="shared" si="0"/>
        <v>-2358180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'[1]ก.พ.67'!$AK$68</f>
        <v>6000</v>
      </c>
      <c r="E16" s="9">
        <f>'[1]ก.พ.67'!$AK$70</f>
        <v>34000</v>
      </c>
      <c r="F16" s="10" t="s">
        <v>7</v>
      </c>
      <c r="G16" s="9">
        <f t="shared" si="0"/>
        <v>-16000</v>
      </c>
    </row>
    <row r="17" spans="1:7" x14ac:dyDescent="0.35">
      <c r="A17" s="10">
        <v>13</v>
      </c>
      <c r="B17" s="6" t="s">
        <v>22</v>
      </c>
      <c r="C17" s="9"/>
      <c r="D17" s="9">
        <f>'[1]ก.พ.67'!$AM$68</f>
        <v>0</v>
      </c>
      <c r="E17" s="9">
        <f>'[1]ก.พ.67'!$AM$70</f>
        <v>4500</v>
      </c>
      <c r="F17" s="10" t="s">
        <v>6</v>
      </c>
      <c r="G17" s="9">
        <f t="shared" si="0"/>
        <v>4500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'[1]ก.พ.67'!$AC$68</f>
        <v>23300</v>
      </c>
      <c r="E18" s="9">
        <f>'[1]ก.พ.67'!$AC$70</f>
        <v>227010</v>
      </c>
      <c r="F18" s="10" t="s">
        <v>6</v>
      </c>
      <c r="G18" s="9">
        <f t="shared" si="0"/>
        <v>15730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'[1]ก.พ.67'!$AG$68</f>
        <v>9520</v>
      </c>
      <c r="E19" s="9">
        <f>'[1]ก.พ.67'!$AG$70</f>
        <v>60490</v>
      </c>
      <c r="F19" s="10" t="s">
        <v>6</v>
      </c>
      <c r="G19" s="9">
        <f t="shared" si="0"/>
        <v>8530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'[1]ก.พ.67'!$AA$68</f>
        <v>157575</v>
      </c>
      <c r="E20" s="9">
        <f>'[1]ก.พ.67'!$AA$70</f>
        <v>1340538</v>
      </c>
      <c r="F20" s="10" t="s">
        <v>7</v>
      </c>
      <c r="G20" s="9">
        <f t="shared" si="0"/>
        <v>-139745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'[1]ก.พ.67'!$AE$68</f>
        <v>395</v>
      </c>
      <c r="E21" s="9">
        <f>'[1]ก.พ.67'!$AE$70</f>
        <v>2315</v>
      </c>
      <c r="F21" s="10" t="s">
        <v>7</v>
      </c>
      <c r="G21" s="9">
        <f t="shared" si="0"/>
        <v>-45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'[1]ก.พ.67'!$AO$68</f>
        <v>28484</v>
      </c>
      <c r="E23" s="9">
        <f>'[1]ก.พ.67'!$AO$70</f>
        <v>198576</v>
      </c>
      <c r="F23" s="10" t="s">
        <v>7</v>
      </c>
      <c r="G23" s="9">
        <f t="shared" si="0"/>
        <v>-470356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'[1]ก.พ.67'!$AW$68</f>
        <v>0</v>
      </c>
      <c r="E24" s="9">
        <f>'[1]ก.พ.67'!$AW$70</f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'[1]ก.พ.67'!$AY$68</f>
        <v>3000</v>
      </c>
      <c r="E25" s="9">
        <f>'[1]ก.พ.67'!$AY$70</f>
        <v>61450</v>
      </c>
      <c r="F25" s="10" t="s">
        <v>7</v>
      </c>
      <c r="G25" s="9">
        <f t="shared" si="0"/>
        <v>-3150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'[1]ก.พ.67'!$AQ$68</f>
        <v>199170</v>
      </c>
      <c r="E26" s="9">
        <f>'[1]ก.พ.67'!$AQ$70</f>
        <v>886380</v>
      </c>
      <c r="F26" s="10" t="s">
        <v>6</v>
      </c>
      <c r="G26" s="9">
        <f t="shared" si="0"/>
        <v>603370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'[1]ก.พ.67'!$AU$68</f>
        <v>0</v>
      </c>
      <c r="E27" s="9">
        <f>'[1]ก.พ.67'!$AU$70</f>
        <v>8770</v>
      </c>
      <c r="F27" s="10" t="s">
        <v>7</v>
      </c>
      <c r="G27" s="9">
        <f t="shared" si="0"/>
        <v>-58570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'[1]ก.พ.67'!$AS$68</f>
        <v>0</v>
      </c>
      <c r="E28" s="9">
        <f>'[1]ก.พ.67'!$AS$70</f>
        <v>500</v>
      </c>
      <c r="F28" s="10" t="s">
        <v>7</v>
      </c>
      <c r="G28" s="9">
        <f t="shared" si="0"/>
        <v>-4500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'[1]ก.พ.67'!$BC$68</f>
        <v>9417</v>
      </c>
      <c r="E29" s="9">
        <f>'[1]ก.พ.67'!$BC$70</f>
        <v>21240</v>
      </c>
      <c r="F29" s="10" t="s">
        <v>7</v>
      </c>
      <c r="G29" s="9">
        <f t="shared" si="0"/>
        <v>-21663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'[1]ก.พ.67'!$BK$68</f>
        <v>0</v>
      </c>
      <c r="E30" s="9">
        <f>'[1]ก.พ.67'!$BK$70</f>
        <v>451000</v>
      </c>
      <c r="F30" s="10" t="s">
        <v>6</v>
      </c>
      <c r="G30" s="9">
        <f t="shared" si="0"/>
        <v>369500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'[1]ก.พ.67'!$CM$68</f>
        <v>17367</v>
      </c>
      <c r="E32" s="9">
        <f>'[1]ก.พ.67'!$CM$70</f>
        <v>616507</v>
      </c>
      <c r="F32" s="10" t="s">
        <v>6</v>
      </c>
      <c r="G32" s="9">
        <f t="shared" si="0"/>
        <v>80467</v>
      </c>
    </row>
    <row r="33" spans="1:7" x14ac:dyDescent="0.35">
      <c r="A33" s="3"/>
      <c r="B33" s="8"/>
      <c r="C33" s="9"/>
      <c r="D33" s="9"/>
      <c r="E33" s="9"/>
      <c r="F33" s="10"/>
      <c r="G33" s="9"/>
    </row>
    <row r="34" spans="1:7" x14ac:dyDescent="0.35">
      <c r="A34" s="3"/>
      <c r="B34" s="2"/>
      <c r="C34" s="9"/>
      <c r="D34" s="9"/>
      <c r="E34" s="9"/>
      <c r="F34" s="10"/>
      <c r="G34" s="9"/>
    </row>
    <row r="35" spans="1:7" x14ac:dyDescent="0.35">
      <c r="A35" s="11" t="s">
        <v>49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23" right="0.2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2110-3995-4E5A-A770-DCFE33051DF0}">
  <sheetPr>
    <pageSetUpPr fitToPage="1"/>
  </sheetPr>
  <dimension ref="A1:G35"/>
  <sheetViews>
    <sheetView tabSelected="1" topLeftCell="A2" workbookViewId="0">
      <selection activeCell="I31" sqref="I31"/>
    </sheetView>
  </sheetViews>
  <sheetFormatPr defaultColWidth="9" defaultRowHeight="21" x14ac:dyDescent="0.35"/>
  <cols>
    <col min="1" max="1" width="5" style="1" customWidth="1"/>
    <col min="2" max="2" width="40.625" style="1" customWidth="1"/>
    <col min="3" max="5" width="13" style="1" customWidth="1"/>
    <col min="6" max="6" width="5.125" style="1" customWidth="1"/>
    <col min="7" max="7" width="16.375" style="1" customWidth="1"/>
    <col min="8" max="16384" width="9" style="1"/>
  </cols>
  <sheetData>
    <row r="1" spans="1:7" ht="23.25" x14ac:dyDescent="0.35">
      <c r="A1" s="12" t="s">
        <v>0</v>
      </c>
      <c r="B1" s="12"/>
      <c r="C1" s="12"/>
      <c r="D1" s="12"/>
      <c r="E1" s="12"/>
      <c r="F1" s="12"/>
      <c r="G1" s="12"/>
    </row>
    <row r="2" spans="1:7" ht="23.25" x14ac:dyDescent="0.35">
      <c r="A2" s="12" t="s">
        <v>40</v>
      </c>
      <c r="B2" s="12"/>
      <c r="C2" s="12"/>
      <c r="D2" s="12"/>
      <c r="E2" s="12"/>
      <c r="F2" s="12"/>
      <c r="G2" s="12"/>
    </row>
    <row r="3" spans="1:7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4" t="s">
        <v>6</v>
      </c>
      <c r="G3" s="4" t="s">
        <v>8</v>
      </c>
    </row>
    <row r="4" spans="1:7" x14ac:dyDescent="0.35">
      <c r="A4" s="14"/>
      <c r="B4" s="14"/>
      <c r="C4" s="14"/>
      <c r="D4" s="14"/>
      <c r="E4" s="14"/>
      <c r="F4" s="4" t="s">
        <v>7</v>
      </c>
      <c r="G4" s="4" t="s">
        <v>9</v>
      </c>
    </row>
    <row r="5" spans="1:7" x14ac:dyDescent="0.35">
      <c r="A5" s="10">
        <v>1</v>
      </c>
      <c r="B5" s="6" t="s">
        <v>10</v>
      </c>
      <c r="C5" s="9">
        <v>11618691.199999999</v>
      </c>
      <c r="D5" s="9">
        <f>'[1]มี.ค.67'!$K$68</f>
        <v>415687.76</v>
      </c>
      <c r="E5" s="9">
        <f>'[1]มี.ค.67'!$K$70</f>
        <v>25013995.129999999</v>
      </c>
      <c r="F5" s="10" t="s">
        <v>6</v>
      </c>
      <c r="G5" s="9">
        <f>E5+D5-C5</f>
        <v>13810991.690000001</v>
      </c>
    </row>
    <row r="6" spans="1:7" x14ac:dyDescent="0.35">
      <c r="A6" s="10">
        <v>2</v>
      </c>
      <c r="B6" s="6" t="s">
        <v>11</v>
      </c>
      <c r="C6" s="9">
        <v>14301611.67</v>
      </c>
      <c r="D6" s="9">
        <f>'[1]มี.ค.67'!$G$68</f>
        <v>7576359.4400000004</v>
      </c>
      <c r="E6" s="9">
        <f>'[1]มี.ค.67'!$G$70</f>
        <v>7862575.5899999999</v>
      </c>
      <c r="F6" s="10" t="s">
        <v>6</v>
      </c>
      <c r="G6" s="9">
        <f t="shared" ref="G6:G32" si="0">E6+D6-C6</f>
        <v>1137323.3600000013</v>
      </c>
    </row>
    <row r="7" spans="1:7" x14ac:dyDescent="0.35">
      <c r="A7" s="10">
        <v>3</v>
      </c>
      <c r="B7" s="6" t="s">
        <v>12</v>
      </c>
      <c r="C7" s="9">
        <v>3022.95</v>
      </c>
      <c r="D7" s="9">
        <f>'[1]มี.ค.67'!$C$68</f>
        <v>0</v>
      </c>
      <c r="E7" s="9">
        <f>'[1]มี.ค.67'!$C$70</f>
        <v>0</v>
      </c>
      <c r="F7" s="10" t="s">
        <v>7</v>
      </c>
      <c r="G7" s="9">
        <f t="shared" si="0"/>
        <v>-3022.95</v>
      </c>
    </row>
    <row r="8" spans="1:7" x14ac:dyDescent="0.35">
      <c r="A8" s="10">
        <v>4</v>
      </c>
      <c r="B8" s="6" t="s">
        <v>13</v>
      </c>
      <c r="C8" s="9">
        <v>1772521.84</v>
      </c>
      <c r="D8" s="9">
        <f>'[1]มี.ค.67'!$I$68</f>
        <v>601024.63</v>
      </c>
      <c r="E8" s="9">
        <f>'[1]มี.ค.67'!$I$70</f>
        <v>3181651.3499999996</v>
      </c>
      <c r="F8" s="10" t="s">
        <v>6</v>
      </c>
      <c r="G8" s="9">
        <f t="shared" si="0"/>
        <v>2010154.1399999994</v>
      </c>
    </row>
    <row r="9" spans="1:7" x14ac:dyDescent="0.35">
      <c r="A9" s="10">
        <v>5</v>
      </c>
      <c r="B9" s="6" t="s">
        <v>14</v>
      </c>
      <c r="C9" s="9">
        <v>3300752.61</v>
      </c>
      <c r="D9" s="9">
        <f>'[1]มี.ค.67'!$E$68</f>
        <v>42525</v>
      </c>
      <c r="E9" s="9">
        <f>'[1]มี.ค.67'!$E$70</f>
        <v>115970</v>
      </c>
      <c r="F9" s="10" t="s">
        <v>7</v>
      </c>
      <c r="G9" s="9">
        <f t="shared" si="0"/>
        <v>-3142257.61</v>
      </c>
    </row>
    <row r="10" spans="1:7" x14ac:dyDescent="0.35">
      <c r="A10" s="10">
        <v>6</v>
      </c>
      <c r="B10" s="6" t="s">
        <v>15</v>
      </c>
      <c r="C10" s="9">
        <v>616200</v>
      </c>
      <c r="D10" s="9">
        <f>'[1]มี.ค.67'!$Y$68</f>
        <v>192900</v>
      </c>
      <c r="E10" s="9">
        <f>'[1]มี.ค.67'!$Y$70</f>
        <v>906570</v>
      </c>
      <c r="F10" s="10" t="s">
        <v>6</v>
      </c>
      <c r="G10" s="9">
        <f t="shared" si="0"/>
        <v>483270</v>
      </c>
    </row>
    <row r="11" spans="1:7" x14ac:dyDescent="0.35">
      <c r="A11" s="10">
        <v>7</v>
      </c>
      <c r="B11" s="6" t="s">
        <v>16</v>
      </c>
      <c r="C11" s="9">
        <v>8010</v>
      </c>
      <c r="D11" s="9">
        <f>'[1]มี.ค.67'!$AI$68</f>
        <v>940</v>
      </c>
      <c r="E11" s="9">
        <f>'[1]มี.ค.67'!$AI$70</f>
        <v>5552</v>
      </c>
      <c r="F11" s="10" t="s">
        <v>7</v>
      </c>
      <c r="G11" s="9">
        <f t="shared" si="0"/>
        <v>-1518</v>
      </c>
    </row>
    <row r="12" spans="1:7" x14ac:dyDescent="0.35">
      <c r="A12" s="10">
        <v>8</v>
      </c>
      <c r="B12" s="6" t="s">
        <v>17</v>
      </c>
      <c r="C12" s="9">
        <v>466850</v>
      </c>
      <c r="D12" s="9">
        <f>'[1]มี.ค.67'!$Q$68</f>
        <v>65500</v>
      </c>
      <c r="E12" s="9">
        <f>'[1]มี.ค.67'!$Q$70</f>
        <v>336400</v>
      </c>
      <c r="F12" s="10" t="s">
        <v>7</v>
      </c>
      <c r="G12" s="9">
        <f t="shared" si="0"/>
        <v>-64950</v>
      </c>
    </row>
    <row r="13" spans="1:7" x14ac:dyDescent="0.35">
      <c r="A13" s="10">
        <v>9</v>
      </c>
      <c r="B13" s="6" t="s">
        <v>18</v>
      </c>
      <c r="C13" s="9">
        <v>313070</v>
      </c>
      <c r="D13" s="9">
        <f>'[1]มี.ค.67'!$S$68</f>
        <v>40053.5</v>
      </c>
      <c r="E13" s="9">
        <f>'[1]มี.ค.67'!$S$70</f>
        <v>301143.08</v>
      </c>
      <c r="F13" s="10" t="s">
        <v>6</v>
      </c>
      <c r="G13" s="9">
        <f t="shared" si="0"/>
        <v>28126.580000000016</v>
      </c>
    </row>
    <row r="14" spans="1:7" x14ac:dyDescent="0.35">
      <c r="A14" s="10">
        <v>10</v>
      </c>
      <c r="B14" s="6" t="s">
        <v>19</v>
      </c>
      <c r="C14" s="9">
        <v>90750</v>
      </c>
      <c r="D14" s="9">
        <f>'[1]มี.ค.67'!$W$68</f>
        <v>18000</v>
      </c>
      <c r="E14" s="9">
        <f>'[1]มี.ค.67'!$W$70</f>
        <v>91500</v>
      </c>
      <c r="F14" s="10" t="s">
        <v>6</v>
      </c>
      <c r="G14" s="9">
        <f t="shared" si="0"/>
        <v>18750</v>
      </c>
    </row>
    <row r="15" spans="1:7" x14ac:dyDescent="0.35">
      <c r="A15" s="10">
        <v>11</v>
      </c>
      <c r="B15" s="6" t="s">
        <v>20</v>
      </c>
      <c r="C15" s="9">
        <v>9862630</v>
      </c>
      <c r="D15" s="9">
        <f>'[1]มี.ค.67'!$O$68</f>
        <v>1537140</v>
      </c>
      <c r="E15" s="9">
        <f>'[1]มี.ค.67'!$O$70</f>
        <v>7504450</v>
      </c>
      <c r="F15" s="10" t="s">
        <v>7</v>
      </c>
      <c r="G15" s="9">
        <f t="shared" si="0"/>
        <v>-821040</v>
      </c>
    </row>
    <row r="16" spans="1:7" x14ac:dyDescent="0.35">
      <c r="A16" s="10">
        <v>12</v>
      </c>
      <c r="B16" s="6" t="s">
        <v>21</v>
      </c>
      <c r="C16" s="9">
        <v>56000</v>
      </c>
      <c r="D16" s="9">
        <f>'[1]มี.ค.67'!$AK$68</f>
        <v>14000</v>
      </c>
      <c r="E16" s="9">
        <f>'[1]มี.ค.67'!$AK$70</f>
        <v>40000</v>
      </c>
      <c r="F16" s="10" t="s">
        <v>7</v>
      </c>
      <c r="G16" s="9">
        <f t="shared" si="0"/>
        <v>-2000</v>
      </c>
    </row>
    <row r="17" spans="1:7" x14ac:dyDescent="0.35">
      <c r="A17" s="10">
        <v>13</v>
      </c>
      <c r="B17" s="6" t="s">
        <v>22</v>
      </c>
      <c r="C17" s="9"/>
      <c r="D17" s="9">
        <f>'[1]มี.ค.67'!$AM$68</f>
        <v>0</v>
      </c>
      <c r="E17" s="9">
        <f>'[1]มี.ค.67'!$AM$70</f>
        <v>4500</v>
      </c>
      <c r="F17" s="10" t="s">
        <v>6</v>
      </c>
      <c r="G17" s="9">
        <f t="shared" si="0"/>
        <v>4500</v>
      </c>
    </row>
    <row r="18" spans="1:7" x14ac:dyDescent="0.35">
      <c r="A18" s="10">
        <v>14</v>
      </c>
      <c r="B18" s="6" t="s">
        <v>23</v>
      </c>
      <c r="C18" s="9">
        <v>234580</v>
      </c>
      <c r="D18" s="9">
        <f>'[1]มี.ค.67'!$AC$68</f>
        <v>50850</v>
      </c>
      <c r="E18" s="9">
        <f>'[1]มี.ค.67'!$AC$70</f>
        <v>250310</v>
      </c>
      <c r="F18" s="10" t="s">
        <v>6</v>
      </c>
      <c r="G18" s="9">
        <f t="shared" si="0"/>
        <v>66580</v>
      </c>
    </row>
    <row r="19" spans="1:7" x14ac:dyDescent="0.35">
      <c r="A19" s="10">
        <v>15</v>
      </c>
      <c r="B19" s="6" t="s">
        <v>24</v>
      </c>
      <c r="C19" s="9">
        <v>61480</v>
      </c>
      <c r="D19" s="9">
        <f>'[1]มี.ค.67'!$AG$68</f>
        <v>12840</v>
      </c>
      <c r="E19" s="9">
        <f>'[1]มี.ค.67'!$AG$70</f>
        <v>70010</v>
      </c>
      <c r="F19" s="10" t="s">
        <v>6</v>
      </c>
      <c r="G19" s="9">
        <f t="shared" si="0"/>
        <v>21370</v>
      </c>
    </row>
    <row r="20" spans="1:7" x14ac:dyDescent="0.35">
      <c r="A20" s="10">
        <v>16</v>
      </c>
      <c r="B20" s="6" t="s">
        <v>25</v>
      </c>
      <c r="C20" s="9">
        <v>1637858</v>
      </c>
      <c r="D20" s="9">
        <f>'[1]มี.ค.67'!$AA$68</f>
        <v>225500</v>
      </c>
      <c r="E20" s="9">
        <f>'[1]มี.ค.67'!$AA$70</f>
        <v>1498113</v>
      </c>
      <c r="F20" s="10" t="s">
        <v>6</v>
      </c>
      <c r="G20" s="9">
        <f t="shared" si="0"/>
        <v>85755</v>
      </c>
    </row>
    <row r="21" spans="1:7" x14ac:dyDescent="0.35">
      <c r="A21" s="10">
        <v>17</v>
      </c>
      <c r="B21" s="6" t="s">
        <v>26</v>
      </c>
      <c r="C21" s="9">
        <v>2755</v>
      </c>
      <c r="D21" s="9">
        <f>'[1]มี.ค.67'!$AE$68</f>
        <v>400</v>
      </c>
      <c r="E21" s="9">
        <f>'[1]มี.ค.67'!$AE$70</f>
        <v>2710</v>
      </c>
      <c r="F21" s="10" t="s">
        <v>6</v>
      </c>
      <c r="G21" s="9">
        <f t="shared" si="0"/>
        <v>355</v>
      </c>
    </row>
    <row r="22" spans="1:7" x14ac:dyDescent="0.35">
      <c r="A22" s="10">
        <v>18</v>
      </c>
      <c r="B22" s="7" t="s">
        <v>27</v>
      </c>
      <c r="C22" s="9">
        <v>0</v>
      </c>
      <c r="D22" s="9">
        <v>0</v>
      </c>
      <c r="E22" s="9">
        <v>0</v>
      </c>
      <c r="F22" s="10" t="s">
        <v>7</v>
      </c>
      <c r="G22" s="9">
        <f t="shared" si="0"/>
        <v>0</v>
      </c>
    </row>
    <row r="23" spans="1:7" x14ac:dyDescent="0.35">
      <c r="A23" s="10">
        <v>19</v>
      </c>
      <c r="B23" s="6" t="s">
        <v>28</v>
      </c>
      <c r="C23" s="9">
        <v>697416</v>
      </c>
      <c r="D23" s="9">
        <f>'[1]มี.ค.67'!$AO$68</f>
        <v>4950</v>
      </c>
      <c r="E23" s="9">
        <f>'[1]มี.ค.67'!$AO$70</f>
        <v>227060</v>
      </c>
      <c r="F23" s="10" t="s">
        <v>7</v>
      </c>
      <c r="G23" s="9">
        <f t="shared" si="0"/>
        <v>-465406</v>
      </c>
    </row>
    <row r="24" spans="1:7" x14ac:dyDescent="0.35">
      <c r="A24" s="10">
        <v>20</v>
      </c>
      <c r="B24" s="6" t="s">
        <v>29</v>
      </c>
      <c r="C24" s="9">
        <v>0</v>
      </c>
      <c r="D24" s="9">
        <f>'[1]มี.ค.67'!$AW$68</f>
        <v>0</v>
      </c>
      <c r="E24" s="9">
        <f>'[1]มี.ค.67'!$AW$70</f>
        <v>0</v>
      </c>
      <c r="F24" s="10" t="s">
        <v>7</v>
      </c>
      <c r="G24" s="9">
        <f t="shared" si="0"/>
        <v>0</v>
      </c>
    </row>
    <row r="25" spans="1:7" x14ac:dyDescent="0.35">
      <c r="A25" s="10">
        <v>21</v>
      </c>
      <c r="B25" s="6" t="s">
        <v>30</v>
      </c>
      <c r="C25" s="9">
        <v>67600</v>
      </c>
      <c r="D25" s="9">
        <f>'[1]มี.ค.67'!$AY$68</f>
        <v>0</v>
      </c>
      <c r="E25" s="9">
        <f>'[1]มี.ค.67'!$AY$70</f>
        <v>64450</v>
      </c>
      <c r="F25" s="10" t="s">
        <v>7</v>
      </c>
      <c r="G25" s="9">
        <f t="shared" si="0"/>
        <v>-3150</v>
      </c>
    </row>
    <row r="26" spans="1:7" x14ac:dyDescent="0.35">
      <c r="A26" s="10">
        <v>22</v>
      </c>
      <c r="B26" s="6" t="s">
        <v>31</v>
      </c>
      <c r="C26" s="9">
        <v>482180</v>
      </c>
      <c r="D26" s="9">
        <f>'[1]มี.ค.67'!$AQ$68</f>
        <v>219830</v>
      </c>
      <c r="E26" s="9">
        <f>'[1]มี.ค.67'!$AQ$70</f>
        <v>1085550</v>
      </c>
      <c r="F26" s="10" t="s">
        <v>6</v>
      </c>
      <c r="G26" s="9">
        <f t="shared" si="0"/>
        <v>823200</v>
      </c>
    </row>
    <row r="27" spans="1:7" x14ac:dyDescent="0.35">
      <c r="A27" s="10">
        <v>23</v>
      </c>
      <c r="B27" s="6" t="s">
        <v>32</v>
      </c>
      <c r="C27" s="9">
        <v>67340</v>
      </c>
      <c r="D27" s="9">
        <f>'[1]มี.ค.67'!$AU$68</f>
        <v>12780</v>
      </c>
      <c r="E27" s="9">
        <f>'[1]มี.ค.67'!$AU$70</f>
        <v>8770</v>
      </c>
      <c r="F27" s="10" t="s">
        <v>7</v>
      </c>
      <c r="G27" s="9">
        <f t="shared" si="0"/>
        <v>-45790</v>
      </c>
    </row>
    <row r="28" spans="1:7" x14ac:dyDescent="0.35">
      <c r="A28" s="10">
        <v>24</v>
      </c>
      <c r="B28" s="6" t="s">
        <v>33</v>
      </c>
      <c r="C28" s="9">
        <v>5000</v>
      </c>
      <c r="D28" s="9">
        <f>'[1]มี.ค.67'!$AS$68</f>
        <v>0</v>
      </c>
      <c r="E28" s="9">
        <f>'[1]มี.ค.67'!$AS$70</f>
        <v>500</v>
      </c>
      <c r="F28" s="10" t="s">
        <v>7</v>
      </c>
      <c r="G28" s="9">
        <f t="shared" si="0"/>
        <v>-4500</v>
      </c>
    </row>
    <row r="29" spans="1:7" x14ac:dyDescent="0.35">
      <c r="A29" s="10">
        <v>25</v>
      </c>
      <c r="B29" s="5" t="s">
        <v>34</v>
      </c>
      <c r="C29" s="9">
        <v>52320</v>
      </c>
      <c r="D29" s="9">
        <f>'[1]มี.ค.67'!$BC$68</f>
        <v>9417</v>
      </c>
      <c r="E29" s="9">
        <f>'[1]มี.ค.67'!$BC$70</f>
        <v>30657</v>
      </c>
      <c r="F29" s="10" t="s">
        <v>7</v>
      </c>
      <c r="G29" s="9">
        <f t="shared" si="0"/>
        <v>-12246</v>
      </c>
    </row>
    <row r="30" spans="1:7" x14ac:dyDescent="0.35">
      <c r="A30" s="10">
        <v>26</v>
      </c>
      <c r="B30" s="8" t="s">
        <v>36</v>
      </c>
      <c r="C30" s="9">
        <v>81500</v>
      </c>
      <c r="D30" s="9">
        <f>'[1]มี.ค.67'!$BK$68</f>
        <v>0</v>
      </c>
      <c r="E30" s="9">
        <f>'[1]มี.ค.67'!$BK$70</f>
        <v>451000</v>
      </c>
      <c r="F30" s="10" t="s">
        <v>6</v>
      </c>
      <c r="G30" s="9">
        <f t="shared" si="0"/>
        <v>369500</v>
      </c>
    </row>
    <row r="31" spans="1:7" x14ac:dyDescent="0.35">
      <c r="A31" s="10">
        <v>27</v>
      </c>
      <c r="B31" s="8" t="s">
        <v>37</v>
      </c>
      <c r="C31" s="9">
        <v>0</v>
      </c>
      <c r="D31" s="9">
        <v>0</v>
      </c>
      <c r="E31" s="9">
        <v>0</v>
      </c>
      <c r="F31" s="10" t="s">
        <v>7</v>
      </c>
      <c r="G31" s="9">
        <f t="shared" si="0"/>
        <v>0</v>
      </c>
    </row>
    <row r="32" spans="1:7" x14ac:dyDescent="0.35">
      <c r="A32" s="10">
        <v>28</v>
      </c>
      <c r="B32" s="8" t="s">
        <v>35</v>
      </c>
      <c r="C32" s="9">
        <v>553407</v>
      </c>
      <c r="D32" s="9">
        <f>'[1]มี.ค.67'!$CM$68</f>
        <v>53327</v>
      </c>
      <c r="E32" s="9">
        <f>'[1]มี.ค.67'!$CM$70</f>
        <v>633874</v>
      </c>
      <c r="F32" s="10" t="s">
        <v>6</v>
      </c>
      <c r="G32" s="9">
        <f t="shared" si="0"/>
        <v>133794</v>
      </c>
    </row>
    <row r="33" spans="1:7" x14ac:dyDescent="0.35">
      <c r="A33" s="3"/>
      <c r="B33" s="8"/>
      <c r="C33" s="9"/>
      <c r="D33" s="9"/>
      <c r="E33" s="9"/>
      <c r="F33" s="10" t="s">
        <v>7</v>
      </c>
      <c r="G33" s="9">
        <f t="shared" ref="G33:G34" si="1">C33-D33</f>
        <v>0</v>
      </c>
    </row>
    <row r="34" spans="1:7" x14ac:dyDescent="0.35">
      <c r="A34" s="3"/>
      <c r="B34" s="2"/>
      <c r="C34" s="9"/>
      <c r="D34" s="9"/>
      <c r="E34" s="9"/>
      <c r="F34" s="10" t="s">
        <v>7</v>
      </c>
      <c r="G34" s="9">
        <f t="shared" si="1"/>
        <v>0</v>
      </c>
    </row>
    <row r="35" spans="1:7" x14ac:dyDescent="0.35">
      <c r="A35" s="11" t="s">
        <v>38</v>
      </c>
      <c r="B35" s="11"/>
      <c r="C35" s="11"/>
      <c r="D35" s="11"/>
      <c r="E35" s="11"/>
      <c r="F35" s="11"/>
      <c r="G35" s="11"/>
    </row>
  </sheetData>
  <mergeCells count="8">
    <mergeCell ref="A35:G35"/>
    <mergeCell ref="A1:G1"/>
    <mergeCell ref="A2:G2"/>
    <mergeCell ref="A3:A4"/>
    <mergeCell ref="B3:B4"/>
    <mergeCell ref="C3:C4"/>
    <mergeCell ref="D3:D4"/>
    <mergeCell ref="E3:E4"/>
  </mergeCells>
  <pageMargins left="0.23" right="0.21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ต.ค.66-มี.ค.67</vt:lpstr>
      <vt:lpstr>ต.ค.66</vt:lpstr>
      <vt:lpstr>พ.ย.66</vt:lpstr>
      <vt:lpstr>ธ.ค.66</vt:lpstr>
      <vt:lpstr>ม.ค.67</vt:lpstr>
      <vt:lpstr>ก.พ.67</vt:lpstr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bma03339</cp:lastModifiedBy>
  <cp:lastPrinted>2024-04-25T01:28:27Z</cp:lastPrinted>
  <dcterms:created xsi:type="dcterms:W3CDTF">2023-02-15T06:18:15Z</dcterms:created>
  <dcterms:modified xsi:type="dcterms:W3CDTF">2024-04-25T10:36:09Z</dcterms:modified>
</cp:coreProperties>
</file>