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760"/>
  </bookViews>
  <sheets>
    <sheet name="ประมาณการปี 2567" sheetId="1" r:id="rId1"/>
  </sheets>
  <definedNames>
    <definedName name="_xlnm.Print_Titles" localSheetId="0">'ประมาณการปี 2567'!$1:$6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/>
  <c r="F11" s="1"/>
  <c r="F10"/>
  <c r="F8"/>
  <c r="F7"/>
  <c r="D10"/>
  <c r="C10"/>
  <c r="F9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40"/>
  <c r="F41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42"/>
  <c r="F39"/>
  <c r="D96" l="1"/>
  <c r="F96"/>
  <c r="C96"/>
  <c r="B96"/>
</calcChain>
</file>

<file path=xl/sharedStrings.xml><?xml version="1.0" encoding="utf-8"?>
<sst xmlns="http://schemas.openxmlformats.org/spreadsheetml/2006/main" count="142" uniqueCount="106">
  <si>
    <t>ประเภทรายรับ</t>
  </si>
  <si>
    <t>ภาษีที่ดินและสิ่งปลูกสร้าง</t>
  </si>
  <si>
    <t>ภาษีบำรุงท้องที่</t>
  </si>
  <si>
    <t>ภาษีโรงเรือนและที่ดิน</t>
  </si>
  <si>
    <t>ภาษีป้าย</t>
  </si>
  <si>
    <t>ภาษีบำรุงกรุงเทพมหานครสำหรับน้ำมันฯ</t>
  </si>
  <si>
    <t>ภาษีการพนัน</t>
  </si>
  <si>
    <t>ค่าธรรมเนียมเก็บขนมูลฝอยทั่วไป</t>
  </si>
  <si>
    <t>ค่าธรรมเนียมขนถ่ายสิ่งปฏิกูล</t>
  </si>
  <si>
    <t>ค่าธรรมเนียมตามกฎหมายควบคุมอาคาร</t>
  </si>
  <si>
    <t>ค่าธรรมเนียมการจอดยานยนต์</t>
  </si>
  <si>
    <t>ค่าธรรมเนียมใบอนุญาตติดตั้งป้ายโฆษณา</t>
  </si>
  <si>
    <t>ค่าธรรมเนียมการจดทะเบียนพาณิชย์</t>
  </si>
  <si>
    <t>ค่าธรรมเนียมขนถ่ายสิ่งปฏิกูลประเภทไขมัน</t>
  </si>
  <si>
    <t>ค่าธรรมเนียมใบอนุญาตประกอบกิจการหอพัก</t>
  </si>
  <si>
    <t>ค่าธรรมเนียมใบอนุญาตผู้จัดการหอพัก</t>
  </si>
  <si>
    <t>ค่าธรรมเนียมกำจัดสิ่งปฏิกูล</t>
  </si>
  <si>
    <t>ค่าธรรมเนียมกำจัดสิ่งปฏิกูลประเภทไขมัน</t>
  </si>
  <si>
    <t>ค่าธรรมเนียมกำจัดมูลฝอยทั่วไป</t>
  </si>
  <si>
    <t>ค่าธรรมเนียมกำจัดมูลฝอยติดเชื้อ</t>
  </si>
  <si>
    <t>ค่าธรรมเนียมเก็บขนมูลฝอยติดเชื้อ</t>
  </si>
  <si>
    <t>ค่าธรรมเนียมรายปีและเงินเพิ่มฯ สำหรับโรงงานจำพวกที่ 2</t>
  </si>
  <si>
    <t>ค่าธรรมเนียมบำบัดน้ำเสีย</t>
  </si>
  <si>
    <t>ค่าใบอนุญาต</t>
  </si>
  <si>
    <t>- ดำเนินกิจการที่เป็นอันตรายต่อสุขภาพฯ</t>
  </si>
  <si>
    <t>- สถานที่จำหน่ายอาหารและสถานที่สะสมอาหาร</t>
  </si>
  <si>
    <t>- การโฆษณา</t>
  </si>
  <si>
    <t>- ตลาดเอกชน</t>
  </si>
  <si>
    <t>- สุสานและฌาปนสถาน</t>
  </si>
  <si>
    <t>- จำหน่ายสินค้าในที่หรือทางสาธารณะ</t>
  </si>
  <si>
    <t>- ให้เอกชนดำเนินกิจการรับทำการเก็บขนสิ่งปฏิกูลฯ</t>
  </si>
  <si>
    <t>- ออกหนังสือรับรองการแจ้งการจัดตั้งสถานที่จำหน่ายอาหาร</t>
  </si>
  <si>
    <t>ค่าบริการ</t>
  </si>
  <si>
    <t>- การพิมพ์ รับถ่ายแบบ หรือแผนที่</t>
  </si>
  <si>
    <t>- การคัดสำเนา หรือถ่ายเอกสาร</t>
  </si>
  <si>
    <t>- การพ่นหมอกกำจัดยุง</t>
  </si>
  <si>
    <t>- การบริการเลี้ยงเด็กกลางวัน</t>
  </si>
  <si>
    <t>- การทำการต่าง ๆ ในที่สาธารณะ</t>
  </si>
  <si>
    <t>- การขอใช้สถานที่</t>
  </si>
  <si>
    <t>- การยืมใช้พัสดุ</t>
  </si>
  <si>
    <t>- การทำความสะอาด</t>
  </si>
  <si>
    <t>- การบริการเกี่ยวกับสุนัขและสัตว์เลี้ยงอื่น ๆ</t>
  </si>
  <si>
    <t>- การทดสอบคุณภาพวัสดุก่อสร้าง</t>
  </si>
  <si>
    <t>- การบริการตัดและขุดต้นไม้</t>
  </si>
  <si>
    <t>- การบริการทางการแพทย์</t>
  </si>
  <si>
    <t>- การบริการตักและขนมูลฝอยหมัก</t>
  </si>
  <si>
    <t>- การบริการรถโดยสาร รับ - ส่ง นักเรียน</t>
  </si>
  <si>
    <t>- การบริการเกี่ยวกับเศษวัสดุก่อสร้าง</t>
  </si>
  <si>
    <t>- ค่าบริการระบบขนส่งมวลชนของกรุงเทพมหานคร (BTS)</t>
  </si>
  <si>
    <t>- ค่าบริการรถโดยสารประจำทางด่วนพิเศษ (BRT)</t>
  </si>
  <si>
    <t>ค่าเช่าอาคารสถานที่</t>
  </si>
  <si>
    <t>ค่าเช่าที่ดิน</t>
  </si>
  <si>
    <t>ดอกเบี้ยเงินฝากธนาคาร และพันธบัตรของรัฐบาล</t>
  </si>
  <si>
    <t>เงินปันผลจากโรงพิมพ์อาสารักษาดินแดน</t>
  </si>
  <si>
    <t>สถานธนานุบาล  (เงินอุดหนุน กทม.)</t>
  </si>
  <si>
    <t>สำนักงานตลาด (เงินอุดหนุน กทม.)</t>
  </si>
  <si>
    <t>เงินเหลือจ่ายปีเก่าส่งคืน</t>
  </si>
  <si>
    <t>ค่าขายแบบประกวดราคา</t>
  </si>
  <si>
    <t>ชดใช้ค่าเสียหาย</t>
  </si>
  <si>
    <t>ค่าจำหน่ายทรัพย์สิน/วัสดุชำรุด</t>
  </si>
  <si>
    <t>ค่าปรับเกินสัญญา</t>
  </si>
  <si>
    <t>ค่าเบ็ดเตล็ดอื่น</t>
  </si>
  <si>
    <t>- ค่าจำหน่ายปุ๋ยคอก</t>
  </si>
  <si>
    <t>- ค่าจำหน่ายซากสุนัข</t>
  </si>
  <si>
    <t>- ค่าบำรุงกรุงเทพมหานคร</t>
  </si>
  <si>
    <t>- ค่าโทรศัพท์สาธารณะ</t>
  </si>
  <si>
    <t>- ส่วนลดค่าโทรศัพท์</t>
  </si>
  <si>
    <t>- ค่าก่อสร้างที่พักผู้โดยสาร</t>
  </si>
  <si>
    <t>- ค่าสมัครสอบ</t>
  </si>
  <si>
    <t>- ค่าโอนและค่าบริการ</t>
  </si>
  <si>
    <t>- ค่ารับรองเอกสาร</t>
  </si>
  <si>
    <t>- ค่าจำหน่ายเศษอาหาร</t>
  </si>
  <si>
    <t>- ค่าปรับผิดศึกษา</t>
  </si>
  <si>
    <t>- ค่าขายถุงพลาสติก</t>
  </si>
  <si>
    <t>- ค่าจำหน่ายเศษโลหะ</t>
  </si>
  <si>
    <t>- ค่าบัตรประจำตัวข้าราชการ ลูกจ้าง</t>
  </si>
  <si>
    <t>- ค่าบรรเลงดนตรี</t>
  </si>
  <si>
    <t>- ค่าจดทะเบียนผู้รับเหมา</t>
  </si>
  <si>
    <t>- ค่าปรับลาหยุด</t>
  </si>
  <si>
    <t>- ค่าธรรมเนียมแจ้งย้ายปลายทาง</t>
  </si>
  <si>
    <t>- ค่าธรรมเนียมการคัดแบบรับรองรายการทะเบียนประวัติ</t>
  </si>
  <si>
    <t>- ค่าธรรมเนียมการจัดทำบัตรประจำตัวคนซึ่งไม่มีสัญชาติไทย</t>
  </si>
  <si>
    <t>- ค่าธรรมเนียมบัตรบุคคลที่ไม่มีสถานะทางทะเบียน</t>
  </si>
  <si>
    <t>- การแจ้งการตายต่างท้องที่</t>
  </si>
  <si>
    <t>รวม</t>
  </si>
  <si>
    <t>ข้อมูลรายได้ ค่าธรรมเนียม ค่าใบอนุญาต ค่าปรับ และค่าบริการ ของสำนักงานเขต กรุงเทพมหานคร</t>
  </si>
  <si>
    <t>เดือน</t>
  </si>
  <si>
    <t>มีนาคม 2566</t>
  </si>
  <si>
    <t>ตั้งแต่</t>
  </si>
  <si>
    <t>เดือนมีนาคม 2566</t>
  </si>
  <si>
    <t>เดือนตุลาคม2565 ถึง</t>
  </si>
  <si>
    <t>+</t>
  </si>
  <si>
    <t>สูงกว่าประมาณการ</t>
  </si>
  <si>
    <t>-</t>
  </si>
  <si>
    <t>ต่ำกว่าประมาณการ</t>
  </si>
  <si>
    <t>ปี 2566</t>
  </si>
  <si>
    <t>- การแจ้งย้ายที่อยู่เกินกำหนด</t>
  </si>
  <si>
    <t>- การพิมพ์ทะเบียนบ้าน</t>
  </si>
  <si>
    <t>- การแจ้งตายเกินกำหนด</t>
  </si>
  <si>
    <t>ประจำปีงบประมาณ พ.ศ. 2566 สำนักงานเขตภาษีเจริญ ตั้งแต่เดือนตุลาคม 2565 - เดือน มีนาคม 2566</t>
  </si>
  <si>
    <t>เป้าหมาย</t>
  </si>
  <si>
    <t>การจัดเก็บรายได้</t>
  </si>
  <si>
    <r>
      <t xml:space="preserve">ค่าธรรมเนียมบัตรประจำตัวประชาชน </t>
    </r>
    <r>
      <rPr>
        <b/>
        <sz val="16"/>
        <color indexed="8"/>
        <rFont val="TH SarabunPSK"/>
        <family val="2"/>
      </rPr>
      <t>(รวมค่าปรับ)</t>
    </r>
  </si>
  <si>
    <r>
      <rPr>
        <b/>
        <sz val="16"/>
        <color indexed="8"/>
        <rFont val="TH SarabunPSK"/>
        <family val="2"/>
      </rPr>
      <t xml:space="preserve">ค่าปรับผู้ละเมิดกฎหมาย </t>
    </r>
    <r>
      <rPr>
        <sz val="16"/>
        <color indexed="8"/>
        <rFont val="TH SarabunPSK"/>
        <family val="2"/>
      </rPr>
      <t>(รวมทุกประเภทความผิด)</t>
    </r>
  </si>
  <si>
    <r>
      <t xml:space="preserve">สำนักงานพัฒนาที่อยู่อาศัย </t>
    </r>
    <r>
      <rPr>
        <b/>
        <sz val="16"/>
        <color indexed="8"/>
        <rFont val="TH SarabunPSK"/>
        <family val="2"/>
      </rPr>
      <t>(เงินอุดหนุน กทม.)</t>
    </r>
  </si>
  <si>
    <r>
      <rPr>
        <b/>
        <u/>
        <sz val="14"/>
        <color theme="1"/>
        <rFont val="TH SarabunPSK"/>
        <family val="2"/>
      </rPr>
      <t>หมายเหตุ</t>
    </r>
    <r>
      <rPr>
        <b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รายได้ที่จัดเก็บได้ เป็นยอดตั้งแต่เดือนตุลาคม 2565 ถึงเดือนมีนาคม 2566 (6 เดือน) ทำให้บางรายการยอดต่ำกว่าประมาณการ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</si>
</sst>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(* #,##0.00_);_(* \(#,##0.00\);_(* &quot;-&quot;??_);_(@_)"/>
  </numFmts>
  <fonts count="12">
    <font>
      <sz val="11"/>
      <color theme="1"/>
      <name val="Tahoma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3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 shrinkToFit="1"/>
    </xf>
    <xf numFmtId="0" fontId="1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4" fontId="2" fillId="0" borderId="0" xfId="0" applyNumberFormat="1" applyFont="1" applyAlignment="1">
      <alignment shrinkToFit="1"/>
    </xf>
    <xf numFmtId="187" fontId="2" fillId="0" borderId="0" xfId="0" applyNumberFormat="1" applyFont="1" applyAlignment="1">
      <alignment shrinkToFit="1"/>
    </xf>
    <xf numFmtId="0" fontId="2" fillId="0" borderId="4" xfId="0" applyFont="1" applyBorder="1" applyAlignment="1">
      <alignment horizontal="center" shrinkToFit="1"/>
    </xf>
    <xf numFmtId="4" fontId="2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shrinkToFit="1"/>
    </xf>
    <xf numFmtId="49" fontId="5" fillId="0" borderId="5" xfId="0" applyNumberFormat="1" applyFont="1" applyBorder="1" applyAlignment="1">
      <alignment horizontal="center" shrinkToFit="1"/>
    </xf>
    <xf numFmtId="49" fontId="4" fillId="0" borderId="5" xfId="0" applyNumberFormat="1" applyFont="1" applyBorder="1" applyAlignment="1">
      <alignment horizontal="center" shrinkToFit="1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shrinkToFit="1"/>
    </xf>
    <xf numFmtId="49" fontId="5" fillId="0" borderId="2" xfId="0" applyNumberFormat="1" applyFont="1" applyBorder="1" applyAlignment="1">
      <alignment horizontal="center" shrinkToFit="1"/>
    </xf>
    <xf numFmtId="49" fontId="5" fillId="0" borderId="3" xfId="0" applyNumberFormat="1" applyFont="1" applyBorder="1" applyAlignment="1">
      <alignment horizontal="center" shrinkToFit="1"/>
    </xf>
    <xf numFmtId="49" fontId="4" fillId="0" borderId="3" xfId="0" applyNumberFormat="1" applyFont="1" applyBorder="1" applyAlignment="1">
      <alignment horizontal="center" shrinkToFit="1"/>
    </xf>
    <xf numFmtId="0" fontId="4" fillId="0" borderId="6" xfId="0" applyFont="1" applyBorder="1"/>
    <xf numFmtId="187" fontId="5" fillId="2" borderId="6" xfId="1" applyFont="1" applyFill="1" applyBorder="1" applyAlignment="1">
      <alignment horizontal="right" shrinkToFit="1"/>
    </xf>
    <xf numFmtId="43" fontId="5" fillId="0" borderId="6" xfId="0" applyNumberFormat="1" applyFont="1" applyBorder="1" applyAlignment="1">
      <alignment horizontal="right" shrinkToFit="1"/>
    </xf>
    <xf numFmtId="43" fontId="5" fillId="0" borderId="6" xfId="0" applyNumberFormat="1" applyFont="1" applyBorder="1" applyAlignment="1">
      <alignment horizontal="center" shrinkToFit="1"/>
    </xf>
    <xf numFmtId="0" fontId="4" fillId="0" borderId="7" xfId="0" applyFont="1" applyBorder="1"/>
    <xf numFmtId="187" fontId="5" fillId="2" borderId="7" xfId="1" applyFont="1" applyFill="1" applyBorder="1" applyAlignment="1">
      <alignment horizontal="right" shrinkToFit="1"/>
    </xf>
    <xf numFmtId="43" fontId="5" fillId="0" borderId="7" xfId="0" applyNumberFormat="1" applyFont="1" applyBorder="1" applyAlignment="1">
      <alignment horizontal="right" shrinkToFit="1"/>
    </xf>
    <xf numFmtId="43" fontId="5" fillId="0" borderId="7" xfId="0" applyNumberFormat="1" applyFont="1" applyBorder="1" applyAlignment="1">
      <alignment horizontal="center" shrinkToFit="1"/>
    </xf>
    <xf numFmtId="43" fontId="5" fillId="0" borderId="7" xfId="0" applyNumberFormat="1" applyFont="1" applyBorder="1" applyAlignment="1">
      <alignment shrinkToFit="1"/>
    </xf>
    <xf numFmtId="187" fontId="6" fillId="2" borderId="7" xfId="1" applyFont="1" applyFill="1" applyBorder="1" applyAlignment="1">
      <alignment horizontal="right" shrinkToFit="1"/>
    </xf>
    <xf numFmtId="43" fontId="6" fillId="0" borderId="7" xfId="0" applyNumberFormat="1" applyFont="1" applyBorder="1" applyAlignment="1">
      <alignment horizontal="right" shrinkToFit="1"/>
    </xf>
    <xf numFmtId="43" fontId="6" fillId="0" borderId="7" xfId="0" applyNumberFormat="1" applyFont="1" applyBorder="1" applyAlignment="1">
      <alignment horizontal="center" shrinkToFit="1"/>
    </xf>
    <xf numFmtId="43" fontId="6" fillId="0" borderId="7" xfId="0" applyNumberFormat="1" applyFont="1" applyBorder="1" applyAlignment="1">
      <alignment shrinkToFit="1"/>
    </xf>
    <xf numFmtId="49" fontId="4" fillId="0" borderId="7" xfId="0" applyNumberFormat="1" applyFont="1" applyBorder="1"/>
    <xf numFmtId="49" fontId="4" fillId="0" borderId="7" xfId="0" applyNumberFormat="1" applyFont="1" applyBorder="1" applyAlignment="1">
      <alignment shrinkToFit="1"/>
    </xf>
    <xf numFmtId="187" fontId="5" fillId="2" borderId="7" xfId="1" applyFont="1" applyFill="1" applyBorder="1" applyAlignment="1">
      <alignment horizontal="left" shrinkToFit="1"/>
    </xf>
    <xf numFmtId="49" fontId="5" fillId="0" borderId="7" xfId="0" applyNumberFormat="1" applyFont="1" applyBorder="1"/>
    <xf numFmtId="49" fontId="5" fillId="0" borderId="7" xfId="0" applyNumberFormat="1" applyFont="1" applyBorder="1" applyAlignment="1">
      <alignment horizontal="center" shrinkToFit="1"/>
    </xf>
    <xf numFmtId="49" fontId="5" fillId="0" borderId="8" xfId="0" applyNumberFormat="1" applyFont="1" applyBorder="1"/>
    <xf numFmtId="187" fontId="6" fillId="2" borderId="8" xfId="1" applyFont="1" applyFill="1" applyBorder="1" applyAlignment="1">
      <alignment horizontal="right" shrinkToFit="1"/>
    </xf>
    <xf numFmtId="43" fontId="6" fillId="0" borderId="8" xfId="0" applyNumberFormat="1" applyFont="1" applyBorder="1" applyAlignment="1">
      <alignment horizontal="right" shrinkToFit="1"/>
    </xf>
    <xf numFmtId="43" fontId="5" fillId="0" borderId="8" xfId="0" applyNumberFormat="1" applyFont="1" applyBorder="1" applyAlignment="1">
      <alignment horizontal="center" shrinkToFit="1"/>
    </xf>
    <xf numFmtId="43" fontId="6" fillId="0" borderId="8" xfId="0" applyNumberFormat="1" applyFont="1" applyBorder="1" applyAlignment="1">
      <alignment horizontal="center" shrinkToFit="1"/>
    </xf>
    <xf numFmtId="43" fontId="5" fillId="0" borderId="8" xfId="0" applyNumberFormat="1" applyFont="1" applyBorder="1" applyAlignment="1">
      <alignment horizontal="right" shrinkToFit="1"/>
    </xf>
    <xf numFmtId="49" fontId="4" fillId="0" borderId="6" xfId="0" applyNumberFormat="1" applyFont="1" applyBorder="1"/>
    <xf numFmtId="187" fontId="6" fillId="2" borderId="6" xfId="1" applyFont="1" applyFill="1" applyBorder="1" applyAlignment="1">
      <alignment horizontal="right" shrinkToFit="1"/>
    </xf>
    <xf numFmtId="43" fontId="6" fillId="0" borderId="6" xfId="0" applyNumberFormat="1" applyFont="1" applyBorder="1" applyAlignment="1">
      <alignment horizontal="right" shrinkToFit="1"/>
    </xf>
    <xf numFmtId="43" fontId="6" fillId="0" borderId="6" xfId="0" applyNumberFormat="1" applyFont="1" applyBorder="1" applyAlignment="1">
      <alignment shrinkToFit="1"/>
    </xf>
    <xf numFmtId="43" fontId="6" fillId="0" borderId="6" xfId="0" applyNumberFormat="1" applyFont="1" applyBorder="1" applyAlignment="1">
      <alignment horizontal="center" shrinkToFit="1"/>
    </xf>
    <xf numFmtId="2" fontId="5" fillId="0" borderId="7" xfId="0" applyNumberFormat="1" applyFont="1" applyBorder="1"/>
    <xf numFmtId="187" fontId="5" fillId="0" borderId="7" xfId="1" applyFont="1" applyBorder="1" applyAlignment="1">
      <alignment horizontal="right" shrinkToFit="1"/>
    </xf>
    <xf numFmtId="39" fontId="5" fillId="0" borderId="7" xfId="0" applyNumberFormat="1" applyFont="1" applyBorder="1" applyAlignment="1">
      <alignment shrinkToFit="1"/>
    </xf>
    <xf numFmtId="49" fontId="4" fillId="0" borderId="5" xfId="0" applyNumberFormat="1" applyFont="1" applyBorder="1" applyAlignment="1">
      <alignment horizontal="center"/>
    </xf>
    <xf numFmtId="187" fontId="4" fillId="0" borderId="5" xfId="1" applyFont="1" applyBorder="1" applyAlignment="1">
      <alignment shrinkToFit="1"/>
    </xf>
    <xf numFmtId="43" fontId="4" fillId="0" borderId="5" xfId="0" applyNumberFormat="1" applyFont="1" applyBorder="1" applyAlignment="1">
      <alignment shrinkToFit="1"/>
    </xf>
    <xf numFmtId="43" fontId="5" fillId="0" borderId="5" xfId="0" applyNumberFormat="1" applyFont="1" applyBorder="1" applyAlignment="1">
      <alignment horizontal="center" shrinkToFit="1"/>
    </xf>
    <xf numFmtId="0" fontId="9" fillId="0" borderId="0" xfId="0" applyFont="1"/>
    <xf numFmtId="0" fontId="4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topLeftCell="A30" zoomScaleNormal="100" workbookViewId="0">
      <selection activeCell="A43" sqref="A43"/>
    </sheetView>
  </sheetViews>
  <sheetFormatPr defaultColWidth="9" defaultRowHeight="20.25"/>
  <cols>
    <col min="1" max="1" width="45.75" style="1" customWidth="1"/>
    <col min="2" max="2" width="15.375" style="8" customWidth="1"/>
    <col min="3" max="3" width="14.5" style="8" customWidth="1"/>
    <col min="4" max="4" width="15.125" style="8" customWidth="1"/>
    <col min="5" max="5" width="4.75" style="7" customWidth="1"/>
    <col min="6" max="6" width="14.75" style="8" customWidth="1"/>
    <col min="7" max="254" width="9" style="1"/>
    <col min="255" max="255" width="44.625" style="1" customWidth="1"/>
    <col min="256" max="256" width="12.375" style="1" customWidth="1"/>
    <col min="257" max="258" width="13.375" style="1" customWidth="1"/>
    <col min="259" max="259" width="15.125" style="1" customWidth="1"/>
    <col min="260" max="261" width="13.375" style="1" customWidth="1"/>
    <col min="262" max="262" width="13.875" style="1" customWidth="1"/>
    <col min="263" max="510" width="9" style="1"/>
    <col min="511" max="511" width="44.625" style="1" customWidth="1"/>
    <col min="512" max="512" width="12.375" style="1" customWidth="1"/>
    <col min="513" max="514" width="13.375" style="1" customWidth="1"/>
    <col min="515" max="515" width="15.125" style="1" customWidth="1"/>
    <col min="516" max="517" width="13.375" style="1" customWidth="1"/>
    <col min="518" max="518" width="13.875" style="1" customWidth="1"/>
    <col min="519" max="766" width="9" style="1"/>
    <col min="767" max="767" width="44.625" style="1" customWidth="1"/>
    <col min="768" max="768" width="12.375" style="1" customWidth="1"/>
    <col min="769" max="770" width="13.375" style="1" customWidth="1"/>
    <col min="771" max="771" width="15.125" style="1" customWidth="1"/>
    <col min="772" max="773" width="13.375" style="1" customWidth="1"/>
    <col min="774" max="774" width="13.875" style="1" customWidth="1"/>
    <col min="775" max="1022" width="9" style="1"/>
    <col min="1023" max="1023" width="44.625" style="1" customWidth="1"/>
    <col min="1024" max="1024" width="12.375" style="1" customWidth="1"/>
    <col min="1025" max="1026" width="13.375" style="1" customWidth="1"/>
    <col min="1027" max="1027" width="15.125" style="1" customWidth="1"/>
    <col min="1028" max="1029" width="13.375" style="1" customWidth="1"/>
    <col min="1030" max="1030" width="13.875" style="1" customWidth="1"/>
    <col min="1031" max="1278" width="9" style="1"/>
    <col min="1279" max="1279" width="44.625" style="1" customWidth="1"/>
    <col min="1280" max="1280" width="12.375" style="1" customWidth="1"/>
    <col min="1281" max="1282" width="13.375" style="1" customWidth="1"/>
    <col min="1283" max="1283" width="15.125" style="1" customWidth="1"/>
    <col min="1284" max="1285" width="13.375" style="1" customWidth="1"/>
    <col min="1286" max="1286" width="13.875" style="1" customWidth="1"/>
    <col min="1287" max="1534" width="9" style="1"/>
    <col min="1535" max="1535" width="44.625" style="1" customWidth="1"/>
    <col min="1536" max="1536" width="12.375" style="1" customWidth="1"/>
    <col min="1537" max="1538" width="13.375" style="1" customWidth="1"/>
    <col min="1539" max="1539" width="15.125" style="1" customWidth="1"/>
    <col min="1540" max="1541" width="13.375" style="1" customWidth="1"/>
    <col min="1542" max="1542" width="13.875" style="1" customWidth="1"/>
    <col min="1543" max="1790" width="9" style="1"/>
    <col min="1791" max="1791" width="44.625" style="1" customWidth="1"/>
    <col min="1792" max="1792" width="12.375" style="1" customWidth="1"/>
    <col min="1793" max="1794" width="13.375" style="1" customWidth="1"/>
    <col min="1795" max="1795" width="15.125" style="1" customWidth="1"/>
    <col min="1796" max="1797" width="13.375" style="1" customWidth="1"/>
    <col min="1798" max="1798" width="13.875" style="1" customWidth="1"/>
    <col min="1799" max="2046" width="9" style="1"/>
    <col min="2047" max="2047" width="44.625" style="1" customWidth="1"/>
    <col min="2048" max="2048" width="12.375" style="1" customWidth="1"/>
    <col min="2049" max="2050" width="13.375" style="1" customWidth="1"/>
    <col min="2051" max="2051" width="15.125" style="1" customWidth="1"/>
    <col min="2052" max="2053" width="13.375" style="1" customWidth="1"/>
    <col min="2054" max="2054" width="13.875" style="1" customWidth="1"/>
    <col min="2055" max="2302" width="9" style="1"/>
    <col min="2303" max="2303" width="44.625" style="1" customWidth="1"/>
    <col min="2304" max="2304" width="12.375" style="1" customWidth="1"/>
    <col min="2305" max="2306" width="13.375" style="1" customWidth="1"/>
    <col min="2307" max="2307" width="15.125" style="1" customWidth="1"/>
    <col min="2308" max="2309" width="13.375" style="1" customWidth="1"/>
    <col min="2310" max="2310" width="13.875" style="1" customWidth="1"/>
    <col min="2311" max="2558" width="9" style="1"/>
    <col min="2559" max="2559" width="44.625" style="1" customWidth="1"/>
    <col min="2560" max="2560" width="12.375" style="1" customWidth="1"/>
    <col min="2561" max="2562" width="13.375" style="1" customWidth="1"/>
    <col min="2563" max="2563" width="15.125" style="1" customWidth="1"/>
    <col min="2564" max="2565" width="13.375" style="1" customWidth="1"/>
    <col min="2566" max="2566" width="13.875" style="1" customWidth="1"/>
    <col min="2567" max="2814" width="9" style="1"/>
    <col min="2815" max="2815" width="44.625" style="1" customWidth="1"/>
    <col min="2816" max="2816" width="12.375" style="1" customWidth="1"/>
    <col min="2817" max="2818" width="13.375" style="1" customWidth="1"/>
    <col min="2819" max="2819" width="15.125" style="1" customWidth="1"/>
    <col min="2820" max="2821" width="13.375" style="1" customWidth="1"/>
    <col min="2822" max="2822" width="13.875" style="1" customWidth="1"/>
    <col min="2823" max="3070" width="9" style="1"/>
    <col min="3071" max="3071" width="44.625" style="1" customWidth="1"/>
    <col min="3072" max="3072" width="12.375" style="1" customWidth="1"/>
    <col min="3073" max="3074" width="13.375" style="1" customWidth="1"/>
    <col min="3075" max="3075" width="15.125" style="1" customWidth="1"/>
    <col min="3076" max="3077" width="13.375" style="1" customWidth="1"/>
    <col min="3078" max="3078" width="13.875" style="1" customWidth="1"/>
    <col min="3079" max="3326" width="9" style="1"/>
    <col min="3327" max="3327" width="44.625" style="1" customWidth="1"/>
    <col min="3328" max="3328" width="12.375" style="1" customWidth="1"/>
    <col min="3329" max="3330" width="13.375" style="1" customWidth="1"/>
    <col min="3331" max="3331" width="15.125" style="1" customWidth="1"/>
    <col min="3332" max="3333" width="13.375" style="1" customWidth="1"/>
    <col min="3334" max="3334" width="13.875" style="1" customWidth="1"/>
    <col min="3335" max="3582" width="9" style="1"/>
    <col min="3583" max="3583" width="44.625" style="1" customWidth="1"/>
    <col min="3584" max="3584" width="12.375" style="1" customWidth="1"/>
    <col min="3585" max="3586" width="13.375" style="1" customWidth="1"/>
    <col min="3587" max="3587" width="15.125" style="1" customWidth="1"/>
    <col min="3588" max="3589" width="13.375" style="1" customWidth="1"/>
    <col min="3590" max="3590" width="13.875" style="1" customWidth="1"/>
    <col min="3591" max="3838" width="9" style="1"/>
    <col min="3839" max="3839" width="44.625" style="1" customWidth="1"/>
    <col min="3840" max="3840" width="12.375" style="1" customWidth="1"/>
    <col min="3841" max="3842" width="13.375" style="1" customWidth="1"/>
    <col min="3843" max="3843" width="15.125" style="1" customWidth="1"/>
    <col min="3844" max="3845" width="13.375" style="1" customWidth="1"/>
    <col min="3846" max="3846" width="13.875" style="1" customWidth="1"/>
    <col min="3847" max="4094" width="9" style="1"/>
    <col min="4095" max="4095" width="44.625" style="1" customWidth="1"/>
    <col min="4096" max="4096" width="12.375" style="1" customWidth="1"/>
    <col min="4097" max="4098" width="13.375" style="1" customWidth="1"/>
    <col min="4099" max="4099" width="15.125" style="1" customWidth="1"/>
    <col min="4100" max="4101" width="13.375" style="1" customWidth="1"/>
    <col min="4102" max="4102" width="13.875" style="1" customWidth="1"/>
    <col min="4103" max="4350" width="9" style="1"/>
    <col min="4351" max="4351" width="44.625" style="1" customWidth="1"/>
    <col min="4352" max="4352" width="12.375" style="1" customWidth="1"/>
    <col min="4353" max="4354" width="13.375" style="1" customWidth="1"/>
    <col min="4355" max="4355" width="15.125" style="1" customWidth="1"/>
    <col min="4356" max="4357" width="13.375" style="1" customWidth="1"/>
    <col min="4358" max="4358" width="13.875" style="1" customWidth="1"/>
    <col min="4359" max="4606" width="9" style="1"/>
    <col min="4607" max="4607" width="44.625" style="1" customWidth="1"/>
    <col min="4608" max="4608" width="12.375" style="1" customWidth="1"/>
    <col min="4609" max="4610" width="13.375" style="1" customWidth="1"/>
    <col min="4611" max="4611" width="15.125" style="1" customWidth="1"/>
    <col min="4612" max="4613" width="13.375" style="1" customWidth="1"/>
    <col min="4614" max="4614" width="13.875" style="1" customWidth="1"/>
    <col min="4615" max="4862" width="9" style="1"/>
    <col min="4863" max="4863" width="44.625" style="1" customWidth="1"/>
    <col min="4864" max="4864" width="12.375" style="1" customWidth="1"/>
    <col min="4865" max="4866" width="13.375" style="1" customWidth="1"/>
    <col min="4867" max="4867" width="15.125" style="1" customWidth="1"/>
    <col min="4868" max="4869" width="13.375" style="1" customWidth="1"/>
    <col min="4870" max="4870" width="13.875" style="1" customWidth="1"/>
    <col min="4871" max="5118" width="9" style="1"/>
    <col min="5119" max="5119" width="44.625" style="1" customWidth="1"/>
    <col min="5120" max="5120" width="12.375" style="1" customWidth="1"/>
    <col min="5121" max="5122" width="13.375" style="1" customWidth="1"/>
    <col min="5123" max="5123" width="15.125" style="1" customWidth="1"/>
    <col min="5124" max="5125" width="13.375" style="1" customWidth="1"/>
    <col min="5126" max="5126" width="13.875" style="1" customWidth="1"/>
    <col min="5127" max="5374" width="9" style="1"/>
    <col min="5375" max="5375" width="44.625" style="1" customWidth="1"/>
    <col min="5376" max="5376" width="12.375" style="1" customWidth="1"/>
    <col min="5377" max="5378" width="13.375" style="1" customWidth="1"/>
    <col min="5379" max="5379" width="15.125" style="1" customWidth="1"/>
    <col min="5380" max="5381" width="13.375" style="1" customWidth="1"/>
    <col min="5382" max="5382" width="13.875" style="1" customWidth="1"/>
    <col min="5383" max="5630" width="9" style="1"/>
    <col min="5631" max="5631" width="44.625" style="1" customWidth="1"/>
    <col min="5632" max="5632" width="12.375" style="1" customWidth="1"/>
    <col min="5633" max="5634" width="13.375" style="1" customWidth="1"/>
    <col min="5635" max="5635" width="15.125" style="1" customWidth="1"/>
    <col min="5636" max="5637" width="13.375" style="1" customWidth="1"/>
    <col min="5638" max="5638" width="13.875" style="1" customWidth="1"/>
    <col min="5639" max="5886" width="9" style="1"/>
    <col min="5887" max="5887" width="44.625" style="1" customWidth="1"/>
    <col min="5888" max="5888" width="12.375" style="1" customWidth="1"/>
    <col min="5889" max="5890" width="13.375" style="1" customWidth="1"/>
    <col min="5891" max="5891" width="15.125" style="1" customWidth="1"/>
    <col min="5892" max="5893" width="13.375" style="1" customWidth="1"/>
    <col min="5894" max="5894" width="13.875" style="1" customWidth="1"/>
    <col min="5895" max="6142" width="9" style="1"/>
    <col min="6143" max="6143" width="44.625" style="1" customWidth="1"/>
    <col min="6144" max="6144" width="12.375" style="1" customWidth="1"/>
    <col min="6145" max="6146" width="13.375" style="1" customWidth="1"/>
    <col min="6147" max="6147" width="15.125" style="1" customWidth="1"/>
    <col min="6148" max="6149" width="13.375" style="1" customWidth="1"/>
    <col min="6150" max="6150" width="13.875" style="1" customWidth="1"/>
    <col min="6151" max="6398" width="9" style="1"/>
    <col min="6399" max="6399" width="44.625" style="1" customWidth="1"/>
    <col min="6400" max="6400" width="12.375" style="1" customWidth="1"/>
    <col min="6401" max="6402" width="13.375" style="1" customWidth="1"/>
    <col min="6403" max="6403" width="15.125" style="1" customWidth="1"/>
    <col min="6404" max="6405" width="13.375" style="1" customWidth="1"/>
    <col min="6406" max="6406" width="13.875" style="1" customWidth="1"/>
    <col min="6407" max="6654" width="9" style="1"/>
    <col min="6655" max="6655" width="44.625" style="1" customWidth="1"/>
    <col min="6656" max="6656" width="12.375" style="1" customWidth="1"/>
    <col min="6657" max="6658" width="13.375" style="1" customWidth="1"/>
    <col min="6659" max="6659" width="15.125" style="1" customWidth="1"/>
    <col min="6660" max="6661" width="13.375" style="1" customWidth="1"/>
    <col min="6662" max="6662" width="13.875" style="1" customWidth="1"/>
    <col min="6663" max="6910" width="9" style="1"/>
    <col min="6911" max="6911" width="44.625" style="1" customWidth="1"/>
    <col min="6912" max="6912" width="12.375" style="1" customWidth="1"/>
    <col min="6913" max="6914" width="13.375" style="1" customWidth="1"/>
    <col min="6915" max="6915" width="15.125" style="1" customWidth="1"/>
    <col min="6916" max="6917" width="13.375" style="1" customWidth="1"/>
    <col min="6918" max="6918" width="13.875" style="1" customWidth="1"/>
    <col min="6919" max="7166" width="9" style="1"/>
    <col min="7167" max="7167" width="44.625" style="1" customWidth="1"/>
    <col min="7168" max="7168" width="12.375" style="1" customWidth="1"/>
    <col min="7169" max="7170" width="13.375" style="1" customWidth="1"/>
    <col min="7171" max="7171" width="15.125" style="1" customWidth="1"/>
    <col min="7172" max="7173" width="13.375" style="1" customWidth="1"/>
    <col min="7174" max="7174" width="13.875" style="1" customWidth="1"/>
    <col min="7175" max="7422" width="9" style="1"/>
    <col min="7423" max="7423" width="44.625" style="1" customWidth="1"/>
    <col min="7424" max="7424" width="12.375" style="1" customWidth="1"/>
    <col min="7425" max="7426" width="13.375" style="1" customWidth="1"/>
    <col min="7427" max="7427" width="15.125" style="1" customWidth="1"/>
    <col min="7428" max="7429" width="13.375" style="1" customWidth="1"/>
    <col min="7430" max="7430" width="13.875" style="1" customWidth="1"/>
    <col min="7431" max="7678" width="9" style="1"/>
    <col min="7679" max="7679" width="44.625" style="1" customWidth="1"/>
    <col min="7680" max="7680" width="12.375" style="1" customWidth="1"/>
    <col min="7681" max="7682" width="13.375" style="1" customWidth="1"/>
    <col min="7683" max="7683" width="15.125" style="1" customWidth="1"/>
    <col min="7684" max="7685" width="13.375" style="1" customWidth="1"/>
    <col min="7686" max="7686" width="13.875" style="1" customWidth="1"/>
    <col min="7687" max="7934" width="9" style="1"/>
    <col min="7935" max="7935" width="44.625" style="1" customWidth="1"/>
    <col min="7936" max="7936" width="12.375" style="1" customWidth="1"/>
    <col min="7937" max="7938" width="13.375" style="1" customWidth="1"/>
    <col min="7939" max="7939" width="15.125" style="1" customWidth="1"/>
    <col min="7940" max="7941" width="13.375" style="1" customWidth="1"/>
    <col min="7942" max="7942" width="13.875" style="1" customWidth="1"/>
    <col min="7943" max="8190" width="9" style="1"/>
    <col min="8191" max="8191" width="44.625" style="1" customWidth="1"/>
    <col min="8192" max="8192" width="12.375" style="1" customWidth="1"/>
    <col min="8193" max="8194" width="13.375" style="1" customWidth="1"/>
    <col min="8195" max="8195" width="15.125" style="1" customWidth="1"/>
    <col min="8196" max="8197" width="13.375" style="1" customWidth="1"/>
    <col min="8198" max="8198" width="13.875" style="1" customWidth="1"/>
    <col min="8199" max="8446" width="9" style="1"/>
    <col min="8447" max="8447" width="44.625" style="1" customWidth="1"/>
    <col min="8448" max="8448" width="12.375" style="1" customWidth="1"/>
    <col min="8449" max="8450" width="13.375" style="1" customWidth="1"/>
    <col min="8451" max="8451" width="15.125" style="1" customWidth="1"/>
    <col min="8452" max="8453" width="13.375" style="1" customWidth="1"/>
    <col min="8454" max="8454" width="13.875" style="1" customWidth="1"/>
    <col min="8455" max="8702" width="9" style="1"/>
    <col min="8703" max="8703" width="44.625" style="1" customWidth="1"/>
    <col min="8704" max="8704" width="12.375" style="1" customWidth="1"/>
    <col min="8705" max="8706" width="13.375" style="1" customWidth="1"/>
    <col min="8707" max="8707" width="15.125" style="1" customWidth="1"/>
    <col min="8708" max="8709" width="13.375" style="1" customWidth="1"/>
    <col min="8710" max="8710" width="13.875" style="1" customWidth="1"/>
    <col min="8711" max="8958" width="9" style="1"/>
    <col min="8959" max="8959" width="44.625" style="1" customWidth="1"/>
    <col min="8960" max="8960" width="12.375" style="1" customWidth="1"/>
    <col min="8961" max="8962" width="13.375" style="1" customWidth="1"/>
    <col min="8963" max="8963" width="15.125" style="1" customWidth="1"/>
    <col min="8964" max="8965" width="13.375" style="1" customWidth="1"/>
    <col min="8966" max="8966" width="13.875" style="1" customWidth="1"/>
    <col min="8967" max="9214" width="9" style="1"/>
    <col min="9215" max="9215" width="44.625" style="1" customWidth="1"/>
    <col min="9216" max="9216" width="12.375" style="1" customWidth="1"/>
    <col min="9217" max="9218" width="13.375" style="1" customWidth="1"/>
    <col min="9219" max="9219" width="15.125" style="1" customWidth="1"/>
    <col min="9220" max="9221" width="13.375" style="1" customWidth="1"/>
    <col min="9222" max="9222" width="13.875" style="1" customWidth="1"/>
    <col min="9223" max="9470" width="9" style="1"/>
    <col min="9471" max="9471" width="44.625" style="1" customWidth="1"/>
    <col min="9472" max="9472" width="12.375" style="1" customWidth="1"/>
    <col min="9473" max="9474" width="13.375" style="1" customWidth="1"/>
    <col min="9475" max="9475" width="15.125" style="1" customWidth="1"/>
    <col min="9476" max="9477" width="13.375" style="1" customWidth="1"/>
    <col min="9478" max="9478" width="13.875" style="1" customWidth="1"/>
    <col min="9479" max="9726" width="9" style="1"/>
    <col min="9727" max="9727" width="44.625" style="1" customWidth="1"/>
    <col min="9728" max="9728" width="12.375" style="1" customWidth="1"/>
    <col min="9729" max="9730" width="13.375" style="1" customWidth="1"/>
    <col min="9731" max="9731" width="15.125" style="1" customWidth="1"/>
    <col min="9732" max="9733" width="13.375" style="1" customWidth="1"/>
    <col min="9734" max="9734" width="13.875" style="1" customWidth="1"/>
    <col min="9735" max="9982" width="9" style="1"/>
    <col min="9983" max="9983" width="44.625" style="1" customWidth="1"/>
    <col min="9984" max="9984" width="12.375" style="1" customWidth="1"/>
    <col min="9985" max="9986" width="13.375" style="1" customWidth="1"/>
    <col min="9987" max="9987" width="15.125" style="1" customWidth="1"/>
    <col min="9988" max="9989" width="13.375" style="1" customWidth="1"/>
    <col min="9990" max="9990" width="13.875" style="1" customWidth="1"/>
    <col min="9991" max="10238" width="9" style="1"/>
    <col min="10239" max="10239" width="44.625" style="1" customWidth="1"/>
    <col min="10240" max="10240" width="12.375" style="1" customWidth="1"/>
    <col min="10241" max="10242" width="13.375" style="1" customWidth="1"/>
    <col min="10243" max="10243" width="15.125" style="1" customWidth="1"/>
    <col min="10244" max="10245" width="13.375" style="1" customWidth="1"/>
    <col min="10246" max="10246" width="13.875" style="1" customWidth="1"/>
    <col min="10247" max="10494" width="9" style="1"/>
    <col min="10495" max="10495" width="44.625" style="1" customWidth="1"/>
    <col min="10496" max="10496" width="12.375" style="1" customWidth="1"/>
    <col min="10497" max="10498" width="13.375" style="1" customWidth="1"/>
    <col min="10499" max="10499" width="15.125" style="1" customWidth="1"/>
    <col min="10500" max="10501" width="13.375" style="1" customWidth="1"/>
    <col min="10502" max="10502" width="13.875" style="1" customWidth="1"/>
    <col min="10503" max="10750" width="9" style="1"/>
    <col min="10751" max="10751" width="44.625" style="1" customWidth="1"/>
    <col min="10752" max="10752" width="12.375" style="1" customWidth="1"/>
    <col min="10753" max="10754" width="13.375" style="1" customWidth="1"/>
    <col min="10755" max="10755" width="15.125" style="1" customWidth="1"/>
    <col min="10756" max="10757" width="13.375" style="1" customWidth="1"/>
    <col min="10758" max="10758" width="13.875" style="1" customWidth="1"/>
    <col min="10759" max="11006" width="9" style="1"/>
    <col min="11007" max="11007" width="44.625" style="1" customWidth="1"/>
    <col min="11008" max="11008" width="12.375" style="1" customWidth="1"/>
    <col min="11009" max="11010" width="13.375" style="1" customWidth="1"/>
    <col min="11011" max="11011" width="15.125" style="1" customWidth="1"/>
    <col min="11012" max="11013" width="13.375" style="1" customWidth="1"/>
    <col min="11014" max="11014" width="13.875" style="1" customWidth="1"/>
    <col min="11015" max="11262" width="9" style="1"/>
    <col min="11263" max="11263" width="44.625" style="1" customWidth="1"/>
    <col min="11264" max="11264" width="12.375" style="1" customWidth="1"/>
    <col min="11265" max="11266" width="13.375" style="1" customWidth="1"/>
    <col min="11267" max="11267" width="15.125" style="1" customWidth="1"/>
    <col min="11268" max="11269" width="13.375" style="1" customWidth="1"/>
    <col min="11270" max="11270" width="13.875" style="1" customWidth="1"/>
    <col min="11271" max="11518" width="9" style="1"/>
    <col min="11519" max="11519" width="44.625" style="1" customWidth="1"/>
    <col min="11520" max="11520" width="12.375" style="1" customWidth="1"/>
    <col min="11521" max="11522" width="13.375" style="1" customWidth="1"/>
    <col min="11523" max="11523" width="15.125" style="1" customWidth="1"/>
    <col min="11524" max="11525" width="13.375" style="1" customWidth="1"/>
    <col min="11526" max="11526" width="13.875" style="1" customWidth="1"/>
    <col min="11527" max="11774" width="9" style="1"/>
    <col min="11775" max="11775" width="44.625" style="1" customWidth="1"/>
    <col min="11776" max="11776" width="12.375" style="1" customWidth="1"/>
    <col min="11777" max="11778" width="13.375" style="1" customWidth="1"/>
    <col min="11779" max="11779" width="15.125" style="1" customWidth="1"/>
    <col min="11780" max="11781" width="13.375" style="1" customWidth="1"/>
    <col min="11782" max="11782" width="13.875" style="1" customWidth="1"/>
    <col min="11783" max="12030" width="9" style="1"/>
    <col min="12031" max="12031" width="44.625" style="1" customWidth="1"/>
    <col min="12032" max="12032" width="12.375" style="1" customWidth="1"/>
    <col min="12033" max="12034" width="13.375" style="1" customWidth="1"/>
    <col min="12035" max="12035" width="15.125" style="1" customWidth="1"/>
    <col min="12036" max="12037" width="13.375" style="1" customWidth="1"/>
    <col min="12038" max="12038" width="13.875" style="1" customWidth="1"/>
    <col min="12039" max="12286" width="9" style="1"/>
    <col min="12287" max="12287" width="44.625" style="1" customWidth="1"/>
    <col min="12288" max="12288" width="12.375" style="1" customWidth="1"/>
    <col min="12289" max="12290" width="13.375" style="1" customWidth="1"/>
    <col min="12291" max="12291" width="15.125" style="1" customWidth="1"/>
    <col min="12292" max="12293" width="13.375" style="1" customWidth="1"/>
    <col min="12294" max="12294" width="13.875" style="1" customWidth="1"/>
    <col min="12295" max="12542" width="9" style="1"/>
    <col min="12543" max="12543" width="44.625" style="1" customWidth="1"/>
    <col min="12544" max="12544" width="12.375" style="1" customWidth="1"/>
    <col min="12545" max="12546" width="13.375" style="1" customWidth="1"/>
    <col min="12547" max="12547" width="15.125" style="1" customWidth="1"/>
    <col min="12548" max="12549" width="13.375" style="1" customWidth="1"/>
    <col min="12550" max="12550" width="13.875" style="1" customWidth="1"/>
    <col min="12551" max="12798" width="9" style="1"/>
    <col min="12799" max="12799" width="44.625" style="1" customWidth="1"/>
    <col min="12800" max="12800" width="12.375" style="1" customWidth="1"/>
    <col min="12801" max="12802" width="13.375" style="1" customWidth="1"/>
    <col min="12803" max="12803" width="15.125" style="1" customWidth="1"/>
    <col min="12804" max="12805" width="13.375" style="1" customWidth="1"/>
    <col min="12806" max="12806" width="13.875" style="1" customWidth="1"/>
    <col min="12807" max="13054" width="9" style="1"/>
    <col min="13055" max="13055" width="44.625" style="1" customWidth="1"/>
    <col min="13056" max="13056" width="12.375" style="1" customWidth="1"/>
    <col min="13057" max="13058" width="13.375" style="1" customWidth="1"/>
    <col min="13059" max="13059" width="15.125" style="1" customWidth="1"/>
    <col min="13060" max="13061" width="13.375" style="1" customWidth="1"/>
    <col min="13062" max="13062" width="13.875" style="1" customWidth="1"/>
    <col min="13063" max="13310" width="9" style="1"/>
    <col min="13311" max="13311" width="44.625" style="1" customWidth="1"/>
    <col min="13312" max="13312" width="12.375" style="1" customWidth="1"/>
    <col min="13313" max="13314" width="13.375" style="1" customWidth="1"/>
    <col min="13315" max="13315" width="15.125" style="1" customWidth="1"/>
    <col min="13316" max="13317" width="13.375" style="1" customWidth="1"/>
    <col min="13318" max="13318" width="13.875" style="1" customWidth="1"/>
    <col min="13319" max="13566" width="9" style="1"/>
    <col min="13567" max="13567" width="44.625" style="1" customWidth="1"/>
    <col min="13568" max="13568" width="12.375" style="1" customWidth="1"/>
    <col min="13569" max="13570" width="13.375" style="1" customWidth="1"/>
    <col min="13571" max="13571" width="15.125" style="1" customWidth="1"/>
    <col min="13572" max="13573" width="13.375" style="1" customWidth="1"/>
    <col min="13574" max="13574" width="13.875" style="1" customWidth="1"/>
    <col min="13575" max="13822" width="9" style="1"/>
    <col min="13823" max="13823" width="44.625" style="1" customWidth="1"/>
    <col min="13824" max="13824" width="12.375" style="1" customWidth="1"/>
    <col min="13825" max="13826" width="13.375" style="1" customWidth="1"/>
    <col min="13827" max="13827" width="15.125" style="1" customWidth="1"/>
    <col min="13828" max="13829" width="13.375" style="1" customWidth="1"/>
    <col min="13830" max="13830" width="13.875" style="1" customWidth="1"/>
    <col min="13831" max="14078" width="9" style="1"/>
    <col min="14079" max="14079" width="44.625" style="1" customWidth="1"/>
    <col min="14080" max="14080" width="12.375" style="1" customWidth="1"/>
    <col min="14081" max="14082" width="13.375" style="1" customWidth="1"/>
    <col min="14083" max="14083" width="15.125" style="1" customWidth="1"/>
    <col min="14084" max="14085" width="13.375" style="1" customWidth="1"/>
    <col min="14086" max="14086" width="13.875" style="1" customWidth="1"/>
    <col min="14087" max="14334" width="9" style="1"/>
    <col min="14335" max="14335" width="44.625" style="1" customWidth="1"/>
    <col min="14336" max="14336" width="12.375" style="1" customWidth="1"/>
    <col min="14337" max="14338" width="13.375" style="1" customWidth="1"/>
    <col min="14339" max="14339" width="15.125" style="1" customWidth="1"/>
    <col min="14340" max="14341" width="13.375" style="1" customWidth="1"/>
    <col min="14342" max="14342" width="13.875" style="1" customWidth="1"/>
    <col min="14343" max="14590" width="9" style="1"/>
    <col min="14591" max="14591" width="44.625" style="1" customWidth="1"/>
    <col min="14592" max="14592" width="12.375" style="1" customWidth="1"/>
    <col min="14593" max="14594" width="13.375" style="1" customWidth="1"/>
    <col min="14595" max="14595" width="15.125" style="1" customWidth="1"/>
    <col min="14596" max="14597" width="13.375" style="1" customWidth="1"/>
    <col min="14598" max="14598" width="13.875" style="1" customWidth="1"/>
    <col min="14599" max="14846" width="9" style="1"/>
    <col min="14847" max="14847" width="44.625" style="1" customWidth="1"/>
    <col min="14848" max="14848" width="12.375" style="1" customWidth="1"/>
    <col min="14849" max="14850" width="13.375" style="1" customWidth="1"/>
    <col min="14851" max="14851" width="15.125" style="1" customWidth="1"/>
    <col min="14852" max="14853" width="13.375" style="1" customWidth="1"/>
    <col min="14854" max="14854" width="13.875" style="1" customWidth="1"/>
    <col min="14855" max="15102" width="9" style="1"/>
    <col min="15103" max="15103" width="44.625" style="1" customWidth="1"/>
    <col min="15104" max="15104" width="12.375" style="1" customWidth="1"/>
    <col min="15105" max="15106" width="13.375" style="1" customWidth="1"/>
    <col min="15107" max="15107" width="15.125" style="1" customWidth="1"/>
    <col min="15108" max="15109" width="13.375" style="1" customWidth="1"/>
    <col min="15110" max="15110" width="13.875" style="1" customWidth="1"/>
    <col min="15111" max="15358" width="9" style="1"/>
    <col min="15359" max="15359" width="44.625" style="1" customWidth="1"/>
    <col min="15360" max="15360" width="12.375" style="1" customWidth="1"/>
    <col min="15361" max="15362" width="13.375" style="1" customWidth="1"/>
    <col min="15363" max="15363" width="15.125" style="1" customWidth="1"/>
    <col min="15364" max="15365" width="13.375" style="1" customWidth="1"/>
    <col min="15366" max="15366" width="13.875" style="1" customWidth="1"/>
    <col min="15367" max="15614" width="9" style="1"/>
    <col min="15615" max="15615" width="44.625" style="1" customWidth="1"/>
    <col min="15616" max="15616" width="12.375" style="1" customWidth="1"/>
    <col min="15617" max="15618" width="13.375" style="1" customWidth="1"/>
    <col min="15619" max="15619" width="15.125" style="1" customWidth="1"/>
    <col min="15620" max="15621" width="13.375" style="1" customWidth="1"/>
    <col min="15622" max="15622" width="13.875" style="1" customWidth="1"/>
    <col min="15623" max="15870" width="9" style="1"/>
    <col min="15871" max="15871" width="44.625" style="1" customWidth="1"/>
    <col min="15872" max="15872" width="12.375" style="1" customWidth="1"/>
    <col min="15873" max="15874" width="13.375" style="1" customWidth="1"/>
    <col min="15875" max="15875" width="15.125" style="1" customWidth="1"/>
    <col min="15876" max="15877" width="13.375" style="1" customWidth="1"/>
    <col min="15878" max="15878" width="13.875" style="1" customWidth="1"/>
    <col min="15879" max="16126" width="9" style="1"/>
    <col min="16127" max="16127" width="44.625" style="1" customWidth="1"/>
    <col min="16128" max="16128" width="12.375" style="1" customWidth="1"/>
    <col min="16129" max="16130" width="13.375" style="1" customWidth="1"/>
    <col min="16131" max="16131" width="15.125" style="1" customWidth="1"/>
    <col min="16132" max="16133" width="13.375" style="1" customWidth="1"/>
    <col min="16134" max="16134" width="13.875" style="1" customWidth="1"/>
    <col min="16135" max="16384" width="9" style="1"/>
  </cols>
  <sheetData>
    <row r="1" spans="1:6" ht="23.25" customHeight="1">
      <c r="A1" s="61" t="s">
        <v>85</v>
      </c>
      <c r="B1" s="61"/>
      <c r="C1" s="61"/>
      <c r="D1" s="61"/>
      <c r="E1" s="61"/>
      <c r="F1" s="61"/>
    </row>
    <row r="2" spans="1:6" ht="23.25" customHeight="1">
      <c r="A2" s="61" t="s">
        <v>99</v>
      </c>
      <c r="B2" s="61"/>
      <c r="C2" s="61"/>
      <c r="D2" s="61"/>
      <c r="E2" s="61"/>
      <c r="F2" s="61"/>
    </row>
    <row r="3" spans="1:6" ht="12" customHeight="1">
      <c r="A3" s="14"/>
      <c r="B3" s="14"/>
      <c r="C3" s="14"/>
      <c r="D3" s="14"/>
      <c r="E3" s="14"/>
      <c r="F3" s="14"/>
    </row>
    <row r="4" spans="1:6" s="2" customFormat="1" ht="26.25" customHeight="1">
      <c r="A4" s="15" t="s">
        <v>0</v>
      </c>
      <c r="B4" s="16" t="s">
        <v>100</v>
      </c>
      <c r="C4" s="16" t="s">
        <v>86</v>
      </c>
      <c r="D4" s="16" t="s">
        <v>88</v>
      </c>
      <c r="E4" s="17" t="s">
        <v>91</v>
      </c>
      <c r="F4" s="18" t="s">
        <v>92</v>
      </c>
    </row>
    <row r="5" spans="1:6" s="2" customFormat="1" ht="26.25" customHeight="1">
      <c r="A5" s="19"/>
      <c r="B5" s="20" t="s">
        <v>101</v>
      </c>
      <c r="C5" s="20" t="s">
        <v>87</v>
      </c>
      <c r="D5" s="20" t="s">
        <v>90</v>
      </c>
      <c r="E5" s="21" t="s">
        <v>93</v>
      </c>
      <c r="F5" s="20" t="s">
        <v>94</v>
      </c>
    </row>
    <row r="6" spans="1:6" s="2" customFormat="1" ht="26.25" customHeight="1">
      <c r="A6" s="19"/>
      <c r="B6" s="20" t="s">
        <v>95</v>
      </c>
      <c r="C6" s="20"/>
      <c r="D6" s="20" t="s">
        <v>89</v>
      </c>
      <c r="E6" s="22"/>
      <c r="F6" s="23"/>
    </row>
    <row r="7" spans="1:6" ht="21">
      <c r="A7" s="24" t="s">
        <v>1</v>
      </c>
      <c r="B7" s="25">
        <v>125000000</v>
      </c>
      <c r="C7" s="26">
        <v>87837.34</v>
      </c>
      <c r="D7" s="27">
        <v>1550244.3</v>
      </c>
      <c r="E7" s="27" t="s">
        <v>93</v>
      </c>
      <c r="F7" s="26">
        <f>D7-B7</f>
        <v>-123449755.7</v>
      </c>
    </row>
    <row r="8" spans="1:6" ht="21">
      <c r="A8" s="28" t="s">
        <v>2</v>
      </c>
      <c r="B8" s="29">
        <v>80000</v>
      </c>
      <c r="C8" s="30">
        <v>0</v>
      </c>
      <c r="D8" s="31">
        <v>489.97</v>
      </c>
      <c r="E8" s="31" t="s">
        <v>93</v>
      </c>
      <c r="F8" s="30">
        <f>D8-B8</f>
        <v>-79510.03</v>
      </c>
    </row>
    <row r="9" spans="1:6" ht="21">
      <c r="A9" s="28" t="s">
        <v>3</v>
      </c>
      <c r="B9" s="29">
        <v>2000000</v>
      </c>
      <c r="C9" s="30">
        <v>0</v>
      </c>
      <c r="D9" s="31">
        <v>19825.150000000001</v>
      </c>
      <c r="E9" s="31" t="s">
        <v>93</v>
      </c>
      <c r="F9" s="30">
        <f t="shared" ref="F9:F70" si="0">D9-B9</f>
        <v>-1980174.85</v>
      </c>
    </row>
    <row r="10" spans="1:6" ht="21">
      <c r="A10" s="28" t="s">
        <v>4</v>
      </c>
      <c r="B10" s="29">
        <v>12500000</v>
      </c>
      <c r="C10" s="30">
        <f>3165942.7+32752</f>
        <v>3198694.7</v>
      </c>
      <c r="D10" s="31">
        <f>7292906.16+166290</f>
        <v>7459196.1600000001</v>
      </c>
      <c r="E10" s="31" t="s">
        <v>93</v>
      </c>
      <c r="F10" s="30">
        <f>D10-B10</f>
        <v>-5040803.8399999999</v>
      </c>
    </row>
    <row r="11" spans="1:6" s="3" customFormat="1" ht="21">
      <c r="A11" s="28" t="s">
        <v>5</v>
      </c>
      <c r="B11" s="29">
        <v>3200000</v>
      </c>
      <c r="C11" s="30">
        <v>332690.03999999998</v>
      </c>
      <c r="D11" s="31">
        <f>1065628.13+103516.3</f>
        <v>1169144.43</v>
      </c>
      <c r="E11" s="31" t="s">
        <v>93</v>
      </c>
      <c r="F11" s="30">
        <f>D11-B11</f>
        <v>-2030855.57</v>
      </c>
    </row>
    <row r="12" spans="1:6" s="3" customFormat="1" ht="21">
      <c r="A12" s="28" t="s">
        <v>6</v>
      </c>
      <c r="B12" s="29">
        <v>0</v>
      </c>
      <c r="C12" s="30">
        <v>0</v>
      </c>
      <c r="D12" s="32">
        <v>0</v>
      </c>
      <c r="E12" s="31"/>
      <c r="F12" s="30">
        <f t="shared" si="0"/>
        <v>0</v>
      </c>
    </row>
    <row r="13" spans="1:6" s="3" customFormat="1" ht="21">
      <c r="A13" s="28" t="s">
        <v>7</v>
      </c>
      <c r="B13" s="29">
        <v>10500000</v>
      </c>
      <c r="C13" s="30">
        <v>889410</v>
      </c>
      <c r="D13" s="31">
        <v>5236740</v>
      </c>
      <c r="E13" s="31" t="s">
        <v>93</v>
      </c>
      <c r="F13" s="30">
        <f t="shared" si="0"/>
        <v>-5263260</v>
      </c>
    </row>
    <row r="14" spans="1:6" s="3" customFormat="1" ht="21">
      <c r="A14" s="28" t="s">
        <v>8</v>
      </c>
      <c r="B14" s="29">
        <v>600000</v>
      </c>
      <c r="C14" s="30">
        <v>49850</v>
      </c>
      <c r="D14" s="31">
        <v>236550</v>
      </c>
      <c r="E14" s="31" t="s">
        <v>93</v>
      </c>
      <c r="F14" s="30">
        <f t="shared" si="0"/>
        <v>-363450</v>
      </c>
    </row>
    <row r="15" spans="1:6" s="3" customFormat="1" ht="21">
      <c r="A15" s="28" t="s">
        <v>9</v>
      </c>
      <c r="B15" s="33">
        <v>230000</v>
      </c>
      <c r="C15" s="34">
        <v>7840</v>
      </c>
      <c r="D15" s="31">
        <v>63728</v>
      </c>
      <c r="E15" s="35" t="s">
        <v>93</v>
      </c>
      <c r="F15" s="30">
        <f t="shared" si="0"/>
        <v>-166272</v>
      </c>
    </row>
    <row r="16" spans="1:6" s="3" customFormat="1" ht="21">
      <c r="A16" s="28" t="s">
        <v>10</v>
      </c>
      <c r="B16" s="33">
        <v>0</v>
      </c>
      <c r="C16" s="34">
        <v>0</v>
      </c>
      <c r="D16" s="32">
        <v>0</v>
      </c>
      <c r="E16" s="35"/>
      <c r="F16" s="30">
        <f t="shared" si="0"/>
        <v>0</v>
      </c>
    </row>
    <row r="17" spans="1:6" s="3" customFormat="1" ht="21">
      <c r="A17" s="28" t="s">
        <v>11</v>
      </c>
      <c r="B17" s="33">
        <v>0</v>
      </c>
      <c r="C17" s="34">
        <v>0</v>
      </c>
      <c r="D17" s="32">
        <v>0</v>
      </c>
      <c r="E17" s="35"/>
      <c r="F17" s="30">
        <f t="shared" si="0"/>
        <v>0</v>
      </c>
    </row>
    <row r="18" spans="1:6" s="3" customFormat="1" ht="21">
      <c r="A18" s="28" t="s">
        <v>102</v>
      </c>
      <c r="B18" s="33">
        <v>1230000</v>
      </c>
      <c r="C18" s="34">
        <v>186640</v>
      </c>
      <c r="D18" s="31">
        <v>459310</v>
      </c>
      <c r="E18" s="35" t="s">
        <v>93</v>
      </c>
      <c r="F18" s="30">
        <f t="shared" si="0"/>
        <v>-770690</v>
      </c>
    </row>
    <row r="19" spans="1:6" s="3" customFormat="1" ht="21">
      <c r="A19" s="28" t="s">
        <v>12</v>
      </c>
      <c r="B19" s="33">
        <v>16500</v>
      </c>
      <c r="C19" s="34">
        <v>2010</v>
      </c>
      <c r="D19" s="31">
        <v>8150</v>
      </c>
      <c r="E19" s="35" t="s">
        <v>93</v>
      </c>
      <c r="F19" s="30">
        <f t="shared" si="0"/>
        <v>-8350</v>
      </c>
    </row>
    <row r="20" spans="1:6" s="3" customFormat="1" ht="21">
      <c r="A20" s="28" t="s">
        <v>13</v>
      </c>
      <c r="B20" s="33">
        <v>110000</v>
      </c>
      <c r="C20" s="34">
        <v>12000</v>
      </c>
      <c r="D20" s="31">
        <v>57150</v>
      </c>
      <c r="E20" s="35" t="s">
        <v>93</v>
      </c>
      <c r="F20" s="30">
        <f t="shared" si="0"/>
        <v>-52850</v>
      </c>
    </row>
    <row r="21" spans="1:6" s="3" customFormat="1" ht="21">
      <c r="A21" s="28" t="s">
        <v>14</v>
      </c>
      <c r="B21" s="33">
        <v>9000</v>
      </c>
      <c r="C21" s="34">
        <v>0</v>
      </c>
      <c r="D21" s="36">
        <v>0</v>
      </c>
      <c r="E21" s="35"/>
      <c r="F21" s="30">
        <f t="shared" si="0"/>
        <v>-9000</v>
      </c>
    </row>
    <row r="22" spans="1:6" s="3" customFormat="1" ht="21">
      <c r="A22" s="28" t="s">
        <v>15</v>
      </c>
      <c r="B22" s="33">
        <v>2000</v>
      </c>
      <c r="C22" s="34">
        <v>0</v>
      </c>
      <c r="D22" s="36">
        <v>0</v>
      </c>
      <c r="E22" s="35"/>
      <c r="F22" s="30">
        <f t="shared" si="0"/>
        <v>-2000</v>
      </c>
    </row>
    <row r="23" spans="1:6" s="3" customFormat="1" ht="21">
      <c r="A23" s="28" t="s">
        <v>16</v>
      </c>
      <c r="B23" s="33">
        <v>0</v>
      </c>
      <c r="C23" s="34">
        <v>0</v>
      </c>
      <c r="D23" s="36">
        <v>0</v>
      </c>
      <c r="E23" s="35"/>
      <c r="F23" s="30">
        <f t="shared" si="0"/>
        <v>0</v>
      </c>
    </row>
    <row r="24" spans="1:6" s="3" customFormat="1" ht="21">
      <c r="A24" s="28" t="s">
        <v>17</v>
      </c>
      <c r="B24" s="33">
        <v>0</v>
      </c>
      <c r="C24" s="34">
        <v>0</v>
      </c>
      <c r="D24" s="36">
        <v>0</v>
      </c>
      <c r="E24" s="35"/>
      <c r="F24" s="30">
        <f t="shared" si="0"/>
        <v>0</v>
      </c>
    </row>
    <row r="25" spans="1:6" s="3" customFormat="1" ht="21">
      <c r="A25" s="28" t="s">
        <v>18</v>
      </c>
      <c r="B25" s="29">
        <v>0</v>
      </c>
      <c r="C25" s="30">
        <v>0</v>
      </c>
      <c r="D25" s="32">
        <v>0</v>
      </c>
      <c r="E25" s="31"/>
      <c r="F25" s="30">
        <f t="shared" si="0"/>
        <v>0</v>
      </c>
    </row>
    <row r="26" spans="1:6" s="3" customFormat="1" ht="21">
      <c r="A26" s="37" t="s">
        <v>19</v>
      </c>
      <c r="B26" s="29">
        <v>0</v>
      </c>
      <c r="C26" s="30">
        <v>0</v>
      </c>
      <c r="D26" s="32">
        <v>0</v>
      </c>
      <c r="E26" s="31"/>
      <c r="F26" s="30">
        <f t="shared" si="0"/>
        <v>0</v>
      </c>
    </row>
    <row r="27" spans="1:6" s="3" customFormat="1" ht="21">
      <c r="A27" s="37" t="s">
        <v>20</v>
      </c>
      <c r="B27" s="29">
        <v>0</v>
      </c>
      <c r="C27" s="30">
        <v>0</v>
      </c>
      <c r="D27" s="32">
        <v>0</v>
      </c>
      <c r="E27" s="31"/>
      <c r="F27" s="30">
        <f t="shared" si="0"/>
        <v>0</v>
      </c>
    </row>
    <row r="28" spans="1:6" s="3" customFormat="1" ht="21">
      <c r="A28" s="38" t="s">
        <v>21</v>
      </c>
      <c r="B28" s="39">
        <v>4000</v>
      </c>
      <c r="C28" s="30">
        <v>0</v>
      </c>
      <c r="D28" s="31">
        <v>0</v>
      </c>
      <c r="E28" s="31" t="s">
        <v>93</v>
      </c>
      <c r="F28" s="30">
        <f t="shared" si="0"/>
        <v>-4000</v>
      </c>
    </row>
    <row r="29" spans="1:6" s="3" customFormat="1" ht="21">
      <c r="A29" s="37" t="s">
        <v>22</v>
      </c>
      <c r="B29" s="29">
        <v>0</v>
      </c>
      <c r="C29" s="30">
        <v>0</v>
      </c>
      <c r="D29" s="32">
        <v>0</v>
      </c>
      <c r="E29" s="31"/>
      <c r="F29" s="30">
        <f t="shared" si="0"/>
        <v>0</v>
      </c>
    </row>
    <row r="30" spans="1:6" s="3" customFormat="1" ht="21">
      <c r="A30" s="28" t="s">
        <v>23</v>
      </c>
      <c r="B30" s="29">
        <v>0</v>
      </c>
      <c r="C30" s="30">
        <v>0</v>
      </c>
      <c r="D30" s="32">
        <v>0</v>
      </c>
      <c r="E30" s="31"/>
      <c r="F30" s="30">
        <f t="shared" si="0"/>
        <v>0</v>
      </c>
    </row>
    <row r="31" spans="1:6" s="3" customFormat="1" ht="21">
      <c r="A31" s="40" t="s">
        <v>24</v>
      </c>
      <c r="B31" s="33">
        <v>2700000</v>
      </c>
      <c r="C31" s="34">
        <v>121350</v>
      </c>
      <c r="D31" s="31">
        <v>1192035</v>
      </c>
      <c r="E31" s="41" t="s">
        <v>93</v>
      </c>
      <c r="F31" s="30">
        <f t="shared" si="0"/>
        <v>-1507965</v>
      </c>
    </row>
    <row r="32" spans="1:6" s="3" customFormat="1" ht="21">
      <c r="A32" s="40" t="s">
        <v>25</v>
      </c>
      <c r="B32" s="33">
        <v>300000</v>
      </c>
      <c r="C32" s="34">
        <v>26580</v>
      </c>
      <c r="D32" s="31">
        <v>179950</v>
      </c>
      <c r="E32" s="41" t="s">
        <v>93</v>
      </c>
      <c r="F32" s="30">
        <f t="shared" si="0"/>
        <v>-120050</v>
      </c>
    </row>
    <row r="33" spans="1:6" s="3" customFormat="1" ht="21">
      <c r="A33" s="40" t="s">
        <v>26</v>
      </c>
      <c r="B33" s="33">
        <v>1500</v>
      </c>
      <c r="C33" s="34">
        <v>160</v>
      </c>
      <c r="D33" s="31">
        <v>760</v>
      </c>
      <c r="E33" s="35" t="s">
        <v>93</v>
      </c>
      <c r="F33" s="30">
        <f t="shared" si="0"/>
        <v>-740</v>
      </c>
    </row>
    <row r="34" spans="1:6" s="3" customFormat="1" ht="21">
      <c r="A34" s="40" t="s">
        <v>27</v>
      </c>
      <c r="B34" s="33">
        <v>79000</v>
      </c>
      <c r="C34" s="34">
        <v>4000</v>
      </c>
      <c r="D34" s="31">
        <v>20000</v>
      </c>
      <c r="E34" s="35" t="s">
        <v>93</v>
      </c>
      <c r="F34" s="30">
        <f t="shared" si="0"/>
        <v>-59000</v>
      </c>
    </row>
    <row r="35" spans="1:6" s="3" customFormat="1" ht="21">
      <c r="A35" s="40" t="s">
        <v>28</v>
      </c>
      <c r="B35" s="33">
        <v>10000</v>
      </c>
      <c r="C35" s="34">
        <v>0</v>
      </c>
      <c r="D35" s="31">
        <v>4500</v>
      </c>
      <c r="E35" s="35" t="s">
        <v>93</v>
      </c>
      <c r="F35" s="30">
        <f t="shared" si="0"/>
        <v>-5500</v>
      </c>
    </row>
    <row r="36" spans="1:6" s="3" customFormat="1" ht="21">
      <c r="A36" s="40" t="s">
        <v>29</v>
      </c>
      <c r="B36" s="29">
        <v>0</v>
      </c>
      <c r="C36" s="30">
        <v>0</v>
      </c>
      <c r="D36" s="32">
        <v>0</v>
      </c>
      <c r="E36" s="31"/>
      <c r="F36" s="30">
        <f t="shared" si="0"/>
        <v>0</v>
      </c>
    </row>
    <row r="37" spans="1:6" s="3" customFormat="1" ht="21">
      <c r="A37" s="40" t="s">
        <v>30</v>
      </c>
      <c r="B37" s="29">
        <v>0</v>
      </c>
      <c r="C37" s="30">
        <v>0</v>
      </c>
      <c r="D37" s="32">
        <v>0</v>
      </c>
      <c r="E37" s="31"/>
      <c r="F37" s="30">
        <f t="shared" si="0"/>
        <v>0</v>
      </c>
    </row>
    <row r="38" spans="1:6" s="3" customFormat="1" ht="21">
      <c r="A38" s="40" t="s">
        <v>31</v>
      </c>
      <c r="B38" s="33">
        <v>270000</v>
      </c>
      <c r="C38" s="34">
        <v>29670</v>
      </c>
      <c r="D38" s="31">
        <v>99140</v>
      </c>
      <c r="E38" s="41" t="s">
        <v>93</v>
      </c>
      <c r="F38" s="30">
        <f t="shared" si="0"/>
        <v>-170860</v>
      </c>
    </row>
    <row r="39" spans="1:6" s="3" customFormat="1" ht="21">
      <c r="A39" s="42" t="s">
        <v>103</v>
      </c>
      <c r="B39" s="43">
        <v>950000</v>
      </c>
      <c r="C39" s="44">
        <v>42198</v>
      </c>
      <c r="D39" s="45">
        <v>227832</v>
      </c>
      <c r="E39" s="46" t="s">
        <v>93</v>
      </c>
      <c r="F39" s="47">
        <f t="shared" si="0"/>
        <v>-722168</v>
      </c>
    </row>
    <row r="40" spans="1:6" s="3" customFormat="1" ht="21">
      <c r="A40" s="48" t="s">
        <v>32</v>
      </c>
      <c r="B40" s="49"/>
      <c r="C40" s="50"/>
      <c r="D40" s="51"/>
      <c r="E40" s="52"/>
      <c r="F40" s="26">
        <f t="shared" si="0"/>
        <v>0</v>
      </c>
    </row>
    <row r="41" spans="1:6" s="3" customFormat="1" ht="21">
      <c r="A41" s="40" t="s">
        <v>33</v>
      </c>
      <c r="B41" s="33">
        <v>0</v>
      </c>
      <c r="C41" s="34">
        <v>0</v>
      </c>
      <c r="D41" s="36">
        <v>0</v>
      </c>
      <c r="E41" s="35"/>
      <c r="F41" s="30">
        <f t="shared" si="0"/>
        <v>0</v>
      </c>
    </row>
    <row r="42" spans="1:6" s="3" customFormat="1" ht="21">
      <c r="A42" s="40" t="s">
        <v>34</v>
      </c>
      <c r="B42" s="33">
        <v>0</v>
      </c>
      <c r="C42" s="34">
        <v>10325</v>
      </c>
      <c r="D42" s="31">
        <v>29120</v>
      </c>
      <c r="E42" s="41" t="s">
        <v>91</v>
      </c>
      <c r="F42" s="30">
        <f t="shared" si="0"/>
        <v>29120</v>
      </c>
    </row>
    <row r="43" spans="1:6" s="3" customFormat="1" ht="21">
      <c r="A43" s="53" t="s">
        <v>35</v>
      </c>
      <c r="B43" s="33">
        <v>0</v>
      </c>
      <c r="C43" s="34">
        <v>0</v>
      </c>
      <c r="D43" s="36">
        <v>0</v>
      </c>
      <c r="E43" s="35"/>
      <c r="F43" s="30">
        <f t="shared" si="0"/>
        <v>0</v>
      </c>
    </row>
    <row r="44" spans="1:6" s="3" customFormat="1" ht="21">
      <c r="A44" s="40" t="s">
        <v>36</v>
      </c>
      <c r="B44" s="29">
        <v>0</v>
      </c>
      <c r="C44" s="30">
        <v>0</v>
      </c>
      <c r="D44" s="32">
        <v>0</v>
      </c>
      <c r="E44" s="31"/>
      <c r="F44" s="30">
        <f t="shared" si="0"/>
        <v>0</v>
      </c>
    </row>
    <row r="45" spans="1:6" s="3" customFormat="1" ht="21">
      <c r="A45" s="40" t="s">
        <v>37</v>
      </c>
      <c r="B45" s="54">
        <v>0</v>
      </c>
      <c r="C45" s="30">
        <v>28650</v>
      </c>
      <c r="D45" s="36">
        <v>42840</v>
      </c>
      <c r="E45" s="41" t="s">
        <v>91</v>
      </c>
      <c r="F45" s="30">
        <f t="shared" si="0"/>
        <v>42840</v>
      </c>
    </row>
    <row r="46" spans="1:6" s="3" customFormat="1" ht="21" hidden="1">
      <c r="A46" s="40" t="s">
        <v>38</v>
      </c>
      <c r="B46" s="54">
        <v>0</v>
      </c>
      <c r="C46" s="30">
        <v>0</v>
      </c>
      <c r="D46" s="32">
        <v>0</v>
      </c>
      <c r="E46" s="31"/>
      <c r="F46" s="30">
        <f t="shared" si="0"/>
        <v>0</v>
      </c>
    </row>
    <row r="47" spans="1:6" s="3" customFormat="1" ht="21" hidden="1">
      <c r="A47" s="40" t="s">
        <v>39</v>
      </c>
      <c r="B47" s="54">
        <v>0</v>
      </c>
      <c r="C47" s="30">
        <v>0</v>
      </c>
      <c r="D47" s="32">
        <v>0</v>
      </c>
      <c r="E47" s="31"/>
      <c r="F47" s="30">
        <f t="shared" si="0"/>
        <v>0</v>
      </c>
    </row>
    <row r="48" spans="1:6" s="3" customFormat="1" ht="21" hidden="1">
      <c r="A48" s="40" t="s">
        <v>40</v>
      </c>
      <c r="B48" s="54">
        <v>0</v>
      </c>
      <c r="C48" s="30">
        <v>0</v>
      </c>
      <c r="D48" s="32">
        <v>0</v>
      </c>
      <c r="E48" s="31"/>
      <c r="F48" s="30">
        <f t="shared" si="0"/>
        <v>0</v>
      </c>
    </row>
    <row r="49" spans="1:6" s="3" customFormat="1" ht="21" hidden="1">
      <c r="A49" s="40" t="s">
        <v>41</v>
      </c>
      <c r="B49" s="54">
        <v>0</v>
      </c>
      <c r="C49" s="30">
        <v>0</v>
      </c>
      <c r="D49" s="32">
        <v>0</v>
      </c>
      <c r="E49" s="31"/>
      <c r="F49" s="30">
        <f t="shared" si="0"/>
        <v>0</v>
      </c>
    </row>
    <row r="50" spans="1:6" s="3" customFormat="1" ht="21" hidden="1">
      <c r="A50" s="40" t="s">
        <v>42</v>
      </c>
      <c r="B50" s="54">
        <v>0</v>
      </c>
      <c r="C50" s="30">
        <v>0</v>
      </c>
      <c r="D50" s="32">
        <v>0</v>
      </c>
      <c r="E50" s="31"/>
      <c r="F50" s="30">
        <f t="shared" si="0"/>
        <v>0</v>
      </c>
    </row>
    <row r="51" spans="1:6" s="3" customFormat="1" ht="21">
      <c r="A51" s="40" t="s">
        <v>43</v>
      </c>
      <c r="B51" s="54">
        <v>0</v>
      </c>
      <c r="C51" s="30">
        <v>0</v>
      </c>
      <c r="D51" s="32">
        <v>7700</v>
      </c>
      <c r="E51" s="41" t="s">
        <v>91</v>
      </c>
      <c r="F51" s="30">
        <f t="shared" si="0"/>
        <v>7700</v>
      </c>
    </row>
    <row r="52" spans="1:6" s="3" customFormat="1" ht="21" hidden="1">
      <c r="A52" s="40" t="s">
        <v>44</v>
      </c>
      <c r="B52" s="54">
        <v>0</v>
      </c>
      <c r="C52" s="30">
        <v>0</v>
      </c>
      <c r="D52" s="32">
        <v>0</v>
      </c>
      <c r="E52" s="31"/>
      <c r="F52" s="30">
        <f t="shared" si="0"/>
        <v>0</v>
      </c>
    </row>
    <row r="53" spans="1:6" s="3" customFormat="1" ht="21" hidden="1">
      <c r="A53" s="40" t="s">
        <v>45</v>
      </c>
      <c r="B53" s="54">
        <v>0</v>
      </c>
      <c r="C53" s="30">
        <v>0</v>
      </c>
      <c r="D53" s="32">
        <v>0</v>
      </c>
      <c r="E53" s="31"/>
      <c r="F53" s="30">
        <f t="shared" si="0"/>
        <v>0</v>
      </c>
    </row>
    <row r="54" spans="1:6" s="3" customFormat="1" ht="21" hidden="1">
      <c r="A54" s="40" t="s">
        <v>46</v>
      </c>
      <c r="B54" s="54">
        <v>0</v>
      </c>
      <c r="C54" s="30">
        <v>0</v>
      </c>
      <c r="D54" s="32">
        <v>0</v>
      </c>
      <c r="E54" s="31"/>
      <c r="F54" s="30">
        <f t="shared" si="0"/>
        <v>0</v>
      </c>
    </row>
    <row r="55" spans="1:6" s="3" customFormat="1" ht="21" hidden="1">
      <c r="A55" s="40" t="s">
        <v>47</v>
      </c>
      <c r="B55" s="54">
        <v>0</v>
      </c>
      <c r="C55" s="30">
        <v>0</v>
      </c>
      <c r="D55" s="32">
        <v>0</v>
      </c>
      <c r="E55" s="31"/>
      <c r="F55" s="30">
        <f t="shared" si="0"/>
        <v>0</v>
      </c>
    </row>
    <row r="56" spans="1:6" s="3" customFormat="1" ht="21" hidden="1">
      <c r="A56" s="40" t="s">
        <v>48</v>
      </c>
      <c r="B56" s="54">
        <v>0</v>
      </c>
      <c r="C56" s="30">
        <v>0</v>
      </c>
      <c r="D56" s="32">
        <v>0</v>
      </c>
      <c r="E56" s="31"/>
      <c r="F56" s="30">
        <f t="shared" si="0"/>
        <v>0</v>
      </c>
    </row>
    <row r="57" spans="1:6" s="3" customFormat="1" ht="21" hidden="1">
      <c r="A57" s="40" t="s">
        <v>49</v>
      </c>
      <c r="B57" s="54">
        <v>0</v>
      </c>
      <c r="C57" s="30">
        <v>0</v>
      </c>
      <c r="D57" s="32">
        <v>0</v>
      </c>
      <c r="E57" s="31"/>
      <c r="F57" s="30">
        <f t="shared" si="0"/>
        <v>0</v>
      </c>
    </row>
    <row r="58" spans="1:6" s="3" customFormat="1" ht="21">
      <c r="A58" s="37" t="s">
        <v>50</v>
      </c>
      <c r="B58" s="54">
        <v>0</v>
      </c>
      <c r="C58" s="30">
        <v>3200</v>
      </c>
      <c r="D58" s="32">
        <v>19200</v>
      </c>
      <c r="E58" s="41" t="s">
        <v>91</v>
      </c>
      <c r="F58" s="30">
        <f t="shared" si="0"/>
        <v>19200</v>
      </c>
    </row>
    <row r="59" spans="1:6" s="3" customFormat="1" ht="21">
      <c r="A59" s="37" t="s">
        <v>51</v>
      </c>
      <c r="B59" s="54">
        <v>0</v>
      </c>
      <c r="C59" s="30">
        <v>0</v>
      </c>
      <c r="D59" s="32">
        <v>0</v>
      </c>
      <c r="E59" s="31"/>
      <c r="F59" s="30">
        <f t="shared" si="0"/>
        <v>0</v>
      </c>
    </row>
    <row r="60" spans="1:6" s="3" customFormat="1" ht="21">
      <c r="A60" s="37" t="s">
        <v>52</v>
      </c>
      <c r="B60" s="54">
        <v>0</v>
      </c>
      <c r="C60" s="30">
        <v>0</v>
      </c>
      <c r="D60" s="55">
        <v>31438.11</v>
      </c>
      <c r="E60" s="41" t="s">
        <v>91</v>
      </c>
      <c r="F60" s="30">
        <f t="shared" si="0"/>
        <v>31438.11</v>
      </c>
    </row>
    <row r="61" spans="1:6" s="3" customFormat="1" ht="21">
      <c r="A61" s="37" t="s">
        <v>53</v>
      </c>
      <c r="B61" s="54">
        <v>0</v>
      </c>
      <c r="C61" s="30">
        <v>0</v>
      </c>
      <c r="D61" s="32">
        <v>0</v>
      </c>
      <c r="E61" s="31"/>
      <c r="F61" s="30">
        <f t="shared" si="0"/>
        <v>0</v>
      </c>
    </row>
    <row r="62" spans="1:6" s="3" customFormat="1" ht="21">
      <c r="A62" s="37" t="s">
        <v>54</v>
      </c>
      <c r="B62" s="54">
        <v>0</v>
      </c>
      <c r="C62" s="30">
        <v>0</v>
      </c>
      <c r="D62" s="32">
        <v>0</v>
      </c>
      <c r="E62" s="31"/>
      <c r="F62" s="30">
        <f t="shared" si="0"/>
        <v>0</v>
      </c>
    </row>
    <row r="63" spans="1:6" s="3" customFormat="1" ht="21">
      <c r="A63" s="37" t="s">
        <v>55</v>
      </c>
      <c r="B63" s="54"/>
      <c r="C63" s="30">
        <v>0</v>
      </c>
      <c r="D63" s="32">
        <v>0</v>
      </c>
      <c r="E63" s="31"/>
      <c r="F63" s="30">
        <f t="shared" si="0"/>
        <v>0</v>
      </c>
    </row>
    <row r="64" spans="1:6" s="3" customFormat="1" ht="21">
      <c r="A64" s="37" t="s">
        <v>104</v>
      </c>
      <c r="B64" s="54">
        <v>0</v>
      </c>
      <c r="C64" s="30">
        <v>0</v>
      </c>
      <c r="D64" s="32">
        <v>0</v>
      </c>
      <c r="E64" s="31"/>
      <c r="F64" s="30">
        <f t="shared" si="0"/>
        <v>0</v>
      </c>
    </row>
    <row r="65" spans="1:6" s="3" customFormat="1" ht="21">
      <c r="A65" s="37" t="s">
        <v>56</v>
      </c>
      <c r="B65" s="54">
        <v>0</v>
      </c>
      <c r="C65" s="30">
        <v>0</v>
      </c>
      <c r="D65" s="32">
        <v>141732.91</v>
      </c>
      <c r="E65" s="41" t="s">
        <v>91</v>
      </c>
      <c r="F65" s="30">
        <f t="shared" si="0"/>
        <v>141732.91</v>
      </c>
    </row>
    <row r="66" spans="1:6" s="3" customFormat="1" ht="21">
      <c r="A66" s="37" t="s">
        <v>57</v>
      </c>
      <c r="B66" s="54">
        <v>0</v>
      </c>
      <c r="C66" s="30">
        <v>0</v>
      </c>
      <c r="D66" s="32">
        <v>0</v>
      </c>
      <c r="E66" s="31"/>
      <c r="F66" s="30">
        <f t="shared" si="0"/>
        <v>0</v>
      </c>
    </row>
    <row r="67" spans="1:6" s="3" customFormat="1" ht="21">
      <c r="A67" s="37" t="s">
        <v>58</v>
      </c>
      <c r="B67" s="54">
        <v>0</v>
      </c>
      <c r="C67" s="30">
        <v>0</v>
      </c>
      <c r="D67" s="32">
        <v>0</v>
      </c>
      <c r="E67" s="31"/>
      <c r="F67" s="30">
        <f t="shared" si="0"/>
        <v>0</v>
      </c>
    </row>
    <row r="68" spans="1:6" s="3" customFormat="1" ht="21">
      <c r="A68" s="37" t="s">
        <v>59</v>
      </c>
      <c r="B68" s="54">
        <v>0</v>
      </c>
      <c r="C68" s="30">
        <v>1009000</v>
      </c>
      <c r="D68" s="32">
        <v>1009000</v>
      </c>
      <c r="E68" s="41" t="s">
        <v>91</v>
      </c>
      <c r="F68" s="30">
        <f t="shared" si="0"/>
        <v>1009000</v>
      </c>
    </row>
    <row r="69" spans="1:6" s="3" customFormat="1" ht="21">
      <c r="A69" s="37" t="s">
        <v>60</v>
      </c>
      <c r="B69" s="54">
        <v>0</v>
      </c>
      <c r="C69" s="30">
        <v>0</v>
      </c>
      <c r="D69" s="32">
        <v>11699.76</v>
      </c>
      <c r="E69" s="41" t="s">
        <v>91</v>
      </c>
      <c r="F69" s="30">
        <f t="shared" si="0"/>
        <v>11699.76</v>
      </c>
    </row>
    <row r="70" spans="1:6" s="3" customFormat="1" ht="21">
      <c r="A70" s="37" t="s">
        <v>61</v>
      </c>
      <c r="B70" s="54">
        <v>0</v>
      </c>
      <c r="C70" s="30">
        <v>0</v>
      </c>
      <c r="D70" s="32">
        <v>0</v>
      </c>
      <c r="E70" s="31"/>
      <c r="F70" s="30">
        <f t="shared" si="0"/>
        <v>0</v>
      </c>
    </row>
    <row r="71" spans="1:6" s="3" customFormat="1" ht="21" hidden="1">
      <c r="A71" s="40" t="s">
        <v>62</v>
      </c>
      <c r="B71" s="54">
        <v>0</v>
      </c>
      <c r="C71" s="30">
        <v>0</v>
      </c>
      <c r="D71" s="32">
        <v>0</v>
      </c>
      <c r="E71" s="31"/>
      <c r="F71" s="30">
        <f t="shared" ref="F71:F95" si="1">D71-B71</f>
        <v>0</v>
      </c>
    </row>
    <row r="72" spans="1:6" s="3" customFormat="1" ht="21" hidden="1">
      <c r="A72" s="40" t="s">
        <v>63</v>
      </c>
      <c r="B72" s="54">
        <v>0</v>
      </c>
      <c r="C72" s="30">
        <v>0</v>
      </c>
      <c r="D72" s="32">
        <v>0</v>
      </c>
      <c r="E72" s="31"/>
      <c r="F72" s="30">
        <f t="shared" si="1"/>
        <v>0</v>
      </c>
    </row>
    <row r="73" spans="1:6" s="3" customFormat="1" ht="21" hidden="1">
      <c r="A73" s="40" t="s">
        <v>64</v>
      </c>
      <c r="B73" s="54">
        <v>0</v>
      </c>
      <c r="C73" s="30">
        <v>0</v>
      </c>
      <c r="D73" s="32">
        <v>0</v>
      </c>
      <c r="E73" s="31"/>
      <c r="F73" s="30">
        <f t="shared" si="1"/>
        <v>0</v>
      </c>
    </row>
    <row r="74" spans="1:6" s="3" customFormat="1" ht="21" hidden="1">
      <c r="A74" s="40" t="s">
        <v>65</v>
      </c>
      <c r="B74" s="54">
        <v>0</v>
      </c>
      <c r="C74" s="30">
        <v>0</v>
      </c>
      <c r="D74" s="32">
        <v>0</v>
      </c>
      <c r="E74" s="31"/>
      <c r="F74" s="30">
        <f t="shared" si="1"/>
        <v>0</v>
      </c>
    </row>
    <row r="75" spans="1:6" s="3" customFormat="1" ht="21" hidden="1">
      <c r="A75" s="40" t="s">
        <v>66</v>
      </c>
      <c r="B75" s="54">
        <v>0</v>
      </c>
      <c r="C75" s="30">
        <v>0</v>
      </c>
      <c r="D75" s="32">
        <v>0</v>
      </c>
      <c r="E75" s="31"/>
      <c r="F75" s="30">
        <f t="shared" si="1"/>
        <v>0</v>
      </c>
    </row>
    <row r="76" spans="1:6" s="3" customFormat="1" ht="21" hidden="1">
      <c r="A76" s="40" t="s">
        <v>67</v>
      </c>
      <c r="B76" s="54">
        <v>0</v>
      </c>
      <c r="C76" s="30">
        <v>0</v>
      </c>
      <c r="D76" s="32">
        <v>0</v>
      </c>
      <c r="E76" s="31"/>
      <c r="F76" s="30">
        <f t="shared" si="1"/>
        <v>0</v>
      </c>
    </row>
    <row r="77" spans="1:6" s="3" customFormat="1" ht="21" hidden="1">
      <c r="A77" s="40" t="s">
        <v>68</v>
      </c>
      <c r="B77" s="54">
        <v>0</v>
      </c>
      <c r="C77" s="30">
        <v>0</v>
      </c>
      <c r="D77" s="32">
        <v>0</v>
      </c>
      <c r="E77" s="31"/>
      <c r="F77" s="30">
        <f t="shared" si="1"/>
        <v>0</v>
      </c>
    </row>
    <row r="78" spans="1:6" s="3" customFormat="1" ht="21" hidden="1">
      <c r="A78" s="40" t="s">
        <v>69</v>
      </c>
      <c r="B78" s="54">
        <v>0</v>
      </c>
      <c r="C78" s="30">
        <v>0</v>
      </c>
      <c r="D78" s="32">
        <v>0</v>
      </c>
      <c r="E78" s="31"/>
      <c r="F78" s="30">
        <f t="shared" si="1"/>
        <v>0</v>
      </c>
    </row>
    <row r="79" spans="1:6" s="3" customFormat="1" ht="21" hidden="1">
      <c r="A79" s="40" t="s">
        <v>70</v>
      </c>
      <c r="B79" s="54">
        <v>0</v>
      </c>
      <c r="C79" s="30">
        <v>0</v>
      </c>
      <c r="D79" s="32">
        <v>0</v>
      </c>
      <c r="E79" s="31"/>
      <c r="F79" s="30">
        <f t="shared" si="1"/>
        <v>0</v>
      </c>
    </row>
    <row r="80" spans="1:6" ht="21" hidden="1">
      <c r="A80" s="40" t="s">
        <v>71</v>
      </c>
      <c r="B80" s="54">
        <v>0</v>
      </c>
      <c r="C80" s="30">
        <v>0</v>
      </c>
      <c r="D80" s="32">
        <v>0</v>
      </c>
      <c r="E80" s="31"/>
      <c r="F80" s="30">
        <f t="shared" si="1"/>
        <v>0</v>
      </c>
    </row>
    <row r="81" spans="1:6" ht="21" hidden="1">
      <c r="A81" s="40" t="s">
        <v>72</v>
      </c>
      <c r="B81" s="54">
        <v>0</v>
      </c>
      <c r="C81" s="30">
        <v>0</v>
      </c>
      <c r="D81" s="32">
        <v>0</v>
      </c>
      <c r="E81" s="31"/>
      <c r="F81" s="30">
        <f t="shared" si="1"/>
        <v>0</v>
      </c>
    </row>
    <row r="82" spans="1:6" ht="21" hidden="1">
      <c r="A82" s="40" t="s">
        <v>73</v>
      </c>
      <c r="B82" s="54">
        <v>0</v>
      </c>
      <c r="C82" s="30">
        <v>0</v>
      </c>
      <c r="D82" s="32">
        <v>0</v>
      </c>
      <c r="E82" s="31"/>
      <c r="F82" s="30">
        <f t="shared" si="1"/>
        <v>0</v>
      </c>
    </row>
    <row r="83" spans="1:6" ht="21" hidden="1">
      <c r="A83" s="40" t="s">
        <v>74</v>
      </c>
      <c r="B83" s="54">
        <v>0</v>
      </c>
      <c r="C83" s="30">
        <v>0</v>
      </c>
      <c r="D83" s="32">
        <v>0</v>
      </c>
      <c r="E83" s="31"/>
      <c r="F83" s="30">
        <f t="shared" si="1"/>
        <v>0</v>
      </c>
    </row>
    <row r="84" spans="1:6" s="3" customFormat="1" ht="21" hidden="1">
      <c r="A84" s="40" t="s">
        <v>75</v>
      </c>
      <c r="B84" s="54">
        <v>0</v>
      </c>
      <c r="C84" s="30">
        <v>0</v>
      </c>
      <c r="D84" s="32">
        <v>0</v>
      </c>
      <c r="E84" s="31"/>
      <c r="F84" s="30">
        <f t="shared" si="1"/>
        <v>0</v>
      </c>
    </row>
    <row r="85" spans="1:6" s="3" customFormat="1" ht="21" hidden="1">
      <c r="A85" s="40" t="s">
        <v>76</v>
      </c>
      <c r="B85" s="54">
        <v>0</v>
      </c>
      <c r="C85" s="30">
        <v>0</v>
      </c>
      <c r="D85" s="32">
        <v>0</v>
      </c>
      <c r="E85" s="31"/>
      <c r="F85" s="30">
        <f t="shared" si="1"/>
        <v>0</v>
      </c>
    </row>
    <row r="86" spans="1:6" s="3" customFormat="1" ht="21" hidden="1">
      <c r="A86" s="40" t="s">
        <v>77</v>
      </c>
      <c r="B86" s="54">
        <v>0</v>
      </c>
      <c r="C86" s="30">
        <v>0</v>
      </c>
      <c r="D86" s="32">
        <v>0</v>
      </c>
      <c r="E86" s="31"/>
      <c r="F86" s="30">
        <f t="shared" si="1"/>
        <v>0</v>
      </c>
    </row>
    <row r="87" spans="1:6" s="3" customFormat="1" ht="21">
      <c r="A87" s="40" t="s">
        <v>96</v>
      </c>
      <c r="B87" s="54">
        <v>0</v>
      </c>
      <c r="C87" s="30">
        <v>240</v>
      </c>
      <c r="D87" s="32">
        <v>1840</v>
      </c>
      <c r="E87" s="41" t="s">
        <v>91</v>
      </c>
      <c r="F87" s="30">
        <f t="shared" si="1"/>
        <v>1840</v>
      </c>
    </row>
    <row r="88" spans="1:6" s="3" customFormat="1" ht="21">
      <c r="A88" s="40" t="s">
        <v>97</v>
      </c>
      <c r="B88" s="54">
        <v>0</v>
      </c>
      <c r="C88" s="30">
        <v>3270</v>
      </c>
      <c r="D88" s="32">
        <v>9240</v>
      </c>
      <c r="E88" s="41" t="s">
        <v>91</v>
      </c>
      <c r="F88" s="30">
        <f t="shared" si="1"/>
        <v>9240</v>
      </c>
    </row>
    <row r="89" spans="1:6" s="3" customFormat="1" ht="21">
      <c r="A89" s="40" t="s">
        <v>98</v>
      </c>
      <c r="B89" s="54">
        <v>0</v>
      </c>
      <c r="C89" s="30">
        <v>120</v>
      </c>
      <c r="D89" s="32">
        <v>470</v>
      </c>
      <c r="E89" s="41" t="s">
        <v>91</v>
      </c>
      <c r="F89" s="30">
        <f t="shared" si="1"/>
        <v>470</v>
      </c>
    </row>
    <row r="90" spans="1:6" s="3" customFormat="1" ht="21">
      <c r="A90" s="40" t="s">
        <v>78</v>
      </c>
      <c r="B90" s="54">
        <v>0</v>
      </c>
      <c r="C90" s="30">
        <v>1630</v>
      </c>
      <c r="D90" s="32">
        <v>18280</v>
      </c>
      <c r="E90" s="41" t="s">
        <v>91</v>
      </c>
      <c r="F90" s="30">
        <f t="shared" si="1"/>
        <v>18280</v>
      </c>
    </row>
    <row r="91" spans="1:6" s="3" customFormat="1" ht="21">
      <c r="A91" s="40" t="s">
        <v>79</v>
      </c>
      <c r="B91" s="54">
        <v>0</v>
      </c>
      <c r="C91" s="30">
        <v>4920</v>
      </c>
      <c r="D91" s="31">
        <v>14950</v>
      </c>
      <c r="E91" s="31" t="s">
        <v>93</v>
      </c>
      <c r="F91" s="30">
        <f t="shared" si="1"/>
        <v>14950</v>
      </c>
    </row>
    <row r="92" spans="1:6" s="3" customFormat="1" ht="21">
      <c r="A92" s="40" t="s">
        <v>80</v>
      </c>
      <c r="B92" s="54">
        <v>0</v>
      </c>
      <c r="C92" s="30">
        <v>60</v>
      </c>
      <c r="D92" s="31">
        <v>6560</v>
      </c>
      <c r="E92" s="41" t="s">
        <v>91</v>
      </c>
      <c r="F92" s="30">
        <f t="shared" si="1"/>
        <v>6560</v>
      </c>
    </row>
    <row r="93" spans="1:6" s="3" customFormat="1" ht="21">
      <c r="A93" s="40" t="s">
        <v>81</v>
      </c>
      <c r="B93" s="54">
        <v>0</v>
      </c>
      <c r="C93" s="30">
        <v>420</v>
      </c>
      <c r="D93" s="31">
        <v>2240</v>
      </c>
      <c r="E93" s="31" t="s">
        <v>93</v>
      </c>
      <c r="F93" s="30">
        <f t="shared" si="1"/>
        <v>2240</v>
      </c>
    </row>
    <row r="94" spans="1:6" s="3" customFormat="1" ht="21" hidden="1">
      <c r="A94" s="40" t="s">
        <v>82</v>
      </c>
      <c r="B94" s="54"/>
      <c r="C94" s="30"/>
      <c r="D94" s="31"/>
      <c r="E94" s="31"/>
      <c r="F94" s="30">
        <f t="shared" si="1"/>
        <v>0</v>
      </c>
    </row>
    <row r="95" spans="1:6" s="3" customFormat="1" ht="21">
      <c r="A95" s="40" t="s">
        <v>83</v>
      </c>
      <c r="B95" s="54"/>
      <c r="C95" s="30"/>
      <c r="D95" s="31">
        <v>20</v>
      </c>
      <c r="E95" s="41" t="s">
        <v>91</v>
      </c>
      <c r="F95" s="30">
        <f t="shared" si="1"/>
        <v>20</v>
      </c>
    </row>
    <row r="96" spans="1:6" s="3" customFormat="1" ht="21">
      <c r="A96" s="56" t="s">
        <v>84</v>
      </c>
      <c r="B96" s="57">
        <f>SUM(B7:B95)</f>
        <v>159792000</v>
      </c>
      <c r="C96" s="58">
        <f>SUM(C7:C95)</f>
        <v>6052765.0800000001</v>
      </c>
      <c r="D96" s="58">
        <f>SUM(D7:D95)</f>
        <v>19331075.789999999</v>
      </c>
      <c r="E96" s="59" t="s">
        <v>93</v>
      </c>
      <c r="F96" s="58">
        <f>SUM(F7:F95)</f>
        <v>-140460924.21000001</v>
      </c>
    </row>
    <row r="97" spans="1:6" s="3" customFormat="1">
      <c r="A97" s="4"/>
      <c r="B97" s="5"/>
      <c r="C97" s="5"/>
      <c r="D97" s="5"/>
      <c r="E97" s="12"/>
      <c r="F97" s="5"/>
    </row>
    <row r="98" spans="1:6" s="3" customFormat="1">
      <c r="A98" s="60" t="s">
        <v>105</v>
      </c>
      <c r="B98" s="6"/>
      <c r="C98" s="6"/>
      <c r="D98" s="6"/>
      <c r="E98" s="7"/>
      <c r="F98" s="8"/>
    </row>
    <row r="99" spans="1:6">
      <c r="C99" s="11"/>
    </row>
    <row r="103" spans="1:6" s="2" customFormat="1">
      <c r="B103" s="9"/>
      <c r="C103" s="9"/>
      <c r="D103" s="9"/>
      <c r="E103" s="13"/>
      <c r="F103" s="9"/>
    </row>
    <row r="105" spans="1:6">
      <c r="B105" s="10"/>
      <c r="C105" s="10"/>
      <c r="D105" s="10"/>
      <c r="E105" s="13"/>
      <c r="F105" s="10"/>
    </row>
  </sheetData>
  <mergeCells count="4">
    <mergeCell ref="A1:F1"/>
    <mergeCell ref="A2:F2"/>
    <mergeCell ref="A3:F3"/>
    <mergeCell ref="A4:A6"/>
  </mergeCells>
  <pageMargins left="0.24" right="0.118110236220472" top="0.83" bottom="0.92" header="0.84" footer="0.95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ประมาณการปี 2567</vt:lpstr>
      <vt:lpstr>'ประมาณการปี 2567'!Print_Titles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BKK-100</cp:lastModifiedBy>
  <cp:lastPrinted>2023-05-29T06:22:07Z</cp:lastPrinted>
  <dcterms:created xsi:type="dcterms:W3CDTF">2023-03-30T01:59:42Z</dcterms:created>
  <dcterms:modified xsi:type="dcterms:W3CDTF">2023-05-29T06:22:09Z</dcterms:modified>
</cp:coreProperties>
</file>