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2569\เขต\OIT\O9\fee\"/>
    </mc:Choice>
  </mc:AlternateContent>
  <xr:revisionPtr revIDLastSave="0" documentId="13_ncr:1_{DA8E4549-D54B-42F2-A42C-AF10891DB87F}" xr6:coauthVersionLast="47" xr6:coauthVersionMax="47" xr10:uidLastSave="{00000000-0000-0000-0000-000000000000}"/>
  <bookViews>
    <workbookView xWindow="-120" yWindow="-120" windowWidth="21840" windowHeight="13020" firstSheet="4" activeTab="4" xr2:uid="{D5597BB5-1A1B-473C-9319-A90880286B8E}"/>
  </bookViews>
  <sheets>
    <sheet name="ต.ค.68" sheetId="6" state="hidden" r:id="rId1"/>
    <sheet name="พ.ย.68" sheetId="7" state="hidden" r:id="rId2"/>
    <sheet name="ธ.ค.68" sheetId="8" state="hidden" r:id="rId3"/>
    <sheet name="ม.ค.69" sheetId="9" state="hidden" r:id="rId4"/>
    <sheet name="ก.พ.69" sheetId="10" r:id="rId5"/>
    <sheet name="มี.ค.69" sheetId="11" state="hidden" r:id="rId6"/>
  </sheets>
  <externalReferences>
    <externalReference r:id="rId7"/>
  </externalReferences>
  <definedNames>
    <definedName name="_xlnm.Print_Titles" localSheetId="4">'ก.พ.69'!$1:$6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9" l="1"/>
  <c r="F33" i="10"/>
  <c r="F33" i="11"/>
  <c r="F79" i="11"/>
  <c r="D79" i="11"/>
  <c r="C79" i="11"/>
  <c r="B79" i="11"/>
  <c r="C79" i="10"/>
  <c r="B79" i="10"/>
  <c r="B79" i="9"/>
  <c r="C79" i="9"/>
  <c r="D79" i="9"/>
  <c r="F79" i="9"/>
  <c r="F79" i="8"/>
  <c r="D79" i="8"/>
  <c r="C79" i="8"/>
  <c r="B79" i="8"/>
  <c r="B79" i="7"/>
  <c r="B79" i="6"/>
  <c r="C79" i="6"/>
  <c r="D79" i="6"/>
  <c r="F79" i="6"/>
  <c r="C79" i="7"/>
  <c r="D79" i="7"/>
  <c r="F79" i="7"/>
  <c r="D9" i="11"/>
  <c r="D10" i="11"/>
  <c r="D11" i="11"/>
  <c r="D12" i="11"/>
  <c r="D13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9" i="11"/>
  <c r="D30" i="11"/>
  <c r="D31" i="11"/>
  <c r="D32" i="11"/>
  <c r="D33" i="11"/>
  <c r="D34" i="11"/>
  <c r="D35" i="11"/>
  <c r="D36" i="11"/>
  <c r="D37" i="11"/>
  <c r="D38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69" i="11"/>
  <c r="D8" i="11"/>
  <c r="C69" i="11"/>
  <c r="C58" i="11"/>
  <c r="C57" i="11"/>
  <c r="C55" i="11"/>
  <c r="C46" i="11"/>
  <c r="C45" i="11"/>
  <c r="C44" i="11"/>
  <c r="C41" i="11"/>
  <c r="C38" i="11"/>
  <c r="C36" i="11"/>
  <c r="C33" i="11"/>
  <c r="C32" i="11"/>
  <c r="C31" i="11"/>
  <c r="C30" i="11"/>
  <c r="C29" i="11"/>
  <c r="C27" i="11"/>
  <c r="C26" i="11"/>
  <c r="C21" i="11"/>
  <c r="C20" i="11"/>
  <c r="C19" i="11"/>
  <c r="C16" i="11"/>
  <c r="C17" i="11"/>
  <c r="C15" i="11"/>
  <c r="C13" i="11"/>
  <c r="C11" i="11"/>
  <c r="C8" i="11"/>
  <c r="C36" i="10"/>
  <c r="D9" i="10"/>
  <c r="D10" i="10"/>
  <c r="D11" i="10"/>
  <c r="D12" i="10"/>
  <c r="D13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9" i="10"/>
  <c r="D30" i="10"/>
  <c r="D31" i="10"/>
  <c r="D32" i="10"/>
  <c r="D33" i="10"/>
  <c r="D34" i="10"/>
  <c r="D35" i="10"/>
  <c r="D36" i="10"/>
  <c r="D37" i="10"/>
  <c r="D38" i="10"/>
  <c r="D40" i="10"/>
  <c r="D40" i="11" s="1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56" i="10"/>
  <c r="D57" i="10"/>
  <c r="D58" i="10"/>
  <c r="D59" i="10"/>
  <c r="D59" i="11" s="1"/>
  <c r="D60" i="10"/>
  <c r="D60" i="11" s="1"/>
  <c r="D61" i="10"/>
  <c r="D61" i="11" s="1"/>
  <c r="D69" i="10"/>
  <c r="D75" i="10"/>
  <c r="D75" i="11" s="1"/>
  <c r="D76" i="10"/>
  <c r="D76" i="11" s="1"/>
  <c r="D8" i="10"/>
  <c r="C69" i="10"/>
  <c r="C58" i="10"/>
  <c r="C53" i="10"/>
  <c r="C46" i="10"/>
  <c r="C45" i="10"/>
  <c r="C44" i="10"/>
  <c r="C41" i="10"/>
  <c r="C38" i="10"/>
  <c r="C33" i="10"/>
  <c r="C32" i="10"/>
  <c r="C31" i="10"/>
  <c r="C30" i="10"/>
  <c r="C29" i="10"/>
  <c r="C27" i="10"/>
  <c r="C26" i="10"/>
  <c r="C21" i="10"/>
  <c r="C20" i="10"/>
  <c r="C19" i="10"/>
  <c r="C17" i="10"/>
  <c r="C16" i="10"/>
  <c r="C15" i="10"/>
  <c r="C13" i="10"/>
  <c r="C11" i="10"/>
  <c r="C8" i="10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2" i="10" s="1"/>
  <c r="D62" i="11" s="1"/>
  <c r="D63" i="9"/>
  <c r="D63" i="10" s="1"/>
  <c r="D63" i="11" s="1"/>
  <c r="D64" i="9"/>
  <c r="D64" i="10" s="1"/>
  <c r="D64" i="11" s="1"/>
  <c r="D65" i="9"/>
  <c r="D65" i="10" s="1"/>
  <c r="D65" i="11" s="1"/>
  <c r="D66" i="9"/>
  <c r="D66" i="10" s="1"/>
  <c r="D66" i="11" s="1"/>
  <c r="D67" i="9"/>
  <c r="D67" i="10" s="1"/>
  <c r="D67" i="11" s="1"/>
  <c r="D68" i="9"/>
  <c r="D68" i="10" s="1"/>
  <c r="D68" i="11" s="1"/>
  <c r="D69" i="9"/>
  <c r="D70" i="9"/>
  <c r="D70" i="10" s="1"/>
  <c r="D70" i="11" s="1"/>
  <c r="D71" i="9"/>
  <c r="D71" i="10" s="1"/>
  <c r="D71" i="11" s="1"/>
  <c r="D72" i="9"/>
  <c r="D72" i="10" s="1"/>
  <c r="D72" i="11" s="1"/>
  <c r="D73" i="9"/>
  <c r="D73" i="10" s="1"/>
  <c r="D73" i="11" s="1"/>
  <c r="D74" i="9"/>
  <c r="D74" i="10" s="1"/>
  <c r="D74" i="11" s="1"/>
  <c r="D75" i="9"/>
  <c r="D76" i="9"/>
  <c r="D77" i="9"/>
  <c r="D77" i="10" s="1"/>
  <c r="D77" i="11" s="1"/>
  <c r="D78" i="9"/>
  <c r="D78" i="10" s="1"/>
  <c r="D78" i="11" s="1"/>
  <c r="D9" i="9"/>
  <c r="D10" i="9"/>
  <c r="D11" i="9"/>
  <c r="D12" i="9"/>
  <c r="D13" i="9"/>
  <c r="D14" i="9"/>
  <c r="D14" i="11" s="1"/>
  <c r="D8" i="9"/>
  <c r="C8" i="9"/>
  <c r="C11" i="9"/>
  <c r="C13" i="9"/>
  <c r="C15" i="9"/>
  <c r="C16" i="9"/>
  <c r="C17" i="9"/>
  <c r="C19" i="9"/>
  <c r="C20" i="9"/>
  <c r="C21" i="9"/>
  <c r="C26" i="9"/>
  <c r="C27" i="9"/>
  <c r="C29" i="9"/>
  <c r="C30" i="9"/>
  <c r="C31" i="9"/>
  <c r="C32" i="9"/>
  <c r="C36" i="9"/>
  <c r="C37" i="9"/>
  <c r="C38" i="9"/>
  <c r="C41" i="9"/>
  <c r="C44" i="9"/>
  <c r="C45" i="9"/>
  <c r="C46" i="9"/>
  <c r="C48" i="9"/>
  <c r="C55" i="9"/>
  <c r="C57" i="9"/>
  <c r="C58" i="9"/>
  <c r="C69" i="9"/>
  <c r="D79" i="10" l="1"/>
  <c r="F78" i="11" l="1"/>
  <c r="F77" i="11"/>
  <c r="F76" i="11"/>
  <c r="F75" i="11"/>
  <c r="F74" i="11"/>
  <c r="F73" i="11"/>
  <c r="F71" i="11"/>
  <c r="F70" i="11"/>
  <c r="F69" i="11"/>
  <c r="F68" i="11"/>
  <c r="F67" i="11"/>
  <c r="F66" i="11"/>
  <c r="F65" i="11"/>
  <c r="F64" i="11"/>
  <c r="F62" i="11"/>
  <c r="F61" i="11"/>
  <c r="F60" i="11"/>
  <c r="F59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7" i="11"/>
  <c r="F36" i="11"/>
  <c r="F35" i="11"/>
  <c r="F34" i="11"/>
  <c r="F32" i="11"/>
  <c r="F31" i="11"/>
  <c r="F30" i="11"/>
  <c r="F29" i="11"/>
  <c r="F27" i="11"/>
  <c r="F25" i="11"/>
  <c r="F24" i="11"/>
  <c r="F23" i="11"/>
  <c r="F22" i="11"/>
  <c r="F21" i="11"/>
  <c r="F20" i="11"/>
  <c r="F19" i="11"/>
  <c r="F18" i="11"/>
  <c r="F17" i="11"/>
  <c r="F16" i="11"/>
  <c r="F15" i="11"/>
  <c r="F13" i="11"/>
  <c r="F11" i="11"/>
  <c r="F10" i="11"/>
  <c r="F9" i="11"/>
  <c r="F8" i="11"/>
  <c r="F78" i="10"/>
  <c r="F77" i="10"/>
  <c r="F76" i="10"/>
  <c r="F75" i="10"/>
  <c r="F74" i="10"/>
  <c r="F73" i="10"/>
  <c r="F71" i="10"/>
  <c r="F70" i="10"/>
  <c r="F69" i="10"/>
  <c r="F68" i="10"/>
  <c r="F67" i="10"/>
  <c r="F66" i="10"/>
  <c r="F65" i="10"/>
  <c r="F64" i="10"/>
  <c r="F62" i="10"/>
  <c r="F61" i="10"/>
  <c r="F60" i="10"/>
  <c r="F59" i="10"/>
  <c r="F57" i="10"/>
  <c r="F56" i="10"/>
  <c r="F55" i="10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7" i="10"/>
  <c r="F36" i="10"/>
  <c r="F35" i="10"/>
  <c r="F34" i="10"/>
  <c r="F32" i="10"/>
  <c r="F31" i="10"/>
  <c r="F30" i="10"/>
  <c r="F29" i="10"/>
  <c r="F27" i="10"/>
  <c r="F25" i="10"/>
  <c r="F24" i="10"/>
  <c r="F23" i="10"/>
  <c r="F22" i="10"/>
  <c r="F21" i="10"/>
  <c r="F20" i="10"/>
  <c r="F19" i="10"/>
  <c r="F18" i="10"/>
  <c r="F17" i="10"/>
  <c r="F16" i="10"/>
  <c r="F15" i="10"/>
  <c r="F13" i="10"/>
  <c r="F11" i="10"/>
  <c r="F10" i="10"/>
  <c r="F9" i="10"/>
  <c r="F8" i="10"/>
  <c r="F78" i="9"/>
  <c r="F77" i="9"/>
  <c r="F76" i="9"/>
  <c r="F75" i="9"/>
  <c r="F74" i="9"/>
  <c r="F73" i="9"/>
  <c r="F71" i="9"/>
  <c r="F70" i="9"/>
  <c r="F69" i="9"/>
  <c r="F68" i="9"/>
  <c r="F67" i="9"/>
  <c r="F66" i="9"/>
  <c r="F65" i="9"/>
  <c r="F64" i="9"/>
  <c r="F62" i="9"/>
  <c r="F61" i="9"/>
  <c r="F60" i="9"/>
  <c r="F59" i="9"/>
  <c r="F57" i="9"/>
  <c r="F56" i="9"/>
  <c r="F55" i="9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7" i="9"/>
  <c r="F36" i="9"/>
  <c r="F35" i="9"/>
  <c r="F34" i="9"/>
  <c r="F32" i="9"/>
  <c r="F31" i="9"/>
  <c r="F30" i="9"/>
  <c r="F29" i="9"/>
  <c r="F27" i="9"/>
  <c r="F25" i="9"/>
  <c r="F24" i="9"/>
  <c r="F23" i="9"/>
  <c r="F22" i="9"/>
  <c r="F21" i="9"/>
  <c r="F20" i="9"/>
  <c r="F19" i="9"/>
  <c r="F18" i="9"/>
  <c r="F17" i="9"/>
  <c r="F16" i="9"/>
  <c r="F15" i="9"/>
  <c r="F13" i="9"/>
  <c r="F11" i="9"/>
  <c r="F10" i="9"/>
  <c r="F9" i="9"/>
  <c r="F8" i="9"/>
  <c r="F79" i="10" l="1"/>
</calcChain>
</file>

<file path=xl/sharedStrings.xml><?xml version="1.0" encoding="utf-8"?>
<sst xmlns="http://schemas.openxmlformats.org/spreadsheetml/2006/main" count="764" uniqueCount="106">
  <si>
    <t>ข้อมูลรายได้ ค่าธรรมเนียม ค่าใบอนุญาต ค่าปรับ และค่าบริการ ของสำนักงานเขต กรุงเทพมหานคร</t>
  </si>
  <si>
    <t>ประเภทรายรับ</t>
  </si>
  <si>
    <t>เป้าหมาย</t>
  </si>
  <si>
    <t>เดือน</t>
  </si>
  <si>
    <t>ตั้งแต่</t>
  </si>
  <si>
    <t>+</t>
  </si>
  <si>
    <t>สูงกว่าประมาณการ</t>
  </si>
  <si>
    <t>การจัดเก็บรายได้</t>
  </si>
  <si>
    <t>-</t>
  </si>
  <si>
    <t>ต่ำกว่าประมาณการ</t>
  </si>
  <si>
    <t>ภาษีอากร</t>
  </si>
  <si>
    <t>ภาษีที่ดินและสิ่งปลูกสร้าง</t>
  </si>
  <si>
    <t>ภาษีบำรุงท้องที่</t>
  </si>
  <si>
    <t>ภาษีโรงเรือนและที่ดิน</t>
  </si>
  <si>
    <t>ภาษีป้าย</t>
  </si>
  <si>
    <t>อากรการฆ่าสัตว์</t>
  </si>
  <si>
    <t>ภาษีบำรุงกรุงเทพมหานครสำหรับน้ำมันฯ</t>
  </si>
  <si>
    <t>ค่าธรรมเนียม ใบอนุญาต และค่าปรับ</t>
  </si>
  <si>
    <t>ค่าธรรมเนียมเก็บขนมูลฝอย</t>
  </si>
  <si>
    <t>ค่าธรรมเนียมขนถ่ายสิ่งปฏิกูล</t>
  </si>
  <si>
    <t>ค่าธรรมเนียมตามกฎหมายควบคุมอาคาร</t>
  </si>
  <si>
    <t>ค่าธรรมเนียมใบอนุญาตติดตั้งป้ายโฆษณา</t>
  </si>
  <si>
    <t>ค่าธรรมเนียมและค่าเปรียบเทียบปรับบัตรประจำตัวประชาชน</t>
  </si>
  <si>
    <t>ค่าธรรมเนียมการจดทะเบียนพาณิชย์</t>
  </si>
  <si>
    <t>ค่าธรรมเนียมขนถ่ายสิ่งปฏิกูลประเภทไขมัน</t>
  </si>
  <si>
    <t>ค่าธรรมเนียมใบอนุญาตประกอบกิจการหอพัก</t>
  </si>
  <si>
    <t>ค่าธรรมเนียมใบอนุญาตผู้จัดการหอพัก</t>
  </si>
  <si>
    <t>ค่าธรรมเนียมรายปีและเงินเพิ่มฯ สำหรับโรงงานจำพวกที่ 2</t>
  </si>
  <si>
    <t>ค่าใบอนุญาต</t>
  </si>
  <si>
    <t>- ดำเนินกิจการที่เป็นอันตรายต่อสุขภาพในลักษณะที่เป็นการค้า</t>
  </si>
  <si>
    <t>- จัดตั้งสถานที่จำหน่ายอาหารและสถานที่สะสมอาหาร</t>
  </si>
  <si>
    <t>- การโฆษณา</t>
  </si>
  <si>
    <t>- ตลาดเอกชน</t>
  </si>
  <si>
    <t>- สุสานและฌาปนสถาน</t>
  </si>
  <si>
    <t>- จำหน่ายสินค้าในที่หรือทางสาธารณะ</t>
  </si>
  <si>
    <t>- ให้เอกชนดำเนินกิจการรับทำการเก็บขนสิ่งปฏิกูลฯ</t>
  </si>
  <si>
    <t>- ออกหนังสือรับรองการแจ้งการจัดตั้งสถานที่จำหน่ายอาหาร</t>
  </si>
  <si>
    <t>ค่าบริการ</t>
  </si>
  <si>
    <t>- การพิมพ์ รับถ่ายแบบ หรือแผนที่</t>
  </si>
  <si>
    <t>- การคัดสำเนา หรือถ่ายเอกสาร</t>
  </si>
  <si>
    <t>- การพ่นหมอกกำจัดยุง</t>
  </si>
  <si>
    <t>- การบริการเลี้ยงเด็กกลางวัน</t>
  </si>
  <si>
    <t>- การทำการต่าง ๆ ในที่สาธารณะ</t>
  </si>
  <si>
    <t>- การบริการตัดและขุดต้นไม้</t>
  </si>
  <si>
    <t>ค่าเช่าอาคารสถานที่</t>
  </si>
  <si>
    <t>ค่าเช่าที่ดิน</t>
  </si>
  <si>
    <t>ดอกเบี้ยเงินฝากธนาคาร และพันธบัตรของรัฐบาล</t>
  </si>
  <si>
    <t>เงินปันผลจากโรงพิมพ์อาสารักษาดินแดน</t>
  </si>
  <si>
    <t>สถานธนานุบาล  (เงินอุดหนุน กทม.)</t>
  </si>
  <si>
    <t>สำนักงานตลาด (เงินอุดหนุน กทม.)</t>
  </si>
  <si>
    <t>เงินเหลือจ่ายปีเก่าส่งคืน</t>
  </si>
  <si>
    <t>ค่าขายแบบประกวดราคา</t>
  </si>
  <si>
    <t>ชดใช้ค่าเสียหาย</t>
  </si>
  <si>
    <t>ค่าจำหน่ายทรัพย์สิน/วัสดุชำรุด</t>
  </si>
  <si>
    <t>ค่าปรับเกินสัญญา</t>
  </si>
  <si>
    <t>ค่าเบ็ดเตล็ดอื่น</t>
  </si>
  <si>
    <t>- ค่าจำหน่ายปุ๋ยคอก</t>
  </si>
  <si>
    <t>- ค่าจำหน่ายซากสุนัข</t>
  </si>
  <si>
    <t>- ค่าจดทะเบียนผู้รับเหมา</t>
  </si>
  <si>
    <t>- การแจ้งย้ายที่อยู่เกินกำหนด</t>
  </si>
  <si>
    <t>- การพิมพ์ทะเบียนบ้าน</t>
  </si>
  <si>
    <t>- การแจ้งเกิดเกินกำหนด</t>
  </si>
  <si>
    <t>- การแจ้งตายเกินกำหนด</t>
  </si>
  <si>
    <t>- ค่าปรับลาหยุด</t>
  </si>
  <si>
    <t>- ค่าธรรมเนียมแจ้งย้ายปลายทาง</t>
  </si>
  <si>
    <t>- ค่าธรรมเนียมการคัดแบบรับรองรายการทะเบียนประวัติ (ทร.38/1)</t>
  </si>
  <si>
    <t>- ค่าธรรมเนียมการจัดทำบัตรประจำตัวคนซึ่งไม่มีสัญชาติไทย</t>
  </si>
  <si>
    <t>- ค่าธรรมเนียมบัตรบุคคลที่ไม่มีสัญชาติไทย</t>
  </si>
  <si>
    <t>- การแจ้งการตายต่างท้องที่ การแจ้งตายต่อนายทะเบียน</t>
  </si>
  <si>
    <t>- ค่าธรรมเนียมทะเบียนบัตรคนไม่มีสถานะทางทะเบียน</t>
  </si>
  <si>
    <t>- ค่าธรรมเนียมจัดทำทะเบียนประวัติฯ เกินกำหนด</t>
  </si>
  <si>
    <t>- ค่าธรรมเนียมบัตรบุคคลที่ไม่มีสถานะทางทะเบียน</t>
  </si>
  <si>
    <t>- ค่าธรรมเนียมการแจ้งหรือขอเมื่อพ้นกำหนดเวลา</t>
  </si>
  <si>
    <t>รวม</t>
  </si>
  <si>
    <r>
      <rPr>
        <sz val="14"/>
        <color indexed="8"/>
        <rFont val="TH SarabunPSK"/>
        <family val="2"/>
      </rPr>
      <t>ค่าปรับผู้ละเมิดกฎหมาย (รวมทุกประเภทความผิด)</t>
    </r>
  </si>
  <si>
    <r>
      <t xml:space="preserve">สำนักงานพัฒนาที่อยู่อาศัย </t>
    </r>
    <r>
      <rPr>
        <sz val="14"/>
        <color indexed="8"/>
        <rFont val="TH SarabunPSK"/>
        <family val="2"/>
      </rPr>
      <t>(เงินอุดหนุน กทม.)</t>
    </r>
  </si>
  <si>
    <t>-เงินค้ำประกัน กรณีผู้รับจ้างทิ้งงาน</t>
  </si>
  <si>
    <t>ประจำปีงบประมาณ พ.ศ. 2569 สำนักงานเขตภาษีเจริญ  ตั้งแต่เดือน ตุลาคม 2568 - เดือน มีนาคม 2569</t>
  </si>
  <si>
    <t>ปี 2569</t>
  </si>
  <si>
    <t>ตุลาคม 2568</t>
  </si>
  <si>
    <t>เดือนตุลาคม2568</t>
  </si>
  <si>
    <t>พฤศจิกายน 2568</t>
  </si>
  <si>
    <t>เดือนตุลาคม 2568 ถึง</t>
  </si>
  <si>
    <t>เดือนพฤศจิกายน 2568</t>
  </si>
  <si>
    <t>ธันวาคม 2568</t>
  </si>
  <si>
    <t>เดือนธันวาคม 2568</t>
  </si>
  <si>
    <t>มกราคม 2569</t>
  </si>
  <si>
    <t>เดือนมกราคม 2569</t>
  </si>
  <si>
    <t>กุมภาพันธ์ 2569</t>
  </si>
  <si>
    <t>เดือนกุมภาพันธ์ 2569</t>
  </si>
  <si>
    <t>มีนาคม 2569</t>
  </si>
  <si>
    <t>เดือนมีนาคม 2569</t>
  </si>
  <si>
    <t>ค่าธรรมเนียมกำจัดสิ่งปฏิกูล</t>
  </si>
  <si>
    <t>ค่าธรรมเนียมกำจัดสิ่งปฏิกูลประเภทไขมัน</t>
  </si>
  <si>
    <t>- ค่าบำรุงกรุงเทพมหานคร</t>
  </si>
  <si>
    <t>- ค่าค่าตอบแทนสิ่งล่วงล้ำลำน้ำ</t>
  </si>
  <si>
    <t>ประจำปีงบประมาณ พ.ศ. 2569 สำนักงานเขตภาษีเจริญ  ตั้งแต่เดือน ตุลาคม 2568</t>
  </si>
  <si>
    <t>ประจำปีงบประมาณ พ.ศ. 2569 สำนักงานเขตภาษีเจริญ  ตั้งแต่เดือน ตุลาคม 2568 - เดือน พฤศจิกายน 2568</t>
  </si>
  <si>
    <t>ประจำปีงบประมาณ พ.ศ. 2569 สำนักงานเขตภาษีเจริญ  ตั้งแต่เดือน ตุลาคม 2568 - เดือน ธันวาคม 2568</t>
  </si>
  <si>
    <t>ประจำปีงบประมาณ พ.ศ. 2569 สำนักงานเขตภาษีเจริญ  ตั้งแต่เดือน ตุลาคม 2568 - เดือน มกราคม 2569</t>
  </si>
  <si>
    <t>ประจำปีงบประมาณ พ.ศ. 2569 สำนักงานเขตภาษีเจริญ  ตั้งแต่เดือน ตุลาคม 2568 - เดือน กุมภาพันธ์ 2569</t>
  </si>
  <si>
    <t>กำจัดมูลฝอยทั่วไป</t>
  </si>
  <si>
    <t>ค่าปรับเป็นพินัย</t>
  </si>
  <si>
    <t>ค่าธรรมเนียมรายปีฯโรงงานจำพวกที่ 2</t>
  </si>
  <si>
    <t>ค่าปรับพินัย</t>
  </si>
  <si>
    <t>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</si>
</sst>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(* #,##0.00_);_(* \(#,##0.00\);_(* &quot;-&quot;??_);_(@_)"/>
    <numFmt numFmtId="188" formatCode="#,##0;\-#,##0;\-&quot;-&quot;;@"/>
  </numFmts>
  <fonts count="8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u/>
      <sz val="14"/>
      <color theme="1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8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49" fontId="2" fillId="0" borderId="1" xfId="0" applyNumberFormat="1" applyFont="1" applyBorder="1" applyAlignment="1">
      <alignment horizontal="center" vertical="center" shrinkToFit="1"/>
    </xf>
    <xf numFmtId="0" fontId="4" fillId="0" borderId="5" xfId="0" applyFont="1" applyBorder="1" applyAlignment="1">
      <alignment vertical="center"/>
    </xf>
    <xf numFmtId="187" fontId="3" fillId="0" borderId="5" xfId="1" applyFont="1" applyBorder="1" applyAlignment="1">
      <alignment horizontal="right" vertical="center" shrinkToFit="1"/>
    </xf>
    <xf numFmtId="43" fontId="3" fillId="0" borderId="5" xfId="0" applyNumberFormat="1" applyFont="1" applyBorder="1" applyAlignment="1">
      <alignment horizontal="right" vertical="center" shrinkToFit="1"/>
    </xf>
    <xf numFmtId="43" fontId="3" fillId="0" borderId="5" xfId="0" applyNumberFormat="1" applyFont="1" applyBorder="1" applyAlignment="1">
      <alignment horizontal="center" vertical="center" shrinkToFit="1"/>
    </xf>
    <xf numFmtId="0" fontId="3" fillId="0" borderId="6" xfId="0" applyFont="1" applyBorder="1" applyAlignment="1">
      <alignment vertical="center"/>
    </xf>
    <xf numFmtId="187" fontId="3" fillId="0" borderId="6" xfId="1" applyFont="1" applyBorder="1" applyAlignment="1">
      <alignment horizontal="right" vertical="center" shrinkToFit="1"/>
    </xf>
    <xf numFmtId="43" fontId="3" fillId="0" borderId="6" xfId="0" applyNumberFormat="1" applyFont="1" applyBorder="1" applyAlignment="1">
      <alignment horizontal="right" vertical="center" shrinkToFit="1"/>
    </xf>
    <xf numFmtId="43" fontId="3" fillId="0" borderId="6" xfId="0" applyNumberFormat="1" applyFont="1" applyBorder="1" applyAlignment="1">
      <alignment horizontal="center" vertical="center" shrinkToFit="1"/>
    </xf>
    <xf numFmtId="0" fontId="4" fillId="0" borderId="6" xfId="0" applyFont="1" applyBorder="1" applyAlignment="1">
      <alignment vertical="center"/>
    </xf>
    <xf numFmtId="187" fontId="5" fillId="0" borderId="6" xfId="1" applyFont="1" applyBorder="1" applyAlignment="1">
      <alignment horizontal="right" vertical="center" shrinkToFit="1"/>
    </xf>
    <xf numFmtId="43" fontId="5" fillId="0" borderId="6" xfId="0" applyNumberFormat="1" applyFont="1" applyBorder="1" applyAlignment="1">
      <alignment horizontal="right" vertical="center" shrinkToFit="1"/>
    </xf>
    <xf numFmtId="43" fontId="5" fillId="0" borderId="6" xfId="0" applyNumberFormat="1" applyFont="1" applyBorder="1" applyAlignment="1">
      <alignment horizontal="center" vertical="center" shrinkToFit="1"/>
    </xf>
    <xf numFmtId="49" fontId="3" fillId="0" borderId="6" xfId="0" applyNumberFormat="1" applyFont="1" applyBorder="1" applyAlignment="1">
      <alignment vertical="center" shrinkToFit="1"/>
    </xf>
    <xf numFmtId="49" fontId="3" fillId="0" borderId="6" xfId="0" applyNumberFormat="1" applyFont="1" applyBorder="1" applyAlignment="1">
      <alignment vertical="center"/>
    </xf>
    <xf numFmtId="49" fontId="3" fillId="0" borderId="6" xfId="0" applyNumberFormat="1" applyFont="1" applyBorder="1" applyAlignment="1">
      <alignment horizontal="center" vertical="center" shrinkToFit="1"/>
    </xf>
    <xf numFmtId="2" fontId="3" fillId="0" borderId="6" xfId="0" applyNumberFormat="1" applyFont="1" applyBorder="1" applyAlignment="1">
      <alignment vertical="center"/>
    </xf>
    <xf numFmtId="49" fontId="3" fillId="0" borderId="7" xfId="0" applyNumberFormat="1" applyFont="1" applyBorder="1" applyAlignment="1">
      <alignment vertical="center"/>
    </xf>
    <xf numFmtId="187" fontId="3" fillId="0" borderId="7" xfId="1" applyFont="1" applyBorder="1" applyAlignment="1">
      <alignment horizontal="right" vertical="center" shrinkToFit="1"/>
    </xf>
    <xf numFmtId="43" fontId="3" fillId="0" borderId="7" xfId="0" applyNumberFormat="1" applyFont="1" applyBorder="1" applyAlignment="1">
      <alignment horizontal="right" vertical="center" shrinkToFit="1"/>
    </xf>
    <xf numFmtId="49" fontId="3" fillId="0" borderId="7" xfId="0" applyNumberFormat="1" applyFont="1" applyBorder="1" applyAlignment="1">
      <alignment horizontal="center" vertical="center" shrinkToFit="1"/>
    </xf>
    <xf numFmtId="49" fontId="3" fillId="0" borderId="5" xfId="0" applyNumberFormat="1" applyFont="1" applyBorder="1" applyAlignment="1">
      <alignment vertical="center"/>
    </xf>
    <xf numFmtId="49" fontId="3" fillId="0" borderId="5" xfId="0" applyNumberFormat="1" applyFont="1" applyBorder="1" applyAlignment="1">
      <alignment horizontal="center" vertical="center" shrinkToFit="1"/>
    </xf>
    <xf numFmtId="49" fontId="2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87" fontId="3" fillId="0" borderId="8" xfId="1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center" vertical="center" shrinkToFit="1"/>
    </xf>
    <xf numFmtId="187" fontId="3" fillId="0" borderId="0" xfId="0" applyNumberFormat="1" applyFont="1"/>
    <xf numFmtId="187" fontId="2" fillId="0" borderId="2" xfId="1" applyFont="1" applyBorder="1" applyAlignment="1">
      <alignment vertical="center" shrinkToFit="1"/>
    </xf>
    <xf numFmtId="43" fontId="2" fillId="0" borderId="2" xfId="0" applyNumberFormat="1" applyFont="1" applyBorder="1" applyAlignment="1">
      <alignment horizontal="center" vertical="center" shrinkToFit="1"/>
    </xf>
    <xf numFmtId="0" fontId="2" fillId="0" borderId="0" xfId="0" applyFont="1"/>
    <xf numFmtId="187" fontId="2" fillId="0" borderId="1" xfId="1" applyFont="1" applyBorder="1" applyAlignment="1">
      <alignment horizontal="center" vertical="center" shrinkToFit="1"/>
    </xf>
    <xf numFmtId="49" fontId="2" fillId="0" borderId="2" xfId="0" applyNumberFormat="1" applyFont="1" applyBorder="1" applyAlignment="1">
      <alignment horizontal="center" vertical="center" shrinkToFit="1"/>
    </xf>
    <xf numFmtId="187" fontId="2" fillId="0" borderId="3" xfId="1" applyFont="1" applyBorder="1" applyAlignment="1">
      <alignment horizontal="center" vertical="center" shrinkToFit="1"/>
    </xf>
    <xf numFmtId="49" fontId="2" fillId="0" borderId="3" xfId="0" applyNumberFormat="1" applyFont="1" applyBorder="1" applyAlignment="1">
      <alignment horizontal="center" vertical="center" shrinkToFit="1"/>
    </xf>
    <xf numFmtId="49" fontId="2" fillId="0" borderId="4" xfId="0" applyNumberFormat="1" applyFont="1" applyBorder="1" applyAlignment="1">
      <alignment horizontal="center" vertical="center" shrinkToFit="1"/>
    </xf>
    <xf numFmtId="187" fontId="3" fillId="2" borderId="6" xfId="1" applyFont="1" applyFill="1" applyBorder="1" applyAlignment="1">
      <alignment horizontal="left" vertical="center" shrinkToFit="1"/>
    </xf>
    <xf numFmtId="188" fontId="3" fillId="0" borderId="5" xfId="0" applyNumberFormat="1" applyFont="1" applyBorder="1" applyAlignment="1">
      <alignment horizontal="right" vertical="center" shrinkToFit="1"/>
    </xf>
    <xf numFmtId="188" fontId="3" fillId="0" borderId="6" xfId="1" applyNumberFormat="1" applyFont="1" applyBorder="1" applyAlignment="1">
      <alignment horizontal="right" vertical="center" shrinkToFit="1"/>
    </xf>
    <xf numFmtId="188" fontId="5" fillId="0" borderId="6" xfId="1" applyNumberFormat="1" applyFont="1" applyBorder="1" applyAlignment="1">
      <alignment horizontal="right" vertical="center" shrinkToFit="1"/>
    </xf>
    <xf numFmtId="188" fontId="3" fillId="0" borderId="7" xfId="1" applyNumberFormat="1" applyFont="1" applyBorder="1" applyAlignment="1">
      <alignment horizontal="right" vertical="center" shrinkToFit="1"/>
    </xf>
    <xf numFmtId="188" fontId="3" fillId="2" borderId="6" xfId="1" applyNumberFormat="1" applyFont="1" applyFill="1" applyBorder="1" applyAlignment="1">
      <alignment horizontal="right" vertical="center" shrinkToFit="1"/>
    </xf>
    <xf numFmtId="188" fontId="3" fillId="0" borderId="5" xfId="1" applyNumberFormat="1" applyFont="1" applyBorder="1" applyAlignment="1">
      <alignment horizontal="center" vertical="center" shrinkToFit="1"/>
    </xf>
    <xf numFmtId="188" fontId="3" fillId="0" borderId="6" xfId="1" applyNumberFormat="1" applyFont="1" applyBorder="1" applyAlignment="1">
      <alignment horizontal="center" vertical="center" shrinkToFit="1"/>
    </xf>
    <xf numFmtId="188" fontId="5" fillId="0" borderId="6" xfId="1" applyNumberFormat="1" applyFont="1" applyBorder="1" applyAlignment="1">
      <alignment horizontal="center" vertical="center" shrinkToFit="1"/>
    </xf>
    <xf numFmtId="49" fontId="4" fillId="0" borderId="6" xfId="0" applyNumberFormat="1" applyFont="1" applyBorder="1" applyAlignment="1">
      <alignment vertical="center"/>
    </xf>
    <xf numFmtId="0" fontId="5" fillId="0" borderId="10" xfId="0" applyFont="1" applyBorder="1"/>
    <xf numFmtId="187" fontId="2" fillId="0" borderId="2" xfId="1" applyFont="1" applyBorder="1" applyAlignment="1">
      <alignment horizontal="right" vertical="center" shrinkToFit="1"/>
    </xf>
    <xf numFmtId="0" fontId="3" fillId="0" borderId="8" xfId="0" applyFont="1" applyBorder="1" applyAlignment="1">
      <alignment horizontal="right" vertical="center" shrinkToFit="1"/>
    </xf>
    <xf numFmtId="187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87" fontId="5" fillId="0" borderId="7" xfId="1" applyFont="1" applyBorder="1" applyAlignment="1">
      <alignment horizontal="right" vertical="center" shrinkToFit="1"/>
    </xf>
    <xf numFmtId="187" fontId="3" fillId="0" borderId="8" xfId="0" applyNumberFormat="1" applyFont="1" applyBorder="1" applyAlignment="1">
      <alignment horizontal="right" vertical="center" shrinkToFit="1"/>
    </xf>
    <xf numFmtId="49" fontId="2" fillId="0" borderId="6" xfId="0" applyNumberFormat="1" applyFont="1" applyBorder="1" applyAlignment="1">
      <alignment vertical="center"/>
    </xf>
    <xf numFmtId="187" fontId="3" fillId="0" borderId="8" xfId="0" applyNumberFormat="1" applyFont="1" applyBorder="1" applyAlignment="1">
      <alignment horizontal="left" vertical="center" shrinkToFit="1"/>
    </xf>
    <xf numFmtId="4" fontId="2" fillId="0" borderId="2" xfId="1" applyNumberFormat="1" applyFont="1" applyBorder="1" applyAlignment="1">
      <alignment vertical="center" shrinkToFit="1"/>
    </xf>
    <xf numFmtId="43" fontId="3" fillId="0" borderId="6" xfId="1" applyNumberFormat="1" applyFont="1" applyBorder="1" applyAlignment="1">
      <alignment horizontal="right" vertical="center" shrinkToFit="1"/>
    </xf>
    <xf numFmtId="0" fontId="2" fillId="0" borderId="9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P\Desktop\&#3591;&#3634;&#3609;&#3592;&#3636;&#3609;&#3652;&#3615;&#3621;&#3660;&#3648;&#3585;&#3656;&#3634;\3.&#3619;&#3634;&#3618;&#3591;&#3634;&#3609;&#3619;&#3634;&#3618;&#3652;&#3604;&#3657;&#3585;&#3607;&#3617;\&#3591;&#3610;&#3611;&#3619;&#3632;&#3617;&#3634;&#3603;69\&#3619;&#3634;&#3618;&#3591;&#3634;&#3609;&#3619;&#3634;&#3618;&#3652;&#3604;&#3657;&#3585;&#3607;&#3617;.&#3611;&#3637;69.xlsx" TargetMode="External"/><Relationship Id="rId1" Type="http://schemas.openxmlformats.org/officeDocument/2006/relationships/externalLinkPath" Target="file:///C:\Users\HP\Desktop\&#3591;&#3634;&#3609;&#3592;&#3636;&#3609;&#3652;&#3615;&#3621;&#3660;&#3648;&#3585;&#3656;&#3634;\3.&#3619;&#3634;&#3618;&#3591;&#3634;&#3609;&#3619;&#3634;&#3618;&#3652;&#3604;&#3657;&#3585;&#3607;&#3617;\&#3591;&#3610;&#3611;&#3619;&#3632;&#3617;&#3634;&#3603;69\&#3619;&#3634;&#3618;&#3591;&#3634;&#3609;&#3619;&#3634;&#3618;&#3652;&#3604;&#3657;&#3585;&#3607;&#3617;.&#3611;&#3637;6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ต.ค.68"/>
      <sheetName val="พ.ย.68"/>
      <sheetName val="ธ.ค.68"/>
      <sheetName val="ม.ค.69"/>
      <sheetName val="ก.พ.69"/>
      <sheetName val="มี.ค69"/>
      <sheetName val="เม.ย.69"/>
      <sheetName val="พ.ค.69"/>
      <sheetName val="ก.ค.69."/>
      <sheetName val="ส.ค.69"/>
      <sheetName val="ก.ย.69"/>
    </sheetNames>
    <sheetDataSet>
      <sheetData sheetId="0" refreshError="1"/>
      <sheetData sheetId="1"/>
      <sheetData sheetId="2"/>
      <sheetData sheetId="3">
        <row r="10">
          <cell r="D10">
            <v>816887</v>
          </cell>
        </row>
        <row r="11">
          <cell r="D11">
            <v>379504.97</v>
          </cell>
        </row>
        <row r="12">
          <cell r="D12">
            <v>236468.09</v>
          </cell>
        </row>
        <row r="15">
          <cell r="D15">
            <v>510660</v>
          </cell>
        </row>
        <row r="16">
          <cell r="D16">
            <v>40800</v>
          </cell>
        </row>
        <row r="17">
          <cell r="D17">
            <v>700</v>
          </cell>
        </row>
        <row r="18">
          <cell r="D18">
            <v>830</v>
          </cell>
        </row>
        <row r="20">
          <cell r="D20">
            <v>133950</v>
          </cell>
        </row>
        <row r="21">
          <cell r="D21">
            <v>120285</v>
          </cell>
        </row>
        <row r="23">
          <cell r="D23">
            <v>14120</v>
          </cell>
        </row>
        <row r="24">
          <cell r="D24">
            <v>17230</v>
          </cell>
        </row>
        <row r="26">
          <cell r="D26">
            <v>150</v>
          </cell>
        </row>
        <row r="29">
          <cell r="D29">
            <v>10000</v>
          </cell>
        </row>
        <row r="31">
          <cell r="D31">
            <v>0</v>
          </cell>
        </row>
        <row r="32">
          <cell r="D32">
            <v>7240</v>
          </cell>
        </row>
        <row r="33">
          <cell r="D33">
            <v>10540</v>
          </cell>
        </row>
        <row r="36">
          <cell r="D36">
            <v>3300</v>
          </cell>
        </row>
        <row r="38">
          <cell r="D38">
            <v>1836</v>
          </cell>
        </row>
        <row r="39">
          <cell r="D39">
            <v>9000</v>
          </cell>
        </row>
        <row r="40">
          <cell r="D40">
            <v>410040</v>
          </cell>
        </row>
        <row r="41">
          <cell r="D41">
            <v>25850</v>
          </cell>
        </row>
        <row r="53">
          <cell r="D53">
            <v>3200</v>
          </cell>
        </row>
        <row r="54">
          <cell r="D54">
            <v>78598.23</v>
          </cell>
        </row>
        <row r="59">
          <cell r="D59">
            <v>7207.67</v>
          </cell>
        </row>
        <row r="61">
          <cell r="D61">
            <v>70000</v>
          </cell>
        </row>
        <row r="63">
          <cell r="D63">
            <v>100</v>
          </cell>
        </row>
      </sheetData>
      <sheetData sheetId="4">
        <row r="10">
          <cell r="D10">
            <v>2944807.48</v>
          </cell>
        </row>
        <row r="11">
          <cell r="D11">
            <v>133298.87</v>
          </cell>
        </row>
        <row r="12">
          <cell r="D12">
            <v>224056.01</v>
          </cell>
        </row>
        <row r="15">
          <cell r="D15">
            <v>500660</v>
          </cell>
        </row>
        <row r="16">
          <cell r="D16">
            <v>62950</v>
          </cell>
        </row>
        <row r="17">
          <cell r="D17">
            <v>20854.5</v>
          </cell>
        </row>
        <row r="18">
          <cell r="D18">
            <v>960</v>
          </cell>
        </row>
        <row r="20">
          <cell r="D20">
            <v>145380</v>
          </cell>
        </row>
        <row r="21">
          <cell r="D21">
            <v>94030</v>
          </cell>
        </row>
        <row r="23">
          <cell r="D23">
            <v>31280</v>
          </cell>
        </row>
        <row r="24">
          <cell r="D24">
            <v>17846</v>
          </cell>
        </row>
        <row r="26">
          <cell r="D26">
            <v>130</v>
          </cell>
        </row>
        <row r="30">
          <cell r="D30">
            <v>0</v>
          </cell>
        </row>
        <row r="32">
          <cell r="D32">
            <v>8070</v>
          </cell>
        </row>
        <row r="33">
          <cell r="D33">
            <v>500</v>
          </cell>
        </row>
        <row r="36">
          <cell r="D36">
            <v>7500</v>
          </cell>
        </row>
        <row r="38">
          <cell r="D38">
            <v>1800</v>
          </cell>
        </row>
        <row r="39">
          <cell r="D39">
            <v>19200</v>
          </cell>
        </row>
        <row r="40">
          <cell r="D40">
            <v>453840</v>
          </cell>
        </row>
        <row r="41">
          <cell r="D41">
            <v>30250</v>
          </cell>
        </row>
        <row r="53">
          <cell r="D53">
            <v>3200</v>
          </cell>
        </row>
        <row r="58">
          <cell r="D58">
            <v>0</v>
          </cell>
        </row>
        <row r="59">
          <cell r="D59">
            <v>9220</v>
          </cell>
        </row>
        <row r="64">
          <cell r="D64">
            <v>3383.67</v>
          </cell>
        </row>
      </sheetData>
      <sheetData sheetId="5">
        <row r="10">
          <cell r="D10">
            <v>4236200.54</v>
          </cell>
        </row>
        <row r="11">
          <cell r="D11">
            <v>427373.47</v>
          </cell>
        </row>
        <row r="12">
          <cell r="D12">
            <v>210234.13</v>
          </cell>
        </row>
        <row r="15">
          <cell r="D15">
            <v>786115</v>
          </cell>
        </row>
        <row r="16">
          <cell r="D16">
            <v>37850</v>
          </cell>
        </row>
        <row r="17">
          <cell r="D17">
            <v>6364.5</v>
          </cell>
        </row>
        <row r="18">
          <cell r="D18">
            <v>900</v>
          </cell>
        </row>
        <row r="20">
          <cell r="D20">
            <v>149600</v>
          </cell>
        </row>
        <row r="21">
          <cell r="D21">
            <v>127120</v>
          </cell>
        </row>
        <row r="23">
          <cell r="D23">
            <v>44960</v>
          </cell>
        </row>
        <row r="24">
          <cell r="D24">
            <v>24758</v>
          </cell>
        </row>
        <row r="26">
          <cell r="D26">
            <v>260</v>
          </cell>
        </row>
        <row r="29">
          <cell r="D29">
            <v>8000</v>
          </cell>
        </row>
        <row r="30">
          <cell r="D30">
            <v>0</v>
          </cell>
        </row>
        <row r="32">
          <cell r="D32">
            <v>9875</v>
          </cell>
        </row>
        <row r="33">
          <cell r="D33">
            <v>5090</v>
          </cell>
        </row>
        <row r="36">
          <cell r="D36">
            <v>11000</v>
          </cell>
        </row>
        <row r="38">
          <cell r="D38">
            <v>0</v>
          </cell>
        </row>
        <row r="39">
          <cell r="D39">
            <v>33600</v>
          </cell>
        </row>
        <row r="40">
          <cell r="D40">
            <v>750605</v>
          </cell>
        </row>
        <row r="41">
          <cell r="D41">
            <v>24150</v>
          </cell>
        </row>
        <row r="53">
          <cell r="D53">
            <v>3200</v>
          </cell>
        </row>
        <row r="59">
          <cell r="D59">
            <v>10320</v>
          </cell>
        </row>
        <row r="61">
          <cell r="D61">
            <v>57376.51</v>
          </cell>
        </row>
        <row r="63">
          <cell r="D63">
            <v>23696.799999999999</v>
          </cell>
        </row>
        <row r="64">
          <cell r="D64">
            <v>7405.67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3E628-8363-40FF-815C-8122A434DF25}">
  <sheetPr>
    <tabColor rgb="FF92D050"/>
  </sheetPr>
  <dimension ref="A1:F81"/>
  <sheetViews>
    <sheetView view="pageBreakPreview" zoomScaleNormal="100" zoomScaleSheetLayoutView="100" workbookViewId="0">
      <pane ySplit="6" topLeftCell="A19" activePane="bottomLeft" state="frozen"/>
      <selection activeCell="G28" sqref="G28"/>
      <selection pane="bottomLeft" activeCell="G28" sqref="G28"/>
    </sheetView>
  </sheetViews>
  <sheetFormatPr defaultRowHeight="21.75" x14ac:dyDescent="0.5"/>
  <cols>
    <col min="1" max="1" width="55.75" style="1" customWidth="1"/>
    <col min="2" max="2" width="12.75" style="1" bestFit="1" customWidth="1"/>
    <col min="3" max="3" width="11.875" style="53" customWidth="1"/>
    <col min="4" max="4" width="11.375" style="53" customWidth="1"/>
    <col min="5" max="5" width="3.625" style="1" customWidth="1"/>
    <col min="6" max="6" width="12.375" style="1" customWidth="1"/>
    <col min="7" max="16384" width="9" style="1"/>
  </cols>
  <sheetData>
    <row r="1" spans="1:6" x14ac:dyDescent="0.5">
      <c r="A1" s="64" t="s">
        <v>0</v>
      </c>
      <c r="B1" s="64"/>
      <c r="C1" s="64"/>
      <c r="D1" s="64"/>
      <c r="E1" s="64"/>
      <c r="F1" s="64"/>
    </row>
    <row r="2" spans="1:6" x14ac:dyDescent="0.5">
      <c r="A2" s="64" t="s">
        <v>96</v>
      </c>
      <c r="B2" s="64"/>
      <c r="C2" s="64"/>
      <c r="D2" s="64"/>
      <c r="E2" s="64"/>
      <c r="F2" s="64"/>
    </row>
    <row r="3" spans="1:6" x14ac:dyDescent="0.5">
      <c r="A3" s="60"/>
      <c r="B3" s="60"/>
      <c r="C3" s="60"/>
      <c r="D3" s="60"/>
      <c r="E3" s="60"/>
      <c r="F3" s="60"/>
    </row>
    <row r="4" spans="1:6" x14ac:dyDescent="0.5">
      <c r="A4" s="61" t="s">
        <v>1</v>
      </c>
      <c r="B4" s="34" t="s">
        <v>2</v>
      </c>
      <c r="C4" s="2" t="s">
        <v>3</v>
      </c>
      <c r="D4" s="2" t="s">
        <v>4</v>
      </c>
      <c r="E4" s="35" t="s">
        <v>5</v>
      </c>
      <c r="F4" s="35" t="s">
        <v>6</v>
      </c>
    </row>
    <row r="5" spans="1:6" x14ac:dyDescent="0.5">
      <c r="A5" s="62"/>
      <c r="B5" s="36" t="s">
        <v>7</v>
      </c>
      <c r="C5" s="37" t="s">
        <v>79</v>
      </c>
      <c r="D5" s="37" t="s">
        <v>80</v>
      </c>
      <c r="E5" s="37" t="s">
        <v>8</v>
      </c>
      <c r="F5" s="37" t="s">
        <v>9</v>
      </c>
    </row>
    <row r="6" spans="1:6" x14ac:dyDescent="0.5">
      <c r="A6" s="63"/>
      <c r="B6" s="36" t="s">
        <v>78</v>
      </c>
      <c r="C6" s="37"/>
      <c r="D6" s="37"/>
      <c r="E6" s="38"/>
      <c r="F6" s="38"/>
    </row>
    <row r="7" spans="1:6" x14ac:dyDescent="0.5">
      <c r="A7" s="3" t="s">
        <v>10</v>
      </c>
      <c r="B7" s="45"/>
      <c r="C7" s="40"/>
      <c r="D7" s="40"/>
      <c r="E7" s="6"/>
      <c r="F7" s="5"/>
    </row>
    <row r="8" spans="1:6" x14ac:dyDescent="0.5">
      <c r="A8" s="7" t="s">
        <v>11</v>
      </c>
      <c r="B8" s="41">
        <v>135000000</v>
      </c>
      <c r="C8" s="8">
        <v>232442.22</v>
      </c>
      <c r="D8" s="8">
        <v>232442.21999999997</v>
      </c>
      <c r="E8" s="10" t="s">
        <v>8</v>
      </c>
      <c r="F8" s="9">
        <v>-134767557.78</v>
      </c>
    </row>
    <row r="9" spans="1:6" x14ac:dyDescent="0.5">
      <c r="A9" s="7" t="s">
        <v>12</v>
      </c>
      <c r="B9" s="41">
        <v>1000</v>
      </c>
      <c r="C9" s="8">
        <v>0</v>
      </c>
      <c r="D9" s="8">
        <v>0</v>
      </c>
      <c r="E9" s="10" t="s">
        <v>8</v>
      </c>
      <c r="F9" s="9">
        <v>-1000</v>
      </c>
    </row>
    <row r="10" spans="1:6" x14ac:dyDescent="0.5">
      <c r="A10" s="7" t="s">
        <v>13</v>
      </c>
      <c r="B10" s="41">
        <v>50000</v>
      </c>
      <c r="C10" s="59">
        <v>0</v>
      </c>
      <c r="D10" s="8">
        <v>0</v>
      </c>
      <c r="E10" s="10" t="s">
        <v>8</v>
      </c>
      <c r="F10" s="9">
        <v>-50000</v>
      </c>
    </row>
    <row r="11" spans="1:6" x14ac:dyDescent="0.5">
      <c r="A11" s="7" t="s">
        <v>14</v>
      </c>
      <c r="B11" s="41">
        <v>14500000</v>
      </c>
      <c r="C11" s="8">
        <v>145667.38</v>
      </c>
      <c r="D11" s="8">
        <v>145667.38</v>
      </c>
      <c r="E11" s="10" t="s">
        <v>8</v>
      </c>
      <c r="F11" s="9">
        <v>-14354332.619999999</v>
      </c>
    </row>
    <row r="12" spans="1:6" x14ac:dyDescent="0.5">
      <c r="A12" s="7" t="s">
        <v>15</v>
      </c>
      <c r="B12" s="8">
        <v>0</v>
      </c>
      <c r="C12" s="8">
        <v>0</v>
      </c>
      <c r="D12" s="8">
        <v>0</v>
      </c>
      <c r="E12" s="10"/>
      <c r="F12" s="9">
        <v>0</v>
      </c>
    </row>
    <row r="13" spans="1:6" x14ac:dyDescent="0.5">
      <c r="A13" s="7" t="s">
        <v>16</v>
      </c>
      <c r="B13" s="41">
        <v>2900000</v>
      </c>
      <c r="C13" s="8">
        <v>235558.12</v>
      </c>
      <c r="D13" s="8">
        <v>235558.12</v>
      </c>
      <c r="E13" s="10" t="s">
        <v>8</v>
      </c>
      <c r="F13" s="9">
        <v>-2664441.88</v>
      </c>
    </row>
    <row r="14" spans="1:6" x14ac:dyDescent="0.5">
      <c r="A14" s="11" t="s">
        <v>17</v>
      </c>
      <c r="B14" s="41"/>
      <c r="C14" s="8"/>
      <c r="D14" s="8"/>
      <c r="E14" s="10"/>
      <c r="F14" s="9"/>
    </row>
    <row r="15" spans="1:6" x14ac:dyDescent="0.5">
      <c r="A15" s="7" t="s">
        <v>18</v>
      </c>
      <c r="B15" s="41">
        <v>11108930</v>
      </c>
      <c r="C15" s="8">
        <v>908640</v>
      </c>
      <c r="D15" s="8">
        <v>908640</v>
      </c>
      <c r="E15" s="10" t="s">
        <v>8</v>
      </c>
      <c r="F15" s="9">
        <v>-10200290</v>
      </c>
    </row>
    <row r="16" spans="1:6" x14ac:dyDescent="0.5">
      <c r="A16" s="7" t="s">
        <v>19</v>
      </c>
      <c r="B16" s="41">
        <v>525900</v>
      </c>
      <c r="C16" s="8">
        <v>43800</v>
      </c>
      <c r="D16" s="8">
        <v>43800</v>
      </c>
      <c r="E16" s="10" t="s">
        <v>8</v>
      </c>
      <c r="F16" s="9">
        <v>-482100</v>
      </c>
    </row>
    <row r="17" spans="1:6" x14ac:dyDescent="0.5">
      <c r="A17" s="7" t="s">
        <v>20</v>
      </c>
      <c r="B17" s="42">
        <v>277242</v>
      </c>
      <c r="C17" s="12">
        <v>7681</v>
      </c>
      <c r="D17" s="12">
        <v>7681</v>
      </c>
      <c r="E17" s="14" t="s">
        <v>8</v>
      </c>
      <c r="F17" s="9">
        <v>-269561</v>
      </c>
    </row>
    <row r="18" spans="1:6" x14ac:dyDescent="0.5">
      <c r="A18" s="7" t="s">
        <v>21</v>
      </c>
      <c r="B18" s="12">
        <v>0</v>
      </c>
      <c r="C18" s="12">
        <v>0</v>
      </c>
      <c r="D18" s="12">
        <v>0</v>
      </c>
      <c r="E18" s="14" t="s">
        <v>8</v>
      </c>
      <c r="F18" s="9">
        <v>0</v>
      </c>
    </row>
    <row r="19" spans="1:6" x14ac:dyDescent="0.5">
      <c r="A19" s="7" t="s">
        <v>22</v>
      </c>
      <c r="B19" s="42">
        <v>1916860</v>
      </c>
      <c r="C19" s="12">
        <v>159820</v>
      </c>
      <c r="D19" s="12">
        <v>159820</v>
      </c>
      <c r="E19" s="14" t="s">
        <v>8</v>
      </c>
      <c r="F19" s="9">
        <v>-1757040</v>
      </c>
    </row>
    <row r="20" spans="1:6" x14ac:dyDescent="0.5">
      <c r="A20" s="7" t="s">
        <v>23</v>
      </c>
      <c r="B20" s="42">
        <v>8929</v>
      </c>
      <c r="C20" s="12">
        <v>900</v>
      </c>
      <c r="D20" s="8">
        <v>900</v>
      </c>
      <c r="E20" s="14" t="s">
        <v>8</v>
      </c>
      <c r="F20" s="9">
        <v>-8029</v>
      </c>
    </row>
    <row r="21" spans="1:6" x14ac:dyDescent="0.5">
      <c r="A21" s="7" t="s">
        <v>24</v>
      </c>
      <c r="B21" s="42">
        <v>109100</v>
      </c>
      <c r="C21" s="12">
        <v>10200</v>
      </c>
      <c r="D21" s="12">
        <v>10200</v>
      </c>
      <c r="E21" s="14" t="s">
        <v>8</v>
      </c>
      <c r="F21" s="9">
        <v>-98900</v>
      </c>
    </row>
    <row r="22" spans="1:6" x14ac:dyDescent="0.5">
      <c r="A22" s="7" t="s">
        <v>25</v>
      </c>
      <c r="B22" s="12">
        <v>0</v>
      </c>
      <c r="C22" s="12">
        <v>0</v>
      </c>
      <c r="D22" s="12">
        <v>0</v>
      </c>
      <c r="E22" s="14"/>
      <c r="F22" s="9">
        <v>0</v>
      </c>
    </row>
    <row r="23" spans="1:6" x14ac:dyDescent="0.5">
      <c r="A23" s="7" t="s">
        <v>26</v>
      </c>
      <c r="B23" s="12">
        <v>0</v>
      </c>
      <c r="C23" s="12">
        <v>0</v>
      </c>
      <c r="D23" s="12">
        <v>0</v>
      </c>
      <c r="E23" s="14"/>
      <c r="F23" s="9">
        <v>0</v>
      </c>
    </row>
    <row r="24" spans="1:6" x14ac:dyDescent="0.5">
      <c r="A24" s="15" t="s">
        <v>92</v>
      </c>
      <c r="B24" s="44">
        <v>262950</v>
      </c>
      <c r="C24" s="12">
        <v>0</v>
      </c>
      <c r="D24" s="12">
        <v>0</v>
      </c>
      <c r="E24" s="10" t="s">
        <v>8</v>
      </c>
      <c r="F24" s="9">
        <v>-262950</v>
      </c>
    </row>
    <row r="25" spans="1:6" x14ac:dyDescent="0.5">
      <c r="A25" s="15" t="s">
        <v>93</v>
      </c>
      <c r="B25" s="44">
        <v>54550</v>
      </c>
      <c r="C25" s="12">
        <v>0</v>
      </c>
      <c r="D25" s="12">
        <v>0</v>
      </c>
      <c r="E25" s="10" t="s">
        <v>8</v>
      </c>
      <c r="F25" s="9">
        <v>-54550</v>
      </c>
    </row>
    <row r="26" spans="1:6" s="33" customFormat="1" ht="20.25" customHeight="1" x14ac:dyDescent="0.5">
      <c r="A26" s="49" t="s">
        <v>101</v>
      </c>
      <c r="B26" s="12">
        <v>0</v>
      </c>
      <c r="C26" s="8">
        <v>1690</v>
      </c>
      <c r="D26" s="8">
        <v>1690</v>
      </c>
      <c r="E26" s="17" t="s">
        <v>5</v>
      </c>
      <c r="F26" s="9">
        <v>1690</v>
      </c>
    </row>
    <row r="27" spans="1:6" s="33" customFormat="1" ht="20.25" customHeight="1" x14ac:dyDescent="0.5">
      <c r="A27" s="49" t="s">
        <v>103</v>
      </c>
      <c r="B27" s="12">
        <v>10200</v>
      </c>
      <c r="C27" s="8">
        <v>450</v>
      </c>
      <c r="D27" s="8">
        <v>450</v>
      </c>
      <c r="E27" s="17" t="s">
        <v>8</v>
      </c>
      <c r="F27" s="9">
        <v>-9750</v>
      </c>
    </row>
    <row r="28" spans="1:6" x14ac:dyDescent="0.5">
      <c r="A28" s="11" t="s">
        <v>28</v>
      </c>
      <c r="B28" s="46"/>
      <c r="C28" s="8"/>
      <c r="D28" s="8"/>
      <c r="E28" s="10"/>
      <c r="F28" s="9"/>
    </row>
    <row r="29" spans="1:6" x14ac:dyDescent="0.5">
      <c r="A29" s="16" t="s">
        <v>29</v>
      </c>
      <c r="B29" s="42">
        <v>2560221</v>
      </c>
      <c r="C29" s="12">
        <v>371185</v>
      </c>
      <c r="D29" s="12">
        <v>371185</v>
      </c>
      <c r="E29" s="14" t="s">
        <v>8</v>
      </c>
      <c r="F29" s="9">
        <v>-2189036</v>
      </c>
    </row>
    <row r="30" spans="1:6" x14ac:dyDescent="0.5">
      <c r="A30" s="16" t="s">
        <v>30</v>
      </c>
      <c r="B30" s="42">
        <v>386910</v>
      </c>
      <c r="C30" s="12">
        <v>34990</v>
      </c>
      <c r="D30" s="12">
        <v>34990</v>
      </c>
      <c r="E30" s="14" t="s">
        <v>8</v>
      </c>
      <c r="F30" s="9">
        <v>-351920</v>
      </c>
    </row>
    <row r="31" spans="1:6" x14ac:dyDescent="0.5">
      <c r="A31" s="16" t="s">
        <v>31</v>
      </c>
      <c r="B31" s="42">
        <v>4000</v>
      </c>
      <c r="C31" s="12">
        <v>120</v>
      </c>
      <c r="D31" s="8">
        <v>120</v>
      </c>
      <c r="E31" s="14" t="s">
        <v>8</v>
      </c>
      <c r="F31" s="9">
        <v>-3880</v>
      </c>
    </row>
    <row r="32" spans="1:6" x14ac:dyDescent="0.5">
      <c r="A32" s="16" t="s">
        <v>32</v>
      </c>
      <c r="B32" s="42">
        <v>68000</v>
      </c>
      <c r="C32" s="12">
        <v>10000</v>
      </c>
      <c r="D32" s="12">
        <v>10000</v>
      </c>
      <c r="E32" s="14" t="s">
        <v>8</v>
      </c>
      <c r="F32" s="9">
        <v>-58000</v>
      </c>
    </row>
    <row r="33" spans="1:6" x14ac:dyDescent="0.5">
      <c r="A33" s="16" t="s">
        <v>33</v>
      </c>
      <c r="B33" s="42">
        <v>6000</v>
      </c>
      <c r="C33" s="12">
        <v>6000</v>
      </c>
      <c r="D33" s="12">
        <v>6000</v>
      </c>
      <c r="E33" s="17" t="s">
        <v>105</v>
      </c>
      <c r="F33" s="9">
        <v>0</v>
      </c>
    </row>
    <row r="34" spans="1:6" x14ac:dyDescent="0.5">
      <c r="A34" s="16" t="s">
        <v>34</v>
      </c>
      <c r="B34" s="8">
        <v>0</v>
      </c>
      <c r="C34" s="8">
        <v>0</v>
      </c>
      <c r="D34" s="8">
        <v>0</v>
      </c>
      <c r="E34" s="10"/>
      <c r="F34" s="9">
        <v>0</v>
      </c>
    </row>
    <row r="35" spans="1:6" x14ac:dyDescent="0.5">
      <c r="A35" s="16" t="s">
        <v>35</v>
      </c>
      <c r="B35" s="8">
        <v>0</v>
      </c>
      <c r="C35" s="8">
        <v>0</v>
      </c>
      <c r="D35" s="8">
        <v>0</v>
      </c>
      <c r="E35" s="10"/>
      <c r="F35" s="9">
        <v>0</v>
      </c>
    </row>
    <row r="36" spans="1:6" x14ac:dyDescent="0.5">
      <c r="A36" s="16" t="s">
        <v>36</v>
      </c>
      <c r="B36" s="42">
        <v>321458</v>
      </c>
      <c r="C36" s="12">
        <v>22386</v>
      </c>
      <c r="D36" s="12">
        <v>22386</v>
      </c>
      <c r="E36" s="17" t="s">
        <v>8</v>
      </c>
      <c r="F36" s="9">
        <v>-299072</v>
      </c>
    </row>
    <row r="37" spans="1:6" x14ac:dyDescent="0.5">
      <c r="A37" s="16" t="s">
        <v>74</v>
      </c>
      <c r="B37" s="42">
        <v>520440</v>
      </c>
      <c r="C37" s="12">
        <v>1400</v>
      </c>
      <c r="D37" s="12">
        <v>1400</v>
      </c>
      <c r="E37" s="14" t="s">
        <v>8</v>
      </c>
      <c r="F37" s="9">
        <v>-519040</v>
      </c>
    </row>
    <row r="38" spans="1:6" x14ac:dyDescent="0.5">
      <c r="A38" s="49" t="s">
        <v>102</v>
      </c>
      <c r="B38" s="8">
        <v>0</v>
      </c>
      <c r="C38" s="8">
        <v>33750</v>
      </c>
      <c r="D38" s="8">
        <v>33750</v>
      </c>
      <c r="E38" s="10" t="s">
        <v>5</v>
      </c>
      <c r="F38" s="9">
        <v>33750</v>
      </c>
    </row>
    <row r="39" spans="1:6" x14ac:dyDescent="0.5">
      <c r="A39" s="48" t="s">
        <v>37</v>
      </c>
      <c r="B39" s="47"/>
      <c r="C39" s="12"/>
      <c r="D39" s="12"/>
      <c r="E39" s="14"/>
      <c r="F39" s="9"/>
    </row>
    <row r="40" spans="1:6" x14ac:dyDescent="0.5">
      <c r="A40" s="16" t="s">
        <v>38</v>
      </c>
      <c r="B40" s="8">
        <v>0</v>
      </c>
      <c r="C40" s="8">
        <v>0</v>
      </c>
      <c r="D40" s="8">
        <v>0</v>
      </c>
      <c r="E40" s="10"/>
      <c r="F40" s="8">
        <v>0</v>
      </c>
    </row>
    <row r="41" spans="1:6" x14ac:dyDescent="0.5">
      <c r="A41" s="16" t="s">
        <v>39</v>
      </c>
      <c r="B41" s="42">
        <v>2111</v>
      </c>
      <c r="C41" s="12">
        <v>7215</v>
      </c>
      <c r="D41" s="8">
        <v>7215</v>
      </c>
      <c r="E41" s="17" t="s">
        <v>5</v>
      </c>
      <c r="F41" s="9">
        <v>5104</v>
      </c>
    </row>
    <row r="42" spans="1:6" x14ac:dyDescent="0.5">
      <c r="A42" s="18" t="s">
        <v>40</v>
      </c>
      <c r="B42" s="8">
        <v>0</v>
      </c>
      <c r="C42" s="8">
        <v>0</v>
      </c>
      <c r="D42" s="8">
        <v>0</v>
      </c>
      <c r="E42" s="10"/>
      <c r="F42" s="9">
        <v>0</v>
      </c>
    </row>
    <row r="43" spans="1:6" x14ac:dyDescent="0.5">
      <c r="A43" s="16" t="s">
        <v>41</v>
      </c>
      <c r="B43" s="8">
        <v>0</v>
      </c>
      <c r="C43" s="8">
        <v>0</v>
      </c>
      <c r="D43" s="8">
        <v>0</v>
      </c>
      <c r="E43" s="10"/>
      <c r="F43" s="9">
        <v>0</v>
      </c>
    </row>
    <row r="44" spans="1:6" x14ac:dyDescent="0.5">
      <c r="A44" s="19" t="s">
        <v>42</v>
      </c>
      <c r="B44" s="43">
        <v>77806</v>
      </c>
      <c r="C44" s="20">
        <v>7370</v>
      </c>
      <c r="D44" s="54">
        <v>7370</v>
      </c>
      <c r="E44" s="14" t="s">
        <v>8</v>
      </c>
      <c r="F44" s="21">
        <v>-70436</v>
      </c>
    </row>
    <row r="45" spans="1:6" x14ac:dyDescent="0.5">
      <c r="A45" s="23" t="s">
        <v>43</v>
      </c>
      <c r="B45" s="8">
        <v>0</v>
      </c>
      <c r="C45" s="4">
        <v>11300</v>
      </c>
      <c r="D45" s="4">
        <v>11300</v>
      </c>
      <c r="E45" s="24" t="s">
        <v>5</v>
      </c>
      <c r="F45" s="5">
        <v>11300</v>
      </c>
    </row>
    <row r="46" spans="1:6" x14ac:dyDescent="0.5">
      <c r="A46" s="16" t="s">
        <v>44</v>
      </c>
      <c r="B46" s="41">
        <v>36000</v>
      </c>
      <c r="C46" s="8">
        <v>3200</v>
      </c>
      <c r="D46" s="8">
        <v>3200</v>
      </c>
      <c r="E46" s="14" t="s">
        <v>8</v>
      </c>
      <c r="F46" s="9">
        <v>-32800</v>
      </c>
    </row>
    <row r="47" spans="1:6" x14ac:dyDescent="0.5">
      <c r="A47" s="16" t="s">
        <v>45</v>
      </c>
      <c r="B47" s="8">
        <v>0</v>
      </c>
      <c r="C47" s="8">
        <v>0</v>
      </c>
      <c r="D47" s="8">
        <v>0</v>
      </c>
      <c r="E47" s="10"/>
      <c r="F47" s="9">
        <v>0</v>
      </c>
    </row>
    <row r="48" spans="1:6" x14ac:dyDescent="0.5">
      <c r="A48" s="16" t="s">
        <v>46</v>
      </c>
      <c r="B48" s="41">
        <v>200000</v>
      </c>
      <c r="C48" s="8">
        <v>0</v>
      </c>
      <c r="D48" s="8">
        <v>0</v>
      </c>
      <c r="E48" s="14" t="s">
        <v>8</v>
      </c>
      <c r="F48" s="9">
        <v>-200000</v>
      </c>
    </row>
    <row r="49" spans="1:6" x14ac:dyDescent="0.5">
      <c r="A49" s="16" t="s">
        <v>47</v>
      </c>
      <c r="B49" s="41">
        <v>500</v>
      </c>
      <c r="C49" s="8">
        <v>500</v>
      </c>
      <c r="D49" s="8">
        <v>500</v>
      </c>
      <c r="E49" s="10" t="s">
        <v>105</v>
      </c>
      <c r="F49" s="9">
        <v>0</v>
      </c>
    </row>
    <row r="50" spans="1:6" x14ac:dyDescent="0.5">
      <c r="A50" s="16" t="s">
        <v>48</v>
      </c>
      <c r="B50" s="8">
        <v>0</v>
      </c>
      <c r="C50" s="8">
        <v>0</v>
      </c>
      <c r="D50" s="8">
        <v>0</v>
      </c>
      <c r="E50" s="10"/>
      <c r="F50" s="9">
        <v>0</v>
      </c>
    </row>
    <row r="51" spans="1:6" x14ac:dyDescent="0.5">
      <c r="A51" s="16" t="s">
        <v>49</v>
      </c>
      <c r="B51" s="8">
        <v>0</v>
      </c>
      <c r="C51" s="8">
        <v>0</v>
      </c>
      <c r="D51" s="8">
        <v>0</v>
      </c>
      <c r="E51" s="10"/>
      <c r="F51" s="9">
        <v>0</v>
      </c>
    </row>
    <row r="52" spans="1:6" x14ac:dyDescent="0.5">
      <c r="A52" s="16" t="s">
        <v>75</v>
      </c>
      <c r="B52" s="8">
        <v>0</v>
      </c>
      <c r="C52" s="8">
        <v>0</v>
      </c>
      <c r="D52" s="8">
        <v>0</v>
      </c>
      <c r="E52" s="10"/>
      <c r="F52" s="9">
        <v>0</v>
      </c>
    </row>
    <row r="53" spans="1:6" x14ac:dyDescent="0.5">
      <c r="A53" s="16" t="s">
        <v>50</v>
      </c>
      <c r="B53" s="41">
        <v>150000</v>
      </c>
      <c r="C53" s="8">
        <v>108287.37999999999</v>
      </c>
      <c r="D53" s="8">
        <v>108287.37999999999</v>
      </c>
      <c r="E53" s="14" t="s">
        <v>8</v>
      </c>
      <c r="F53" s="9">
        <v>-41712.62000000001</v>
      </c>
    </row>
    <row r="54" spans="1:6" x14ac:dyDescent="0.5">
      <c r="A54" s="16" t="s">
        <v>51</v>
      </c>
      <c r="B54" s="41">
        <v>10000</v>
      </c>
      <c r="C54" s="8">
        <v>0</v>
      </c>
      <c r="D54" s="8">
        <v>0</v>
      </c>
      <c r="E54" s="14" t="s">
        <v>8</v>
      </c>
      <c r="F54" s="9">
        <v>-10000</v>
      </c>
    </row>
    <row r="55" spans="1:6" x14ac:dyDescent="0.5">
      <c r="A55" s="16" t="s">
        <v>52</v>
      </c>
      <c r="B55" s="41">
        <v>50000</v>
      </c>
      <c r="C55" s="8">
        <v>66000</v>
      </c>
      <c r="D55" s="8">
        <v>66000</v>
      </c>
      <c r="E55" s="17" t="s">
        <v>5</v>
      </c>
      <c r="F55" s="9">
        <v>16000</v>
      </c>
    </row>
    <row r="56" spans="1:6" x14ac:dyDescent="0.5">
      <c r="A56" s="16" t="s">
        <v>53</v>
      </c>
      <c r="B56" s="41">
        <v>380000</v>
      </c>
      <c r="C56" s="8">
        <v>0</v>
      </c>
      <c r="D56" s="8">
        <v>0</v>
      </c>
      <c r="E56" s="14" t="s">
        <v>8</v>
      </c>
      <c r="F56" s="9">
        <v>-380000</v>
      </c>
    </row>
    <row r="57" spans="1:6" x14ac:dyDescent="0.5">
      <c r="A57" s="16" t="s">
        <v>54</v>
      </c>
      <c r="B57" s="41">
        <v>30000</v>
      </c>
      <c r="C57" s="8">
        <v>0</v>
      </c>
      <c r="D57" s="8">
        <v>0</v>
      </c>
      <c r="E57" s="14" t="s">
        <v>8</v>
      </c>
      <c r="F57" s="9">
        <v>-30000</v>
      </c>
    </row>
    <row r="58" spans="1:6" x14ac:dyDescent="0.5">
      <c r="A58" s="16" t="s">
        <v>55</v>
      </c>
      <c r="B58" s="8">
        <v>0</v>
      </c>
      <c r="C58" s="8">
        <v>7490</v>
      </c>
      <c r="D58" s="8">
        <v>7490</v>
      </c>
      <c r="E58" s="17" t="s">
        <v>5</v>
      </c>
      <c r="F58" s="9">
        <v>7490</v>
      </c>
    </row>
    <row r="59" spans="1:6" x14ac:dyDescent="0.5">
      <c r="A59" s="16" t="s">
        <v>56</v>
      </c>
      <c r="B59" s="8">
        <v>0</v>
      </c>
      <c r="C59" s="8">
        <v>0</v>
      </c>
      <c r="D59" s="8">
        <v>0</v>
      </c>
      <c r="E59" s="10"/>
      <c r="F59" s="9">
        <v>0</v>
      </c>
    </row>
    <row r="60" spans="1:6" x14ac:dyDescent="0.5">
      <c r="A60" s="16" t="s">
        <v>57</v>
      </c>
      <c r="B60" s="8">
        <v>0</v>
      </c>
      <c r="C60" s="8">
        <v>0</v>
      </c>
      <c r="D60" s="8">
        <v>0</v>
      </c>
      <c r="E60" s="10"/>
      <c r="F60" s="9">
        <v>0</v>
      </c>
    </row>
    <row r="61" spans="1:6" x14ac:dyDescent="0.5">
      <c r="A61" s="16" t="s">
        <v>94</v>
      </c>
      <c r="B61" s="41">
        <v>3500</v>
      </c>
      <c r="C61" s="8">
        <v>3840</v>
      </c>
      <c r="D61" s="8">
        <v>3840</v>
      </c>
      <c r="E61" s="17" t="s">
        <v>5</v>
      </c>
      <c r="F61" s="9">
        <v>340</v>
      </c>
    </row>
    <row r="62" spans="1:6" x14ac:dyDescent="0.5">
      <c r="A62" s="16" t="s">
        <v>95</v>
      </c>
      <c r="B62" s="41">
        <v>220</v>
      </c>
      <c r="C62" s="8">
        <v>0</v>
      </c>
      <c r="D62" s="8">
        <v>0</v>
      </c>
      <c r="E62" s="14" t="s">
        <v>8</v>
      </c>
      <c r="F62" s="9">
        <v>-220</v>
      </c>
    </row>
    <row r="63" spans="1:6" x14ac:dyDescent="0.5">
      <c r="A63" s="16" t="s">
        <v>76</v>
      </c>
      <c r="B63" s="8">
        <v>0</v>
      </c>
      <c r="C63" s="8">
        <v>0</v>
      </c>
      <c r="D63" s="8">
        <v>0</v>
      </c>
      <c r="E63" s="17"/>
      <c r="F63" s="9"/>
    </row>
    <row r="64" spans="1:6" x14ac:dyDescent="0.5">
      <c r="A64" s="16" t="s">
        <v>58</v>
      </c>
      <c r="B64" s="8">
        <v>0</v>
      </c>
      <c r="C64" s="8">
        <v>0</v>
      </c>
      <c r="D64" s="8">
        <v>0</v>
      </c>
      <c r="E64" s="10"/>
      <c r="F64" s="9">
        <v>0</v>
      </c>
    </row>
    <row r="65" spans="1:6" x14ac:dyDescent="0.5">
      <c r="A65" s="16" t="s">
        <v>59</v>
      </c>
      <c r="B65" s="8">
        <v>0</v>
      </c>
      <c r="C65" s="8">
        <v>0</v>
      </c>
      <c r="D65" s="8">
        <v>0</v>
      </c>
      <c r="E65" s="17"/>
      <c r="F65" s="9">
        <v>0</v>
      </c>
    </row>
    <row r="66" spans="1:6" x14ac:dyDescent="0.5">
      <c r="A66" s="16" t="s">
        <v>60</v>
      </c>
      <c r="B66" s="8">
        <v>0</v>
      </c>
      <c r="C66" s="8">
        <v>0</v>
      </c>
      <c r="D66" s="8">
        <v>0</v>
      </c>
      <c r="E66" s="17"/>
      <c r="F66" s="9">
        <v>0</v>
      </c>
    </row>
    <row r="67" spans="1:6" x14ac:dyDescent="0.5">
      <c r="A67" s="16" t="s">
        <v>61</v>
      </c>
      <c r="B67" s="8">
        <v>0</v>
      </c>
      <c r="C67" s="8">
        <v>0</v>
      </c>
      <c r="D67" s="8">
        <v>0</v>
      </c>
      <c r="E67" s="17"/>
      <c r="F67" s="9">
        <v>0</v>
      </c>
    </row>
    <row r="68" spans="1:6" x14ac:dyDescent="0.5">
      <c r="A68" s="16" t="s">
        <v>62</v>
      </c>
      <c r="B68" s="8">
        <v>0</v>
      </c>
      <c r="C68" s="8">
        <v>0</v>
      </c>
      <c r="D68" s="8">
        <v>0</v>
      </c>
      <c r="E68" s="17"/>
      <c r="F68" s="9">
        <v>0</v>
      </c>
    </row>
    <row r="69" spans="1:6" x14ac:dyDescent="0.5">
      <c r="A69" s="16" t="s">
        <v>63</v>
      </c>
      <c r="B69" s="8">
        <v>0</v>
      </c>
      <c r="C69" s="8">
        <v>1800</v>
      </c>
      <c r="D69" s="8">
        <v>1800</v>
      </c>
      <c r="E69" s="17" t="s">
        <v>5</v>
      </c>
      <c r="F69" s="9">
        <v>1800</v>
      </c>
    </row>
    <row r="70" spans="1:6" x14ac:dyDescent="0.5">
      <c r="A70" s="16" t="s">
        <v>64</v>
      </c>
      <c r="B70" s="8">
        <v>0</v>
      </c>
      <c r="C70" s="8">
        <v>0</v>
      </c>
      <c r="D70" s="8">
        <v>0</v>
      </c>
      <c r="E70" s="17"/>
      <c r="F70" s="9">
        <v>0</v>
      </c>
    </row>
    <row r="71" spans="1:6" x14ac:dyDescent="0.5">
      <c r="A71" s="16" t="s">
        <v>65</v>
      </c>
      <c r="B71" s="8">
        <v>0</v>
      </c>
      <c r="C71" s="8">
        <v>0</v>
      </c>
      <c r="D71" s="8">
        <v>0</v>
      </c>
      <c r="E71" s="17"/>
      <c r="F71" s="9">
        <v>0</v>
      </c>
    </row>
    <row r="72" spans="1:6" x14ac:dyDescent="0.5">
      <c r="A72" s="16" t="s">
        <v>66</v>
      </c>
      <c r="B72" s="8">
        <v>0</v>
      </c>
      <c r="C72" s="8">
        <v>0</v>
      </c>
      <c r="D72" s="8">
        <v>0</v>
      </c>
      <c r="E72" s="17"/>
      <c r="F72" s="8"/>
    </row>
    <row r="73" spans="1:6" x14ac:dyDescent="0.5">
      <c r="A73" s="16" t="s">
        <v>67</v>
      </c>
      <c r="B73" s="8">
        <v>0</v>
      </c>
      <c r="C73" s="8">
        <v>0</v>
      </c>
      <c r="D73" s="8">
        <v>0</v>
      </c>
      <c r="E73" s="17"/>
      <c r="F73" s="9">
        <v>0</v>
      </c>
    </row>
    <row r="74" spans="1:6" x14ac:dyDescent="0.5">
      <c r="A74" s="16" t="s">
        <v>68</v>
      </c>
      <c r="B74" s="8">
        <v>0</v>
      </c>
      <c r="C74" s="8">
        <v>0</v>
      </c>
      <c r="D74" s="8">
        <v>0</v>
      </c>
      <c r="E74" s="17"/>
      <c r="F74" s="9">
        <v>0</v>
      </c>
    </row>
    <row r="75" spans="1:6" x14ac:dyDescent="0.5">
      <c r="A75" s="16" t="s">
        <v>69</v>
      </c>
      <c r="B75" s="8">
        <v>0</v>
      </c>
      <c r="C75" s="8">
        <v>0</v>
      </c>
      <c r="D75" s="8">
        <v>0</v>
      </c>
      <c r="E75" s="17"/>
      <c r="F75" s="9">
        <v>0</v>
      </c>
    </row>
    <row r="76" spans="1:6" x14ac:dyDescent="0.5">
      <c r="A76" s="16" t="s">
        <v>70</v>
      </c>
      <c r="B76" s="8">
        <v>0</v>
      </c>
      <c r="C76" s="8">
        <v>0</v>
      </c>
      <c r="D76" s="8">
        <v>0</v>
      </c>
      <c r="E76" s="17"/>
      <c r="F76" s="9">
        <v>0</v>
      </c>
    </row>
    <row r="77" spans="1:6" x14ac:dyDescent="0.5">
      <c r="A77" s="16" t="s">
        <v>71</v>
      </c>
      <c r="B77" s="8">
        <v>0</v>
      </c>
      <c r="C77" s="8">
        <v>0</v>
      </c>
      <c r="D77" s="8">
        <v>0</v>
      </c>
      <c r="E77" s="10"/>
      <c r="F77" s="9">
        <v>0</v>
      </c>
    </row>
    <row r="78" spans="1:6" x14ac:dyDescent="0.5">
      <c r="A78" s="16" t="s">
        <v>69</v>
      </c>
      <c r="B78" s="8">
        <v>0</v>
      </c>
      <c r="C78" s="8">
        <v>0</v>
      </c>
      <c r="D78" s="8">
        <v>0</v>
      </c>
      <c r="E78" s="17"/>
      <c r="F78" s="9">
        <v>0</v>
      </c>
    </row>
    <row r="79" spans="1:6" x14ac:dyDescent="0.5">
      <c r="A79" s="25" t="s">
        <v>73</v>
      </c>
      <c r="B79" s="31">
        <f>SUM(B8:B78)</f>
        <v>171532827</v>
      </c>
      <c r="C79" s="50">
        <f>SUM(C8:C78)</f>
        <v>2443682.0999999996</v>
      </c>
      <c r="D79" s="50">
        <f>SUM(D8:D78)</f>
        <v>2443682.0999999996</v>
      </c>
      <c r="E79" s="32" t="s">
        <v>8</v>
      </c>
      <c r="F79" s="58">
        <f>SUM(F8:F78)</f>
        <v>-169089144.90000001</v>
      </c>
    </row>
    <row r="80" spans="1:6" x14ac:dyDescent="0.5">
      <c r="A80" s="26"/>
      <c r="B80" s="27"/>
      <c r="C80" s="55"/>
      <c r="D80" s="51"/>
      <c r="E80" s="29"/>
      <c r="F80" s="28"/>
    </row>
    <row r="81" spans="3:4" x14ac:dyDescent="0.5">
      <c r="C81" s="52"/>
      <c r="D81" s="52"/>
    </row>
  </sheetData>
  <mergeCells count="4">
    <mergeCell ref="A1:F1"/>
    <mergeCell ref="A2:F2"/>
    <mergeCell ref="A3:F3"/>
    <mergeCell ref="A4:A6"/>
  </mergeCells>
  <pageMargins left="0.47244094488188981" right="0.23622047244094491" top="0.74803149606299213" bottom="0.35433070866141736" header="0.31496062992125984" footer="0.31496062992125984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9667D-3BF4-47E1-B748-2D9439AB9068}">
  <sheetPr>
    <tabColor rgb="FF92D050"/>
  </sheetPr>
  <dimension ref="A1:F81"/>
  <sheetViews>
    <sheetView view="pageBreakPreview" zoomScale="140" zoomScaleNormal="130" zoomScaleSheetLayoutView="140" workbookViewId="0">
      <pane ySplit="6" topLeftCell="A22" activePane="bottomLeft" state="frozen"/>
      <selection activeCell="G28" sqref="G28"/>
      <selection pane="bottomLeft" activeCell="G28" sqref="G28"/>
    </sheetView>
  </sheetViews>
  <sheetFormatPr defaultRowHeight="21.75" x14ac:dyDescent="0.5"/>
  <cols>
    <col min="1" max="1" width="56.375" style="1" customWidth="1"/>
    <col min="2" max="2" width="12.75" style="1" bestFit="1" customWidth="1"/>
    <col min="3" max="4" width="12" style="1" customWidth="1"/>
    <col min="5" max="5" width="3.625" style="1" customWidth="1"/>
    <col min="6" max="6" width="12.375" style="1" customWidth="1"/>
    <col min="7" max="16384" width="9" style="1"/>
  </cols>
  <sheetData>
    <row r="1" spans="1:6" x14ac:dyDescent="0.5">
      <c r="A1" s="64" t="s">
        <v>0</v>
      </c>
      <c r="B1" s="64"/>
      <c r="C1" s="64"/>
      <c r="D1" s="64"/>
      <c r="E1" s="64"/>
      <c r="F1" s="64"/>
    </row>
    <row r="2" spans="1:6" x14ac:dyDescent="0.5">
      <c r="A2" s="64" t="s">
        <v>97</v>
      </c>
      <c r="B2" s="64"/>
      <c r="C2" s="64"/>
      <c r="D2" s="64"/>
      <c r="E2" s="64"/>
      <c r="F2" s="64"/>
    </row>
    <row r="3" spans="1:6" x14ac:dyDescent="0.5">
      <c r="A3" s="60"/>
      <c r="B3" s="60"/>
      <c r="C3" s="60"/>
      <c r="D3" s="60"/>
      <c r="E3" s="60"/>
      <c r="F3" s="60"/>
    </row>
    <row r="4" spans="1:6" x14ac:dyDescent="0.5">
      <c r="A4" s="61" t="s">
        <v>1</v>
      </c>
      <c r="B4" s="34" t="s">
        <v>2</v>
      </c>
      <c r="C4" s="2" t="s">
        <v>3</v>
      </c>
      <c r="D4" s="2" t="s">
        <v>4</v>
      </c>
      <c r="E4" s="35" t="s">
        <v>5</v>
      </c>
      <c r="F4" s="35" t="s">
        <v>6</v>
      </c>
    </row>
    <row r="5" spans="1:6" x14ac:dyDescent="0.5">
      <c r="A5" s="62"/>
      <c r="B5" s="36" t="s">
        <v>7</v>
      </c>
      <c r="C5" s="37" t="s">
        <v>81</v>
      </c>
      <c r="D5" s="37" t="s">
        <v>82</v>
      </c>
      <c r="E5" s="37" t="s">
        <v>8</v>
      </c>
      <c r="F5" s="37" t="s">
        <v>9</v>
      </c>
    </row>
    <row r="6" spans="1:6" x14ac:dyDescent="0.5">
      <c r="A6" s="63"/>
      <c r="B6" s="36" t="s">
        <v>78</v>
      </c>
      <c r="C6" s="37"/>
      <c r="D6" s="37" t="s">
        <v>83</v>
      </c>
      <c r="E6" s="38"/>
      <c r="F6" s="38"/>
    </row>
    <row r="7" spans="1:6" x14ac:dyDescent="0.5">
      <c r="A7" s="3" t="s">
        <v>10</v>
      </c>
      <c r="B7" s="4"/>
      <c r="C7" s="5"/>
      <c r="D7" s="6"/>
      <c r="E7" s="6"/>
      <c r="F7" s="5"/>
    </row>
    <row r="8" spans="1:6" x14ac:dyDescent="0.5">
      <c r="A8" s="7" t="s">
        <v>11</v>
      </c>
      <c r="B8" s="8">
        <v>135000000</v>
      </c>
      <c r="C8" s="9">
        <v>398414.81000000006</v>
      </c>
      <c r="D8" s="10">
        <v>630857.03</v>
      </c>
      <c r="E8" s="10" t="s">
        <v>8</v>
      </c>
      <c r="F8" s="9">
        <v>-134369142.97</v>
      </c>
    </row>
    <row r="9" spans="1:6" x14ac:dyDescent="0.5">
      <c r="A9" s="7" t="s">
        <v>12</v>
      </c>
      <c r="B9" s="8">
        <v>1000</v>
      </c>
      <c r="C9" s="9">
        <v>0</v>
      </c>
      <c r="D9" s="10">
        <v>0</v>
      </c>
      <c r="E9" s="10" t="s">
        <v>8</v>
      </c>
      <c r="F9" s="9">
        <v>-1000</v>
      </c>
    </row>
    <row r="10" spans="1:6" x14ac:dyDescent="0.5">
      <c r="A10" s="7" t="s">
        <v>13</v>
      </c>
      <c r="B10" s="8">
        <v>50000</v>
      </c>
      <c r="C10" s="9">
        <v>0</v>
      </c>
      <c r="D10" s="10">
        <v>0</v>
      </c>
      <c r="E10" s="10" t="s">
        <v>8</v>
      </c>
      <c r="F10" s="9">
        <v>-50000</v>
      </c>
    </row>
    <row r="11" spans="1:6" x14ac:dyDescent="0.5">
      <c r="A11" s="7" t="s">
        <v>14</v>
      </c>
      <c r="B11" s="8">
        <v>14500000</v>
      </c>
      <c r="C11" s="9">
        <v>46335.75</v>
      </c>
      <c r="D11" s="10">
        <v>192003.13</v>
      </c>
      <c r="E11" s="10" t="s">
        <v>8</v>
      </c>
      <c r="F11" s="9">
        <v>-14307996.869999999</v>
      </c>
    </row>
    <row r="12" spans="1:6" x14ac:dyDescent="0.5">
      <c r="A12" s="7" t="s">
        <v>15</v>
      </c>
      <c r="B12" s="8" t="s">
        <v>8</v>
      </c>
      <c r="C12" s="9">
        <v>0</v>
      </c>
      <c r="D12" s="10">
        <v>0</v>
      </c>
      <c r="E12" s="10"/>
      <c r="F12" s="9">
        <v>0</v>
      </c>
    </row>
    <row r="13" spans="1:6" x14ac:dyDescent="0.5">
      <c r="A13" s="7" t="s">
        <v>16</v>
      </c>
      <c r="B13" s="8">
        <v>2900000</v>
      </c>
      <c r="C13" s="9">
        <v>231146.65</v>
      </c>
      <c r="D13" s="10">
        <v>466704.77</v>
      </c>
      <c r="E13" s="10" t="s">
        <v>8</v>
      </c>
      <c r="F13" s="9">
        <v>-2433295.23</v>
      </c>
    </row>
    <row r="14" spans="1:6" x14ac:dyDescent="0.5">
      <c r="A14" s="11" t="s">
        <v>17</v>
      </c>
      <c r="B14" s="8"/>
      <c r="C14" s="9"/>
      <c r="D14" s="10"/>
      <c r="E14" s="10"/>
      <c r="F14" s="9"/>
    </row>
    <row r="15" spans="1:6" x14ac:dyDescent="0.5">
      <c r="A15" s="7" t="s">
        <v>18</v>
      </c>
      <c r="B15" s="8">
        <v>11108930</v>
      </c>
      <c r="C15" s="9">
        <v>617270</v>
      </c>
      <c r="D15" s="10">
        <v>1525910</v>
      </c>
      <c r="E15" s="10" t="s">
        <v>8</v>
      </c>
      <c r="F15" s="9">
        <v>-9583020</v>
      </c>
    </row>
    <row r="16" spans="1:6" x14ac:dyDescent="0.5">
      <c r="A16" s="7" t="s">
        <v>19</v>
      </c>
      <c r="B16" s="8">
        <v>525900</v>
      </c>
      <c r="C16" s="9">
        <v>36600</v>
      </c>
      <c r="D16" s="10">
        <v>80400</v>
      </c>
      <c r="E16" s="10" t="s">
        <v>8</v>
      </c>
      <c r="F16" s="9">
        <v>-445500</v>
      </c>
    </row>
    <row r="17" spans="1:6" x14ac:dyDescent="0.5">
      <c r="A17" s="7" t="s">
        <v>20</v>
      </c>
      <c r="B17" s="12">
        <v>277242</v>
      </c>
      <c r="C17" s="13">
        <v>3608.25</v>
      </c>
      <c r="D17" s="10">
        <v>11289.25</v>
      </c>
      <c r="E17" s="14" t="s">
        <v>8</v>
      </c>
      <c r="F17" s="9">
        <v>-265952.75</v>
      </c>
    </row>
    <row r="18" spans="1:6" x14ac:dyDescent="0.5">
      <c r="A18" s="7" t="s">
        <v>21</v>
      </c>
      <c r="B18" s="13">
        <v>0</v>
      </c>
      <c r="C18" s="13">
        <v>0</v>
      </c>
      <c r="D18" s="10">
        <v>0</v>
      </c>
      <c r="E18" s="14"/>
      <c r="F18" s="9">
        <v>0</v>
      </c>
    </row>
    <row r="19" spans="1:6" x14ac:dyDescent="0.5">
      <c r="A19" s="7" t="s">
        <v>22</v>
      </c>
      <c r="B19" s="12">
        <v>1916860</v>
      </c>
      <c r="C19" s="13">
        <v>133040</v>
      </c>
      <c r="D19" s="10">
        <v>292860</v>
      </c>
      <c r="E19" s="14" t="s">
        <v>8</v>
      </c>
      <c r="F19" s="9">
        <v>-1624000</v>
      </c>
    </row>
    <row r="20" spans="1:6" x14ac:dyDescent="0.5">
      <c r="A20" s="7" t="s">
        <v>23</v>
      </c>
      <c r="B20" s="12">
        <v>8929</v>
      </c>
      <c r="C20" s="13">
        <v>730</v>
      </c>
      <c r="D20" s="10">
        <v>1630</v>
      </c>
      <c r="E20" s="14" t="s">
        <v>8</v>
      </c>
      <c r="F20" s="9">
        <v>-7299</v>
      </c>
    </row>
    <row r="21" spans="1:6" x14ac:dyDescent="0.5">
      <c r="A21" s="7" t="s">
        <v>24</v>
      </c>
      <c r="B21" s="12">
        <v>109100</v>
      </c>
      <c r="C21" s="13">
        <v>4800</v>
      </c>
      <c r="D21" s="10">
        <v>15000</v>
      </c>
      <c r="E21" s="14" t="s">
        <v>8</v>
      </c>
      <c r="F21" s="9">
        <v>-94100</v>
      </c>
    </row>
    <row r="22" spans="1:6" x14ac:dyDescent="0.5">
      <c r="A22" s="7" t="s">
        <v>25</v>
      </c>
      <c r="B22" s="13">
        <v>0</v>
      </c>
      <c r="C22" s="13">
        <v>0</v>
      </c>
      <c r="D22" s="10">
        <v>0</v>
      </c>
      <c r="E22" s="14"/>
      <c r="F22" s="9">
        <v>0</v>
      </c>
    </row>
    <row r="23" spans="1:6" x14ac:dyDescent="0.5">
      <c r="A23" s="7" t="s">
        <v>26</v>
      </c>
      <c r="B23" s="13">
        <v>0</v>
      </c>
      <c r="C23" s="13">
        <v>0</v>
      </c>
      <c r="D23" s="10">
        <v>0</v>
      </c>
      <c r="E23" s="14"/>
      <c r="F23" s="9">
        <v>0</v>
      </c>
    </row>
    <row r="24" spans="1:6" x14ac:dyDescent="0.5">
      <c r="A24" s="15" t="s">
        <v>92</v>
      </c>
      <c r="B24" s="39">
        <v>262950</v>
      </c>
      <c r="C24" s="13">
        <v>0</v>
      </c>
      <c r="D24" s="10">
        <v>0</v>
      </c>
      <c r="E24" s="10" t="s">
        <v>8</v>
      </c>
      <c r="F24" s="9">
        <v>-262950</v>
      </c>
    </row>
    <row r="25" spans="1:6" x14ac:dyDescent="0.5">
      <c r="A25" s="15" t="s">
        <v>93</v>
      </c>
      <c r="B25" s="39">
        <v>54550</v>
      </c>
      <c r="C25" s="13">
        <v>0</v>
      </c>
      <c r="D25" s="10">
        <v>0</v>
      </c>
      <c r="E25" s="10" t="s">
        <v>8</v>
      </c>
      <c r="F25" s="9">
        <v>-54550</v>
      </c>
    </row>
    <row r="26" spans="1:6" x14ac:dyDescent="0.5">
      <c r="A26" s="15" t="s">
        <v>101</v>
      </c>
      <c r="B26" s="13">
        <v>0</v>
      </c>
      <c r="C26" s="13">
        <v>123730</v>
      </c>
      <c r="D26" s="10">
        <v>125420</v>
      </c>
      <c r="E26" s="17" t="s">
        <v>5</v>
      </c>
      <c r="F26" s="10">
        <v>125420</v>
      </c>
    </row>
    <row r="27" spans="1:6" x14ac:dyDescent="0.5">
      <c r="A27" s="15" t="s">
        <v>27</v>
      </c>
      <c r="B27" s="39">
        <v>10200</v>
      </c>
      <c r="C27" s="13">
        <v>3254.25</v>
      </c>
      <c r="D27" s="10">
        <v>3704.25</v>
      </c>
      <c r="E27" s="10" t="s">
        <v>8</v>
      </c>
      <c r="F27" s="9">
        <v>-6495.75</v>
      </c>
    </row>
    <row r="28" spans="1:6" x14ac:dyDescent="0.5">
      <c r="A28" s="11" t="s">
        <v>28</v>
      </c>
      <c r="B28" s="8"/>
      <c r="C28" s="9"/>
      <c r="D28" s="10"/>
      <c r="E28" s="10"/>
      <c r="F28" s="9"/>
    </row>
    <row r="29" spans="1:6" x14ac:dyDescent="0.5">
      <c r="A29" s="16" t="s">
        <v>29</v>
      </c>
      <c r="B29" s="12">
        <v>2560221</v>
      </c>
      <c r="C29" s="13">
        <v>262913</v>
      </c>
      <c r="D29" s="10">
        <v>634098</v>
      </c>
      <c r="E29" s="14" t="s">
        <v>8</v>
      </c>
      <c r="F29" s="9">
        <v>-1926123</v>
      </c>
    </row>
    <row r="30" spans="1:6" x14ac:dyDescent="0.5">
      <c r="A30" s="16" t="s">
        <v>30</v>
      </c>
      <c r="B30" s="12">
        <v>386910</v>
      </c>
      <c r="C30" s="13">
        <v>29460</v>
      </c>
      <c r="D30" s="10">
        <v>64450</v>
      </c>
      <c r="E30" s="14" t="s">
        <v>8</v>
      </c>
      <c r="F30" s="9">
        <v>-322460</v>
      </c>
    </row>
    <row r="31" spans="1:6" x14ac:dyDescent="0.5">
      <c r="A31" s="16" t="s">
        <v>31</v>
      </c>
      <c r="B31" s="12">
        <v>4000</v>
      </c>
      <c r="C31" s="13">
        <v>110</v>
      </c>
      <c r="D31" s="10">
        <v>230</v>
      </c>
      <c r="E31" s="14" t="s">
        <v>8</v>
      </c>
      <c r="F31" s="9">
        <v>-3770</v>
      </c>
    </row>
    <row r="32" spans="1:6" x14ac:dyDescent="0.5">
      <c r="A32" s="16" t="s">
        <v>32</v>
      </c>
      <c r="B32" s="12">
        <v>68000</v>
      </c>
      <c r="C32" s="13">
        <v>0</v>
      </c>
      <c r="D32" s="10">
        <v>10000</v>
      </c>
      <c r="E32" s="14" t="s">
        <v>8</v>
      </c>
      <c r="F32" s="9">
        <v>-58000</v>
      </c>
    </row>
    <row r="33" spans="1:6" x14ac:dyDescent="0.5">
      <c r="A33" s="16" t="s">
        <v>33</v>
      </c>
      <c r="B33" s="12">
        <v>6000</v>
      </c>
      <c r="C33" s="13">
        <v>0</v>
      </c>
      <c r="D33" s="10">
        <v>6000</v>
      </c>
      <c r="E33" s="14" t="s">
        <v>105</v>
      </c>
      <c r="F33" s="9">
        <v>0</v>
      </c>
    </row>
    <row r="34" spans="1:6" x14ac:dyDescent="0.5">
      <c r="A34" s="16" t="s">
        <v>34</v>
      </c>
      <c r="B34" s="9">
        <v>0</v>
      </c>
      <c r="C34" s="9">
        <v>0</v>
      </c>
      <c r="D34" s="10">
        <v>0</v>
      </c>
      <c r="E34" s="10"/>
      <c r="F34" s="9">
        <v>0</v>
      </c>
    </row>
    <row r="35" spans="1:6" x14ac:dyDescent="0.5">
      <c r="A35" s="16" t="s">
        <v>35</v>
      </c>
      <c r="B35" s="9">
        <v>0</v>
      </c>
      <c r="C35" s="9">
        <v>0</v>
      </c>
      <c r="D35" s="10">
        <v>0</v>
      </c>
      <c r="E35" s="10"/>
      <c r="F35" s="9">
        <v>0</v>
      </c>
    </row>
    <row r="36" spans="1:6" x14ac:dyDescent="0.5">
      <c r="A36" s="16" t="s">
        <v>36</v>
      </c>
      <c r="B36" s="12">
        <v>321458</v>
      </c>
      <c r="C36" s="13">
        <v>25474</v>
      </c>
      <c r="D36" s="10">
        <v>47860</v>
      </c>
      <c r="E36" s="17" t="s">
        <v>8</v>
      </c>
      <c r="F36" s="9">
        <v>-273598</v>
      </c>
    </row>
    <row r="37" spans="1:6" x14ac:dyDescent="0.5">
      <c r="A37" s="16" t="s">
        <v>74</v>
      </c>
      <c r="B37" s="12">
        <v>520440</v>
      </c>
      <c r="C37" s="13">
        <v>0</v>
      </c>
      <c r="D37" s="10">
        <v>1400</v>
      </c>
      <c r="E37" s="14" t="s">
        <v>8</v>
      </c>
      <c r="F37" s="9">
        <v>-519040</v>
      </c>
    </row>
    <row r="38" spans="1:6" x14ac:dyDescent="0.5">
      <c r="A38" s="16" t="s">
        <v>104</v>
      </c>
      <c r="B38" s="9">
        <v>0</v>
      </c>
      <c r="C38" s="13">
        <v>19250</v>
      </c>
      <c r="D38" s="10">
        <v>53000</v>
      </c>
      <c r="E38" s="17" t="s">
        <v>5</v>
      </c>
      <c r="F38" s="10">
        <v>53000</v>
      </c>
    </row>
    <row r="39" spans="1:6" x14ac:dyDescent="0.5">
      <c r="A39" s="56" t="s">
        <v>37</v>
      </c>
      <c r="B39" s="12"/>
      <c r="C39" s="13"/>
      <c r="D39" s="10"/>
      <c r="E39" s="14"/>
      <c r="F39" s="9"/>
    </row>
    <row r="40" spans="1:6" x14ac:dyDescent="0.5">
      <c r="A40" s="16" t="s">
        <v>38</v>
      </c>
      <c r="B40" s="9">
        <v>0</v>
      </c>
      <c r="C40" s="9">
        <v>0</v>
      </c>
      <c r="D40" s="10">
        <v>0</v>
      </c>
      <c r="E40" s="10"/>
      <c r="F40" s="9">
        <v>0</v>
      </c>
    </row>
    <row r="41" spans="1:6" x14ac:dyDescent="0.5">
      <c r="A41" s="16" t="s">
        <v>39</v>
      </c>
      <c r="B41" s="12">
        <v>2111</v>
      </c>
      <c r="C41" s="13">
        <v>7880</v>
      </c>
      <c r="D41" s="10">
        <v>15095</v>
      </c>
      <c r="E41" s="17" t="s">
        <v>5</v>
      </c>
      <c r="F41" s="9">
        <v>12984</v>
      </c>
    </row>
    <row r="42" spans="1:6" x14ac:dyDescent="0.5">
      <c r="A42" s="18" t="s">
        <v>40</v>
      </c>
      <c r="B42" s="9">
        <v>0</v>
      </c>
      <c r="C42" s="9">
        <v>0</v>
      </c>
      <c r="D42" s="10">
        <v>0</v>
      </c>
      <c r="E42" s="10"/>
      <c r="F42" s="9">
        <v>0</v>
      </c>
    </row>
    <row r="43" spans="1:6" x14ac:dyDescent="0.5">
      <c r="A43" s="16" t="s">
        <v>41</v>
      </c>
      <c r="B43" s="9">
        <v>0</v>
      </c>
      <c r="C43" s="9">
        <v>0</v>
      </c>
      <c r="D43" s="10">
        <v>0</v>
      </c>
      <c r="E43" s="10"/>
      <c r="F43" s="9">
        <v>0</v>
      </c>
    </row>
    <row r="44" spans="1:6" x14ac:dyDescent="0.5">
      <c r="A44" s="19" t="s">
        <v>42</v>
      </c>
      <c r="B44" s="20">
        <v>77806</v>
      </c>
      <c r="C44" s="21">
        <v>20</v>
      </c>
      <c r="D44" s="10">
        <v>7390</v>
      </c>
      <c r="E44" s="14" t="s">
        <v>8</v>
      </c>
      <c r="F44" s="21">
        <v>-70416</v>
      </c>
    </row>
    <row r="45" spans="1:6" x14ac:dyDescent="0.5">
      <c r="A45" s="23" t="s">
        <v>43</v>
      </c>
      <c r="B45" s="8">
        <v>0</v>
      </c>
      <c r="C45" s="5">
        <v>5900</v>
      </c>
      <c r="D45" s="10">
        <v>17200</v>
      </c>
      <c r="E45" s="24" t="s">
        <v>5</v>
      </c>
      <c r="F45" s="5">
        <v>17200</v>
      </c>
    </row>
    <row r="46" spans="1:6" x14ac:dyDescent="0.5">
      <c r="A46" s="16" t="s">
        <v>44</v>
      </c>
      <c r="B46" s="8">
        <v>36000</v>
      </c>
      <c r="C46" s="9">
        <v>3200</v>
      </c>
      <c r="D46" s="10">
        <v>6400</v>
      </c>
      <c r="E46" s="14" t="s">
        <v>8</v>
      </c>
      <c r="F46" s="9">
        <v>-29600</v>
      </c>
    </row>
    <row r="47" spans="1:6" x14ac:dyDescent="0.5">
      <c r="A47" s="16" t="s">
        <v>45</v>
      </c>
      <c r="B47" s="8">
        <v>0</v>
      </c>
      <c r="C47" s="9">
        <v>0</v>
      </c>
      <c r="D47" s="10">
        <v>0</v>
      </c>
      <c r="E47" s="10"/>
      <c r="F47" s="9">
        <v>0</v>
      </c>
    </row>
    <row r="48" spans="1:6" x14ac:dyDescent="0.5">
      <c r="A48" s="16" t="s">
        <v>46</v>
      </c>
      <c r="B48" s="8">
        <v>200000</v>
      </c>
      <c r="C48" s="9">
        <v>0</v>
      </c>
      <c r="D48" s="10">
        <v>0</v>
      </c>
      <c r="E48" s="14" t="s">
        <v>8</v>
      </c>
      <c r="F48" s="9">
        <v>-200000</v>
      </c>
    </row>
    <row r="49" spans="1:6" x14ac:dyDescent="0.5">
      <c r="A49" s="16" t="s">
        <v>47</v>
      </c>
      <c r="B49" s="8">
        <v>500</v>
      </c>
      <c r="C49" s="9">
        <v>0</v>
      </c>
      <c r="D49" s="10">
        <v>500</v>
      </c>
      <c r="E49" s="10" t="s">
        <v>105</v>
      </c>
      <c r="F49" s="9">
        <v>0</v>
      </c>
    </row>
    <row r="50" spans="1:6" x14ac:dyDescent="0.5">
      <c r="A50" s="16" t="s">
        <v>48</v>
      </c>
      <c r="B50" s="8">
        <v>0</v>
      </c>
      <c r="C50" s="8">
        <v>0</v>
      </c>
      <c r="D50" s="10">
        <v>0</v>
      </c>
      <c r="E50" s="10"/>
      <c r="F50" s="9">
        <v>0</v>
      </c>
    </row>
    <row r="51" spans="1:6" x14ac:dyDescent="0.5">
      <c r="A51" s="16" t="s">
        <v>49</v>
      </c>
      <c r="B51" s="8">
        <v>0</v>
      </c>
      <c r="C51" s="8">
        <v>0</v>
      </c>
      <c r="D51" s="10">
        <v>0</v>
      </c>
      <c r="E51" s="10"/>
      <c r="F51" s="9">
        <v>0</v>
      </c>
    </row>
    <row r="52" spans="1:6" x14ac:dyDescent="0.5">
      <c r="A52" s="16" t="s">
        <v>75</v>
      </c>
      <c r="B52" s="8">
        <v>0</v>
      </c>
      <c r="C52" s="8">
        <v>0</v>
      </c>
      <c r="D52" s="10">
        <v>0</v>
      </c>
      <c r="E52" s="10"/>
      <c r="F52" s="9">
        <v>0</v>
      </c>
    </row>
    <row r="53" spans="1:6" x14ac:dyDescent="0.5">
      <c r="A53" s="16" t="s">
        <v>50</v>
      </c>
      <c r="B53" s="8">
        <v>150000</v>
      </c>
      <c r="C53" s="9">
        <v>0</v>
      </c>
      <c r="D53" s="10">
        <v>108287.37999999999</v>
      </c>
      <c r="E53" s="14" t="s">
        <v>8</v>
      </c>
      <c r="F53" s="9">
        <v>-41712.62000000001</v>
      </c>
    </row>
    <row r="54" spans="1:6" x14ac:dyDescent="0.5">
      <c r="A54" s="16" t="s">
        <v>51</v>
      </c>
      <c r="B54" s="8">
        <v>10000</v>
      </c>
      <c r="C54" s="9">
        <v>0</v>
      </c>
      <c r="D54" s="10">
        <v>0</v>
      </c>
      <c r="E54" s="14" t="s">
        <v>8</v>
      </c>
      <c r="F54" s="9">
        <v>-10000</v>
      </c>
    </row>
    <row r="55" spans="1:6" x14ac:dyDescent="0.5">
      <c r="A55" s="16" t="s">
        <v>52</v>
      </c>
      <c r="B55" s="8">
        <v>50000</v>
      </c>
      <c r="C55" s="9">
        <v>0</v>
      </c>
      <c r="D55" s="10">
        <v>66000</v>
      </c>
      <c r="E55" s="17" t="s">
        <v>5</v>
      </c>
      <c r="F55" s="9">
        <v>16000</v>
      </c>
    </row>
    <row r="56" spans="1:6" x14ac:dyDescent="0.5">
      <c r="A56" s="16" t="s">
        <v>53</v>
      </c>
      <c r="B56" s="8">
        <v>380000</v>
      </c>
      <c r="C56" s="9">
        <v>4200</v>
      </c>
      <c r="D56" s="10">
        <v>4200</v>
      </c>
      <c r="E56" s="14" t="s">
        <v>8</v>
      </c>
      <c r="F56" s="9">
        <v>-375800</v>
      </c>
    </row>
    <row r="57" spans="1:6" x14ac:dyDescent="0.5">
      <c r="A57" s="16" t="s">
        <v>54</v>
      </c>
      <c r="B57" s="8">
        <v>30000</v>
      </c>
      <c r="C57" s="9">
        <v>100</v>
      </c>
      <c r="D57" s="10">
        <v>100</v>
      </c>
      <c r="E57" s="14" t="s">
        <v>8</v>
      </c>
      <c r="F57" s="9">
        <v>-29900</v>
      </c>
    </row>
    <row r="58" spans="1:6" x14ac:dyDescent="0.5">
      <c r="A58" s="16" t="s">
        <v>55</v>
      </c>
      <c r="B58" s="8">
        <v>0</v>
      </c>
      <c r="C58" s="9">
        <v>8564.2999999999993</v>
      </c>
      <c r="D58" s="10">
        <v>16054.3</v>
      </c>
      <c r="E58" s="17" t="s">
        <v>5</v>
      </c>
      <c r="F58" s="10">
        <v>16054.3</v>
      </c>
    </row>
    <row r="59" spans="1:6" x14ac:dyDescent="0.5">
      <c r="A59" s="16" t="s">
        <v>56</v>
      </c>
      <c r="B59" s="8">
        <v>0</v>
      </c>
      <c r="C59" s="8">
        <v>0</v>
      </c>
      <c r="D59" s="10">
        <v>0</v>
      </c>
      <c r="E59" s="10"/>
      <c r="F59" s="9">
        <v>0</v>
      </c>
    </row>
    <row r="60" spans="1:6" x14ac:dyDescent="0.5">
      <c r="A60" s="16" t="s">
        <v>57</v>
      </c>
      <c r="B60" s="8">
        <v>0</v>
      </c>
      <c r="C60" s="8">
        <v>0</v>
      </c>
      <c r="D60" s="10">
        <v>0</v>
      </c>
      <c r="E60" s="10"/>
      <c r="F60" s="9">
        <v>0</v>
      </c>
    </row>
    <row r="61" spans="1:6" x14ac:dyDescent="0.5">
      <c r="A61" s="16" t="s">
        <v>94</v>
      </c>
      <c r="B61" s="8">
        <v>3500</v>
      </c>
      <c r="C61" s="8">
        <v>0</v>
      </c>
      <c r="D61" s="10">
        <v>3840</v>
      </c>
      <c r="E61" s="17" t="s">
        <v>5</v>
      </c>
      <c r="F61" s="9">
        <v>340</v>
      </c>
    </row>
    <row r="62" spans="1:6" x14ac:dyDescent="0.5">
      <c r="A62" s="16" t="s">
        <v>95</v>
      </c>
      <c r="B62" s="8">
        <v>220</v>
      </c>
      <c r="C62" s="8">
        <v>0</v>
      </c>
      <c r="D62" s="8">
        <v>0</v>
      </c>
      <c r="E62" s="14" t="s">
        <v>8</v>
      </c>
      <c r="F62" s="9">
        <v>-220</v>
      </c>
    </row>
    <row r="63" spans="1:6" x14ac:dyDescent="0.5">
      <c r="A63" s="16" t="s">
        <v>76</v>
      </c>
      <c r="B63" s="8">
        <v>0</v>
      </c>
      <c r="C63" s="8">
        <v>0</v>
      </c>
      <c r="D63" s="8">
        <v>0</v>
      </c>
      <c r="E63" s="17"/>
      <c r="F63" s="9">
        <v>0</v>
      </c>
    </row>
    <row r="64" spans="1:6" x14ac:dyDescent="0.5">
      <c r="A64" s="16" t="s">
        <v>58</v>
      </c>
      <c r="B64" s="8">
        <v>0</v>
      </c>
      <c r="C64" s="8">
        <v>0</v>
      </c>
      <c r="D64" s="8">
        <v>0</v>
      </c>
      <c r="E64" s="10"/>
      <c r="F64" s="9">
        <v>0</v>
      </c>
    </row>
    <row r="65" spans="1:6" x14ac:dyDescent="0.5">
      <c r="A65" s="16" t="s">
        <v>59</v>
      </c>
      <c r="B65" s="8">
        <v>0</v>
      </c>
      <c r="C65" s="8">
        <v>0</v>
      </c>
      <c r="D65" s="8">
        <v>0</v>
      </c>
      <c r="E65" s="17"/>
      <c r="F65" s="9">
        <v>0</v>
      </c>
    </row>
    <row r="66" spans="1:6" x14ac:dyDescent="0.5">
      <c r="A66" s="16" t="s">
        <v>60</v>
      </c>
      <c r="B66" s="8">
        <v>0</v>
      </c>
      <c r="C66" s="8">
        <v>0</v>
      </c>
      <c r="D66" s="8">
        <v>0</v>
      </c>
      <c r="E66" s="17"/>
      <c r="F66" s="9">
        <v>0</v>
      </c>
    </row>
    <row r="67" spans="1:6" x14ac:dyDescent="0.5">
      <c r="A67" s="16" t="s">
        <v>61</v>
      </c>
      <c r="B67" s="8">
        <v>0</v>
      </c>
      <c r="C67" s="8">
        <v>0</v>
      </c>
      <c r="D67" s="8">
        <v>0</v>
      </c>
      <c r="E67" s="17"/>
      <c r="F67" s="9">
        <v>0</v>
      </c>
    </row>
    <row r="68" spans="1:6" x14ac:dyDescent="0.5">
      <c r="A68" s="16" t="s">
        <v>62</v>
      </c>
      <c r="B68" s="8">
        <v>0</v>
      </c>
      <c r="C68" s="8">
        <v>0</v>
      </c>
      <c r="D68" s="8">
        <v>0</v>
      </c>
      <c r="E68" s="17"/>
      <c r="F68" s="9">
        <v>0</v>
      </c>
    </row>
    <row r="69" spans="1:6" x14ac:dyDescent="0.5">
      <c r="A69" s="16" t="s">
        <v>63</v>
      </c>
      <c r="B69" s="8">
        <v>0</v>
      </c>
      <c r="C69" s="9">
        <v>476.67</v>
      </c>
      <c r="D69" s="10">
        <v>2276.67</v>
      </c>
      <c r="E69" s="17" t="s">
        <v>5</v>
      </c>
      <c r="F69" s="9">
        <v>2276.67</v>
      </c>
    </row>
    <row r="70" spans="1:6" x14ac:dyDescent="0.5">
      <c r="A70" s="16" t="s">
        <v>64</v>
      </c>
      <c r="B70" s="8">
        <v>0</v>
      </c>
      <c r="C70" s="8">
        <v>0</v>
      </c>
      <c r="D70" s="8">
        <v>0</v>
      </c>
      <c r="E70" s="17"/>
      <c r="F70" s="9">
        <v>0</v>
      </c>
    </row>
    <row r="71" spans="1:6" x14ac:dyDescent="0.5">
      <c r="A71" s="16" t="s">
        <v>65</v>
      </c>
      <c r="B71" s="8">
        <v>0</v>
      </c>
      <c r="C71" s="8">
        <v>0</v>
      </c>
      <c r="D71" s="8">
        <v>0</v>
      </c>
      <c r="E71" s="17"/>
      <c r="F71" s="9">
        <v>0</v>
      </c>
    </row>
    <row r="72" spans="1:6" x14ac:dyDescent="0.5">
      <c r="A72" s="16" t="s">
        <v>66</v>
      </c>
      <c r="B72" s="8">
        <v>0</v>
      </c>
      <c r="C72" s="8">
        <v>0</v>
      </c>
      <c r="D72" s="8">
        <v>0</v>
      </c>
      <c r="E72" s="17"/>
      <c r="F72" s="8"/>
    </row>
    <row r="73" spans="1:6" x14ac:dyDescent="0.5">
      <c r="A73" s="16" t="s">
        <v>67</v>
      </c>
      <c r="B73" s="8">
        <v>0</v>
      </c>
      <c r="C73" s="8">
        <v>0</v>
      </c>
      <c r="D73" s="8">
        <v>0</v>
      </c>
      <c r="E73" s="17"/>
      <c r="F73" s="9">
        <v>0</v>
      </c>
    </row>
    <row r="74" spans="1:6" x14ac:dyDescent="0.5">
      <c r="A74" s="16" t="s">
        <v>68</v>
      </c>
      <c r="B74" s="8">
        <v>0</v>
      </c>
      <c r="C74" s="8">
        <v>0</v>
      </c>
      <c r="D74" s="8">
        <v>0</v>
      </c>
      <c r="E74" s="17"/>
      <c r="F74" s="9">
        <v>0</v>
      </c>
    </row>
    <row r="75" spans="1:6" x14ac:dyDescent="0.5">
      <c r="A75" s="16" t="s">
        <v>69</v>
      </c>
      <c r="B75" s="8">
        <v>0</v>
      </c>
      <c r="C75" s="8">
        <v>0</v>
      </c>
      <c r="D75" s="8">
        <v>0</v>
      </c>
      <c r="E75" s="17"/>
      <c r="F75" s="9">
        <v>0</v>
      </c>
    </row>
    <row r="76" spans="1:6" x14ac:dyDescent="0.5">
      <c r="A76" s="16" t="s">
        <v>70</v>
      </c>
      <c r="B76" s="8">
        <v>0</v>
      </c>
      <c r="C76" s="8">
        <v>0</v>
      </c>
      <c r="D76" s="8">
        <v>0</v>
      </c>
      <c r="E76" s="17"/>
      <c r="F76" s="9">
        <v>0</v>
      </c>
    </row>
    <row r="77" spans="1:6" x14ac:dyDescent="0.5">
      <c r="A77" s="16" t="s">
        <v>71</v>
      </c>
      <c r="B77" s="8">
        <v>0</v>
      </c>
      <c r="C77" s="8">
        <v>0</v>
      </c>
      <c r="D77" s="8">
        <v>0</v>
      </c>
      <c r="E77" s="10"/>
      <c r="F77" s="9">
        <v>0</v>
      </c>
    </row>
    <row r="78" spans="1:6" x14ac:dyDescent="0.5">
      <c r="A78" s="19" t="s">
        <v>72</v>
      </c>
      <c r="B78" s="8">
        <v>0</v>
      </c>
      <c r="C78" s="8">
        <v>0</v>
      </c>
      <c r="D78" s="8">
        <v>0</v>
      </c>
      <c r="E78" s="22"/>
      <c r="F78" s="21">
        <v>0</v>
      </c>
    </row>
    <row r="79" spans="1:6" s="33" customFormat="1" ht="23.25" customHeight="1" x14ac:dyDescent="0.5">
      <c r="A79" s="25" t="s">
        <v>73</v>
      </c>
      <c r="B79" s="31">
        <f>SUM(B7:B78)</f>
        <v>171532827</v>
      </c>
      <c r="C79" s="31">
        <f>SUM(C7:C78)</f>
        <v>1966477.68</v>
      </c>
      <c r="D79" s="31">
        <f>SUM(D7:D78)</f>
        <v>4410159.7799999993</v>
      </c>
      <c r="E79" s="32" t="s">
        <v>8</v>
      </c>
      <c r="F79" s="58">
        <f>SUM(F7:F78)</f>
        <v>-167122667.22</v>
      </c>
    </row>
    <row r="80" spans="1:6" x14ac:dyDescent="0.5">
      <c r="A80" s="26"/>
      <c r="B80" s="27"/>
      <c r="C80" s="28"/>
      <c r="D80" s="28"/>
      <c r="E80" s="29"/>
      <c r="F80" s="28"/>
    </row>
    <row r="81" spans="3:4" x14ac:dyDescent="0.5">
      <c r="C81" s="30"/>
      <c r="D81" s="30"/>
    </row>
  </sheetData>
  <mergeCells count="4">
    <mergeCell ref="A1:F1"/>
    <mergeCell ref="A2:F2"/>
    <mergeCell ref="A3:F3"/>
    <mergeCell ref="A4:A6"/>
  </mergeCells>
  <pageMargins left="0.7" right="0.7" top="0.75" bottom="0.75" header="0.3" footer="0.3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77E57-38F6-413F-A9EF-3BC8A76E1463}">
  <sheetPr>
    <tabColor rgb="FF92D050"/>
  </sheetPr>
  <dimension ref="A1:F81"/>
  <sheetViews>
    <sheetView view="pageBreakPreview" zoomScaleNormal="100" zoomScaleSheetLayoutView="100" workbookViewId="0">
      <pane ySplit="6" topLeftCell="A19" activePane="bottomLeft" state="frozen"/>
      <selection activeCell="G28" sqref="G28"/>
      <selection pane="bottomLeft" activeCell="G28" sqref="G28"/>
    </sheetView>
  </sheetViews>
  <sheetFormatPr defaultRowHeight="21.75" x14ac:dyDescent="0.5"/>
  <cols>
    <col min="1" max="1" width="55.5" style="1" customWidth="1"/>
    <col min="2" max="2" width="12.75" style="1" bestFit="1" customWidth="1"/>
    <col min="3" max="3" width="12" style="1" customWidth="1"/>
    <col min="4" max="4" width="11.25" style="1" customWidth="1"/>
    <col min="5" max="5" width="3.625" style="1" customWidth="1"/>
    <col min="6" max="6" width="12.375" style="1" customWidth="1"/>
    <col min="7" max="16384" width="9" style="1"/>
  </cols>
  <sheetData>
    <row r="1" spans="1:6" x14ac:dyDescent="0.5">
      <c r="A1" s="64" t="s">
        <v>0</v>
      </c>
      <c r="B1" s="64"/>
      <c r="C1" s="64"/>
      <c r="D1" s="64"/>
      <c r="E1" s="64"/>
      <c r="F1" s="64"/>
    </row>
    <row r="2" spans="1:6" x14ac:dyDescent="0.5">
      <c r="A2" s="64" t="s">
        <v>98</v>
      </c>
      <c r="B2" s="64"/>
      <c r="C2" s="64"/>
      <c r="D2" s="64"/>
      <c r="E2" s="64"/>
      <c r="F2" s="64"/>
    </row>
    <row r="3" spans="1:6" x14ac:dyDescent="0.5">
      <c r="A3" s="60"/>
      <c r="B3" s="60"/>
      <c r="C3" s="60"/>
      <c r="D3" s="60"/>
      <c r="E3" s="60"/>
      <c r="F3" s="60"/>
    </row>
    <row r="4" spans="1:6" x14ac:dyDescent="0.5">
      <c r="A4" s="61" t="s">
        <v>1</v>
      </c>
      <c r="B4" s="34" t="s">
        <v>2</v>
      </c>
      <c r="C4" s="2" t="s">
        <v>3</v>
      </c>
      <c r="D4" s="2" t="s">
        <v>4</v>
      </c>
      <c r="E4" s="35" t="s">
        <v>5</v>
      </c>
      <c r="F4" s="35" t="s">
        <v>6</v>
      </c>
    </row>
    <row r="5" spans="1:6" x14ac:dyDescent="0.5">
      <c r="A5" s="62"/>
      <c r="B5" s="36" t="s">
        <v>7</v>
      </c>
      <c r="C5" s="37" t="s">
        <v>84</v>
      </c>
      <c r="D5" s="37" t="s">
        <v>82</v>
      </c>
      <c r="E5" s="37" t="s">
        <v>8</v>
      </c>
      <c r="F5" s="37" t="s">
        <v>9</v>
      </c>
    </row>
    <row r="6" spans="1:6" x14ac:dyDescent="0.5">
      <c r="A6" s="63"/>
      <c r="B6" s="36" t="s">
        <v>78</v>
      </c>
      <c r="C6" s="37"/>
      <c r="D6" s="37" t="s">
        <v>85</v>
      </c>
      <c r="E6" s="38"/>
      <c r="F6" s="38"/>
    </row>
    <row r="7" spans="1:6" x14ac:dyDescent="0.5">
      <c r="A7" s="3" t="s">
        <v>10</v>
      </c>
      <c r="B7" s="4"/>
      <c r="C7" s="5"/>
      <c r="D7" s="6"/>
      <c r="E7" s="6"/>
      <c r="F7" s="5"/>
    </row>
    <row r="8" spans="1:6" x14ac:dyDescent="0.5">
      <c r="A8" s="7" t="s">
        <v>11</v>
      </c>
      <c r="B8" s="8">
        <v>135000000</v>
      </c>
      <c r="C8" s="9">
        <v>747567.52</v>
      </c>
      <c r="D8" s="10">
        <v>1378424.55</v>
      </c>
      <c r="E8" s="10" t="s">
        <v>8</v>
      </c>
      <c r="F8" s="9">
        <v>-133621575.45</v>
      </c>
    </row>
    <row r="9" spans="1:6" x14ac:dyDescent="0.5">
      <c r="A9" s="7" t="s">
        <v>12</v>
      </c>
      <c r="B9" s="8">
        <v>1000</v>
      </c>
      <c r="C9" s="9">
        <v>0</v>
      </c>
      <c r="D9" s="10">
        <v>0</v>
      </c>
      <c r="E9" s="10" t="s">
        <v>8</v>
      </c>
      <c r="F9" s="9">
        <v>-1000</v>
      </c>
    </row>
    <row r="10" spans="1:6" x14ac:dyDescent="0.5">
      <c r="A10" s="7" t="s">
        <v>13</v>
      </c>
      <c r="B10" s="8">
        <v>50000</v>
      </c>
      <c r="C10" s="9">
        <v>0</v>
      </c>
      <c r="D10" s="10">
        <v>0</v>
      </c>
      <c r="E10" s="10" t="s">
        <v>8</v>
      </c>
      <c r="F10" s="9">
        <v>-50000</v>
      </c>
    </row>
    <row r="11" spans="1:6" x14ac:dyDescent="0.5">
      <c r="A11" s="7" t="s">
        <v>14</v>
      </c>
      <c r="B11" s="8">
        <v>14500000</v>
      </c>
      <c r="C11" s="9">
        <v>383052.6</v>
      </c>
      <c r="D11" s="10">
        <v>575055.73</v>
      </c>
      <c r="E11" s="10" t="s">
        <v>8</v>
      </c>
      <c r="F11" s="9">
        <v>-13924944.27</v>
      </c>
    </row>
    <row r="12" spans="1:6" x14ac:dyDescent="0.5">
      <c r="A12" s="7" t="s">
        <v>15</v>
      </c>
      <c r="B12" s="8" t="s">
        <v>8</v>
      </c>
      <c r="C12" s="9">
        <v>0</v>
      </c>
      <c r="D12" s="10">
        <v>0</v>
      </c>
      <c r="E12" s="10"/>
      <c r="F12" s="10">
        <v>0</v>
      </c>
    </row>
    <row r="13" spans="1:6" x14ac:dyDescent="0.5">
      <c r="A13" s="7" t="s">
        <v>16</v>
      </c>
      <c r="B13" s="8">
        <v>2900000</v>
      </c>
      <c r="C13" s="9">
        <v>230009.12999999998</v>
      </c>
      <c r="D13" s="10">
        <v>696713.9</v>
      </c>
      <c r="E13" s="10" t="s">
        <v>8</v>
      </c>
      <c r="F13" s="9">
        <v>-2203286.1</v>
      </c>
    </row>
    <row r="14" spans="1:6" x14ac:dyDescent="0.5">
      <c r="A14" s="11" t="s">
        <v>17</v>
      </c>
      <c r="B14" s="8"/>
      <c r="C14" s="9"/>
      <c r="D14" s="10"/>
      <c r="E14" s="10"/>
      <c r="F14" s="9"/>
    </row>
    <row r="15" spans="1:6" x14ac:dyDescent="0.5">
      <c r="A15" s="7" t="s">
        <v>18</v>
      </c>
      <c r="B15" s="8">
        <v>11108930</v>
      </c>
      <c r="C15" s="9">
        <v>505280</v>
      </c>
      <c r="D15" s="10">
        <v>2031190</v>
      </c>
      <c r="E15" s="10" t="s">
        <v>8</v>
      </c>
      <c r="F15" s="9">
        <v>-9077740</v>
      </c>
    </row>
    <row r="16" spans="1:6" x14ac:dyDescent="0.5">
      <c r="A16" s="7" t="s">
        <v>19</v>
      </c>
      <c r="B16" s="8">
        <v>525900</v>
      </c>
      <c r="C16" s="9">
        <v>42600</v>
      </c>
      <c r="D16" s="10">
        <v>123000</v>
      </c>
      <c r="E16" s="10" t="s">
        <v>8</v>
      </c>
      <c r="F16" s="9">
        <v>-402900</v>
      </c>
    </row>
    <row r="17" spans="1:6" x14ac:dyDescent="0.5">
      <c r="A17" s="7" t="s">
        <v>20</v>
      </c>
      <c r="B17" s="12">
        <v>277242</v>
      </c>
      <c r="C17" s="13">
        <v>32280.5</v>
      </c>
      <c r="D17" s="10">
        <v>43569.75</v>
      </c>
      <c r="E17" s="14" t="s">
        <v>8</v>
      </c>
      <c r="F17" s="9">
        <v>-233672.25</v>
      </c>
    </row>
    <row r="18" spans="1:6" x14ac:dyDescent="0.5">
      <c r="A18" s="7" t="s">
        <v>21</v>
      </c>
      <c r="B18" s="13">
        <v>0</v>
      </c>
      <c r="C18" s="13">
        <v>0</v>
      </c>
      <c r="D18" s="10">
        <v>0</v>
      </c>
      <c r="E18" s="14"/>
      <c r="F18" s="9">
        <v>0</v>
      </c>
    </row>
    <row r="19" spans="1:6" x14ac:dyDescent="0.5">
      <c r="A19" s="7" t="s">
        <v>22</v>
      </c>
      <c r="B19" s="12">
        <v>1916860</v>
      </c>
      <c r="C19" s="13">
        <v>138330</v>
      </c>
      <c r="D19" s="10">
        <v>431190</v>
      </c>
      <c r="E19" s="14" t="s">
        <v>8</v>
      </c>
      <c r="F19" s="9">
        <v>-1485670</v>
      </c>
    </row>
    <row r="20" spans="1:6" x14ac:dyDescent="0.5">
      <c r="A20" s="7" t="s">
        <v>23</v>
      </c>
      <c r="B20" s="12">
        <v>8929</v>
      </c>
      <c r="C20" s="13">
        <v>360</v>
      </c>
      <c r="D20" s="10">
        <v>1990</v>
      </c>
      <c r="E20" s="14" t="s">
        <v>8</v>
      </c>
      <c r="F20" s="9">
        <v>-6939</v>
      </c>
    </row>
    <row r="21" spans="1:6" x14ac:dyDescent="0.5">
      <c r="A21" s="7" t="s">
        <v>24</v>
      </c>
      <c r="B21" s="12">
        <v>109100</v>
      </c>
      <c r="C21" s="13">
        <v>1200</v>
      </c>
      <c r="D21" s="10">
        <v>16200</v>
      </c>
      <c r="E21" s="14" t="s">
        <v>8</v>
      </c>
      <c r="F21" s="9">
        <v>-92900</v>
      </c>
    </row>
    <row r="22" spans="1:6" x14ac:dyDescent="0.5">
      <c r="A22" s="7" t="s">
        <v>25</v>
      </c>
      <c r="B22" s="13">
        <v>0</v>
      </c>
      <c r="C22" s="13">
        <v>0</v>
      </c>
      <c r="D22" s="10">
        <v>0</v>
      </c>
      <c r="E22" s="14"/>
      <c r="F22" s="9">
        <v>0</v>
      </c>
    </row>
    <row r="23" spans="1:6" x14ac:dyDescent="0.5">
      <c r="A23" s="7" t="s">
        <v>26</v>
      </c>
      <c r="B23" s="13">
        <v>0</v>
      </c>
      <c r="C23" s="13">
        <v>0</v>
      </c>
      <c r="D23" s="10">
        <v>0</v>
      </c>
      <c r="E23" s="14"/>
      <c r="F23" s="9">
        <v>0</v>
      </c>
    </row>
    <row r="24" spans="1:6" x14ac:dyDescent="0.5">
      <c r="A24" s="15" t="s">
        <v>92</v>
      </c>
      <c r="B24" s="39">
        <v>262950</v>
      </c>
      <c r="C24" s="13">
        <v>0</v>
      </c>
      <c r="D24" s="10">
        <v>0</v>
      </c>
      <c r="E24" s="10" t="s">
        <v>8</v>
      </c>
      <c r="F24" s="9">
        <v>-262950</v>
      </c>
    </row>
    <row r="25" spans="1:6" x14ac:dyDescent="0.5">
      <c r="A25" s="15" t="s">
        <v>93</v>
      </c>
      <c r="B25" s="39">
        <v>54550</v>
      </c>
      <c r="C25" s="13">
        <v>0</v>
      </c>
      <c r="D25" s="10">
        <v>0</v>
      </c>
      <c r="E25" s="10" t="s">
        <v>8</v>
      </c>
      <c r="F25" s="9">
        <v>-54550</v>
      </c>
    </row>
    <row r="26" spans="1:6" x14ac:dyDescent="0.5">
      <c r="A26" s="15" t="s">
        <v>101</v>
      </c>
      <c r="B26" s="13">
        <v>0</v>
      </c>
      <c r="C26" s="13">
        <v>333560</v>
      </c>
      <c r="D26" s="10">
        <v>458980</v>
      </c>
      <c r="E26" s="10" t="s">
        <v>8</v>
      </c>
      <c r="F26" s="9">
        <v>0</v>
      </c>
    </row>
    <row r="27" spans="1:6" x14ac:dyDescent="0.5">
      <c r="A27" s="15" t="s">
        <v>27</v>
      </c>
      <c r="B27" s="39">
        <v>10200</v>
      </c>
      <c r="C27" s="13">
        <v>900</v>
      </c>
      <c r="D27" s="10">
        <v>4604.25</v>
      </c>
      <c r="E27" s="10" t="s">
        <v>8</v>
      </c>
      <c r="F27" s="9">
        <v>-5595.75</v>
      </c>
    </row>
    <row r="28" spans="1:6" x14ac:dyDescent="0.5">
      <c r="A28" s="11" t="s">
        <v>28</v>
      </c>
      <c r="B28" s="8"/>
      <c r="C28" s="9"/>
      <c r="D28" s="10"/>
      <c r="E28" s="10"/>
      <c r="F28" s="9"/>
    </row>
    <row r="29" spans="1:6" x14ac:dyDescent="0.5">
      <c r="A29" s="16" t="s">
        <v>29</v>
      </c>
      <c r="B29" s="12">
        <v>2560221</v>
      </c>
      <c r="C29" s="13">
        <v>412935</v>
      </c>
      <c r="D29" s="10">
        <v>1047033</v>
      </c>
      <c r="E29" s="14" t="s">
        <v>8</v>
      </c>
      <c r="F29" s="9">
        <v>-1513188</v>
      </c>
    </row>
    <row r="30" spans="1:6" x14ac:dyDescent="0.5">
      <c r="A30" s="16" t="s">
        <v>30</v>
      </c>
      <c r="B30" s="12">
        <v>386910</v>
      </c>
      <c r="C30" s="13">
        <v>35350</v>
      </c>
      <c r="D30" s="10">
        <v>99800</v>
      </c>
      <c r="E30" s="14" t="s">
        <v>8</v>
      </c>
      <c r="F30" s="9">
        <v>-287110</v>
      </c>
    </row>
    <row r="31" spans="1:6" x14ac:dyDescent="0.5">
      <c r="A31" s="16" t="s">
        <v>31</v>
      </c>
      <c r="B31" s="12">
        <v>4000</v>
      </c>
      <c r="C31" s="13">
        <v>335</v>
      </c>
      <c r="D31" s="10">
        <v>565</v>
      </c>
      <c r="E31" s="14" t="s">
        <v>8</v>
      </c>
      <c r="F31" s="9">
        <v>-3435</v>
      </c>
    </row>
    <row r="32" spans="1:6" x14ac:dyDescent="0.5">
      <c r="A32" s="16" t="s">
        <v>32</v>
      </c>
      <c r="B32" s="12">
        <v>68000</v>
      </c>
      <c r="C32" s="13">
        <v>3000</v>
      </c>
      <c r="D32" s="10">
        <v>13000</v>
      </c>
      <c r="E32" s="14" t="s">
        <v>8</v>
      </c>
      <c r="F32" s="9">
        <v>-55000</v>
      </c>
    </row>
    <row r="33" spans="1:6" x14ac:dyDescent="0.5">
      <c r="A33" s="16" t="s">
        <v>33</v>
      </c>
      <c r="B33" s="12">
        <v>6000</v>
      </c>
      <c r="C33" s="13">
        <v>0</v>
      </c>
      <c r="D33" s="10">
        <v>6000</v>
      </c>
      <c r="E33" s="14" t="s">
        <v>105</v>
      </c>
      <c r="F33" s="9">
        <v>0</v>
      </c>
    </row>
    <row r="34" spans="1:6" x14ac:dyDescent="0.5">
      <c r="A34" s="16" t="s">
        <v>34</v>
      </c>
      <c r="B34" s="9">
        <v>0</v>
      </c>
      <c r="C34" s="9">
        <v>0</v>
      </c>
      <c r="D34" s="10">
        <v>0</v>
      </c>
      <c r="E34" s="10"/>
      <c r="F34" s="9">
        <v>0</v>
      </c>
    </row>
    <row r="35" spans="1:6" x14ac:dyDescent="0.5">
      <c r="A35" s="16" t="s">
        <v>35</v>
      </c>
      <c r="B35" s="9">
        <v>0</v>
      </c>
      <c r="C35" s="9">
        <v>0</v>
      </c>
      <c r="D35" s="10">
        <v>0</v>
      </c>
      <c r="E35" s="10"/>
      <c r="F35" s="9">
        <v>0</v>
      </c>
    </row>
    <row r="36" spans="1:6" x14ac:dyDescent="0.5">
      <c r="A36" s="16" t="s">
        <v>36</v>
      </c>
      <c r="B36" s="12">
        <v>321458</v>
      </c>
      <c r="C36" s="13">
        <v>48040</v>
      </c>
      <c r="D36" s="10">
        <v>95900</v>
      </c>
      <c r="E36" s="17" t="s">
        <v>8</v>
      </c>
      <c r="F36" s="9">
        <v>-225558</v>
      </c>
    </row>
    <row r="37" spans="1:6" x14ac:dyDescent="0.5">
      <c r="A37" s="16" t="s">
        <v>74</v>
      </c>
      <c r="B37" s="12">
        <v>520440</v>
      </c>
      <c r="C37" s="13">
        <v>0</v>
      </c>
      <c r="D37" s="10">
        <v>1400</v>
      </c>
      <c r="E37" s="14" t="s">
        <v>8</v>
      </c>
      <c r="F37" s="9">
        <v>-519040</v>
      </c>
    </row>
    <row r="38" spans="1:6" x14ac:dyDescent="0.5">
      <c r="A38" s="16" t="s">
        <v>104</v>
      </c>
      <c r="B38" s="12"/>
      <c r="C38" s="13">
        <v>26800</v>
      </c>
      <c r="D38" s="10">
        <v>79800</v>
      </c>
      <c r="E38" s="14" t="s">
        <v>5</v>
      </c>
      <c r="F38" s="9">
        <v>79800</v>
      </c>
    </row>
    <row r="39" spans="1:6" x14ac:dyDescent="0.5">
      <c r="A39" s="56" t="s">
        <v>37</v>
      </c>
      <c r="B39" s="12"/>
      <c r="C39" s="13"/>
      <c r="D39" s="10"/>
      <c r="E39" s="14"/>
      <c r="F39" s="9"/>
    </row>
    <row r="40" spans="1:6" x14ac:dyDescent="0.5">
      <c r="A40" s="16" t="s">
        <v>38</v>
      </c>
      <c r="B40" s="9">
        <v>0</v>
      </c>
      <c r="C40" s="9">
        <v>0</v>
      </c>
      <c r="D40" s="10">
        <v>0</v>
      </c>
      <c r="E40" s="10"/>
      <c r="F40" s="9">
        <v>0</v>
      </c>
    </row>
    <row r="41" spans="1:6" x14ac:dyDescent="0.5">
      <c r="A41" s="16" t="s">
        <v>39</v>
      </c>
      <c r="B41" s="12">
        <v>2111</v>
      </c>
      <c r="C41" s="13">
        <v>7915</v>
      </c>
      <c r="D41" s="10">
        <v>23010</v>
      </c>
      <c r="E41" s="17" t="s">
        <v>5</v>
      </c>
      <c r="F41" s="9">
        <v>20899</v>
      </c>
    </row>
    <row r="42" spans="1:6" x14ac:dyDescent="0.5">
      <c r="A42" s="18" t="s">
        <v>40</v>
      </c>
      <c r="B42" s="9">
        <v>0</v>
      </c>
      <c r="C42" s="9">
        <v>0</v>
      </c>
      <c r="D42" s="10">
        <v>0</v>
      </c>
      <c r="E42" s="10"/>
      <c r="F42" s="9">
        <v>0</v>
      </c>
    </row>
    <row r="43" spans="1:6" x14ac:dyDescent="0.5">
      <c r="A43" s="16" t="s">
        <v>41</v>
      </c>
      <c r="B43" s="9">
        <v>0</v>
      </c>
      <c r="C43" s="9">
        <v>0</v>
      </c>
      <c r="D43" s="10">
        <v>0</v>
      </c>
      <c r="E43" s="10"/>
      <c r="F43" s="9">
        <v>0</v>
      </c>
    </row>
    <row r="44" spans="1:6" x14ac:dyDescent="0.5">
      <c r="A44" s="19" t="s">
        <v>42</v>
      </c>
      <c r="B44" s="20">
        <v>77806</v>
      </c>
      <c r="C44" s="21">
        <v>0</v>
      </c>
      <c r="D44" s="10">
        <v>7390</v>
      </c>
      <c r="E44" s="22" t="s">
        <v>8</v>
      </c>
      <c r="F44" s="21">
        <v>-70416</v>
      </c>
    </row>
    <row r="45" spans="1:6" x14ac:dyDescent="0.5">
      <c r="A45" s="23" t="s">
        <v>43</v>
      </c>
      <c r="B45" s="9">
        <v>0</v>
      </c>
      <c r="C45" s="5">
        <v>15400</v>
      </c>
      <c r="D45" s="10">
        <v>32600</v>
      </c>
      <c r="E45" s="24" t="s">
        <v>5</v>
      </c>
      <c r="F45" s="5">
        <v>32600</v>
      </c>
    </row>
    <row r="46" spans="1:6" x14ac:dyDescent="0.5">
      <c r="A46" s="16" t="s">
        <v>44</v>
      </c>
      <c r="B46" s="8">
        <v>36000</v>
      </c>
      <c r="C46" s="9">
        <v>3200</v>
      </c>
      <c r="D46" s="10">
        <v>9600</v>
      </c>
      <c r="E46" s="17" t="s">
        <v>8</v>
      </c>
      <c r="F46" s="9">
        <v>-26400</v>
      </c>
    </row>
    <row r="47" spans="1:6" x14ac:dyDescent="0.5">
      <c r="A47" s="16" t="s">
        <v>45</v>
      </c>
      <c r="B47" s="9">
        <v>0</v>
      </c>
      <c r="C47" s="9">
        <v>0</v>
      </c>
      <c r="D47" s="10">
        <v>0</v>
      </c>
      <c r="E47" s="10"/>
      <c r="F47" s="9">
        <v>0</v>
      </c>
    </row>
    <row r="48" spans="1:6" x14ac:dyDescent="0.5">
      <c r="A48" s="16" t="s">
        <v>46</v>
      </c>
      <c r="B48" s="8">
        <v>200000</v>
      </c>
      <c r="C48" s="9">
        <v>0</v>
      </c>
      <c r="D48" s="10">
        <v>0</v>
      </c>
      <c r="E48" s="17" t="s">
        <v>8</v>
      </c>
      <c r="F48" s="9">
        <v>-200000</v>
      </c>
    </row>
    <row r="49" spans="1:6" x14ac:dyDescent="0.5">
      <c r="A49" s="16" t="s">
        <v>47</v>
      </c>
      <c r="B49" s="8">
        <v>500</v>
      </c>
      <c r="C49" s="9">
        <v>0</v>
      </c>
      <c r="D49" s="10">
        <v>500</v>
      </c>
      <c r="E49" s="10" t="s">
        <v>105</v>
      </c>
      <c r="F49" s="9">
        <v>0</v>
      </c>
    </row>
    <row r="50" spans="1:6" x14ac:dyDescent="0.5">
      <c r="A50" s="16" t="s">
        <v>48</v>
      </c>
      <c r="B50" s="9">
        <v>0</v>
      </c>
      <c r="C50" s="9">
        <v>0</v>
      </c>
      <c r="D50" s="10">
        <v>0</v>
      </c>
      <c r="E50" s="10"/>
      <c r="F50" s="9">
        <v>0</v>
      </c>
    </row>
    <row r="51" spans="1:6" x14ac:dyDescent="0.5">
      <c r="A51" s="16" t="s">
        <v>49</v>
      </c>
      <c r="B51" s="9">
        <v>0</v>
      </c>
      <c r="C51" s="9">
        <v>0</v>
      </c>
      <c r="D51" s="10">
        <v>0</v>
      </c>
      <c r="E51" s="10"/>
      <c r="F51" s="9">
        <v>0</v>
      </c>
    </row>
    <row r="52" spans="1:6" x14ac:dyDescent="0.5">
      <c r="A52" s="16" t="s">
        <v>75</v>
      </c>
      <c r="B52" s="9">
        <v>0</v>
      </c>
      <c r="C52" s="9">
        <v>0</v>
      </c>
      <c r="D52" s="10">
        <v>0</v>
      </c>
      <c r="E52" s="10"/>
      <c r="F52" s="9">
        <v>0</v>
      </c>
    </row>
    <row r="53" spans="1:6" x14ac:dyDescent="0.5">
      <c r="A53" s="16" t="s">
        <v>50</v>
      </c>
      <c r="B53" s="8">
        <v>150000</v>
      </c>
      <c r="C53" s="9">
        <v>0</v>
      </c>
      <c r="D53" s="10">
        <v>108287.37999999999</v>
      </c>
      <c r="E53" s="17" t="s">
        <v>5</v>
      </c>
      <c r="F53" s="9">
        <v>-41712.62000000001</v>
      </c>
    </row>
    <row r="54" spans="1:6" x14ac:dyDescent="0.5">
      <c r="A54" s="16" t="s">
        <v>51</v>
      </c>
      <c r="B54" s="8">
        <v>10000</v>
      </c>
      <c r="C54" s="9">
        <v>0</v>
      </c>
      <c r="D54" s="10">
        <v>0</v>
      </c>
      <c r="E54" s="10"/>
      <c r="F54" s="9">
        <v>-10000</v>
      </c>
    </row>
    <row r="55" spans="1:6" x14ac:dyDescent="0.5">
      <c r="A55" s="16" t="s">
        <v>52</v>
      </c>
      <c r="B55" s="8">
        <v>50000</v>
      </c>
      <c r="C55" s="9">
        <v>0</v>
      </c>
      <c r="D55" s="10">
        <v>66000</v>
      </c>
      <c r="E55" s="17" t="s">
        <v>5</v>
      </c>
      <c r="F55" s="9">
        <v>16000</v>
      </c>
    </row>
    <row r="56" spans="1:6" x14ac:dyDescent="0.5">
      <c r="A56" s="16" t="s">
        <v>53</v>
      </c>
      <c r="B56" s="8">
        <v>380000</v>
      </c>
      <c r="C56" s="9">
        <v>0</v>
      </c>
      <c r="D56" s="10">
        <v>4200</v>
      </c>
      <c r="E56" s="17" t="s">
        <v>8</v>
      </c>
      <c r="F56" s="9">
        <v>-375800</v>
      </c>
    </row>
    <row r="57" spans="1:6" x14ac:dyDescent="0.5">
      <c r="A57" s="16" t="s">
        <v>54</v>
      </c>
      <c r="B57" s="8">
        <v>30000</v>
      </c>
      <c r="C57" s="9">
        <v>0</v>
      </c>
      <c r="D57" s="10">
        <v>100</v>
      </c>
      <c r="E57" s="17" t="s">
        <v>8</v>
      </c>
      <c r="F57" s="9">
        <v>-29900</v>
      </c>
    </row>
    <row r="58" spans="1:6" x14ac:dyDescent="0.5">
      <c r="A58" s="16" t="s">
        <v>55</v>
      </c>
      <c r="B58" s="9">
        <v>0</v>
      </c>
      <c r="C58" s="9">
        <v>63060</v>
      </c>
      <c r="D58" s="10">
        <v>79114.3</v>
      </c>
      <c r="E58" s="10" t="s">
        <v>5</v>
      </c>
      <c r="F58" s="9">
        <v>79114.3</v>
      </c>
    </row>
    <row r="59" spans="1:6" x14ac:dyDescent="0.5">
      <c r="A59" s="16" t="s">
        <v>56</v>
      </c>
      <c r="B59" s="9">
        <v>0</v>
      </c>
      <c r="C59" s="9">
        <v>0</v>
      </c>
      <c r="D59" s="10">
        <v>0</v>
      </c>
      <c r="E59" s="10"/>
      <c r="F59" s="9">
        <v>0</v>
      </c>
    </row>
    <row r="60" spans="1:6" x14ac:dyDescent="0.5">
      <c r="A60" s="16" t="s">
        <v>57</v>
      </c>
      <c r="B60" s="9">
        <v>0</v>
      </c>
      <c r="C60" s="9">
        <v>0</v>
      </c>
      <c r="D60" s="10">
        <v>0</v>
      </c>
      <c r="E60" s="10"/>
      <c r="F60" s="9">
        <v>0</v>
      </c>
    </row>
    <row r="61" spans="1:6" x14ac:dyDescent="0.5">
      <c r="A61" s="16" t="s">
        <v>94</v>
      </c>
      <c r="B61" s="8">
        <v>3500</v>
      </c>
      <c r="C61" s="9">
        <v>0</v>
      </c>
      <c r="D61" s="10">
        <v>3840</v>
      </c>
      <c r="E61" s="10" t="s">
        <v>5</v>
      </c>
      <c r="F61" s="9">
        <v>340</v>
      </c>
    </row>
    <row r="62" spans="1:6" x14ac:dyDescent="0.5">
      <c r="A62" s="16" t="s">
        <v>95</v>
      </c>
      <c r="B62" s="8">
        <v>220</v>
      </c>
      <c r="C62" s="9">
        <v>0</v>
      </c>
      <c r="D62" s="10">
        <v>0</v>
      </c>
      <c r="E62" s="10" t="s">
        <v>8</v>
      </c>
      <c r="F62" s="9">
        <v>-220</v>
      </c>
    </row>
    <row r="63" spans="1:6" x14ac:dyDescent="0.5">
      <c r="A63" s="16" t="s">
        <v>76</v>
      </c>
      <c r="B63" s="8">
        <v>0</v>
      </c>
      <c r="C63" s="9">
        <v>0</v>
      </c>
      <c r="D63" s="10">
        <v>0</v>
      </c>
      <c r="E63" s="17"/>
      <c r="F63" s="9"/>
    </row>
    <row r="64" spans="1:6" x14ac:dyDescent="0.5">
      <c r="A64" s="16" t="s">
        <v>58</v>
      </c>
      <c r="B64" s="8">
        <v>0</v>
      </c>
      <c r="C64" s="9">
        <v>0</v>
      </c>
      <c r="D64" s="10">
        <v>0</v>
      </c>
      <c r="E64" s="10"/>
      <c r="F64" s="9">
        <v>0</v>
      </c>
    </row>
    <row r="65" spans="1:6" x14ac:dyDescent="0.5">
      <c r="A65" s="16" t="s">
        <v>59</v>
      </c>
      <c r="B65" s="8">
        <v>0</v>
      </c>
      <c r="C65" s="9">
        <v>0</v>
      </c>
      <c r="D65" s="10">
        <v>0</v>
      </c>
      <c r="E65" s="17"/>
      <c r="F65" s="9">
        <v>0</v>
      </c>
    </row>
    <row r="66" spans="1:6" x14ac:dyDescent="0.5">
      <c r="A66" s="16" t="s">
        <v>60</v>
      </c>
      <c r="B66" s="8">
        <v>0</v>
      </c>
      <c r="C66" s="9">
        <v>0</v>
      </c>
      <c r="D66" s="10">
        <v>0</v>
      </c>
      <c r="E66" s="17"/>
      <c r="F66" s="9">
        <v>0</v>
      </c>
    </row>
    <row r="67" spans="1:6" x14ac:dyDescent="0.5">
      <c r="A67" s="16" t="s">
        <v>61</v>
      </c>
      <c r="B67" s="8">
        <v>0</v>
      </c>
      <c r="C67" s="9">
        <v>0</v>
      </c>
      <c r="D67" s="10">
        <v>0</v>
      </c>
      <c r="E67" s="17"/>
      <c r="F67" s="9">
        <v>0</v>
      </c>
    </row>
    <row r="68" spans="1:6" x14ac:dyDescent="0.5">
      <c r="A68" s="16" t="s">
        <v>62</v>
      </c>
      <c r="B68" s="8">
        <v>0</v>
      </c>
      <c r="C68" s="9">
        <v>0</v>
      </c>
      <c r="D68" s="10">
        <v>0</v>
      </c>
      <c r="E68" s="17"/>
      <c r="F68" s="9">
        <v>0</v>
      </c>
    </row>
    <row r="69" spans="1:6" x14ac:dyDescent="0.5">
      <c r="A69" s="16" t="s">
        <v>63</v>
      </c>
      <c r="B69" s="8">
        <v>0</v>
      </c>
      <c r="C69" s="9">
        <v>3361.34</v>
      </c>
      <c r="D69" s="10">
        <v>5638.01</v>
      </c>
      <c r="E69" s="17" t="s">
        <v>5</v>
      </c>
      <c r="F69" s="9">
        <v>5638.01</v>
      </c>
    </row>
    <row r="70" spans="1:6" x14ac:dyDescent="0.5">
      <c r="A70" s="16" t="s">
        <v>64</v>
      </c>
      <c r="B70" s="8">
        <v>0</v>
      </c>
      <c r="C70" s="9">
        <v>0</v>
      </c>
      <c r="D70" s="10">
        <v>0</v>
      </c>
      <c r="E70" s="17"/>
      <c r="F70" s="9">
        <v>0</v>
      </c>
    </row>
    <row r="71" spans="1:6" x14ac:dyDescent="0.5">
      <c r="A71" s="16" t="s">
        <v>65</v>
      </c>
      <c r="B71" s="8">
        <v>0</v>
      </c>
      <c r="C71" s="9">
        <v>0</v>
      </c>
      <c r="D71" s="10">
        <v>0</v>
      </c>
      <c r="E71" s="17"/>
      <c r="F71" s="9">
        <v>0</v>
      </c>
    </row>
    <row r="72" spans="1:6" x14ac:dyDescent="0.5">
      <c r="A72" s="16" t="s">
        <v>66</v>
      </c>
      <c r="B72" s="8">
        <v>0</v>
      </c>
      <c r="C72" s="9">
        <v>0</v>
      </c>
      <c r="D72" s="10">
        <v>0</v>
      </c>
      <c r="E72" s="17"/>
      <c r="F72" s="8"/>
    </row>
    <row r="73" spans="1:6" x14ac:dyDescent="0.5">
      <c r="A73" s="16" t="s">
        <v>67</v>
      </c>
      <c r="B73" s="8">
        <v>0</v>
      </c>
      <c r="C73" s="9">
        <v>0</v>
      </c>
      <c r="D73" s="10">
        <v>0</v>
      </c>
      <c r="E73" s="17"/>
      <c r="F73" s="9">
        <v>0</v>
      </c>
    </row>
    <row r="74" spans="1:6" x14ac:dyDescent="0.5">
      <c r="A74" s="16" t="s">
        <v>68</v>
      </c>
      <c r="B74" s="8">
        <v>0</v>
      </c>
      <c r="C74" s="9">
        <v>0</v>
      </c>
      <c r="D74" s="10">
        <v>0</v>
      </c>
      <c r="E74" s="17"/>
      <c r="F74" s="9">
        <v>0</v>
      </c>
    </row>
    <row r="75" spans="1:6" x14ac:dyDescent="0.5">
      <c r="A75" s="16" t="s">
        <v>69</v>
      </c>
      <c r="B75" s="8">
        <v>0</v>
      </c>
      <c r="C75" s="9">
        <v>0</v>
      </c>
      <c r="D75" s="10">
        <v>0</v>
      </c>
      <c r="E75" s="17"/>
      <c r="F75" s="9">
        <v>0</v>
      </c>
    </row>
    <row r="76" spans="1:6" x14ac:dyDescent="0.5">
      <c r="A76" s="16" t="s">
        <v>70</v>
      </c>
      <c r="B76" s="8">
        <v>0</v>
      </c>
      <c r="C76" s="9">
        <v>0</v>
      </c>
      <c r="D76" s="10">
        <v>0</v>
      </c>
      <c r="E76" s="17"/>
      <c r="F76" s="9">
        <v>0</v>
      </c>
    </row>
    <row r="77" spans="1:6" x14ac:dyDescent="0.5">
      <c r="A77" s="16" t="s">
        <v>71</v>
      </c>
      <c r="B77" s="8">
        <v>0</v>
      </c>
      <c r="C77" s="9">
        <v>0</v>
      </c>
      <c r="D77" s="10">
        <v>0</v>
      </c>
      <c r="E77" s="10"/>
      <c r="F77" s="9">
        <v>0</v>
      </c>
    </row>
    <row r="78" spans="1:6" x14ac:dyDescent="0.5">
      <c r="A78" s="19" t="s">
        <v>72</v>
      </c>
      <c r="B78" s="20">
        <v>0</v>
      </c>
      <c r="C78" s="21">
        <v>0</v>
      </c>
      <c r="D78" s="10">
        <v>0</v>
      </c>
      <c r="E78" s="22"/>
      <c r="F78" s="21">
        <v>0</v>
      </c>
    </row>
    <row r="79" spans="1:6" s="33" customFormat="1" ht="23.25" customHeight="1" x14ac:dyDescent="0.5">
      <c r="A79" s="25" t="s">
        <v>73</v>
      </c>
      <c r="B79" s="31">
        <f>SUM(B7:B78)</f>
        <v>171532827</v>
      </c>
      <c r="C79" s="31">
        <f>SUM(C7:C78)</f>
        <v>3034536.09</v>
      </c>
      <c r="D79" s="31">
        <f>SUM(D7:D78)</f>
        <v>7444695.8699999992</v>
      </c>
      <c r="E79" s="32" t="s">
        <v>8</v>
      </c>
      <c r="F79" s="58">
        <f>SUM(F7:F78)</f>
        <v>-164547111.13</v>
      </c>
    </row>
    <row r="80" spans="1:6" x14ac:dyDescent="0.5">
      <c r="A80" s="26"/>
      <c r="B80" s="27"/>
      <c r="C80" s="28"/>
      <c r="D80" s="28"/>
      <c r="E80" s="29"/>
      <c r="F80" s="28"/>
    </row>
    <row r="81" spans="3:4" x14ac:dyDescent="0.5">
      <c r="C81" s="30"/>
      <c r="D81" s="30"/>
    </row>
  </sheetData>
  <mergeCells count="4">
    <mergeCell ref="A1:F1"/>
    <mergeCell ref="A2:F2"/>
    <mergeCell ref="A3:F3"/>
    <mergeCell ref="A4:A6"/>
  </mergeCells>
  <phoneticPr fontId="7" type="noConversion"/>
  <pageMargins left="0.7" right="0.7" top="0.75" bottom="0.75" header="0.3" footer="0.3"/>
  <pageSetup paperSize="9" scale="7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DE43D-2F2F-4433-B37A-351A605A4215}">
  <sheetPr>
    <tabColor rgb="FF92D050"/>
  </sheetPr>
  <dimension ref="A1:F81"/>
  <sheetViews>
    <sheetView view="pageBreakPreview" zoomScaleNormal="100" zoomScaleSheetLayoutView="100" workbookViewId="0">
      <pane ySplit="6" topLeftCell="A13" activePane="bottomLeft" state="frozen"/>
      <selection activeCell="G28" sqref="G28"/>
      <selection pane="bottomLeft" activeCell="G28" sqref="G28"/>
    </sheetView>
  </sheetViews>
  <sheetFormatPr defaultRowHeight="21.75" x14ac:dyDescent="0.5"/>
  <cols>
    <col min="1" max="1" width="55.75" style="1" customWidth="1"/>
    <col min="2" max="2" width="12.75" style="1" bestFit="1" customWidth="1"/>
    <col min="3" max="3" width="12" style="1" customWidth="1"/>
    <col min="4" max="4" width="13.5" style="1" customWidth="1"/>
    <col min="5" max="5" width="3.625" style="1" customWidth="1"/>
    <col min="6" max="6" width="12.375" style="1" customWidth="1"/>
    <col min="7" max="16384" width="9" style="1"/>
  </cols>
  <sheetData>
    <row r="1" spans="1:6" x14ac:dyDescent="0.5">
      <c r="A1" s="64" t="s">
        <v>0</v>
      </c>
      <c r="B1" s="64"/>
      <c r="C1" s="64"/>
      <c r="D1" s="64"/>
      <c r="E1" s="64"/>
      <c r="F1" s="64"/>
    </row>
    <row r="2" spans="1:6" x14ac:dyDescent="0.5">
      <c r="A2" s="64" t="s">
        <v>99</v>
      </c>
      <c r="B2" s="64"/>
      <c r="C2" s="64"/>
      <c r="D2" s="64"/>
      <c r="E2" s="64"/>
      <c r="F2" s="64"/>
    </row>
    <row r="3" spans="1:6" x14ac:dyDescent="0.5">
      <c r="A3" s="60"/>
      <c r="B3" s="60"/>
      <c r="C3" s="60"/>
      <c r="D3" s="60"/>
      <c r="E3" s="60"/>
      <c r="F3" s="60"/>
    </row>
    <row r="4" spans="1:6" x14ac:dyDescent="0.5">
      <c r="A4" s="61" t="s">
        <v>1</v>
      </c>
      <c r="B4" s="34" t="s">
        <v>2</v>
      </c>
      <c r="C4" s="2" t="s">
        <v>3</v>
      </c>
      <c r="D4" s="2" t="s">
        <v>4</v>
      </c>
      <c r="E4" s="35" t="s">
        <v>5</v>
      </c>
      <c r="F4" s="35" t="s">
        <v>6</v>
      </c>
    </row>
    <row r="5" spans="1:6" x14ac:dyDescent="0.5">
      <c r="A5" s="62"/>
      <c r="B5" s="36" t="s">
        <v>7</v>
      </c>
      <c r="C5" s="37" t="s">
        <v>86</v>
      </c>
      <c r="D5" s="37" t="s">
        <v>82</v>
      </c>
      <c r="E5" s="37" t="s">
        <v>8</v>
      </c>
      <c r="F5" s="37" t="s">
        <v>9</v>
      </c>
    </row>
    <row r="6" spans="1:6" x14ac:dyDescent="0.5">
      <c r="A6" s="63"/>
      <c r="B6" s="36" t="s">
        <v>78</v>
      </c>
      <c r="C6" s="37"/>
      <c r="D6" s="37" t="s">
        <v>87</v>
      </c>
      <c r="E6" s="38"/>
      <c r="F6" s="38"/>
    </row>
    <row r="7" spans="1:6" x14ac:dyDescent="0.5">
      <c r="A7" s="3" t="s">
        <v>10</v>
      </c>
      <c r="B7" s="4"/>
      <c r="C7" s="5"/>
      <c r="D7" s="6"/>
      <c r="E7" s="6"/>
      <c r="F7" s="5"/>
    </row>
    <row r="8" spans="1:6" x14ac:dyDescent="0.5">
      <c r="A8" s="7" t="s">
        <v>11</v>
      </c>
      <c r="B8" s="8">
        <v>135000000</v>
      </c>
      <c r="C8" s="9">
        <f>'[1]ม.ค.69'!$D$11</f>
        <v>379504.97</v>
      </c>
      <c r="D8" s="10">
        <f>C8+'ธ.ค.68'!D8</f>
        <v>1757929.52</v>
      </c>
      <c r="E8" s="10" t="s">
        <v>8</v>
      </c>
      <c r="F8" s="9">
        <f>D8-B8</f>
        <v>-133242070.48</v>
      </c>
    </row>
    <row r="9" spans="1:6" x14ac:dyDescent="0.5">
      <c r="A9" s="7" t="s">
        <v>12</v>
      </c>
      <c r="B9" s="8">
        <v>1000</v>
      </c>
      <c r="C9" s="9">
        <v>0</v>
      </c>
      <c r="D9" s="10">
        <f>C9+'ธ.ค.68'!D9</f>
        <v>0</v>
      </c>
      <c r="E9" s="10" t="s">
        <v>8</v>
      </c>
      <c r="F9" s="9">
        <f t="shared" ref="F9:F13" si="0">D9-B9</f>
        <v>-1000</v>
      </c>
    </row>
    <row r="10" spans="1:6" x14ac:dyDescent="0.5">
      <c r="A10" s="7" t="s">
        <v>13</v>
      </c>
      <c r="B10" s="8">
        <v>50000</v>
      </c>
      <c r="C10" s="9">
        <v>0</v>
      </c>
      <c r="D10" s="10">
        <f>C10+'ธ.ค.68'!D10</f>
        <v>0</v>
      </c>
      <c r="E10" s="10" t="s">
        <v>8</v>
      </c>
      <c r="F10" s="9">
        <f t="shared" si="0"/>
        <v>-50000</v>
      </c>
    </row>
    <row r="11" spans="1:6" x14ac:dyDescent="0.5">
      <c r="A11" s="7" t="s">
        <v>14</v>
      </c>
      <c r="B11" s="8">
        <v>14500000</v>
      </c>
      <c r="C11" s="9">
        <f>'[1]ม.ค.69'!$D$10</f>
        <v>816887</v>
      </c>
      <c r="D11" s="10">
        <f>C11+'ธ.ค.68'!D11</f>
        <v>1391942.73</v>
      </c>
      <c r="E11" s="10" t="s">
        <v>8</v>
      </c>
      <c r="F11" s="9">
        <f t="shared" si="0"/>
        <v>-13108057.27</v>
      </c>
    </row>
    <row r="12" spans="1:6" x14ac:dyDescent="0.5">
      <c r="A12" s="7" t="s">
        <v>15</v>
      </c>
      <c r="B12" s="8" t="s">
        <v>8</v>
      </c>
      <c r="C12" s="9">
        <v>0</v>
      </c>
      <c r="D12" s="10">
        <f>C12+'ธ.ค.68'!D12</f>
        <v>0</v>
      </c>
      <c r="E12" s="10"/>
      <c r="F12" s="9">
        <v>0</v>
      </c>
    </row>
    <row r="13" spans="1:6" x14ac:dyDescent="0.5">
      <c r="A13" s="7" t="s">
        <v>16</v>
      </c>
      <c r="B13" s="8">
        <v>2900000</v>
      </c>
      <c r="C13" s="9">
        <f>'[1]ม.ค.69'!$D$12</f>
        <v>236468.09</v>
      </c>
      <c r="D13" s="10">
        <f>C13+'ธ.ค.68'!D13</f>
        <v>933181.99</v>
      </c>
      <c r="E13" s="10" t="s">
        <v>8</v>
      </c>
      <c r="F13" s="9">
        <f t="shared" si="0"/>
        <v>-1966818.01</v>
      </c>
    </row>
    <row r="14" spans="1:6" x14ac:dyDescent="0.5">
      <c r="A14" s="11" t="s">
        <v>17</v>
      </c>
      <c r="B14" s="9">
        <v>0</v>
      </c>
      <c r="C14" s="9">
        <v>0</v>
      </c>
      <c r="D14" s="10">
        <f>C14+'ธ.ค.68'!D14</f>
        <v>0</v>
      </c>
      <c r="E14" s="10"/>
      <c r="F14" s="9"/>
    </row>
    <row r="15" spans="1:6" x14ac:dyDescent="0.5">
      <c r="A15" s="7" t="s">
        <v>18</v>
      </c>
      <c r="B15" s="8">
        <v>11108930</v>
      </c>
      <c r="C15" s="9">
        <f>'[1]ม.ค.69'!$D$15</f>
        <v>510660</v>
      </c>
      <c r="D15" s="10">
        <f>C15+'ธ.ค.68'!D15</f>
        <v>2541850</v>
      </c>
      <c r="E15" s="10" t="s">
        <v>8</v>
      </c>
      <c r="F15" s="9">
        <f t="shared" ref="F15:F27" si="1">D15-B15</f>
        <v>-8567080</v>
      </c>
    </row>
    <row r="16" spans="1:6" x14ac:dyDescent="0.5">
      <c r="A16" s="7" t="s">
        <v>19</v>
      </c>
      <c r="B16" s="8">
        <v>525900</v>
      </c>
      <c r="C16" s="9">
        <f>'[1]ม.ค.69'!$D$16</f>
        <v>40800</v>
      </c>
      <c r="D16" s="10">
        <f>C16+'ธ.ค.68'!D16</f>
        <v>163800</v>
      </c>
      <c r="E16" s="10" t="s">
        <v>8</v>
      </c>
      <c r="F16" s="9">
        <f t="shared" si="1"/>
        <v>-362100</v>
      </c>
    </row>
    <row r="17" spans="1:6" x14ac:dyDescent="0.5">
      <c r="A17" s="7" t="s">
        <v>20</v>
      </c>
      <c r="B17" s="12">
        <v>277242</v>
      </c>
      <c r="C17" s="13">
        <f>'[1]ม.ค.69'!$D$17</f>
        <v>700</v>
      </c>
      <c r="D17" s="10">
        <f>C17+'ธ.ค.68'!D17</f>
        <v>44269.75</v>
      </c>
      <c r="E17" s="14" t="s">
        <v>8</v>
      </c>
      <c r="F17" s="9">
        <f t="shared" si="1"/>
        <v>-232972.25</v>
      </c>
    </row>
    <row r="18" spans="1:6" x14ac:dyDescent="0.5">
      <c r="A18" s="7" t="s">
        <v>21</v>
      </c>
      <c r="B18" s="9">
        <v>0</v>
      </c>
      <c r="C18" s="13">
        <v>0</v>
      </c>
      <c r="D18" s="10">
        <f>C18+'ธ.ค.68'!D18</f>
        <v>0</v>
      </c>
      <c r="E18" s="14"/>
      <c r="F18" s="9">
        <f t="shared" si="1"/>
        <v>0</v>
      </c>
    </row>
    <row r="19" spans="1:6" x14ac:dyDescent="0.5">
      <c r="A19" s="7" t="s">
        <v>22</v>
      </c>
      <c r="B19" s="12">
        <v>1916860</v>
      </c>
      <c r="C19" s="13">
        <f>'[1]ม.ค.69'!$D$20</f>
        <v>133950</v>
      </c>
      <c r="D19" s="10">
        <f>C19+'ธ.ค.68'!D19</f>
        <v>565140</v>
      </c>
      <c r="E19" s="14" t="s">
        <v>8</v>
      </c>
      <c r="F19" s="9">
        <f t="shared" si="1"/>
        <v>-1351720</v>
      </c>
    </row>
    <row r="20" spans="1:6" x14ac:dyDescent="0.5">
      <c r="A20" s="7" t="s">
        <v>23</v>
      </c>
      <c r="B20" s="12">
        <v>8929</v>
      </c>
      <c r="C20" s="13">
        <f>'[1]ม.ค.69'!$D$18</f>
        <v>830</v>
      </c>
      <c r="D20" s="10">
        <f>C20+'ธ.ค.68'!D20</f>
        <v>2820</v>
      </c>
      <c r="E20" s="14" t="s">
        <v>8</v>
      </c>
      <c r="F20" s="9">
        <f t="shared" si="1"/>
        <v>-6109</v>
      </c>
    </row>
    <row r="21" spans="1:6" x14ac:dyDescent="0.5">
      <c r="A21" s="7" t="s">
        <v>24</v>
      </c>
      <c r="B21" s="12">
        <v>109100</v>
      </c>
      <c r="C21" s="13">
        <f>'[1]ม.ค.69'!$D$39</f>
        <v>9000</v>
      </c>
      <c r="D21" s="10">
        <f>C21+'ธ.ค.68'!D21</f>
        <v>25200</v>
      </c>
      <c r="E21" s="14" t="s">
        <v>8</v>
      </c>
      <c r="F21" s="9">
        <f t="shared" si="1"/>
        <v>-83900</v>
      </c>
    </row>
    <row r="22" spans="1:6" x14ac:dyDescent="0.5">
      <c r="A22" s="7" t="s">
        <v>25</v>
      </c>
      <c r="B22" s="9">
        <v>0</v>
      </c>
      <c r="C22" s="13">
        <v>0</v>
      </c>
      <c r="D22" s="10">
        <f>C22+'ธ.ค.68'!D22</f>
        <v>0</v>
      </c>
      <c r="E22" s="14"/>
      <c r="F22" s="9">
        <f t="shared" si="1"/>
        <v>0</v>
      </c>
    </row>
    <row r="23" spans="1:6" x14ac:dyDescent="0.5">
      <c r="A23" s="7" t="s">
        <v>26</v>
      </c>
      <c r="B23" s="9">
        <v>0</v>
      </c>
      <c r="C23" s="13">
        <v>0</v>
      </c>
      <c r="D23" s="10">
        <f>C23+'ธ.ค.68'!D23</f>
        <v>0</v>
      </c>
      <c r="E23" s="14"/>
      <c r="F23" s="9">
        <f t="shared" si="1"/>
        <v>0</v>
      </c>
    </row>
    <row r="24" spans="1:6" x14ac:dyDescent="0.5">
      <c r="A24" s="15" t="s">
        <v>92</v>
      </c>
      <c r="B24" s="39">
        <v>262950</v>
      </c>
      <c r="C24" s="13">
        <v>0</v>
      </c>
      <c r="D24" s="10">
        <f>C24+'ธ.ค.68'!D24</f>
        <v>0</v>
      </c>
      <c r="E24" s="10" t="s">
        <v>8</v>
      </c>
      <c r="F24" s="9">
        <f t="shared" si="1"/>
        <v>-262950</v>
      </c>
    </row>
    <row r="25" spans="1:6" x14ac:dyDescent="0.5">
      <c r="A25" s="15" t="s">
        <v>93</v>
      </c>
      <c r="B25" s="39">
        <v>54550</v>
      </c>
      <c r="C25" s="13">
        <v>0</v>
      </c>
      <c r="D25" s="10">
        <f>C25+'ธ.ค.68'!D25</f>
        <v>0</v>
      </c>
      <c r="E25" s="10" t="s">
        <v>8</v>
      </c>
      <c r="F25" s="9">
        <f t="shared" si="1"/>
        <v>-54550</v>
      </c>
    </row>
    <row r="26" spans="1:6" x14ac:dyDescent="0.5">
      <c r="A26" s="15" t="s">
        <v>101</v>
      </c>
      <c r="B26" s="9">
        <v>0</v>
      </c>
      <c r="C26" s="13">
        <f>'[1]ม.ค.69'!$D$40</f>
        <v>410040</v>
      </c>
      <c r="D26" s="10">
        <f>C26+'ธ.ค.68'!D26</f>
        <v>869020</v>
      </c>
      <c r="E26" s="10"/>
      <c r="F26" s="9"/>
    </row>
    <row r="27" spans="1:6" x14ac:dyDescent="0.5">
      <c r="A27" s="15" t="s">
        <v>27</v>
      </c>
      <c r="B27" s="39">
        <v>10200</v>
      </c>
      <c r="C27" s="13">
        <f>'[1]ม.ค.69'!$D$38</f>
        <v>1836</v>
      </c>
      <c r="D27" s="10">
        <f>C27+'ธ.ค.68'!D27</f>
        <v>6440.25</v>
      </c>
      <c r="E27" s="10" t="s">
        <v>8</v>
      </c>
      <c r="F27" s="9">
        <f t="shared" si="1"/>
        <v>-3759.75</v>
      </c>
    </row>
    <row r="28" spans="1:6" x14ac:dyDescent="0.5">
      <c r="A28" s="11" t="s">
        <v>28</v>
      </c>
      <c r="B28" s="9">
        <v>0</v>
      </c>
      <c r="C28" s="9">
        <v>0</v>
      </c>
      <c r="D28" s="10">
        <f>C28+'ธ.ค.68'!D28</f>
        <v>0</v>
      </c>
      <c r="E28" s="10"/>
      <c r="F28" s="9"/>
    </row>
    <row r="29" spans="1:6" x14ac:dyDescent="0.5">
      <c r="A29" s="16" t="s">
        <v>29</v>
      </c>
      <c r="B29" s="12">
        <v>2560221</v>
      </c>
      <c r="C29" s="13">
        <f>'[1]ม.ค.69'!$D$21</f>
        <v>120285</v>
      </c>
      <c r="D29" s="10">
        <f>C29+'ธ.ค.68'!D29</f>
        <v>1167318</v>
      </c>
      <c r="E29" s="14" t="s">
        <v>8</v>
      </c>
      <c r="F29" s="9">
        <f t="shared" ref="F29:F57" si="2">D29-B29</f>
        <v>-1392903</v>
      </c>
    </row>
    <row r="30" spans="1:6" x14ac:dyDescent="0.5">
      <c r="A30" s="16" t="s">
        <v>30</v>
      </c>
      <c r="B30" s="12">
        <v>386910</v>
      </c>
      <c r="C30" s="13">
        <f>'[1]ม.ค.69'!$D$23</f>
        <v>14120</v>
      </c>
      <c r="D30" s="10">
        <f>C30+'ธ.ค.68'!D30</f>
        <v>113920</v>
      </c>
      <c r="E30" s="14" t="s">
        <v>8</v>
      </c>
      <c r="F30" s="9">
        <f t="shared" si="2"/>
        <v>-272990</v>
      </c>
    </row>
    <row r="31" spans="1:6" x14ac:dyDescent="0.5">
      <c r="A31" s="16" t="s">
        <v>31</v>
      </c>
      <c r="B31" s="12">
        <v>4000</v>
      </c>
      <c r="C31" s="13">
        <f>'[1]ม.ค.69'!$D$26</f>
        <v>150</v>
      </c>
      <c r="D31" s="10">
        <f>C31+'ธ.ค.68'!D31</f>
        <v>715</v>
      </c>
      <c r="E31" s="14" t="s">
        <v>8</v>
      </c>
      <c r="F31" s="9">
        <f t="shared" si="2"/>
        <v>-3285</v>
      </c>
    </row>
    <row r="32" spans="1:6" x14ac:dyDescent="0.5">
      <c r="A32" s="16" t="s">
        <v>32</v>
      </c>
      <c r="B32" s="12">
        <v>68000</v>
      </c>
      <c r="C32" s="13">
        <f>'[1]ม.ค.69'!$D$29</f>
        <v>10000</v>
      </c>
      <c r="D32" s="10">
        <f>C32+'ธ.ค.68'!D32</f>
        <v>23000</v>
      </c>
      <c r="E32" s="14" t="s">
        <v>8</v>
      </c>
      <c r="F32" s="9">
        <f t="shared" si="2"/>
        <v>-45000</v>
      </c>
    </row>
    <row r="33" spans="1:6" x14ac:dyDescent="0.5">
      <c r="A33" s="16" t="s">
        <v>33</v>
      </c>
      <c r="B33" s="12">
        <v>6000</v>
      </c>
      <c r="C33" s="13">
        <v>0</v>
      </c>
      <c r="D33" s="10">
        <f>C33+'ธ.ค.68'!D33</f>
        <v>6000</v>
      </c>
      <c r="E33" s="14" t="s">
        <v>105</v>
      </c>
      <c r="F33" s="9">
        <f t="shared" si="2"/>
        <v>0</v>
      </c>
    </row>
    <row r="34" spans="1:6" x14ac:dyDescent="0.5">
      <c r="A34" s="16" t="s">
        <v>34</v>
      </c>
      <c r="B34" s="9">
        <v>0</v>
      </c>
      <c r="C34" s="9">
        <v>0</v>
      </c>
      <c r="D34" s="10">
        <f>C34+'ธ.ค.68'!D34</f>
        <v>0</v>
      </c>
      <c r="E34" s="10"/>
      <c r="F34" s="9">
        <f t="shared" si="2"/>
        <v>0</v>
      </c>
    </row>
    <row r="35" spans="1:6" x14ac:dyDescent="0.5">
      <c r="A35" s="16" t="s">
        <v>35</v>
      </c>
      <c r="B35" s="9">
        <v>0</v>
      </c>
      <c r="C35" s="9">
        <v>0</v>
      </c>
      <c r="D35" s="10">
        <f>C35+'ธ.ค.68'!D35</f>
        <v>0</v>
      </c>
      <c r="E35" s="10"/>
      <c r="F35" s="9">
        <f t="shared" si="2"/>
        <v>0</v>
      </c>
    </row>
    <row r="36" spans="1:6" x14ac:dyDescent="0.5">
      <c r="A36" s="16" t="s">
        <v>36</v>
      </c>
      <c r="B36" s="12">
        <v>321458</v>
      </c>
      <c r="C36" s="13">
        <f>'[1]ม.ค.69'!$D$24</f>
        <v>17230</v>
      </c>
      <c r="D36" s="10">
        <f>C36+'ธ.ค.68'!D36</f>
        <v>113130</v>
      </c>
      <c r="E36" s="17" t="s">
        <v>8</v>
      </c>
      <c r="F36" s="9">
        <f t="shared" si="2"/>
        <v>-208328</v>
      </c>
    </row>
    <row r="37" spans="1:6" x14ac:dyDescent="0.5">
      <c r="A37" s="16" t="s">
        <v>74</v>
      </c>
      <c r="B37" s="12">
        <v>520440</v>
      </c>
      <c r="C37" s="13">
        <f>'[1]ม.ค.69'!$D$31</f>
        <v>0</v>
      </c>
      <c r="D37" s="10">
        <f>C37+'ธ.ค.68'!D37</f>
        <v>1400</v>
      </c>
      <c r="E37" s="14" t="s">
        <v>8</v>
      </c>
      <c r="F37" s="9">
        <f t="shared" si="2"/>
        <v>-519040</v>
      </c>
    </row>
    <row r="38" spans="1:6" x14ac:dyDescent="0.5">
      <c r="A38" s="16" t="s">
        <v>104</v>
      </c>
      <c r="B38" s="9">
        <v>0</v>
      </c>
      <c r="C38" s="13">
        <f>'[1]ม.ค.69'!$D$41</f>
        <v>25850</v>
      </c>
      <c r="D38" s="10">
        <f>C38+'ธ.ค.68'!D38</f>
        <v>105650</v>
      </c>
      <c r="E38" s="14" t="s">
        <v>5</v>
      </c>
      <c r="F38" s="9">
        <v>105650</v>
      </c>
    </row>
    <row r="39" spans="1:6" x14ac:dyDescent="0.5">
      <c r="A39" s="56" t="s">
        <v>37</v>
      </c>
      <c r="B39" s="12"/>
      <c r="C39" s="13"/>
      <c r="D39" s="10"/>
      <c r="E39" s="14"/>
      <c r="F39" s="9"/>
    </row>
    <row r="40" spans="1:6" x14ac:dyDescent="0.5">
      <c r="A40" s="16" t="s">
        <v>38</v>
      </c>
      <c r="B40" s="9">
        <v>0</v>
      </c>
      <c r="C40" s="9">
        <v>0</v>
      </c>
      <c r="D40" s="10">
        <f>C40+'ธ.ค.68'!D40</f>
        <v>0</v>
      </c>
      <c r="E40" s="10"/>
      <c r="F40" s="9">
        <f t="shared" si="2"/>
        <v>0</v>
      </c>
    </row>
    <row r="41" spans="1:6" x14ac:dyDescent="0.5">
      <c r="A41" s="16" t="s">
        <v>39</v>
      </c>
      <c r="B41" s="12">
        <v>2111</v>
      </c>
      <c r="C41" s="13">
        <f>'[1]ม.ค.69'!$D$32</f>
        <v>7240</v>
      </c>
      <c r="D41" s="10">
        <f>C41+'ธ.ค.68'!D41</f>
        <v>30250</v>
      </c>
      <c r="E41" s="17" t="s">
        <v>5</v>
      </c>
      <c r="F41" s="9">
        <f t="shared" si="2"/>
        <v>28139</v>
      </c>
    </row>
    <row r="42" spans="1:6" x14ac:dyDescent="0.5">
      <c r="A42" s="18" t="s">
        <v>40</v>
      </c>
      <c r="B42" s="9">
        <v>0</v>
      </c>
      <c r="C42" s="9">
        <v>0</v>
      </c>
      <c r="D42" s="10">
        <f>C42+'ธ.ค.68'!D42</f>
        <v>0</v>
      </c>
      <c r="E42" s="10"/>
      <c r="F42" s="9">
        <f t="shared" si="2"/>
        <v>0</v>
      </c>
    </row>
    <row r="43" spans="1:6" x14ac:dyDescent="0.5">
      <c r="A43" s="16" t="s">
        <v>41</v>
      </c>
      <c r="B43" s="9">
        <v>0</v>
      </c>
      <c r="C43" s="9">
        <v>0</v>
      </c>
      <c r="D43" s="10">
        <f>C43+'ธ.ค.68'!D43</f>
        <v>0</v>
      </c>
      <c r="E43" s="10"/>
      <c r="F43" s="9">
        <f t="shared" si="2"/>
        <v>0</v>
      </c>
    </row>
    <row r="44" spans="1:6" x14ac:dyDescent="0.5">
      <c r="A44" s="19" t="s">
        <v>42</v>
      </c>
      <c r="B44" s="20">
        <v>77806</v>
      </c>
      <c r="C44" s="21">
        <f>'[1]ม.ค.69'!$D$33</f>
        <v>10540</v>
      </c>
      <c r="D44" s="10">
        <f>C44+'ธ.ค.68'!D44</f>
        <v>17930</v>
      </c>
      <c r="E44" s="22" t="s">
        <v>8</v>
      </c>
      <c r="F44" s="21">
        <f t="shared" si="2"/>
        <v>-59876</v>
      </c>
    </row>
    <row r="45" spans="1:6" x14ac:dyDescent="0.5">
      <c r="A45" s="23" t="s">
        <v>43</v>
      </c>
      <c r="B45" s="9">
        <v>0</v>
      </c>
      <c r="C45" s="5">
        <f>'[1]ม.ค.69'!$D$36</f>
        <v>3300</v>
      </c>
      <c r="D45" s="10">
        <f>C45+'ธ.ค.68'!D45</f>
        <v>35900</v>
      </c>
      <c r="E45" s="24" t="s">
        <v>5</v>
      </c>
      <c r="F45" s="5">
        <f t="shared" si="2"/>
        <v>35900</v>
      </c>
    </row>
    <row r="46" spans="1:6" x14ac:dyDescent="0.5">
      <c r="A46" s="16" t="s">
        <v>44</v>
      </c>
      <c r="B46" s="8">
        <v>36000</v>
      </c>
      <c r="C46" s="9">
        <f>'[1]ม.ค.69'!$D$53</f>
        <v>3200</v>
      </c>
      <c r="D46" s="10">
        <f>C46+'ธ.ค.68'!D46</f>
        <v>12800</v>
      </c>
      <c r="E46" s="17" t="s">
        <v>8</v>
      </c>
      <c r="F46" s="9">
        <f t="shared" si="2"/>
        <v>-23200</v>
      </c>
    </row>
    <row r="47" spans="1:6" x14ac:dyDescent="0.5">
      <c r="A47" s="16" t="s">
        <v>45</v>
      </c>
      <c r="B47" s="9">
        <v>0</v>
      </c>
      <c r="C47" s="9">
        <v>0</v>
      </c>
      <c r="D47" s="10">
        <f>C47+'ธ.ค.68'!D47</f>
        <v>0</v>
      </c>
      <c r="E47" s="10"/>
      <c r="F47" s="9">
        <f t="shared" si="2"/>
        <v>0</v>
      </c>
    </row>
    <row r="48" spans="1:6" x14ac:dyDescent="0.5">
      <c r="A48" s="16" t="s">
        <v>46</v>
      </c>
      <c r="B48" s="8">
        <v>200000</v>
      </c>
      <c r="C48" s="9">
        <f>'[1]ม.ค.69'!$D$54</f>
        <v>78598.23</v>
      </c>
      <c r="D48" s="10">
        <f>C48+'ธ.ค.68'!D48</f>
        <v>78598.23</v>
      </c>
      <c r="E48" s="17" t="s">
        <v>8</v>
      </c>
      <c r="F48" s="9">
        <f t="shared" si="2"/>
        <v>-121401.77</v>
      </c>
    </row>
    <row r="49" spans="1:6" x14ac:dyDescent="0.5">
      <c r="A49" s="16" t="s">
        <v>47</v>
      </c>
      <c r="B49" s="8">
        <v>500</v>
      </c>
      <c r="C49" s="9">
        <v>0</v>
      </c>
      <c r="D49" s="10">
        <f>C49+'ธ.ค.68'!D49</f>
        <v>500</v>
      </c>
      <c r="E49" s="10" t="s">
        <v>105</v>
      </c>
      <c r="F49" s="9">
        <f t="shared" si="2"/>
        <v>0</v>
      </c>
    </row>
    <row r="50" spans="1:6" x14ac:dyDescent="0.5">
      <c r="A50" s="16" t="s">
        <v>48</v>
      </c>
      <c r="B50" s="8">
        <v>0</v>
      </c>
      <c r="C50" s="9">
        <v>0</v>
      </c>
      <c r="D50" s="10">
        <f>C50+'ธ.ค.68'!D50</f>
        <v>0</v>
      </c>
      <c r="E50" s="10"/>
      <c r="F50" s="9">
        <f t="shared" si="2"/>
        <v>0</v>
      </c>
    </row>
    <row r="51" spans="1:6" x14ac:dyDescent="0.5">
      <c r="A51" s="16" t="s">
        <v>49</v>
      </c>
      <c r="B51" s="8">
        <v>0</v>
      </c>
      <c r="C51" s="9">
        <v>0</v>
      </c>
      <c r="D51" s="10">
        <f>C51+'ธ.ค.68'!D51</f>
        <v>0</v>
      </c>
      <c r="E51" s="10"/>
      <c r="F51" s="9">
        <f t="shared" si="2"/>
        <v>0</v>
      </c>
    </row>
    <row r="52" spans="1:6" x14ac:dyDescent="0.5">
      <c r="A52" s="16" t="s">
        <v>75</v>
      </c>
      <c r="B52" s="8">
        <v>0</v>
      </c>
      <c r="C52" s="9">
        <v>0</v>
      </c>
      <c r="D52" s="10">
        <f>C52+'ธ.ค.68'!D52</f>
        <v>0</v>
      </c>
      <c r="E52" s="10"/>
      <c r="F52" s="9">
        <f t="shared" si="2"/>
        <v>0</v>
      </c>
    </row>
    <row r="53" spans="1:6" x14ac:dyDescent="0.5">
      <c r="A53" s="16" t="s">
        <v>50</v>
      </c>
      <c r="B53" s="8">
        <v>150000</v>
      </c>
      <c r="C53" s="9">
        <v>0</v>
      </c>
      <c r="D53" s="10">
        <f>C53+'ธ.ค.68'!D53</f>
        <v>108287.37999999999</v>
      </c>
      <c r="E53" s="17" t="s">
        <v>8</v>
      </c>
      <c r="F53" s="9">
        <f t="shared" si="2"/>
        <v>-41712.62000000001</v>
      </c>
    </row>
    <row r="54" spans="1:6" x14ac:dyDescent="0.5">
      <c r="A54" s="16" t="s">
        <v>51</v>
      </c>
      <c r="B54" s="8">
        <v>10000</v>
      </c>
      <c r="C54" s="9">
        <v>0</v>
      </c>
      <c r="D54" s="10">
        <f>C54+'ธ.ค.68'!D54</f>
        <v>0</v>
      </c>
      <c r="E54" s="10" t="s">
        <v>8</v>
      </c>
      <c r="F54" s="9">
        <f t="shared" si="2"/>
        <v>-10000</v>
      </c>
    </row>
    <row r="55" spans="1:6" x14ac:dyDescent="0.5">
      <c r="A55" s="16" t="s">
        <v>52</v>
      </c>
      <c r="B55" s="8">
        <v>50000</v>
      </c>
      <c r="C55" s="9">
        <f>'[1]ม.ค.69'!$D$61</f>
        <v>70000</v>
      </c>
      <c r="D55" s="10">
        <f>C55+'ธ.ค.68'!D55</f>
        <v>136000</v>
      </c>
      <c r="E55" s="17" t="s">
        <v>5</v>
      </c>
      <c r="F55" s="9">
        <f t="shared" si="2"/>
        <v>86000</v>
      </c>
    </row>
    <row r="56" spans="1:6" x14ac:dyDescent="0.5">
      <c r="A56" s="16" t="s">
        <v>53</v>
      </c>
      <c r="B56" s="8">
        <v>380000</v>
      </c>
      <c r="C56" s="9">
        <v>0</v>
      </c>
      <c r="D56" s="10">
        <f>C56+'ธ.ค.68'!D56</f>
        <v>4200</v>
      </c>
      <c r="E56" s="17" t="s">
        <v>8</v>
      </c>
      <c r="F56" s="9">
        <f t="shared" si="2"/>
        <v>-375800</v>
      </c>
    </row>
    <row r="57" spans="1:6" x14ac:dyDescent="0.5">
      <c r="A57" s="16" t="s">
        <v>54</v>
      </c>
      <c r="B57" s="8">
        <v>30000</v>
      </c>
      <c r="C57" s="9">
        <f>'[1]ม.ค.69'!$D$63</f>
        <v>100</v>
      </c>
      <c r="D57" s="10">
        <f>C57+'ธ.ค.68'!D57</f>
        <v>200</v>
      </c>
      <c r="E57" s="17" t="s">
        <v>8</v>
      </c>
      <c r="F57" s="9">
        <f t="shared" si="2"/>
        <v>-29800</v>
      </c>
    </row>
    <row r="58" spans="1:6" x14ac:dyDescent="0.5">
      <c r="A58" s="16" t="s">
        <v>55</v>
      </c>
      <c r="B58" s="8">
        <v>0</v>
      </c>
      <c r="C58" s="9">
        <f>'[1]ม.ค.69'!$D$59</f>
        <v>7207.67</v>
      </c>
      <c r="D58" s="10">
        <f>C58+'ธ.ค.68'!D58</f>
        <v>86321.97</v>
      </c>
      <c r="E58" s="10" t="s">
        <v>5</v>
      </c>
      <c r="F58" s="9">
        <v>86321.97</v>
      </c>
    </row>
    <row r="59" spans="1:6" x14ac:dyDescent="0.5">
      <c r="A59" s="16" t="s">
        <v>56</v>
      </c>
      <c r="B59" s="8">
        <v>0</v>
      </c>
      <c r="C59" s="9">
        <v>0</v>
      </c>
      <c r="D59" s="10">
        <f>C59+'ธ.ค.68'!D59</f>
        <v>0</v>
      </c>
      <c r="E59" s="10"/>
      <c r="F59" s="9">
        <f t="shared" ref="F59:F78" si="3">D59-B59</f>
        <v>0</v>
      </c>
    </row>
    <row r="60" spans="1:6" x14ac:dyDescent="0.5">
      <c r="A60" s="16" t="s">
        <v>57</v>
      </c>
      <c r="B60" s="8">
        <v>0</v>
      </c>
      <c r="C60" s="9">
        <v>0</v>
      </c>
      <c r="D60" s="10">
        <f>C60+'ธ.ค.68'!D60</f>
        <v>0</v>
      </c>
      <c r="E60" s="10"/>
      <c r="F60" s="9">
        <f t="shared" si="3"/>
        <v>0</v>
      </c>
    </row>
    <row r="61" spans="1:6" x14ac:dyDescent="0.5">
      <c r="A61" s="16" t="s">
        <v>94</v>
      </c>
      <c r="B61" s="8">
        <v>3500</v>
      </c>
      <c r="C61" s="9">
        <v>0</v>
      </c>
      <c r="D61" s="10">
        <f>C61+'ธ.ค.68'!D61</f>
        <v>3840</v>
      </c>
      <c r="E61" s="10" t="s">
        <v>5</v>
      </c>
      <c r="F61" s="9">
        <f t="shared" si="3"/>
        <v>340</v>
      </c>
    </row>
    <row r="62" spans="1:6" x14ac:dyDescent="0.5">
      <c r="A62" s="16" t="s">
        <v>95</v>
      </c>
      <c r="B62" s="8">
        <v>220</v>
      </c>
      <c r="C62" s="9">
        <v>0</v>
      </c>
      <c r="D62" s="10">
        <f>C62+'ธ.ค.68'!D62</f>
        <v>0</v>
      </c>
      <c r="E62" s="10" t="s">
        <v>8</v>
      </c>
      <c r="F62" s="9">
        <f t="shared" si="3"/>
        <v>-220</v>
      </c>
    </row>
    <row r="63" spans="1:6" x14ac:dyDescent="0.5">
      <c r="A63" s="16" t="s">
        <v>76</v>
      </c>
      <c r="B63" s="8">
        <v>0</v>
      </c>
      <c r="C63" s="9">
        <v>0</v>
      </c>
      <c r="D63" s="10">
        <f>C63+'ธ.ค.68'!D63</f>
        <v>0</v>
      </c>
      <c r="E63" s="17"/>
      <c r="F63" s="9"/>
    </row>
    <row r="64" spans="1:6" x14ac:dyDescent="0.5">
      <c r="A64" s="16" t="s">
        <v>58</v>
      </c>
      <c r="B64" s="8">
        <v>0</v>
      </c>
      <c r="C64" s="9">
        <v>0</v>
      </c>
      <c r="D64" s="10">
        <f>C64+'ธ.ค.68'!D64</f>
        <v>0</v>
      </c>
      <c r="E64" s="10"/>
      <c r="F64" s="9">
        <f t="shared" si="3"/>
        <v>0</v>
      </c>
    </row>
    <row r="65" spans="1:6" x14ac:dyDescent="0.5">
      <c r="A65" s="16" t="s">
        <v>59</v>
      </c>
      <c r="B65" s="8">
        <v>0</v>
      </c>
      <c r="C65" s="9">
        <v>0</v>
      </c>
      <c r="D65" s="10">
        <f>C65+'ธ.ค.68'!D65</f>
        <v>0</v>
      </c>
      <c r="E65" s="17"/>
      <c r="F65" s="9">
        <f t="shared" si="3"/>
        <v>0</v>
      </c>
    </row>
    <row r="66" spans="1:6" x14ac:dyDescent="0.5">
      <c r="A66" s="16" t="s">
        <v>60</v>
      </c>
      <c r="B66" s="8">
        <v>0</v>
      </c>
      <c r="C66" s="9">
        <v>0</v>
      </c>
      <c r="D66" s="10">
        <f>C66+'ธ.ค.68'!D66</f>
        <v>0</v>
      </c>
      <c r="E66" s="17"/>
      <c r="F66" s="9">
        <f t="shared" si="3"/>
        <v>0</v>
      </c>
    </row>
    <row r="67" spans="1:6" x14ac:dyDescent="0.5">
      <c r="A67" s="16" t="s">
        <v>61</v>
      </c>
      <c r="B67" s="8">
        <v>0</v>
      </c>
      <c r="C67" s="9">
        <v>0</v>
      </c>
      <c r="D67" s="10">
        <f>C67+'ธ.ค.68'!D67</f>
        <v>0</v>
      </c>
      <c r="E67" s="17"/>
      <c r="F67" s="9">
        <f t="shared" si="3"/>
        <v>0</v>
      </c>
    </row>
    <row r="68" spans="1:6" x14ac:dyDescent="0.5">
      <c r="A68" s="16" t="s">
        <v>62</v>
      </c>
      <c r="B68" s="8">
        <v>0</v>
      </c>
      <c r="C68" s="9">
        <v>0</v>
      </c>
      <c r="D68" s="10">
        <f>C68+'ธ.ค.68'!D68</f>
        <v>0</v>
      </c>
      <c r="E68" s="17"/>
      <c r="F68" s="9">
        <f t="shared" si="3"/>
        <v>0</v>
      </c>
    </row>
    <row r="69" spans="1:6" x14ac:dyDescent="0.5">
      <c r="A69" s="16" t="s">
        <v>63</v>
      </c>
      <c r="B69" s="8">
        <v>0</v>
      </c>
      <c r="C69" s="9">
        <f>'[1]ม.ค.69'!$D$64</f>
        <v>0</v>
      </c>
      <c r="D69" s="10">
        <f>C69+'ธ.ค.68'!D69</f>
        <v>5638.01</v>
      </c>
      <c r="E69" s="17" t="s">
        <v>5</v>
      </c>
      <c r="F69" s="9">
        <f t="shared" si="3"/>
        <v>5638.01</v>
      </c>
    </row>
    <row r="70" spans="1:6" x14ac:dyDescent="0.5">
      <c r="A70" s="16" t="s">
        <v>64</v>
      </c>
      <c r="B70" s="8">
        <v>0</v>
      </c>
      <c r="C70" s="9">
        <v>0</v>
      </c>
      <c r="D70" s="10">
        <f>C70+'ธ.ค.68'!D70</f>
        <v>0</v>
      </c>
      <c r="E70" s="17"/>
      <c r="F70" s="9">
        <f t="shared" si="3"/>
        <v>0</v>
      </c>
    </row>
    <row r="71" spans="1:6" x14ac:dyDescent="0.5">
      <c r="A71" s="16" t="s">
        <v>65</v>
      </c>
      <c r="B71" s="8">
        <v>0</v>
      </c>
      <c r="C71" s="9">
        <v>0</v>
      </c>
      <c r="D71" s="10">
        <f>C71+'ธ.ค.68'!D71</f>
        <v>0</v>
      </c>
      <c r="E71" s="17"/>
      <c r="F71" s="9">
        <f t="shared" si="3"/>
        <v>0</v>
      </c>
    </row>
    <row r="72" spans="1:6" x14ac:dyDescent="0.5">
      <c r="A72" s="16" t="s">
        <v>66</v>
      </c>
      <c r="B72" s="8">
        <v>0</v>
      </c>
      <c r="C72" s="9">
        <v>0</v>
      </c>
      <c r="D72" s="10">
        <f>C72+'ธ.ค.68'!D72</f>
        <v>0</v>
      </c>
      <c r="E72" s="17"/>
      <c r="F72" s="8"/>
    </row>
    <row r="73" spans="1:6" x14ac:dyDescent="0.5">
      <c r="A73" s="16" t="s">
        <v>67</v>
      </c>
      <c r="B73" s="8">
        <v>0</v>
      </c>
      <c r="C73" s="9">
        <v>0</v>
      </c>
      <c r="D73" s="10">
        <f>C73+'ธ.ค.68'!D73</f>
        <v>0</v>
      </c>
      <c r="E73" s="17"/>
      <c r="F73" s="9">
        <f t="shared" si="3"/>
        <v>0</v>
      </c>
    </row>
    <row r="74" spans="1:6" x14ac:dyDescent="0.5">
      <c r="A74" s="16" t="s">
        <v>68</v>
      </c>
      <c r="B74" s="8">
        <v>0</v>
      </c>
      <c r="C74" s="9">
        <v>0</v>
      </c>
      <c r="D74" s="10">
        <f>C74+'ธ.ค.68'!D74</f>
        <v>0</v>
      </c>
      <c r="E74" s="17"/>
      <c r="F74" s="9">
        <f t="shared" si="3"/>
        <v>0</v>
      </c>
    </row>
    <row r="75" spans="1:6" x14ac:dyDescent="0.5">
      <c r="A75" s="16" t="s">
        <v>69</v>
      </c>
      <c r="B75" s="8">
        <v>0</v>
      </c>
      <c r="C75" s="9">
        <v>0</v>
      </c>
      <c r="D75" s="10">
        <f>C75+'ธ.ค.68'!D75</f>
        <v>0</v>
      </c>
      <c r="E75" s="17"/>
      <c r="F75" s="9">
        <f t="shared" si="3"/>
        <v>0</v>
      </c>
    </row>
    <row r="76" spans="1:6" x14ac:dyDescent="0.5">
      <c r="A76" s="16" t="s">
        <v>70</v>
      </c>
      <c r="B76" s="8">
        <v>0</v>
      </c>
      <c r="C76" s="9">
        <v>0</v>
      </c>
      <c r="D76" s="10">
        <f>C76+'ธ.ค.68'!D76</f>
        <v>0</v>
      </c>
      <c r="E76" s="17"/>
      <c r="F76" s="9">
        <f t="shared" si="3"/>
        <v>0</v>
      </c>
    </row>
    <row r="77" spans="1:6" x14ac:dyDescent="0.5">
      <c r="A77" s="16" t="s">
        <v>71</v>
      </c>
      <c r="B77" s="8">
        <v>0</v>
      </c>
      <c r="C77" s="9">
        <v>0</v>
      </c>
      <c r="D77" s="10">
        <f>C77+'ธ.ค.68'!D77</f>
        <v>0</v>
      </c>
      <c r="E77" s="10"/>
      <c r="F77" s="9">
        <f t="shared" si="3"/>
        <v>0</v>
      </c>
    </row>
    <row r="78" spans="1:6" x14ac:dyDescent="0.5">
      <c r="A78" s="19" t="s">
        <v>72</v>
      </c>
      <c r="B78" s="20">
        <v>0</v>
      </c>
      <c r="C78" s="21">
        <v>0</v>
      </c>
      <c r="D78" s="10">
        <f>C78+'ธ.ค.68'!D78</f>
        <v>0</v>
      </c>
      <c r="E78" s="22"/>
      <c r="F78" s="21">
        <f t="shared" si="3"/>
        <v>0</v>
      </c>
    </row>
    <row r="79" spans="1:6" s="33" customFormat="1" ht="23.25" customHeight="1" x14ac:dyDescent="0.5">
      <c r="A79" s="25" t="s">
        <v>73</v>
      </c>
      <c r="B79" s="31">
        <f>SUM(B7:B78)</f>
        <v>171532827</v>
      </c>
      <c r="C79" s="31">
        <f>SUM(C7:C78)</f>
        <v>2908496.96</v>
      </c>
      <c r="D79" s="31">
        <f>SUM(D7:D78)</f>
        <v>10353192.830000002</v>
      </c>
      <c r="E79" s="32" t="s">
        <v>8</v>
      </c>
      <c r="F79" s="58">
        <f>SUM(F7:F78)</f>
        <v>-162048654.17000002</v>
      </c>
    </row>
    <row r="80" spans="1:6" x14ac:dyDescent="0.5">
      <c r="A80" s="26"/>
      <c r="B80" s="27"/>
      <c r="C80" s="28"/>
      <c r="D80" s="28"/>
      <c r="E80" s="29"/>
      <c r="F80" s="28"/>
    </row>
    <row r="81" spans="3:4" x14ac:dyDescent="0.5">
      <c r="C81" s="30"/>
      <c r="D81" s="30"/>
    </row>
  </sheetData>
  <mergeCells count="4">
    <mergeCell ref="A4:A6"/>
    <mergeCell ref="A1:F1"/>
    <mergeCell ref="A3:F3"/>
    <mergeCell ref="A2:F2"/>
  </mergeCells>
  <pageMargins left="0.7" right="0.7" top="0.75" bottom="0.75" header="0.3" footer="0.3"/>
  <pageSetup paperSize="9" scale="71" orientation="portrait" r:id="rId1"/>
  <rowBreaks count="1" manualBreakCount="1">
    <brk id="5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162E3-E266-43EF-A3AF-92FFD3DFA12C}">
  <sheetPr>
    <tabColor rgb="FF92D050"/>
  </sheetPr>
  <dimension ref="A1:F82"/>
  <sheetViews>
    <sheetView tabSelected="1" view="pageBreakPreview" zoomScaleNormal="100" zoomScaleSheetLayoutView="100" workbookViewId="0">
      <pane ySplit="6" topLeftCell="A7" activePane="bottomLeft" state="frozen"/>
      <selection activeCell="L32" sqref="L32"/>
      <selection pane="bottomLeft" sqref="A1:F1"/>
    </sheetView>
  </sheetViews>
  <sheetFormatPr defaultRowHeight="21.75" x14ac:dyDescent="0.5"/>
  <cols>
    <col min="1" max="1" width="56.625" style="1" customWidth="1"/>
    <col min="2" max="2" width="12.75" style="1" bestFit="1" customWidth="1"/>
    <col min="3" max="3" width="12" style="1" customWidth="1"/>
    <col min="4" max="4" width="13" style="1" customWidth="1"/>
    <col min="5" max="5" width="3.625" style="1" customWidth="1"/>
    <col min="6" max="6" width="12.375" style="1" customWidth="1"/>
    <col min="7" max="16384" width="9" style="1"/>
  </cols>
  <sheetData>
    <row r="1" spans="1:6" x14ac:dyDescent="0.5">
      <c r="A1" s="64" t="s">
        <v>0</v>
      </c>
      <c r="B1" s="64"/>
      <c r="C1" s="64"/>
      <c r="D1" s="64"/>
      <c r="E1" s="64"/>
      <c r="F1" s="64"/>
    </row>
    <row r="2" spans="1:6" x14ac:dyDescent="0.5">
      <c r="A2" s="64" t="s">
        <v>100</v>
      </c>
      <c r="B2" s="64"/>
      <c r="C2" s="64"/>
      <c r="D2" s="64"/>
      <c r="E2" s="64"/>
      <c r="F2" s="64"/>
    </row>
    <row r="3" spans="1:6" x14ac:dyDescent="0.5">
      <c r="A3" s="60"/>
      <c r="B3" s="60"/>
      <c r="C3" s="60"/>
      <c r="D3" s="60"/>
      <c r="E3" s="60"/>
      <c r="F3" s="60"/>
    </row>
    <row r="4" spans="1:6" x14ac:dyDescent="0.5">
      <c r="A4" s="61" t="s">
        <v>1</v>
      </c>
      <c r="B4" s="34" t="s">
        <v>2</v>
      </c>
      <c r="C4" s="2" t="s">
        <v>3</v>
      </c>
      <c r="D4" s="2" t="s">
        <v>4</v>
      </c>
      <c r="E4" s="35" t="s">
        <v>5</v>
      </c>
      <c r="F4" s="35" t="s">
        <v>6</v>
      </c>
    </row>
    <row r="5" spans="1:6" x14ac:dyDescent="0.5">
      <c r="A5" s="62"/>
      <c r="B5" s="36" t="s">
        <v>7</v>
      </c>
      <c r="C5" s="37" t="s">
        <v>88</v>
      </c>
      <c r="D5" s="37" t="s">
        <v>82</v>
      </c>
      <c r="E5" s="37" t="s">
        <v>8</v>
      </c>
      <c r="F5" s="37" t="s">
        <v>9</v>
      </c>
    </row>
    <row r="6" spans="1:6" x14ac:dyDescent="0.5">
      <c r="A6" s="63"/>
      <c r="B6" s="36" t="s">
        <v>78</v>
      </c>
      <c r="C6" s="37"/>
      <c r="D6" s="37" t="s">
        <v>89</v>
      </c>
      <c r="E6" s="38"/>
      <c r="F6" s="38"/>
    </row>
    <row r="7" spans="1:6" x14ac:dyDescent="0.5">
      <c r="A7" s="3" t="s">
        <v>10</v>
      </c>
      <c r="B7" s="4"/>
      <c r="C7" s="5"/>
      <c r="D7" s="6"/>
      <c r="E7" s="6"/>
      <c r="F7" s="5"/>
    </row>
    <row r="8" spans="1:6" x14ac:dyDescent="0.5">
      <c r="A8" s="7" t="s">
        <v>11</v>
      </c>
      <c r="B8" s="8">
        <v>135000000</v>
      </c>
      <c r="C8" s="9">
        <f>'[1]ก.พ.69'!$D$11</f>
        <v>133298.87</v>
      </c>
      <c r="D8" s="10">
        <f>C8+'ม.ค.69'!D8</f>
        <v>1891228.3900000001</v>
      </c>
      <c r="E8" s="10" t="s">
        <v>8</v>
      </c>
      <c r="F8" s="9">
        <f>D8-B8</f>
        <v>-133108771.61</v>
      </c>
    </row>
    <row r="9" spans="1:6" x14ac:dyDescent="0.5">
      <c r="A9" s="7" t="s">
        <v>12</v>
      </c>
      <c r="B9" s="8">
        <v>1000</v>
      </c>
      <c r="C9" s="9">
        <v>0</v>
      </c>
      <c r="D9" s="10">
        <f>C9+'ม.ค.69'!D9</f>
        <v>0</v>
      </c>
      <c r="E9" s="10" t="s">
        <v>8</v>
      </c>
      <c r="F9" s="9">
        <f t="shared" ref="F9:F13" si="0">D9-B9</f>
        <v>-1000</v>
      </c>
    </row>
    <row r="10" spans="1:6" x14ac:dyDescent="0.5">
      <c r="A10" s="7" t="s">
        <v>13</v>
      </c>
      <c r="B10" s="8">
        <v>50000</v>
      </c>
      <c r="C10" s="9">
        <v>0</v>
      </c>
      <c r="D10" s="10">
        <f>C10+'ม.ค.69'!D10</f>
        <v>0</v>
      </c>
      <c r="E10" s="10" t="s">
        <v>8</v>
      </c>
      <c r="F10" s="9">
        <f t="shared" si="0"/>
        <v>-50000</v>
      </c>
    </row>
    <row r="11" spans="1:6" x14ac:dyDescent="0.5">
      <c r="A11" s="7" t="s">
        <v>14</v>
      </c>
      <c r="B11" s="8">
        <v>14500000</v>
      </c>
      <c r="C11" s="9">
        <f>'[1]ก.พ.69'!$D$10</f>
        <v>2944807.48</v>
      </c>
      <c r="D11" s="10">
        <f>C11+'ม.ค.69'!D11</f>
        <v>4336750.21</v>
      </c>
      <c r="E11" s="10" t="s">
        <v>8</v>
      </c>
      <c r="F11" s="9">
        <f t="shared" si="0"/>
        <v>-10163249.789999999</v>
      </c>
    </row>
    <row r="12" spans="1:6" x14ac:dyDescent="0.5">
      <c r="A12" s="7" t="s">
        <v>15</v>
      </c>
      <c r="B12" s="8" t="s">
        <v>8</v>
      </c>
      <c r="C12" s="9">
        <v>0</v>
      </c>
      <c r="D12" s="10">
        <f>C12+'ม.ค.69'!D12</f>
        <v>0</v>
      </c>
      <c r="E12" s="10"/>
      <c r="F12" s="9">
        <v>0</v>
      </c>
    </row>
    <row r="13" spans="1:6" x14ac:dyDescent="0.5">
      <c r="A13" s="7" t="s">
        <v>16</v>
      </c>
      <c r="B13" s="8">
        <v>2900000</v>
      </c>
      <c r="C13" s="9">
        <f>'[1]ก.พ.69'!$D$12</f>
        <v>224056.01</v>
      </c>
      <c r="D13" s="10">
        <f>C13+'ม.ค.69'!D13</f>
        <v>1157238</v>
      </c>
      <c r="E13" s="10" t="s">
        <v>8</v>
      </c>
      <c r="F13" s="9">
        <f t="shared" si="0"/>
        <v>-1742762</v>
      </c>
    </row>
    <row r="14" spans="1:6" x14ac:dyDescent="0.5">
      <c r="A14" s="11" t="s">
        <v>17</v>
      </c>
      <c r="B14" s="8"/>
      <c r="C14" s="9"/>
      <c r="D14" s="10"/>
      <c r="E14" s="10"/>
      <c r="F14" s="9"/>
    </row>
    <row r="15" spans="1:6" x14ac:dyDescent="0.5">
      <c r="A15" s="7" t="s">
        <v>18</v>
      </c>
      <c r="B15" s="8">
        <v>11108930</v>
      </c>
      <c r="C15" s="9">
        <f>'[1]ก.พ.69'!$D$15</f>
        <v>500660</v>
      </c>
      <c r="D15" s="10">
        <f>C15+'ม.ค.69'!D15</f>
        <v>3042510</v>
      </c>
      <c r="E15" s="10" t="s">
        <v>8</v>
      </c>
      <c r="F15" s="9">
        <f t="shared" ref="F15:F27" si="1">D15-B15</f>
        <v>-8066420</v>
      </c>
    </row>
    <row r="16" spans="1:6" x14ac:dyDescent="0.5">
      <c r="A16" s="7" t="s">
        <v>19</v>
      </c>
      <c r="B16" s="8">
        <v>525900</v>
      </c>
      <c r="C16" s="9">
        <f>'[1]ก.พ.69'!$D$16</f>
        <v>62950</v>
      </c>
      <c r="D16" s="10">
        <f>C16+'ม.ค.69'!D16</f>
        <v>226750</v>
      </c>
      <c r="E16" s="10" t="s">
        <v>8</v>
      </c>
      <c r="F16" s="9">
        <f t="shared" si="1"/>
        <v>-299150</v>
      </c>
    </row>
    <row r="17" spans="1:6" x14ac:dyDescent="0.5">
      <c r="A17" s="7" t="s">
        <v>20</v>
      </c>
      <c r="B17" s="12">
        <v>277242</v>
      </c>
      <c r="C17" s="13">
        <f>'[1]ก.พ.69'!$D$17</f>
        <v>20854.5</v>
      </c>
      <c r="D17" s="10">
        <f>C17+'ม.ค.69'!D17</f>
        <v>65124.25</v>
      </c>
      <c r="E17" s="14" t="s">
        <v>8</v>
      </c>
      <c r="F17" s="9">
        <f t="shared" si="1"/>
        <v>-212117.75</v>
      </c>
    </row>
    <row r="18" spans="1:6" x14ac:dyDescent="0.5">
      <c r="A18" s="7" t="s">
        <v>21</v>
      </c>
      <c r="B18" s="12">
        <v>0</v>
      </c>
      <c r="C18" s="13">
        <v>0</v>
      </c>
      <c r="D18" s="10">
        <f>C18+'ม.ค.69'!D18</f>
        <v>0</v>
      </c>
      <c r="E18" s="14" t="s">
        <v>8</v>
      </c>
      <c r="F18" s="9">
        <f t="shared" si="1"/>
        <v>0</v>
      </c>
    </row>
    <row r="19" spans="1:6" x14ac:dyDescent="0.5">
      <c r="A19" s="7" t="s">
        <v>22</v>
      </c>
      <c r="B19" s="12">
        <v>1916860</v>
      </c>
      <c r="C19" s="13">
        <f>'[1]ก.พ.69'!$D$20</f>
        <v>145380</v>
      </c>
      <c r="D19" s="10">
        <f>C19+'ม.ค.69'!D19</f>
        <v>710520</v>
      </c>
      <c r="E19" s="14" t="s">
        <v>8</v>
      </c>
      <c r="F19" s="9">
        <f t="shared" si="1"/>
        <v>-1206340</v>
      </c>
    </row>
    <row r="20" spans="1:6" x14ac:dyDescent="0.5">
      <c r="A20" s="7" t="s">
        <v>23</v>
      </c>
      <c r="B20" s="12">
        <v>8929</v>
      </c>
      <c r="C20" s="13">
        <f>'[1]ก.พ.69'!$D$18</f>
        <v>960</v>
      </c>
      <c r="D20" s="10">
        <f>C20+'ม.ค.69'!D20</f>
        <v>3780</v>
      </c>
      <c r="E20" s="14" t="s">
        <v>8</v>
      </c>
      <c r="F20" s="9">
        <f t="shared" si="1"/>
        <v>-5149</v>
      </c>
    </row>
    <row r="21" spans="1:6" x14ac:dyDescent="0.5">
      <c r="A21" s="7" t="s">
        <v>24</v>
      </c>
      <c r="B21" s="12">
        <v>109100</v>
      </c>
      <c r="C21" s="13">
        <f>'[1]ก.พ.69'!$D$39</f>
        <v>19200</v>
      </c>
      <c r="D21" s="10">
        <f>C21+'ม.ค.69'!D21</f>
        <v>44400</v>
      </c>
      <c r="E21" s="14" t="s">
        <v>8</v>
      </c>
      <c r="F21" s="9">
        <f t="shared" si="1"/>
        <v>-64700</v>
      </c>
    </row>
    <row r="22" spans="1:6" x14ac:dyDescent="0.5">
      <c r="A22" s="7" t="s">
        <v>25</v>
      </c>
      <c r="B22" s="12">
        <v>0</v>
      </c>
      <c r="C22" s="13">
        <v>0</v>
      </c>
      <c r="D22" s="10">
        <f>C22+'ม.ค.69'!D22</f>
        <v>0</v>
      </c>
      <c r="E22" s="14"/>
      <c r="F22" s="9">
        <f t="shared" si="1"/>
        <v>0</v>
      </c>
    </row>
    <row r="23" spans="1:6" x14ac:dyDescent="0.5">
      <c r="A23" s="7" t="s">
        <v>26</v>
      </c>
      <c r="B23" s="12">
        <v>0</v>
      </c>
      <c r="C23" s="13">
        <v>0</v>
      </c>
      <c r="D23" s="10">
        <f>C23+'ม.ค.69'!D23</f>
        <v>0</v>
      </c>
      <c r="E23" s="14"/>
      <c r="F23" s="9">
        <f t="shared" si="1"/>
        <v>0</v>
      </c>
    </row>
    <row r="24" spans="1:6" x14ac:dyDescent="0.5">
      <c r="A24" s="15" t="s">
        <v>92</v>
      </c>
      <c r="B24" s="39">
        <v>262950</v>
      </c>
      <c r="C24" s="13">
        <v>0</v>
      </c>
      <c r="D24" s="10">
        <f>C24+'ม.ค.69'!D24</f>
        <v>0</v>
      </c>
      <c r="E24" s="10" t="s">
        <v>8</v>
      </c>
      <c r="F24" s="9">
        <f t="shared" si="1"/>
        <v>-262950</v>
      </c>
    </row>
    <row r="25" spans="1:6" x14ac:dyDescent="0.5">
      <c r="A25" s="15" t="s">
        <v>93</v>
      </c>
      <c r="B25" s="39">
        <v>54550</v>
      </c>
      <c r="C25" s="13">
        <v>0</v>
      </c>
      <c r="D25" s="10">
        <f>C25+'ม.ค.69'!D25</f>
        <v>0</v>
      </c>
      <c r="E25" s="10" t="s">
        <v>8</v>
      </c>
      <c r="F25" s="9">
        <f t="shared" si="1"/>
        <v>-54550</v>
      </c>
    </row>
    <row r="26" spans="1:6" x14ac:dyDescent="0.5">
      <c r="A26" s="15" t="s">
        <v>101</v>
      </c>
      <c r="B26" s="39">
        <v>0</v>
      </c>
      <c r="C26" s="13">
        <f>'[1]ก.พ.69'!$D$40</f>
        <v>453840</v>
      </c>
      <c r="D26" s="10">
        <f>C26+'ม.ค.69'!D26</f>
        <v>1322860</v>
      </c>
      <c r="E26" s="10"/>
      <c r="F26" s="9"/>
    </row>
    <row r="27" spans="1:6" x14ac:dyDescent="0.5">
      <c r="A27" s="15" t="s">
        <v>27</v>
      </c>
      <c r="B27" s="39">
        <v>10200</v>
      </c>
      <c r="C27" s="13">
        <f>'[1]ก.พ.69'!$D$38</f>
        <v>1800</v>
      </c>
      <c r="D27" s="10">
        <f>C27+'ม.ค.69'!D27</f>
        <v>8240.25</v>
      </c>
      <c r="E27" s="10" t="s">
        <v>8</v>
      </c>
      <c r="F27" s="9">
        <f t="shared" si="1"/>
        <v>-1959.75</v>
      </c>
    </row>
    <row r="28" spans="1:6" x14ac:dyDescent="0.5">
      <c r="A28" s="11" t="s">
        <v>28</v>
      </c>
      <c r="B28" s="8"/>
      <c r="C28" s="9"/>
      <c r="D28" s="10"/>
      <c r="E28" s="10"/>
      <c r="F28" s="9"/>
    </row>
    <row r="29" spans="1:6" x14ac:dyDescent="0.5">
      <c r="A29" s="16" t="s">
        <v>29</v>
      </c>
      <c r="B29" s="12">
        <v>2560221</v>
      </c>
      <c r="C29" s="13">
        <f>'[1]ก.พ.69'!$D$21</f>
        <v>94030</v>
      </c>
      <c r="D29" s="10">
        <f>C29+'ม.ค.69'!D29</f>
        <v>1261348</v>
      </c>
      <c r="E29" s="14" t="s">
        <v>8</v>
      </c>
      <c r="F29" s="9">
        <f t="shared" ref="F29:F57" si="2">D29-B29</f>
        <v>-1298873</v>
      </c>
    </row>
    <row r="30" spans="1:6" x14ac:dyDescent="0.5">
      <c r="A30" s="16" t="s">
        <v>30</v>
      </c>
      <c r="B30" s="12">
        <v>386910</v>
      </c>
      <c r="C30" s="13">
        <f>'[1]ก.พ.69'!$D$23</f>
        <v>31280</v>
      </c>
      <c r="D30" s="10">
        <f>C30+'ม.ค.69'!D30</f>
        <v>145200</v>
      </c>
      <c r="E30" s="14" t="s">
        <v>8</v>
      </c>
      <c r="F30" s="9">
        <f t="shared" si="2"/>
        <v>-241710</v>
      </c>
    </row>
    <row r="31" spans="1:6" x14ac:dyDescent="0.5">
      <c r="A31" s="16" t="s">
        <v>31</v>
      </c>
      <c r="B31" s="12">
        <v>4000</v>
      </c>
      <c r="C31" s="13">
        <f>'[1]ก.พ.69'!$D$26</f>
        <v>130</v>
      </c>
      <c r="D31" s="10">
        <f>C31+'ม.ค.69'!D31</f>
        <v>845</v>
      </c>
      <c r="E31" s="14" t="s">
        <v>8</v>
      </c>
      <c r="F31" s="9">
        <f t="shared" si="2"/>
        <v>-3155</v>
      </c>
    </row>
    <row r="32" spans="1:6" x14ac:dyDescent="0.5">
      <c r="A32" s="16" t="s">
        <v>32</v>
      </c>
      <c r="B32" s="12">
        <v>68000</v>
      </c>
      <c r="C32" s="13">
        <f>'[1]ก.พ.69'!$D$29</f>
        <v>0</v>
      </c>
      <c r="D32" s="10">
        <f>C32+'ม.ค.69'!D32</f>
        <v>23000</v>
      </c>
      <c r="E32" s="14" t="s">
        <v>8</v>
      </c>
      <c r="F32" s="9">
        <f t="shared" si="2"/>
        <v>-45000</v>
      </c>
    </row>
    <row r="33" spans="1:6" x14ac:dyDescent="0.5">
      <c r="A33" s="16" t="s">
        <v>33</v>
      </c>
      <c r="B33" s="12">
        <v>6000</v>
      </c>
      <c r="C33" s="13">
        <f>'[1]ก.พ.69'!$D$30</f>
        <v>0</v>
      </c>
      <c r="D33" s="10">
        <f>C33+'ม.ค.69'!D33</f>
        <v>6000</v>
      </c>
      <c r="E33" s="14" t="s">
        <v>105</v>
      </c>
      <c r="F33" s="9">
        <f t="shared" si="2"/>
        <v>0</v>
      </c>
    </row>
    <row r="34" spans="1:6" x14ac:dyDescent="0.5">
      <c r="A34" s="16" t="s">
        <v>34</v>
      </c>
      <c r="B34" s="8">
        <v>0</v>
      </c>
      <c r="C34" s="9">
        <v>0</v>
      </c>
      <c r="D34" s="10">
        <f>C34+'ม.ค.69'!D34</f>
        <v>0</v>
      </c>
      <c r="E34" s="10"/>
      <c r="F34" s="9">
        <f t="shared" si="2"/>
        <v>0</v>
      </c>
    </row>
    <row r="35" spans="1:6" x14ac:dyDescent="0.5">
      <c r="A35" s="16" t="s">
        <v>35</v>
      </c>
      <c r="B35" s="8">
        <v>0</v>
      </c>
      <c r="C35" s="9">
        <v>0</v>
      </c>
      <c r="D35" s="10">
        <f>C35+'ม.ค.69'!D35</f>
        <v>0</v>
      </c>
      <c r="E35" s="10"/>
      <c r="F35" s="9">
        <f t="shared" si="2"/>
        <v>0</v>
      </c>
    </row>
    <row r="36" spans="1:6" x14ac:dyDescent="0.5">
      <c r="A36" s="16" t="s">
        <v>36</v>
      </c>
      <c r="B36" s="12">
        <v>321458</v>
      </c>
      <c r="C36" s="13">
        <f>'[1]ก.พ.69'!$D$24</f>
        <v>17846</v>
      </c>
      <c r="D36" s="10">
        <f>C36+'ม.ค.69'!D36</f>
        <v>130976</v>
      </c>
      <c r="E36" s="17" t="s">
        <v>8</v>
      </c>
      <c r="F36" s="9">
        <f t="shared" si="2"/>
        <v>-190482</v>
      </c>
    </row>
    <row r="37" spans="1:6" x14ac:dyDescent="0.5">
      <c r="A37" s="16" t="s">
        <v>74</v>
      </c>
      <c r="B37" s="12">
        <v>520440</v>
      </c>
      <c r="C37" s="13">
        <v>0</v>
      </c>
      <c r="D37" s="10">
        <f>C37+'ม.ค.69'!D37</f>
        <v>1400</v>
      </c>
      <c r="E37" s="14" t="s">
        <v>8</v>
      </c>
      <c r="F37" s="9">
        <f t="shared" si="2"/>
        <v>-519040</v>
      </c>
    </row>
    <row r="38" spans="1:6" x14ac:dyDescent="0.5">
      <c r="A38" s="16" t="s">
        <v>104</v>
      </c>
      <c r="B38" s="12">
        <v>0</v>
      </c>
      <c r="C38" s="13">
        <f>'[1]ก.พ.69'!$D$41</f>
        <v>30250</v>
      </c>
      <c r="D38" s="10">
        <f>C38+'ม.ค.69'!D38</f>
        <v>135900</v>
      </c>
      <c r="E38" s="14"/>
      <c r="F38" s="9"/>
    </row>
    <row r="39" spans="1:6" x14ac:dyDescent="0.5">
      <c r="A39" s="56" t="s">
        <v>37</v>
      </c>
      <c r="B39" s="12"/>
      <c r="C39" s="13"/>
      <c r="D39" s="10"/>
      <c r="E39" s="14"/>
      <c r="F39" s="9"/>
    </row>
    <row r="40" spans="1:6" x14ac:dyDescent="0.5">
      <c r="A40" s="16" t="s">
        <v>38</v>
      </c>
      <c r="B40" s="12">
        <v>0</v>
      </c>
      <c r="C40" s="9">
        <v>0</v>
      </c>
      <c r="D40" s="10">
        <f>C40+'ม.ค.69'!D40</f>
        <v>0</v>
      </c>
      <c r="E40" s="10"/>
      <c r="F40" s="9">
        <f t="shared" si="2"/>
        <v>0</v>
      </c>
    </row>
    <row r="41" spans="1:6" x14ac:dyDescent="0.5">
      <c r="A41" s="16" t="s">
        <v>39</v>
      </c>
      <c r="B41" s="12">
        <v>2111</v>
      </c>
      <c r="C41" s="13">
        <f>'[1]ก.พ.69'!$D$32</f>
        <v>8070</v>
      </c>
      <c r="D41" s="10">
        <f>C41+'ม.ค.69'!D41</f>
        <v>38320</v>
      </c>
      <c r="E41" s="17" t="s">
        <v>5</v>
      </c>
      <c r="F41" s="9">
        <f t="shared" si="2"/>
        <v>36209</v>
      </c>
    </row>
    <row r="42" spans="1:6" x14ac:dyDescent="0.5">
      <c r="A42" s="18" t="s">
        <v>40</v>
      </c>
      <c r="B42" s="12">
        <v>0</v>
      </c>
      <c r="C42" s="9">
        <v>0</v>
      </c>
      <c r="D42" s="10">
        <f>C42+'ม.ค.69'!D42</f>
        <v>0</v>
      </c>
      <c r="E42" s="10"/>
      <c r="F42" s="9">
        <f t="shared" si="2"/>
        <v>0</v>
      </c>
    </row>
    <row r="43" spans="1:6" x14ac:dyDescent="0.5">
      <c r="A43" s="16" t="s">
        <v>41</v>
      </c>
      <c r="B43" s="8">
        <v>0</v>
      </c>
      <c r="C43" s="9">
        <v>0</v>
      </c>
      <c r="D43" s="10">
        <f>C43+'ม.ค.69'!D43</f>
        <v>0</v>
      </c>
      <c r="E43" s="10"/>
      <c r="F43" s="9">
        <f t="shared" si="2"/>
        <v>0</v>
      </c>
    </row>
    <row r="44" spans="1:6" x14ac:dyDescent="0.5">
      <c r="A44" s="19" t="s">
        <v>42</v>
      </c>
      <c r="B44" s="20">
        <v>77806</v>
      </c>
      <c r="C44" s="21">
        <f>'[1]ก.พ.69'!$D$33</f>
        <v>500</v>
      </c>
      <c r="D44" s="10">
        <f>C44+'ม.ค.69'!D44</f>
        <v>18430</v>
      </c>
      <c r="E44" s="22" t="s">
        <v>8</v>
      </c>
      <c r="F44" s="21">
        <f t="shared" si="2"/>
        <v>-59376</v>
      </c>
    </row>
    <row r="45" spans="1:6" x14ac:dyDescent="0.5">
      <c r="A45" s="23" t="s">
        <v>43</v>
      </c>
      <c r="B45" s="4">
        <v>0</v>
      </c>
      <c r="C45" s="5">
        <f>'[1]ก.พ.69'!$D$36</f>
        <v>7500</v>
      </c>
      <c r="D45" s="10">
        <f>C45+'ม.ค.69'!D45</f>
        <v>43400</v>
      </c>
      <c r="E45" s="24" t="s">
        <v>5</v>
      </c>
      <c r="F45" s="5">
        <f t="shared" si="2"/>
        <v>43400</v>
      </c>
    </row>
    <row r="46" spans="1:6" x14ac:dyDescent="0.5">
      <c r="A46" s="16" t="s">
        <v>44</v>
      </c>
      <c r="B46" s="8">
        <v>36000</v>
      </c>
      <c r="C46" s="9">
        <f>'[1]ก.พ.69'!$D$53</f>
        <v>3200</v>
      </c>
      <c r="D46" s="10">
        <f>C46+'ม.ค.69'!D46</f>
        <v>16000</v>
      </c>
      <c r="E46" s="17" t="s">
        <v>8</v>
      </c>
      <c r="F46" s="9">
        <f t="shared" si="2"/>
        <v>-20000</v>
      </c>
    </row>
    <row r="47" spans="1:6" x14ac:dyDescent="0.5">
      <c r="A47" s="16" t="s">
        <v>45</v>
      </c>
      <c r="B47" s="8">
        <v>0</v>
      </c>
      <c r="C47" s="9">
        <v>0</v>
      </c>
      <c r="D47" s="10">
        <f>C47+'ม.ค.69'!D47</f>
        <v>0</v>
      </c>
      <c r="E47" s="10"/>
      <c r="F47" s="9">
        <f t="shared" si="2"/>
        <v>0</v>
      </c>
    </row>
    <row r="48" spans="1:6" x14ac:dyDescent="0.5">
      <c r="A48" s="16" t="s">
        <v>46</v>
      </c>
      <c r="B48" s="8">
        <v>200000</v>
      </c>
      <c r="C48" s="9">
        <v>0</v>
      </c>
      <c r="D48" s="10">
        <f>C48+'ม.ค.69'!D48</f>
        <v>78598.23</v>
      </c>
      <c r="E48" s="17" t="s">
        <v>8</v>
      </c>
      <c r="F48" s="9">
        <f t="shared" si="2"/>
        <v>-121401.77</v>
      </c>
    </row>
    <row r="49" spans="1:6" x14ac:dyDescent="0.5">
      <c r="A49" s="16" t="s">
        <v>47</v>
      </c>
      <c r="B49" s="8">
        <v>500</v>
      </c>
      <c r="C49" s="9">
        <v>0</v>
      </c>
      <c r="D49" s="10">
        <f>C49+'ม.ค.69'!D49</f>
        <v>500</v>
      </c>
      <c r="E49" s="10" t="s">
        <v>105</v>
      </c>
      <c r="F49" s="9">
        <f t="shared" si="2"/>
        <v>0</v>
      </c>
    </row>
    <row r="50" spans="1:6" x14ac:dyDescent="0.5">
      <c r="A50" s="16" t="s">
        <v>48</v>
      </c>
      <c r="B50" s="8">
        <v>0</v>
      </c>
      <c r="C50" s="9">
        <v>0</v>
      </c>
      <c r="D50" s="10">
        <f>C50+'ม.ค.69'!D50</f>
        <v>0</v>
      </c>
      <c r="E50" s="10"/>
      <c r="F50" s="9">
        <f t="shared" si="2"/>
        <v>0</v>
      </c>
    </row>
    <row r="51" spans="1:6" x14ac:dyDescent="0.5">
      <c r="A51" s="16" t="s">
        <v>49</v>
      </c>
      <c r="B51" s="8">
        <v>0</v>
      </c>
      <c r="C51" s="9">
        <v>0</v>
      </c>
      <c r="D51" s="10">
        <f>C51+'ม.ค.69'!D51</f>
        <v>0</v>
      </c>
      <c r="E51" s="10"/>
      <c r="F51" s="9">
        <f t="shared" si="2"/>
        <v>0</v>
      </c>
    </row>
    <row r="52" spans="1:6" x14ac:dyDescent="0.5">
      <c r="A52" s="16" t="s">
        <v>75</v>
      </c>
      <c r="B52" s="8">
        <v>0</v>
      </c>
      <c r="C52" s="9">
        <v>0</v>
      </c>
      <c r="D52" s="10">
        <f>C52+'ม.ค.69'!D52</f>
        <v>0</v>
      </c>
      <c r="E52" s="10"/>
      <c r="F52" s="9">
        <f t="shared" si="2"/>
        <v>0</v>
      </c>
    </row>
    <row r="53" spans="1:6" x14ac:dyDescent="0.5">
      <c r="A53" s="16" t="s">
        <v>50</v>
      </c>
      <c r="B53" s="8">
        <v>150000</v>
      </c>
      <c r="C53" s="9">
        <f>'[1]ก.พ.69'!$D$58</f>
        <v>0</v>
      </c>
      <c r="D53" s="10">
        <f>C53+'ม.ค.69'!D53</f>
        <v>108287.37999999999</v>
      </c>
      <c r="E53" s="17" t="s">
        <v>8</v>
      </c>
      <c r="F53" s="9">
        <f t="shared" si="2"/>
        <v>-41712.62000000001</v>
      </c>
    </row>
    <row r="54" spans="1:6" x14ac:dyDescent="0.5">
      <c r="A54" s="16" t="s">
        <v>51</v>
      </c>
      <c r="B54" s="8">
        <v>10000</v>
      </c>
      <c r="C54" s="9">
        <v>0</v>
      </c>
      <c r="D54" s="10">
        <f>C54+'ม.ค.69'!D54</f>
        <v>0</v>
      </c>
      <c r="E54" s="10" t="s">
        <v>8</v>
      </c>
      <c r="F54" s="9">
        <f t="shared" si="2"/>
        <v>-10000</v>
      </c>
    </row>
    <row r="55" spans="1:6" x14ac:dyDescent="0.5">
      <c r="A55" s="16" t="s">
        <v>52</v>
      </c>
      <c r="B55" s="8">
        <v>50000</v>
      </c>
      <c r="C55" s="9">
        <v>0</v>
      </c>
      <c r="D55" s="10">
        <f>C55+'ม.ค.69'!D55</f>
        <v>136000</v>
      </c>
      <c r="E55" s="17" t="s">
        <v>5</v>
      </c>
      <c r="F55" s="9">
        <f t="shared" si="2"/>
        <v>86000</v>
      </c>
    </row>
    <row r="56" spans="1:6" x14ac:dyDescent="0.5">
      <c r="A56" s="16" t="s">
        <v>53</v>
      </c>
      <c r="B56" s="8">
        <v>380000</v>
      </c>
      <c r="C56" s="9">
        <v>0</v>
      </c>
      <c r="D56" s="10">
        <f>C56+'ม.ค.69'!D56</f>
        <v>4200</v>
      </c>
      <c r="E56" s="17" t="s">
        <v>8</v>
      </c>
      <c r="F56" s="9">
        <f t="shared" si="2"/>
        <v>-375800</v>
      </c>
    </row>
    <row r="57" spans="1:6" x14ac:dyDescent="0.5">
      <c r="A57" s="16" t="s">
        <v>54</v>
      </c>
      <c r="B57" s="8">
        <v>30000</v>
      </c>
      <c r="C57" s="9">
        <v>0</v>
      </c>
      <c r="D57" s="10">
        <f>C57+'ม.ค.69'!D57</f>
        <v>200</v>
      </c>
      <c r="E57" s="17" t="s">
        <v>8</v>
      </c>
      <c r="F57" s="9">
        <f t="shared" si="2"/>
        <v>-29800</v>
      </c>
    </row>
    <row r="58" spans="1:6" x14ac:dyDescent="0.5">
      <c r="A58" s="16" t="s">
        <v>55</v>
      </c>
      <c r="B58" s="8">
        <v>0</v>
      </c>
      <c r="C58" s="9">
        <f>'[1]ก.พ.69'!$D$59</f>
        <v>9220</v>
      </c>
      <c r="D58" s="10">
        <f>C58+'ม.ค.69'!D58</f>
        <v>95541.97</v>
      </c>
      <c r="E58" s="10" t="s">
        <v>5</v>
      </c>
      <c r="F58" s="9">
        <v>95541.97</v>
      </c>
    </row>
    <row r="59" spans="1:6" x14ac:dyDescent="0.5">
      <c r="A59" s="16" t="s">
        <v>56</v>
      </c>
      <c r="B59" s="8">
        <v>0</v>
      </c>
      <c r="C59" s="9">
        <v>0</v>
      </c>
      <c r="D59" s="10">
        <f>C59+'ม.ค.69'!D59</f>
        <v>0</v>
      </c>
      <c r="E59" s="10"/>
      <c r="F59" s="9">
        <f t="shared" ref="F59:F78" si="3">D59-B59</f>
        <v>0</v>
      </c>
    </row>
    <row r="60" spans="1:6" x14ac:dyDescent="0.5">
      <c r="A60" s="16" t="s">
        <v>57</v>
      </c>
      <c r="B60" s="8">
        <v>0</v>
      </c>
      <c r="C60" s="9">
        <v>0</v>
      </c>
      <c r="D60" s="10">
        <f>C60+'ม.ค.69'!D60</f>
        <v>0</v>
      </c>
      <c r="E60" s="10"/>
      <c r="F60" s="9">
        <f t="shared" si="3"/>
        <v>0</v>
      </c>
    </row>
    <row r="61" spans="1:6" x14ac:dyDescent="0.5">
      <c r="A61" s="16" t="s">
        <v>94</v>
      </c>
      <c r="B61" s="8">
        <v>3500</v>
      </c>
      <c r="C61" s="9">
        <v>0</v>
      </c>
      <c r="D61" s="10">
        <f>C61+'ม.ค.69'!D61</f>
        <v>3840</v>
      </c>
      <c r="E61" s="10" t="s">
        <v>5</v>
      </c>
      <c r="F61" s="9">
        <f t="shared" si="3"/>
        <v>340</v>
      </c>
    </row>
    <row r="62" spans="1:6" x14ac:dyDescent="0.5">
      <c r="A62" s="16" t="s">
        <v>95</v>
      </c>
      <c r="B62" s="8">
        <v>220</v>
      </c>
      <c r="C62" s="9">
        <v>0</v>
      </c>
      <c r="D62" s="10">
        <f>C62+'ม.ค.69'!D62</f>
        <v>0</v>
      </c>
      <c r="E62" s="10" t="s">
        <v>8</v>
      </c>
      <c r="F62" s="9">
        <f t="shared" si="3"/>
        <v>-220</v>
      </c>
    </row>
    <row r="63" spans="1:6" x14ac:dyDescent="0.5">
      <c r="A63" s="16" t="s">
        <v>76</v>
      </c>
      <c r="B63" s="8">
        <v>0</v>
      </c>
      <c r="C63" s="9">
        <v>0</v>
      </c>
      <c r="D63" s="10">
        <f>C63+'ม.ค.69'!D63</f>
        <v>0</v>
      </c>
      <c r="E63" s="17"/>
      <c r="F63" s="9"/>
    </row>
    <row r="64" spans="1:6" x14ac:dyDescent="0.5">
      <c r="A64" s="16" t="s">
        <v>58</v>
      </c>
      <c r="B64" s="8">
        <v>0</v>
      </c>
      <c r="C64" s="9">
        <v>0</v>
      </c>
      <c r="D64" s="10">
        <f>C64+'ม.ค.69'!D64</f>
        <v>0</v>
      </c>
      <c r="E64" s="10"/>
      <c r="F64" s="9">
        <f t="shared" si="3"/>
        <v>0</v>
      </c>
    </row>
    <row r="65" spans="1:6" x14ac:dyDescent="0.5">
      <c r="A65" s="16" t="s">
        <v>59</v>
      </c>
      <c r="B65" s="8">
        <v>0</v>
      </c>
      <c r="C65" s="9">
        <v>0</v>
      </c>
      <c r="D65" s="10">
        <f>C65+'ม.ค.69'!D65</f>
        <v>0</v>
      </c>
      <c r="E65" s="17"/>
      <c r="F65" s="9">
        <f t="shared" si="3"/>
        <v>0</v>
      </c>
    </row>
    <row r="66" spans="1:6" x14ac:dyDescent="0.5">
      <c r="A66" s="16" t="s">
        <v>60</v>
      </c>
      <c r="B66" s="8">
        <v>0</v>
      </c>
      <c r="C66" s="9">
        <v>0</v>
      </c>
      <c r="D66" s="10">
        <f>C66+'ม.ค.69'!D66</f>
        <v>0</v>
      </c>
      <c r="E66" s="17"/>
      <c r="F66" s="9">
        <f t="shared" si="3"/>
        <v>0</v>
      </c>
    </row>
    <row r="67" spans="1:6" x14ac:dyDescent="0.5">
      <c r="A67" s="16" t="s">
        <v>61</v>
      </c>
      <c r="B67" s="8">
        <v>0</v>
      </c>
      <c r="C67" s="9">
        <v>0</v>
      </c>
      <c r="D67" s="10">
        <f>C67+'ม.ค.69'!D67</f>
        <v>0</v>
      </c>
      <c r="E67" s="17"/>
      <c r="F67" s="9">
        <f t="shared" si="3"/>
        <v>0</v>
      </c>
    </row>
    <row r="68" spans="1:6" x14ac:dyDescent="0.5">
      <c r="A68" s="16" t="s">
        <v>62</v>
      </c>
      <c r="B68" s="8">
        <v>0</v>
      </c>
      <c r="C68" s="9">
        <v>0</v>
      </c>
      <c r="D68" s="10">
        <f>C68+'ม.ค.69'!D68</f>
        <v>0</v>
      </c>
      <c r="E68" s="17"/>
      <c r="F68" s="9">
        <f t="shared" si="3"/>
        <v>0</v>
      </c>
    </row>
    <row r="69" spans="1:6" x14ac:dyDescent="0.5">
      <c r="A69" s="16" t="s">
        <v>63</v>
      </c>
      <c r="B69" s="8"/>
      <c r="C69" s="9">
        <f>'[1]ก.พ.69'!$D$64</f>
        <v>3383.67</v>
      </c>
      <c r="D69" s="10">
        <f>C69+'ม.ค.69'!D69</f>
        <v>9021.68</v>
      </c>
      <c r="E69" s="17" t="s">
        <v>5</v>
      </c>
      <c r="F69" s="9">
        <f t="shared" si="3"/>
        <v>9021.68</v>
      </c>
    </row>
    <row r="70" spans="1:6" x14ac:dyDescent="0.5">
      <c r="A70" s="16" t="s">
        <v>64</v>
      </c>
      <c r="B70" s="8">
        <v>0</v>
      </c>
      <c r="C70" s="9">
        <v>0</v>
      </c>
      <c r="D70" s="10">
        <f>C70+'ม.ค.69'!D70</f>
        <v>0</v>
      </c>
      <c r="E70" s="17"/>
      <c r="F70" s="9">
        <f t="shared" si="3"/>
        <v>0</v>
      </c>
    </row>
    <row r="71" spans="1:6" x14ac:dyDescent="0.5">
      <c r="A71" s="16" t="s">
        <v>65</v>
      </c>
      <c r="B71" s="8">
        <v>0</v>
      </c>
      <c r="C71" s="9">
        <v>0</v>
      </c>
      <c r="D71" s="10">
        <f>C71+'ม.ค.69'!D71</f>
        <v>0</v>
      </c>
      <c r="E71" s="17"/>
      <c r="F71" s="9">
        <f t="shared" si="3"/>
        <v>0</v>
      </c>
    </row>
    <row r="72" spans="1:6" x14ac:dyDescent="0.5">
      <c r="A72" s="16" t="s">
        <v>66</v>
      </c>
      <c r="B72" s="8">
        <v>0</v>
      </c>
      <c r="C72" s="9">
        <v>0</v>
      </c>
      <c r="D72" s="10">
        <f>C72+'ม.ค.69'!D72</f>
        <v>0</v>
      </c>
      <c r="E72" s="17"/>
      <c r="F72" s="8"/>
    </row>
    <row r="73" spans="1:6" x14ac:dyDescent="0.5">
      <c r="A73" s="16" t="s">
        <v>67</v>
      </c>
      <c r="B73" s="8">
        <v>0</v>
      </c>
      <c r="C73" s="9">
        <v>0</v>
      </c>
      <c r="D73" s="10">
        <f>C73+'ม.ค.69'!D73</f>
        <v>0</v>
      </c>
      <c r="E73" s="17"/>
      <c r="F73" s="9">
        <f t="shared" si="3"/>
        <v>0</v>
      </c>
    </row>
    <row r="74" spans="1:6" x14ac:dyDescent="0.5">
      <c r="A74" s="16" t="s">
        <v>68</v>
      </c>
      <c r="B74" s="8">
        <v>0</v>
      </c>
      <c r="C74" s="9">
        <v>0</v>
      </c>
      <c r="D74" s="10">
        <f>C74+'ม.ค.69'!D74</f>
        <v>0</v>
      </c>
      <c r="E74" s="17"/>
      <c r="F74" s="9">
        <f t="shared" si="3"/>
        <v>0</v>
      </c>
    </row>
    <row r="75" spans="1:6" x14ac:dyDescent="0.5">
      <c r="A75" s="16" t="s">
        <v>69</v>
      </c>
      <c r="B75" s="8">
        <v>0</v>
      </c>
      <c r="C75" s="9">
        <v>0</v>
      </c>
      <c r="D75" s="10">
        <f>C75+'ม.ค.69'!D75</f>
        <v>0</v>
      </c>
      <c r="E75" s="17"/>
      <c r="F75" s="9">
        <f t="shared" si="3"/>
        <v>0</v>
      </c>
    </row>
    <row r="76" spans="1:6" x14ac:dyDescent="0.5">
      <c r="A76" s="16" t="s">
        <v>70</v>
      </c>
      <c r="B76" s="8">
        <v>0</v>
      </c>
      <c r="C76" s="9">
        <v>0</v>
      </c>
      <c r="D76" s="10">
        <f>C76+'ม.ค.69'!D76</f>
        <v>0</v>
      </c>
      <c r="E76" s="17"/>
      <c r="F76" s="9">
        <f t="shared" si="3"/>
        <v>0</v>
      </c>
    </row>
    <row r="77" spans="1:6" x14ac:dyDescent="0.5">
      <c r="A77" s="16" t="s">
        <v>71</v>
      </c>
      <c r="B77" s="8">
        <v>0</v>
      </c>
      <c r="C77" s="9">
        <v>0</v>
      </c>
      <c r="D77" s="10">
        <f>C77+'ม.ค.69'!D77</f>
        <v>0</v>
      </c>
      <c r="E77" s="10"/>
      <c r="F77" s="9">
        <f t="shared" si="3"/>
        <v>0</v>
      </c>
    </row>
    <row r="78" spans="1:6" x14ac:dyDescent="0.5">
      <c r="A78" s="19" t="s">
        <v>72</v>
      </c>
      <c r="B78" s="20">
        <v>0</v>
      </c>
      <c r="C78" s="21">
        <v>0</v>
      </c>
      <c r="D78" s="10">
        <f>C78+'ม.ค.69'!D78</f>
        <v>0</v>
      </c>
      <c r="E78" s="22"/>
      <c r="F78" s="21">
        <f t="shared" si="3"/>
        <v>0</v>
      </c>
    </row>
    <row r="79" spans="1:6" s="33" customFormat="1" ht="23.25" customHeight="1" x14ac:dyDescent="0.5">
      <c r="A79" s="25" t="s">
        <v>73</v>
      </c>
      <c r="B79" s="31">
        <f>SUM(B7:B78)</f>
        <v>171532827</v>
      </c>
      <c r="C79" s="31">
        <f>SUM(C8:C78)</f>
        <v>4713216.53</v>
      </c>
      <c r="D79" s="31">
        <f>SUM(D8:D78)</f>
        <v>15066409.360000001</v>
      </c>
      <c r="E79" s="32" t="s">
        <v>8</v>
      </c>
      <c r="F79" s="58">
        <f>SUM(F8:F78)</f>
        <v>-157925177.64000002</v>
      </c>
    </row>
    <row r="80" spans="1:6" x14ac:dyDescent="0.5">
      <c r="A80" s="26"/>
      <c r="B80" s="27"/>
      <c r="C80" s="57"/>
      <c r="D80" s="28"/>
      <c r="E80" s="29"/>
      <c r="F80" s="28"/>
    </row>
    <row r="81" spans="3:4" x14ac:dyDescent="0.5">
      <c r="C81" s="30"/>
      <c r="D81" s="30"/>
    </row>
    <row r="82" spans="3:4" x14ac:dyDescent="0.5">
      <c r="C82" s="30"/>
    </row>
  </sheetData>
  <mergeCells count="4">
    <mergeCell ref="A3:F3"/>
    <mergeCell ref="A4:A6"/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02B64-F67E-4505-A3E3-B7BB89843491}">
  <sheetPr>
    <tabColor rgb="FF92D050"/>
  </sheetPr>
  <dimension ref="A1:F81"/>
  <sheetViews>
    <sheetView view="pageBreakPreview" zoomScale="160" zoomScaleNormal="160" zoomScaleSheetLayoutView="160" workbookViewId="0">
      <pane ySplit="6" topLeftCell="A58" activePane="bottomLeft" state="frozen"/>
      <selection activeCell="G28" sqref="G28"/>
      <selection pane="bottomLeft" activeCell="G28" sqref="G28"/>
    </sheetView>
  </sheetViews>
  <sheetFormatPr defaultRowHeight="21.75" x14ac:dyDescent="0.5"/>
  <cols>
    <col min="1" max="1" width="55.375" style="1" customWidth="1"/>
    <col min="2" max="2" width="12.75" style="1" bestFit="1" customWidth="1"/>
    <col min="3" max="4" width="12" style="1" customWidth="1"/>
    <col min="5" max="5" width="3.625" style="1" customWidth="1"/>
    <col min="6" max="6" width="12.375" style="1" customWidth="1"/>
    <col min="7" max="16384" width="9" style="1"/>
  </cols>
  <sheetData>
    <row r="1" spans="1:6" x14ac:dyDescent="0.5">
      <c r="A1" s="64" t="s">
        <v>0</v>
      </c>
      <c r="B1" s="64"/>
      <c r="C1" s="64"/>
      <c r="D1" s="64"/>
      <c r="E1" s="64"/>
      <c r="F1" s="64"/>
    </row>
    <row r="2" spans="1:6" x14ac:dyDescent="0.5">
      <c r="A2" s="64" t="s">
        <v>77</v>
      </c>
      <c r="B2" s="64"/>
      <c r="C2" s="64"/>
      <c r="D2" s="64"/>
      <c r="E2" s="64"/>
      <c r="F2" s="64"/>
    </row>
    <row r="3" spans="1:6" x14ac:dyDescent="0.5">
      <c r="A3" s="60"/>
      <c r="B3" s="60"/>
      <c r="C3" s="60"/>
      <c r="D3" s="60"/>
      <c r="E3" s="60"/>
      <c r="F3" s="60"/>
    </row>
    <row r="4" spans="1:6" x14ac:dyDescent="0.5">
      <c r="A4" s="61" t="s">
        <v>1</v>
      </c>
      <c r="B4" s="34" t="s">
        <v>2</v>
      </c>
      <c r="C4" s="2" t="s">
        <v>3</v>
      </c>
      <c r="D4" s="2" t="s">
        <v>4</v>
      </c>
      <c r="E4" s="35" t="s">
        <v>5</v>
      </c>
      <c r="F4" s="35" t="s">
        <v>6</v>
      </c>
    </row>
    <row r="5" spans="1:6" x14ac:dyDescent="0.5">
      <c r="A5" s="62"/>
      <c r="B5" s="36" t="s">
        <v>7</v>
      </c>
      <c r="C5" s="37" t="s">
        <v>90</v>
      </c>
      <c r="D5" s="37" t="s">
        <v>82</v>
      </c>
      <c r="E5" s="37" t="s">
        <v>8</v>
      </c>
      <c r="F5" s="37" t="s">
        <v>9</v>
      </c>
    </row>
    <row r="6" spans="1:6" x14ac:dyDescent="0.5">
      <c r="A6" s="63"/>
      <c r="B6" s="36" t="s">
        <v>78</v>
      </c>
      <c r="C6" s="37"/>
      <c r="D6" s="37" t="s">
        <v>91</v>
      </c>
      <c r="E6" s="38"/>
      <c r="F6" s="38"/>
    </row>
    <row r="7" spans="1:6" x14ac:dyDescent="0.5">
      <c r="A7" s="3" t="s">
        <v>10</v>
      </c>
      <c r="B7" s="4"/>
      <c r="C7" s="5"/>
      <c r="D7" s="6"/>
      <c r="E7" s="6"/>
      <c r="F7" s="5"/>
    </row>
    <row r="8" spans="1:6" x14ac:dyDescent="0.5">
      <c r="A8" s="7" t="s">
        <v>11</v>
      </c>
      <c r="B8" s="8">
        <v>135000000</v>
      </c>
      <c r="C8" s="9">
        <f>[1]มี.ค69!$D$11</f>
        <v>427373.47</v>
      </c>
      <c r="D8" s="10">
        <f>C8+'ก.พ.69'!D8</f>
        <v>2318601.8600000003</v>
      </c>
      <c r="E8" s="10" t="s">
        <v>8</v>
      </c>
      <c r="F8" s="9">
        <f>D8-B8</f>
        <v>-132681398.14</v>
      </c>
    </row>
    <row r="9" spans="1:6" x14ac:dyDescent="0.5">
      <c r="A9" s="7" t="s">
        <v>12</v>
      </c>
      <c r="B9" s="8">
        <v>1000</v>
      </c>
      <c r="C9" s="9">
        <v>0</v>
      </c>
      <c r="D9" s="10">
        <f>C9+'ก.พ.69'!D9</f>
        <v>0</v>
      </c>
      <c r="E9" s="10" t="s">
        <v>8</v>
      </c>
      <c r="F9" s="9">
        <f t="shared" ref="F9:F13" si="0">D9-B9</f>
        <v>-1000</v>
      </c>
    </row>
    <row r="10" spans="1:6" x14ac:dyDescent="0.5">
      <c r="A10" s="7" t="s">
        <v>13</v>
      </c>
      <c r="B10" s="8">
        <v>50000</v>
      </c>
      <c r="C10" s="9">
        <v>0</v>
      </c>
      <c r="D10" s="10">
        <f>C10+'ก.พ.69'!D10</f>
        <v>0</v>
      </c>
      <c r="E10" s="10" t="s">
        <v>8</v>
      </c>
      <c r="F10" s="9">
        <f t="shared" si="0"/>
        <v>-50000</v>
      </c>
    </row>
    <row r="11" spans="1:6" x14ac:dyDescent="0.5">
      <c r="A11" s="7" t="s">
        <v>14</v>
      </c>
      <c r="B11" s="8">
        <v>14500000</v>
      </c>
      <c r="C11" s="9">
        <f>[1]มี.ค69!$D$10</f>
        <v>4236200.54</v>
      </c>
      <c r="D11" s="10">
        <f>C11+'ก.พ.69'!D11</f>
        <v>8572950.75</v>
      </c>
      <c r="E11" s="10" t="s">
        <v>8</v>
      </c>
      <c r="F11" s="9">
        <f t="shared" si="0"/>
        <v>-5927049.25</v>
      </c>
    </row>
    <row r="12" spans="1:6" x14ac:dyDescent="0.5">
      <c r="A12" s="7" t="s">
        <v>15</v>
      </c>
      <c r="B12" s="8" t="s">
        <v>8</v>
      </c>
      <c r="C12" s="9">
        <v>0</v>
      </c>
      <c r="D12" s="10">
        <f>C12+'ก.พ.69'!D12</f>
        <v>0</v>
      </c>
      <c r="E12" s="10"/>
      <c r="F12" s="9">
        <v>0</v>
      </c>
    </row>
    <row r="13" spans="1:6" x14ac:dyDescent="0.5">
      <c r="A13" s="7" t="s">
        <v>16</v>
      </c>
      <c r="B13" s="8">
        <v>2900000</v>
      </c>
      <c r="C13" s="9">
        <f>[1]มี.ค69!$D$12</f>
        <v>210234.13</v>
      </c>
      <c r="D13" s="10">
        <f>C13+'ก.พ.69'!D13</f>
        <v>1367472.13</v>
      </c>
      <c r="E13" s="10" t="s">
        <v>8</v>
      </c>
      <c r="F13" s="9">
        <f t="shared" si="0"/>
        <v>-1532527.87</v>
      </c>
    </row>
    <row r="14" spans="1:6" x14ac:dyDescent="0.5">
      <c r="A14" s="11" t="s">
        <v>17</v>
      </c>
      <c r="B14" s="8"/>
      <c r="C14" s="9"/>
      <c r="D14" s="10">
        <f>C14+'ก.พ.69'!D14</f>
        <v>0</v>
      </c>
      <c r="E14" s="10"/>
      <c r="F14" s="9"/>
    </row>
    <row r="15" spans="1:6" x14ac:dyDescent="0.5">
      <c r="A15" s="7" t="s">
        <v>18</v>
      </c>
      <c r="B15" s="8">
        <v>11108930</v>
      </c>
      <c r="C15" s="9">
        <f>[1]มี.ค69!$D$15</f>
        <v>786115</v>
      </c>
      <c r="D15" s="10">
        <f>C15+'ก.พ.69'!D15</f>
        <v>3828625</v>
      </c>
      <c r="E15" s="10" t="s">
        <v>8</v>
      </c>
      <c r="F15" s="9">
        <f t="shared" ref="F15:F27" si="1">D15-B15</f>
        <v>-7280305</v>
      </c>
    </row>
    <row r="16" spans="1:6" x14ac:dyDescent="0.5">
      <c r="A16" s="7" t="s">
        <v>19</v>
      </c>
      <c r="B16" s="8">
        <v>525900</v>
      </c>
      <c r="C16" s="9">
        <f>[1]มี.ค69!$D$16</f>
        <v>37850</v>
      </c>
      <c r="D16" s="10">
        <f>C16+'ก.พ.69'!D16</f>
        <v>264600</v>
      </c>
      <c r="E16" s="10" t="s">
        <v>8</v>
      </c>
      <c r="F16" s="9">
        <f t="shared" si="1"/>
        <v>-261300</v>
      </c>
    </row>
    <row r="17" spans="1:6" x14ac:dyDescent="0.5">
      <c r="A17" s="7" t="s">
        <v>20</v>
      </c>
      <c r="B17" s="12">
        <v>277242</v>
      </c>
      <c r="C17" s="13">
        <f>[1]มี.ค69!$D$17</f>
        <v>6364.5</v>
      </c>
      <c r="D17" s="10">
        <f>C17+'ก.พ.69'!D17</f>
        <v>71488.75</v>
      </c>
      <c r="E17" s="14" t="s">
        <v>8</v>
      </c>
      <c r="F17" s="9">
        <f t="shared" si="1"/>
        <v>-205753.25</v>
      </c>
    </row>
    <row r="18" spans="1:6" x14ac:dyDescent="0.5">
      <c r="A18" s="7" t="s">
        <v>21</v>
      </c>
      <c r="B18" s="12">
        <v>0</v>
      </c>
      <c r="C18" s="13">
        <v>0</v>
      </c>
      <c r="D18" s="10">
        <f>C18+'ก.พ.69'!D18</f>
        <v>0</v>
      </c>
      <c r="E18" s="14" t="s">
        <v>8</v>
      </c>
      <c r="F18" s="9">
        <f t="shared" si="1"/>
        <v>0</v>
      </c>
    </row>
    <row r="19" spans="1:6" x14ac:dyDescent="0.5">
      <c r="A19" s="7" t="s">
        <v>22</v>
      </c>
      <c r="B19" s="12">
        <v>1916860</v>
      </c>
      <c r="C19" s="13">
        <f>[1]มี.ค69!$D$20</f>
        <v>149600</v>
      </c>
      <c r="D19" s="10">
        <f>C19+'ก.พ.69'!D19</f>
        <v>860120</v>
      </c>
      <c r="E19" s="14" t="s">
        <v>8</v>
      </c>
      <c r="F19" s="9">
        <f t="shared" si="1"/>
        <v>-1056740</v>
      </c>
    </row>
    <row r="20" spans="1:6" x14ac:dyDescent="0.5">
      <c r="A20" s="7" t="s">
        <v>23</v>
      </c>
      <c r="B20" s="12">
        <v>8929</v>
      </c>
      <c r="C20" s="13">
        <f>[1]มี.ค69!$D$18</f>
        <v>900</v>
      </c>
      <c r="D20" s="10">
        <f>C20+'ก.พ.69'!D20</f>
        <v>4680</v>
      </c>
      <c r="E20" s="14" t="s">
        <v>8</v>
      </c>
      <c r="F20" s="9">
        <f t="shared" si="1"/>
        <v>-4249</v>
      </c>
    </row>
    <row r="21" spans="1:6" x14ac:dyDescent="0.5">
      <c r="A21" s="7" t="s">
        <v>24</v>
      </c>
      <c r="B21" s="12">
        <v>109100</v>
      </c>
      <c r="C21" s="13">
        <f>[1]มี.ค69!$D$39</f>
        <v>33600</v>
      </c>
      <c r="D21" s="10">
        <f>C21+'ก.พ.69'!D21</f>
        <v>78000</v>
      </c>
      <c r="E21" s="14" t="s">
        <v>8</v>
      </c>
      <c r="F21" s="9">
        <f t="shared" si="1"/>
        <v>-31100</v>
      </c>
    </row>
    <row r="22" spans="1:6" x14ac:dyDescent="0.5">
      <c r="A22" s="7" t="s">
        <v>25</v>
      </c>
      <c r="B22" s="12">
        <v>0</v>
      </c>
      <c r="C22" s="13">
        <v>0</v>
      </c>
      <c r="D22" s="10">
        <f>C22+'ก.พ.69'!D22</f>
        <v>0</v>
      </c>
      <c r="E22" s="14"/>
      <c r="F22" s="9">
        <f t="shared" si="1"/>
        <v>0</v>
      </c>
    </row>
    <row r="23" spans="1:6" x14ac:dyDescent="0.5">
      <c r="A23" s="7" t="s">
        <v>26</v>
      </c>
      <c r="B23" s="12">
        <v>0</v>
      </c>
      <c r="C23" s="13">
        <v>0</v>
      </c>
      <c r="D23" s="10">
        <f>C23+'ก.พ.69'!D23</f>
        <v>0</v>
      </c>
      <c r="E23" s="14"/>
      <c r="F23" s="9">
        <f t="shared" si="1"/>
        <v>0</v>
      </c>
    </row>
    <row r="24" spans="1:6" x14ac:dyDescent="0.5">
      <c r="A24" s="15" t="s">
        <v>92</v>
      </c>
      <c r="B24" s="39">
        <v>262950</v>
      </c>
      <c r="C24" s="13">
        <v>0</v>
      </c>
      <c r="D24" s="10">
        <f>C24+'ก.พ.69'!D24</f>
        <v>0</v>
      </c>
      <c r="E24" s="10" t="s">
        <v>8</v>
      </c>
      <c r="F24" s="9">
        <f t="shared" si="1"/>
        <v>-262950</v>
      </c>
    </row>
    <row r="25" spans="1:6" x14ac:dyDescent="0.5">
      <c r="A25" s="15" t="s">
        <v>93</v>
      </c>
      <c r="B25" s="39">
        <v>54550</v>
      </c>
      <c r="C25" s="13">
        <v>0</v>
      </c>
      <c r="D25" s="10">
        <f>C25+'ก.พ.69'!D25</f>
        <v>0</v>
      </c>
      <c r="E25" s="10" t="s">
        <v>8</v>
      </c>
      <c r="F25" s="9">
        <f t="shared" si="1"/>
        <v>-54550</v>
      </c>
    </row>
    <row r="26" spans="1:6" x14ac:dyDescent="0.5">
      <c r="A26" s="15" t="s">
        <v>101</v>
      </c>
      <c r="B26" s="39"/>
      <c r="C26" s="13">
        <f>[1]มี.ค69!$D$40</f>
        <v>750605</v>
      </c>
      <c r="D26" s="10">
        <f>C26+'ก.พ.69'!D26</f>
        <v>2073465</v>
      </c>
      <c r="E26" s="10"/>
      <c r="F26" s="9"/>
    </row>
    <row r="27" spans="1:6" x14ac:dyDescent="0.5">
      <c r="A27" s="15" t="s">
        <v>27</v>
      </c>
      <c r="B27" s="39">
        <v>10200</v>
      </c>
      <c r="C27" s="13">
        <f>[1]มี.ค69!$D$38</f>
        <v>0</v>
      </c>
      <c r="D27" s="10">
        <f>C27+'ก.พ.69'!D27</f>
        <v>8240.25</v>
      </c>
      <c r="E27" s="10" t="s">
        <v>8</v>
      </c>
      <c r="F27" s="9">
        <f t="shared" si="1"/>
        <v>-1959.75</v>
      </c>
    </row>
    <row r="28" spans="1:6" x14ac:dyDescent="0.5">
      <c r="A28" s="11" t="s">
        <v>28</v>
      </c>
      <c r="B28" s="8"/>
      <c r="C28" s="9"/>
      <c r="D28" s="10"/>
      <c r="E28" s="10"/>
      <c r="F28" s="9"/>
    </row>
    <row r="29" spans="1:6" x14ac:dyDescent="0.5">
      <c r="A29" s="16" t="s">
        <v>29</v>
      </c>
      <c r="B29" s="12">
        <v>2560221</v>
      </c>
      <c r="C29" s="13">
        <f>[1]มี.ค69!$D$21</f>
        <v>127120</v>
      </c>
      <c r="D29" s="10">
        <f>C29+'ก.พ.69'!D29</f>
        <v>1388468</v>
      </c>
      <c r="E29" s="14" t="s">
        <v>8</v>
      </c>
      <c r="F29" s="9">
        <f t="shared" ref="F29:F57" si="2">D29-B29</f>
        <v>-1171753</v>
      </c>
    </row>
    <row r="30" spans="1:6" x14ac:dyDescent="0.5">
      <c r="A30" s="16" t="s">
        <v>30</v>
      </c>
      <c r="B30" s="12">
        <v>386910</v>
      </c>
      <c r="C30" s="13">
        <f>[1]มี.ค69!$D$23</f>
        <v>44960</v>
      </c>
      <c r="D30" s="10">
        <f>C30+'ก.พ.69'!D30</f>
        <v>190160</v>
      </c>
      <c r="E30" s="14" t="s">
        <v>8</v>
      </c>
      <c r="F30" s="9">
        <f t="shared" si="2"/>
        <v>-196750</v>
      </c>
    </row>
    <row r="31" spans="1:6" x14ac:dyDescent="0.5">
      <c r="A31" s="16" t="s">
        <v>31</v>
      </c>
      <c r="B31" s="12">
        <v>4000</v>
      </c>
      <c r="C31" s="13">
        <f>[1]มี.ค69!$D$26</f>
        <v>260</v>
      </c>
      <c r="D31" s="10">
        <f>C31+'ก.พ.69'!D31</f>
        <v>1105</v>
      </c>
      <c r="E31" s="14" t="s">
        <v>8</v>
      </c>
      <c r="F31" s="9">
        <f t="shared" si="2"/>
        <v>-2895</v>
      </c>
    </row>
    <row r="32" spans="1:6" x14ac:dyDescent="0.5">
      <c r="A32" s="16" t="s">
        <v>32</v>
      </c>
      <c r="B32" s="12">
        <v>68000</v>
      </c>
      <c r="C32" s="13">
        <f>[1]มี.ค69!$D$29</f>
        <v>8000</v>
      </c>
      <c r="D32" s="10">
        <f>C32+'ก.พ.69'!D32</f>
        <v>31000</v>
      </c>
      <c r="E32" s="14" t="s">
        <v>8</v>
      </c>
      <c r="F32" s="9">
        <f t="shared" si="2"/>
        <v>-37000</v>
      </c>
    </row>
    <row r="33" spans="1:6" x14ac:dyDescent="0.5">
      <c r="A33" s="16" t="s">
        <v>33</v>
      </c>
      <c r="B33" s="12">
        <v>6000</v>
      </c>
      <c r="C33" s="13">
        <f>[1]มี.ค69!$D$30</f>
        <v>0</v>
      </c>
      <c r="D33" s="10">
        <f>C33+'ก.พ.69'!D33</f>
        <v>6000</v>
      </c>
      <c r="E33" s="14" t="s">
        <v>105</v>
      </c>
      <c r="F33" s="9">
        <f t="shared" si="2"/>
        <v>0</v>
      </c>
    </row>
    <row r="34" spans="1:6" x14ac:dyDescent="0.5">
      <c r="A34" s="16" t="s">
        <v>34</v>
      </c>
      <c r="B34" s="8">
        <v>0</v>
      </c>
      <c r="C34" s="9">
        <v>0</v>
      </c>
      <c r="D34" s="10">
        <f>C34+'ก.พ.69'!D34</f>
        <v>0</v>
      </c>
      <c r="E34" s="10"/>
      <c r="F34" s="9">
        <f t="shared" si="2"/>
        <v>0</v>
      </c>
    </row>
    <row r="35" spans="1:6" x14ac:dyDescent="0.5">
      <c r="A35" s="16" t="s">
        <v>35</v>
      </c>
      <c r="B35" s="8">
        <v>0</v>
      </c>
      <c r="C35" s="9">
        <v>0</v>
      </c>
      <c r="D35" s="10">
        <f>C35+'ก.พ.69'!D35</f>
        <v>0</v>
      </c>
      <c r="E35" s="10"/>
      <c r="F35" s="9">
        <f t="shared" si="2"/>
        <v>0</v>
      </c>
    </row>
    <row r="36" spans="1:6" x14ac:dyDescent="0.5">
      <c r="A36" s="16" t="s">
        <v>36</v>
      </c>
      <c r="B36" s="12">
        <v>321458</v>
      </c>
      <c r="C36" s="13">
        <f>[1]มี.ค69!$D$24</f>
        <v>24758</v>
      </c>
      <c r="D36" s="10">
        <f>C36+'ก.พ.69'!D36</f>
        <v>155734</v>
      </c>
      <c r="E36" s="17" t="s">
        <v>8</v>
      </c>
      <c r="F36" s="9">
        <f t="shared" si="2"/>
        <v>-165724</v>
      </c>
    </row>
    <row r="37" spans="1:6" x14ac:dyDescent="0.5">
      <c r="A37" s="16" t="s">
        <v>74</v>
      </c>
      <c r="B37" s="12">
        <v>520440</v>
      </c>
      <c r="C37" s="13">
        <v>0</v>
      </c>
      <c r="D37" s="10">
        <f>C37+'ก.พ.69'!D37</f>
        <v>1400</v>
      </c>
      <c r="E37" s="14" t="s">
        <v>8</v>
      </c>
      <c r="F37" s="9">
        <f t="shared" si="2"/>
        <v>-519040</v>
      </c>
    </row>
    <row r="38" spans="1:6" x14ac:dyDescent="0.5">
      <c r="A38" s="16" t="s">
        <v>104</v>
      </c>
      <c r="B38" s="12">
        <v>0</v>
      </c>
      <c r="C38" s="13">
        <f>[1]มี.ค69!$D$41</f>
        <v>24150</v>
      </c>
      <c r="D38" s="10">
        <f>C38+'ก.พ.69'!D38</f>
        <v>160050</v>
      </c>
      <c r="E38" s="14" t="s">
        <v>5</v>
      </c>
      <c r="F38" s="9">
        <v>160050</v>
      </c>
    </row>
    <row r="39" spans="1:6" x14ac:dyDescent="0.5">
      <c r="A39" s="56" t="s">
        <v>37</v>
      </c>
      <c r="B39" s="12"/>
      <c r="C39" s="13"/>
      <c r="D39" s="10"/>
      <c r="E39" s="14"/>
      <c r="F39" s="9"/>
    </row>
    <row r="40" spans="1:6" x14ac:dyDescent="0.5">
      <c r="A40" s="16" t="s">
        <v>38</v>
      </c>
      <c r="B40" s="12">
        <v>0</v>
      </c>
      <c r="C40" s="9">
        <v>0</v>
      </c>
      <c r="D40" s="10">
        <f>C40+'ก.พ.69'!D40</f>
        <v>0</v>
      </c>
      <c r="E40" s="10"/>
      <c r="F40" s="9">
        <f t="shared" si="2"/>
        <v>0</v>
      </c>
    </row>
    <row r="41" spans="1:6" x14ac:dyDescent="0.5">
      <c r="A41" s="16" t="s">
        <v>39</v>
      </c>
      <c r="B41" s="12">
        <v>2111</v>
      </c>
      <c r="C41" s="13">
        <f>[1]มี.ค69!$D$32</f>
        <v>9875</v>
      </c>
      <c r="D41" s="10">
        <f>C41+'ก.พ.69'!D41</f>
        <v>48195</v>
      </c>
      <c r="E41" s="17" t="s">
        <v>5</v>
      </c>
      <c r="F41" s="9">
        <f t="shared" si="2"/>
        <v>46084</v>
      </c>
    </row>
    <row r="42" spans="1:6" x14ac:dyDescent="0.5">
      <c r="A42" s="18" t="s">
        <v>40</v>
      </c>
      <c r="B42" s="12">
        <v>0</v>
      </c>
      <c r="C42" s="9">
        <v>0</v>
      </c>
      <c r="D42" s="10">
        <f>C42+'ก.พ.69'!D42</f>
        <v>0</v>
      </c>
      <c r="E42" s="10"/>
      <c r="F42" s="9">
        <f t="shared" si="2"/>
        <v>0</v>
      </c>
    </row>
    <row r="43" spans="1:6" x14ac:dyDescent="0.5">
      <c r="A43" s="16" t="s">
        <v>41</v>
      </c>
      <c r="B43" s="8">
        <v>0</v>
      </c>
      <c r="C43" s="9">
        <v>0</v>
      </c>
      <c r="D43" s="10">
        <f>C43+'ก.พ.69'!D43</f>
        <v>0</v>
      </c>
      <c r="E43" s="10"/>
      <c r="F43" s="9">
        <f t="shared" si="2"/>
        <v>0</v>
      </c>
    </row>
    <row r="44" spans="1:6" x14ac:dyDescent="0.5">
      <c r="A44" s="19" t="s">
        <v>42</v>
      </c>
      <c r="B44" s="20">
        <v>77806</v>
      </c>
      <c r="C44" s="21">
        <f>[1]มี.ค69!$D$33</f>
        <v>5090</v>
      </c>
      <c r="D44" s="10">
        <f>C44+'ก.พ.69'!D44</f>
        <v>23520</v>
      </c>
      <c r="E44" s="22" t="s">
        <v>8</v>
      </c>
      <c r="F44" s="21">
        <f t="shared" si="2"/>
        <v>-54286</v>
      </c>
    </row>
    <row r="45" spans="1:6" x14ac:dyDescent="0.5">
      <c r="A45" s="23" t="s">
        <v>43</v>
      </c>
      <c r="B45" s="4">
        <v>0</v>
      </c>
      <c r="C45" s="5">
        <f>[1]มี.ค69!$D$36</f>
        <v>11000</v>
      </c>
      <c r="D45" s="10">
        <f>C45+'ก.พ.69'!D45</f>
        <v>54400</v>
      </c>
      <c r="E45" s="24" t="s">
        <v>5</v>
      </c>
      <c r="F45" s="5">
        <f t="shared" si="2"/>
        <v>54400</v>
      </c>
    </row>
    <row r="46" spans="1:6" x14ac:dyDescent="0.5">
      <c r="A46" s="16" t="s">
        <v>44</v>
      </c>
      <c r="B46" s="8">
        <v>36000</v>
      </c>
      <c r="C46" s="9">
        <f>[1]มี.ค69!$D$53</f>
        <v>3200</v>
      </c>
      <c r="D46" s="10">
        <f>C46+'ก.พ.69'!D46</f>
        <v>19200</v>
      </c>
      <c r="E46" s="17" t="s">
        <v>8</v>
      </c>
      <c r="F46" s="9">
        <f t="shared" si="2"/>
        <v>-16800</v>
      </c>
    </row>
    <row r="47" spans="1:6" x14ac:dyDescent="0.5">
      <c r="A47" s="16" t="s">
        <v>45</v>
      </c>
      <c r="B47" s="8">
        <v>0</v>
      </c>
      <c r="C47" s="9">
        <v>0</v>
      </c>
      <c r="D47" s="10">
        <f>C47+'ก.พ.69'!D47</f>
        <v>0</v>
      </c>
      <c r="E47" s="10"/>
      <c r="F47" s="9">
        <f t="shared" si="2"/>
        <v>0</v>
      </c>
    </row>
    <row r="48" spans="1:6" x14ac:dyDescent="0.5">
      <c r="A48" s="16" t="s">
        <v>46</v>
      </c>
      <c r="B48" s="8">
        <v>200000</v>
      </c>
      <c r="C48" s="9">
        <v>0</v>
      </c>
      <c r="D48" s="10">
        <f>C48+'ก.พ.69'!D48</f>
        <v>78598.23</v>
      </c>
      <c r="E48" s="17" t="s">
        <v>8</v>
      </c>
      <c r="F48" s="9">
        <f t="shared" si="2"/>
        <v>-121401.77</v>
      </c>
    </row>
    <row r="49" spans="1:6" x14ac:dyDescent="0.5">
      <c r="A49" s="16" t="s">
        <v>47</v>
      </c>
      <c r="B49" s="8">
        <v>500</v>
      </c>
      <c r="C49" s="9">
        <v>0</v>
      </c>
      <c r="D49" s="10">
        <f>C49+'ก.พ.69'!D49</f>
        <v>500</v>
      </c>
      <c r="E49" s="10" t="s">
        <v>105</v>
      </c>
      <c r="F49" s="9">
        <f t="shared" si="2"/>
        <v>0</v>
      </c>
    </row>
    <row r="50" spans="1:6" x14ac:dyDescent="0.5">
      <c r="A50" s="16" t="s">
        <v>48</v>
      </c>
      <c r="B50" s="8">
        <v>0</v>
      </c>
      <c r="C50" s="9">
        <v>0</v>
      </c>
      <c r="D50" s="10">
        <f>C50+'ก.พ.69'!D50</f>
        <v>0</v>
      </c>
      <c r="E50" s="10"/>
      <c r="F50" s="9">
        <f t="shared" si="2"/>
        <v>0</v>
      </c>
    </row>
    <row r="51" spans="1:6" x14ac:dyDescent="0.5">
      <c r="A51" s="16" t="s">
        <v>49</v>
      </c>
      <c r="B51" s="8">
        <v>0</v>
      </c>
      <c r="C51" s="9">
        <v>0</v>
      </c>
      <c r="D51" s="10">
        <f>C51+'ก.พ.69'!D51</f>
        <v>0</v>
      </c>
      <c r="E51" s="10"/>
      <c r="F51" s="9">
        <f t="shared" si="2"/>
        <v>0</v>
      </c>
    </row>
    <row r="52" spans="1:6" x14ac:dyDescent="0.5">
      <c r="A52" s="16" t="s">
        <v>75</v>
      </c>
      <c r="B52" s="8">
        <v>0</v>
      </c>
      <c r="C52" s="9">
        <v>0</v>
      </c>
      <c r="D52" s="10">
        <f>C52+'ก.พ.69'!D52</f>
        <v>0</v>
      </c>
      <c r="E52" s="10"/>
      <c r="F52" s="9">
        <f t="shared" si="2"/>
        <v>0</v>
      </c>
    </row>
    <row r="53" spans="1:6" x14ac:dyDescent="0.5">
      <c r="A53" s="16" t="s">
        <v>50</v>
      </c>
      <c r="B53" s="8">
        <v>150000</v>
      </c>
      <c r="C53" s="9">
        <v>0</v>
      </c>
      <c r="D53" s="10">
        <f>C53+'ก.พ.69'!D53</f>
        <v>108287.37999999999</v>
      </c>
      <c r="E53" s="17" t="s">
        <v>8</v>
      </c>
      <c r="F53" s="9">
        <f t="shared" si="2"/>
        <v>-41712.62000000001</v>
      </c>
    </row>
    <row r="54" spans="1:6" x14ac:dyDescent="0.5">
      <c r="A54" s="16" t="s">
        <v>51</v>
      </c>
      <c r="B54" s="8">
        <v>10000</v>
      </c>
      <c r="C54" s="9">
        <v>0</v>
      </c>
      <c r="D54" s="10">
        <f>C54+'ก.พ.69'!D54</f>
        <v>0</v>
      </c>
      <c r="E54" s="10" t="s">
        <v>8</v>
      </c>
      <c r="F54" s="9">
        <f t="shared" si="2"/>
        <v>-10000</v>
      </c>
    </row>
    <row r="55" spans="1:6" x14ac:dyDescent="0.5">
      <c r="A55" s="16" t="s">
        <v>52</v>
      </c>
      <c r="B55" s="8">
        <v>50000</v>
      </c>
      <c r="C55" s="9">
        <f>[1]มี.ค69!$D$61</f>
        <v>57376.51</v>
      </c>
      <c r="D55" s="10">
        <f>C55+'ก.พ.69'!D55</f>
        <v>193376.51</v>
      </c>
      <c r="E55" s="17" t="s">
        <v>5</v>
      </c>
      <c r="F55" s="9">
        <f t="shared" si="2"/>
        <v>143376.51</v>
      </c>
    </row>
    <row r="56" spans="1:6" x14ac:dyDescent="0.5">
      <c r="A56" s="16" t="s">
        <v>53</v>
      </c>
      <c r="B56" s="8">
        <v>380000</v>
      </c>
      <c r="C56" s="9">
        <v>0</v>
      </c>
      <c r="D56" s="10">
        <f>C56+'ก.พ.69'!D56</f>
        <v>4200</v>
      </c>
      <c r="E56" s="17" t="s">
        <v>8</v>
      </c>
      <c r="F56" s="9">
        <f t="shared" si="2"/>
        <v>-375800</v>
      </c>
    </row>
    <row r="57" spans="1:6" x14ac:dyDescent="0.5">
      <c r="A57" s="16" t="s">
        <v>54</v>
      </c>
      <c r="B57" s="8">
        <v>30000</v>
      </c>
      <c r="C57" s="9">
        <f>[1]มี.ค69!$D$63</f>
        <v>23696.799999999999</v>
      </c>
      <c r="D57" s="10">
        <f>C57+'ก.พ.69'!D57</f>
        <v>23896.799999999999</v>
      </c>
      <c r="E57" s="17" t="s">
        <v>8</v>
      </c>
      <c r="F57" s="9">
        <f t="shared" si="2"/>
        <v>-6103.2000000000007</v>
      </c>
    </row>
    <row r="58" spans="1:6" x14ac:dyDescent="0.5">
      <c r="A58" s="16" t="s">
        <v>55</v>
      </c>
      <c r="B58" s="8">
        <v>0</v>
      </c>
      <c r="C58" s="9">
        <f>[1]มี.ค69!$D$59</f>
        <v>10320</v>
      </c>
      <c r="D58" s="10">
        <f>C58+'ก.พ.69'!D58</f>
        <v>105861.97</v>
      </c>
      <c r="E58" s="10" t="s">
        <v>5</v>
      </c>
      <c r="F58" s="9">
        <v>105861.97</v>
      </c>
    </row>
    <row r="59" spans="1:6" x14ac:dyDescent="0.5">
      <c r="A59" s="16" t="s">
        <v>56</v>
      </c>
      <c r="B59" s="8">
        <v>0</v>
      </c>
      <c r="C59" s="9">
        <v>0</v>
      </c>
      <c r="D59" s="10">
        <f>C59+'ก.พ.69'!D59</f>
        <v>0</v>
      </c>
      <c r="E59" s="10"/>
      <c r="F59" s="9">
        <f t="shared" ref="F59:F78" si="3">D59-B59</f>
        <v>0</v>
      </c>
    </row>
    <row r="60" spans="1:6" x14ac:dyDescent="0.5">
      <c r="A60" s="16" t="s">
        <v>57</v>
      </c>
      <c r="B60" s="8">
        <v>0</v>
      </c>
      <c r="C60" s="9">
        <v>0</v>
      </c>
      <c r="D60" s="10">
        <f>C60+'ก.พ.69'!D60</f>
        <v>0</v>
      </c>
      <c r="E60" s="10"/>
      <c r="F60" s="9">
        <f t="shared" si="3"/>
        <v>0</v>
      </c>
    </row>
    <row r="61" spans="1:6" x14ac:dyDescent="0.5">
      <c r="A61" s="16" t="s">
        <v>94</v>
      </c>
      <c r="B61" s="8">
        <v>3500</v>
      </c>
      <c r="C61" s="9">
        <v>0</v>
      </c>
      <c r="D61" s="10">
        <f>C61+'ก.พ.69'!D61</f>
        <v>3840</v>
      </c>
      <c r="E61" s="10" t="s">
        <v>5</v>
      </c>
      <c r="F61" s="9">
        <f t="shared" si="3"/>
        <v>340</v>
      </c>
    </row>
    <row r="62" spans="1:6" x14ac:dyDescent="0.5">
      <c r="A62" s="16" t="s">
        <v>95</v>
      </c>
      <c r="B62" s="8">
        <v>220</v>
      </c>
      <c r="C62" s="9">
        <v>0</v>
      </c>
      <c r="D62" s="10">
        <f>C62+'ก.พ.69'!D62</f>
        <v>0</v>
      </c>
      <c r="E62" s="10" t="s">
        <v>8</v>
      </c>
      <c r="F62" s="9">
        <f t="shared" si="3"/>
        <v>-220</v>
      </c>
    </row>
    <row r="63" spans="1:6" x14ac:dyDescent="0.5">
      <c r="A63" s="16" t="s">
        <v>76</v>
      </c>
      <c r="B63" s="8">
        <v>0</v>
      </c>
      <c r="C63" s="9">
        <v>0</v>
      </c>
      <c r="D63" s="10">
        <f>C63+'ก.พ.69'!D63</f>
        <v>0</v>
      </c>
      <c r="E63" s="17"/>
      <c r="F63" s="9"/>
    </row>
    <row r="64" spans="1:6" x14ac:dyDescent="0.5">
      <c r="A64" s="16" t="s">
        <v>58</v>
      </c>
      <c r="B64" s="8">
        <v>0</v>
      </c>
      <c r="C64" s="9">
        <v>0</v>
      </c>
      <c r="D64" s="10">
        <f>C64+'ก.พ.69'!D64</f>
        <v>0</v>
      </c>
      <c r="E64" s="10"/>
      <c r="F64" s="9">
        <f t="shared" si="3"/>
        <v>0</v>
      </c>
    </row>
    <row r="65" spans="1:6" x14ac:dyDescent="0.5">
      <c r="A65" s="16" t="s">
        <v>59</v>
      </c>
      <c r="B65" s="8">
        <v>0</v>
      </c>
      <c r="C65" s="9">
        <v>0</v>
      </c>
      <c r="D65" s="10">
        <f>C65+'ก.พ.69'!D65</f>
        <v>0</v>
      </c>
      <c r="E65" s="17"/>
      <c r="F65" s="9">
        <f t="shared" si="3"/>
        <v>0</v>
      </c>
    </row>
    <row r="66" spans="1:6" x14ac:dyDescent="0.5">
      <c r="A66" s="16" t="s">
        <v>60</v>
      </c>
      <c r="B66" s="8">
        <v>0</v>
      </c>
      <c r="C66" s="9">
        <v>0</v>
      </c>
      <c r="D66" s="10">
        <f>C66+'ก.พ.69'!D66</f>
        <v>0</v>
      </c>
      <c r="E66" s="17"/>
      <c r="F66" s="9">
        <f t="shared" si="3"/>
        <v>0</v>
      </c>
    </row>
    <row r="67" spans="1:6" x14ac:dyDescent="0.5">
      <c r="A67" s="16" t="s">
        <v>61</v>
      </c>
      <c r="B67" s="8">
        <v>0</v>
      </c>
      <c r="C67" s="9">
        <v>0</v>
      </c>
      <c r="D67" s="10">
        <f>C67+'ก.พ.69'!D67</f>
        <v>0</v>
      </c>
      <c r="E67" s="17"/>
      <c r="F67" s="9">
        <f t="shared" si="3"/>
        <v>0</v>
      </c>
    </row>
    <row r="68" spans="1:6" x14ac:dyDescent="0.5">
      <c r="A68" s="16" t="s">
        <v>62</v>
      </c>
      <c r="B68" s="8">
        <v>0</v>
      </c>
      <c r="C68" s="9">
        <v>0</v>
      </c>
      <c r="D68" s="10">
        <f>C68+'ก.พ.69'!D68</f>
        <v>0</v>
      </c>
      <c r="E68" s="17"/>
      <c r="F68" s="9">
        <f t="shared" si="3"/>
        <v>0</v>
      </c>
    </row>
    <row r="69" spans="1:6" x14ac:dyDescent="0.5">
      <c r="A69" s="16" t="s">
        <v>63</v>
      </c>
      <c r="B69" s="8">
        <v>0</v>
      </c>
      <c r="C69" s="9">
        <f>[1]มี.ค69!$D$64</f>
        <v>7405.67</v>
      </c>
      <c r="D69" s="10">
        <f>C69+'ก.พ.69'!D69</f>
        <v>16427.349999999999</v>
      </c>
      <c r="E69" s="17" t="s">
        <v>5</v>
      </c>
      <c r="F69" s="9">
        <f t="shared" si="3"/>
        <v>16427.349999999999</v>
      </c>
    </row>
    <row r="70" spans="1:6" x14ac:dyDescent="0.5">
      <c r="A70" s="16" t="s">
        <v>64</v>
      </c>
      <c r="B70" s="8">
        <v>0</v>
      </c>
      <c r="C70" s="9">
        <v>0</v>
      </c>
      <c r="D70" s="10">
        <f>C70+'ก.พ.69'!D70</f>
        <v>0</v>
      </c>
      <c r="E70" s="17"/>
      <c r="F70" s="9">
        <f t="shared" si="3"/>
        <v>0</v>
      </c>
    </row>
    <row r="71" spans="1:6" x14ac:dyDescent="0.5">
      <c r="A71" s="16" t="s">
        <v>65</v>
      </c>
      <c r="B71" s="8">
        <v>0</v>
      </c>
      <c r="C71" s="9">
        <v>0</v>
      </c>
      <c r="D71" s="10">
        <f>C71+'ก.พ.69'!D71</f>
        <v>0</v>
      </c>
      <c r="E71" s="17"/>
      <c r="F71" s="9">
        <f t="shared" si="3"/>
        <v>0</v>
      </c>
    </row>
    <row r="72" spans="1:6" x14ac:dyDescent="0.5">
      <c r="A72" s="16" t="s">
        <v>66</v>
      </c>
      <c r="B72" s="8">
        <v>0</v>
      </c>
      <c r="C72" s="9">
        <v>0</v>
      </c>
      <c r="D72" s="10">
        <f>C72+'ก.พ.69'!D72</f>
        <v>0</v>
      </c>
      <c r="E72" s="17"/>
      <c r="F72" s="8"/>
    </row>
    <row r="73" spans="1:6" x14ac:dyDescent="0.5">
      <c r="A73" s="16" t="s">
        <v>67</v>
      </c>
      <c r="B73" s="8">
        <v>0</v>
      </c>
      <c r="C73" s="9">
        <v>0</v>
      </c>
      <c r="D73" s="10">
        <f>C73+'ก.พ.69'!D73</f>
        <v>0</v>
      </c>
      <c r="E73" s="17"/>
      <c r="F73" s="9">
        <f t="shared" si="3"/>
        <v>0</v>
      </c>
    </row>
    <row r="74" spans="1:6" x14ac:dyDescent="0.5">
      <c r="A74" s="16" t="s">
        <v>68</v>
      </c>
      <c r="B74" s="8">
        <v>0</v>
      </c>
      <c r="C74" s="9">
        <v>0</v>
      </c>
      <c r="D74" s="10">
        <f>C74+'ก.พ.69'!D74</f>
        <v>0</v>
      </c>
      <c r="E74" s="17"/>
      <c r="F74" s="9">
        <f t="shared" si="3"/>
        <v>0</v>
      </c>
    </row>
    <row r="75" spans="1:6" x14ac:dyDescent="0.5">
      <c r="A75" s="16" t="s">
        <v>69</v>
      </c>
      <c r="B75" s="8">
        <v>0</v>
      </c>
      <c r="C75" s="9">
        <v>0</v>
      </c>
      <c r="D75" s="10">
        <f>C75+'ก.พ.69'!D75</f>
        <v>0</v>
      </c>
      <c r="E75" s="17"/>
      <c r="F75" s="9">
        <f t="shared" si="3"/>
        <v>0</v>
      </c>
    </row>
    <row r="76" spans="1:6" x14ac:dyDescent="0.5">
      <c r="A76" s="16" t="s">
        <v>70</v>
      </c>
      <c r="B76" s="8">
        <v>0</v>
      </c>
      <c r="C76" s="9">
        <v>0</v>
      </c>
      <c r="D76" s="10">
        <f>C76+'ก.พ.69'!D76</f>
        <v>0</v>
      </c>
      <c r="E76" s="17"/>
      <c r="F76" s="9">
        <f t="shared" si="3"/>
        <v>0</v>
      </c>
    </row>
    <row r="77" spans="1:6" x14ac:dyDescent="0.5">
      <c r="A77" s="16" t="s">
        <v>71</v>
      </c>
      <c r="B77" s="8">
        <v>0</v>
      </c>
      <c r="C77" s="9">
        <v>0</v>
      </c>
      <c r="D77" s="10">
        <f>C77+'ก.พ.69'!D77</f>
        <v>0</v>
      </c>
      <c r="E77" s="10"/>
      <c r="F77" s="9">
        <f t="shared" si="3"/>
        <v>0</v>
      </c>
    </row>
    <row r="78" spans="1:6" x14ac:dyDescent="0.5">
      <c r="A78" s="19" t="s">
        <v>72</v>
      </c>
      <c r="B78" s="20">
        <v>0</v>
      </c>
      <c r="C78" s="21">
        <v>0</v>
      </c>
      <c r="D78" s="10">
        <f>C78+'ก.พ.69'!D78</f>
        <v>0</v>
      </c>
      <c r="E78" s="22"/>
      <c r="F78" s="21">
        <f t="shared" si="3"/>
        <v>0</v>
      </c>
    </row>
    <row r="79" spans="1:6" s="33" customFormat="1" ht="23.25" customHeight="1" x14ac:dyDescent="0.5">
      <c r="A79" s="25" t="s">
        <v>73</v>
      </c>
      <c r="B79" s="31">
        <f>SUM(B7:B78)</f>
        <v>171532827</v>
      </c>
      <c r="C79" s="31">
        <f>SUM(C7:C78)</f>
        <v>6996054.6199999992</v>
      </c>
      <c r="D79" s="31">
        <f>SUM(D8:D78)</f>
        <v>22062463.98</v>
      </c>
      <c r="E79" s="32" t="s">
        <v>8</v>
      </c>
      <c r="F79" s="58">
        <f>SUM(F8:F78)</f>
        <v>-151543828.02000001</v>
      </c>
    </row>
    <row r="80" spans="1:6" x14ac:dyDescent="0.5">
      <c r="A80" s="26"/>
      <c r="B80" s="27"/>
      <c r="C80" s="28"/>
      <c r="D80" s="28"/>
      <c r="E80" s="29"/>
      <c r="F80" s="28"/>
    </row>
    <row r="81" spans="3:4" x14ac:dyDescent="0.5">
      <c r="C81" s="30"/>
      <c r="D81" s="30"/>
    </row>
  </sheetData>
  <mergeCells count="4">
    <mergeCell ref="A1:F1"/>
    <mergeCell ref="A2:F2"/>
    <mergeCell ref="A3:F3"/>
    <mergeCell ref="A4:A6"/>
  </mergeCells>
  <pageMargins left="0.7" right="0.7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1</vt:i4>
      </vt:variant>
    </vt:vector>
  </HeadingPairs>
  <TitlesOfParts>
    <vt:vector size="7" baseType="lpstr">
      <vt:lpstr>ต.ค.68</vt:lpstr>
      <vt:lpstr>พ.ย.68</vt:lpstr>
      <vt:lpstr>ธ.ค.68</vt:lpstr>
      <vt:lpstr>ม.ค.69</vt:lpstr>
      <vt:lpstr>ก.พ.69</vt:lpstr>
      <vt:lpstr>มี.ค.69</vt:lpstr>
      <vt:lpstr>ก.พ.69!Print_Titles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bma03651</dc:creator>
  <cp:lastModifiedBy>bma03631</cp:lastModifiedBy>
  <cp:lastPrinted>2026-07-21T05:19:59Z</cp:lastPrinted>
  <dcterms:created xsi:type="dcterms:W3CDTF">2025-04-17T09:27:09Z</dcterms:created>
  <dcterms:modified xsi:type="dcterms:W3CDTF">2026-07-21T05:20:01Z</dcterms:modified>
</cp:coreProperties>
</file>