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8. ITA\ITA 69\"/>
    </mc:Choice>
  </mc:AlternateContent>
  <xr:revisionPtr revIDLastSave="0" documentId="13_ncr:1_{64E7600A-1C68-40CE-A31F-386635707735}" xr6:coauthVersionLast="47" xr6:coauthVersionMax="47" xr10:uidLastSave="{00000000-0000-0000-0000-000000000000}"/>
  <bookViews>
    <workbookView xWindow="-120" yWindow="-120" windowWidth="29040" windowHeight="15720" xr2:uid="{36C83EC4-6AC0-4491-9A3D-9411629A95ED}"/>
  </bookViews>
  <sheets>
    <sheet name="2569" sheetId="1" r:id="rId1"/>
    <sheet name="วิธีคำนวณค่าเช่า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L8" i="1"/>
  <c r="L6" i="1"/>
  <c r="J9" i="1"/>
  <c r="J7" i="1"/>
  <c r="J6" i="1"/>
  <c r="E12" i="1" l="1"/>
  <c r="F12" i="1"/>
  <c r="G12" i="1"/>
  <c r="D12" i="1"/>
  <c r="C12" i="1"/>
  <c r="B12" i="1"/>
  <c r="E9" i="2"/>
  <c r="C8" i="2"/>
  <c r="D8" i="2" s="1"/>
  <c r="E8" i="2" s="1"/>
  <c r="C7" i="2"/>
  <c r="C6" i="2"/>
  <c r="E13" i="1" l="1"/>
  <c r="B13" i="1"/>
  <c r="D6" i="2"/>
  <c r="C13" i="2"/>
  <c r="D7" i="2"/>
  <c r="E7" i="2"/>
  <c r="D13" i="2"/>
  <c r="E6" i="2"/>
  <c r="E13" i="2" s="1"/>
  <c r="B14" i="1" l="1"/>
</calcChain>
</file>

<file path=xl/sharedStrings.xml><?xml version="1.0" encoding="utf-8"?>
<sst xmlns="http://schemas.openxmlformats.org/spreadsheetml/2006/main" count="63" uniqueCount="39">
  <si>
    <t>ข้อมูลค่าเช่าที่ดิน</t>
  </si>
  <si>
    <t>ประเภท</t>
  </si>
  <si>
    <t>ไตรมาสที่ 1</t>
  </si>
  <si>
    <t>ไตรมาสที่ 2</t>
  </si>
  <si>
    <t>รวม</t>
  </si>
  <si>
    <t xml:space="preserve"> -</t>
  </si>
  <si>
    <t>ค่าเช่าที่ดิน (16 ตร.วา 129 แปลง)</t>
  </si>
  <si>
    <t>ค่าเช่าที่ดิน (11 ตร.วา 11 แปลง)</t>
  </si>
  <si>
    <t>ค่าบำรุง กทม.(16 ตร.วา 129 แปลง)</t>
  </si>
  <si>
    <t>ค่าบำรุง กทม.(16 ตร.วา 11 แปลง)</t>
  </si>
  <si>
    <t>ค่าหลักประกันการเช่าฯ (16 ตร.วา 129 แปลง)</t>
  </si>
  <si>
    <t>ค่าหลักประกันการเช่าฯ (11 ตร.วา 11 แปลง)</t>
  </si>
  <si>
    <t>หมายเหตุ</t>
  </si>
  <si>
    <t>2. รายงานการจัดเก็บค่าเช่าฯ เฉลี่ยเป็นรายไตรมาส</t>
  </si>
  <si>
    <t>3. ค่าหลักประกันการเช่าที่ดินต้องถอนคืนให้แก่ผู้เช่าเมื่อสิ้นสุดสัญญา</t>
  </si>
  <si>
    <t>1. จัดเก็บค่าเช่าฯ เป็นรายปี (ทุกวันที่ 1 เมษายน ของทุกปี)</t>
  </si>
  <si>
    <t>วิธีคำนวณ/ปี</t>
  </si>
  <si>
    <t>ค่าเช่าที่ดิน/ปี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</si>
  <si>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</si>
  <si>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</si>
  <si>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</si>
  <si>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</si>
  <si>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</si>
  <si>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</si>
  <si>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รวมทั้งสิน</t>
  </si>
  <si>
    <t>ประจำปีงบประมาณ พ.ศ. 2569 สำนักงานเขตประเวศ</t>
  </si>
  <si>
    <t>ค่าบำรุง กทม. (16 ตร.วา 129 แปลง)</t>
  </si>
  <si>
    <t>ค่าบำรุง กทม. (16 ตร.วา 11 แปลง)</t>
  </si>
  <si>
    <t>(ต.ค. - ธ.ค. 2568)</t>
  </si>
  <si>
    <t>(ม.ค. - มี.ค. 2569)</t>
  </si>
  <si>
    <t>ชุมชนร่วมใจพัฒนา</t>
  </si>
  <si>
    <t>(ตุลาคม-ธันวาคม 2568)</t>
  </si>
  <si>
    <t>(มกราคม-มีนาคม 2569)</t>
  </si>
  <si>
    <t>* 129 แปลง x 2,304 บาท = 297,216 บาท/ปี</t>
  </si>
  <si>
    <t>* 11 แปลง x 1,584 บาท = 17,424 บาท/ปี</t>
  </si>
  <si>
    <t>* 129 แปลง x 230 บาท = 29,670บาท/ปี</t>
  </si>
  <si>
    <t xml:space="preserve">* 11 แปลง x 158 บาท = 1,7400 บาท/ปี </t>
  </si>
  <si>
    <t>ค่าบำรุง</t>
  </si>
  <si>
    <t>ค่าเช่า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</si>
</sst>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u/>
      <sz val="16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b/>
      <u val="double"/>
      <sz val="16"/>
      <color theme="1"/>
      <name val="TH Sarabun New"/>
      <family val="2"/>
    </font>
    <font>
      <b/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164" fontId="5" fillId="0" borderId="2" xfId="1" applyFont="1" applyBorder="1" applyAlignment="1">
      <alignment horizontal="left" vertical="top" shrinkToFit="1"/>
    </xf>
    <xf numFmtId="164" fontId="5" fillId="0" borderId="4" xfId="1" applyFont="1" applyBorder="1" applyAlignment="1">
      <alignment horizontal="left" vertical="top" shrinkToFit="1"/>
    </xf>
    <xf numFmtId="164" fontId="5" fillId="0" borderId="4" xfId="1" applyFont="1" applyBorder="1" applyAlignment="1">
      <alignment horizontal="lef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164" fontId="4" fillId="0" borderId="4" xfId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64" fontId="5" fillId="0" borderId="2" xfId="1" applyFont="1" applyBorder="1" applyAlignment="1">
      <alignment horizontal="left" wrapText="1"/>
    </xf>
    <xf numFmtId="164" fontId="5" fillId="0" borderId="4" xfId="1" applyFont="1" applyBorder="1" applyAlignment="1">
      <alignment horizontal="left" wrapText="1"/>
    </xf>
    <xf numFmtId="164" fontId="5" fillId="0" borderId="4" xfId="1" applyFont="1" applyBorder="1" applyAlignment="1">
      <alignment horizontal="left"/>
    </xf>
    <xf numFmtId="164" fontId="4" fillId="0" borderId="4" xfId="1" applyFont="1" applyBorder="1" applyAlignment="1">
      <alignment horizontal="right"/>
    </xf>
    <xf numFmtId="164" fontId="5" fillId="0" borderId="4" xfId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top" shrinkToFit="1"/>
    </xf>
    <xf numFmtId="0" fontId="5" fillId="0" borderId="4" xfId="0" applyFont="1" applyBorder="1" applyAlignment="1">
      <alignment horizontal="left" vertical="top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shrinkToFit="1"/>
    </xf>
    <xf numFmtId="164" fontId="4" fillId="0" borderId="2" xfId="1" applyFont="1" applyBorder="1" applyAlignment="1">
      <alignment horizontal="center" vertical="top" shrinkToFit="1"/>
    </xf>
    <xf numFmtId="164" fontId="4" fillId="0" borderId="4" xfId="1" applyFont="1" applyBorder="1" applyAlignment="1">
      <alignment horizontal="center" vertical="top" shrinkToFit="1"/>
    </xf>
    <xf numFmtId="164" fontId="4" fillId="0" borderId="6" xfId="1" applyFont="1" applyBorder="1" applyAlignment="1">
      <alignment horizontal="center" vertical="top" shrinkToFit="1"/>
    </xf>
    <xf numFmtId="0" fontId="5" fillId="0" borderId="4" xfId="0" applyFont="1" applyBorder="1" applyAlignment="1">
      <alignment horizontal="left" vertical="center" shrinkToFit="1"/>
    </xf>
    <xf numFmtId="164" fontId="4" fillId="0" borderId="4" xfId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164" fontId="4" fillId="0" borderId="2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164" fontId="4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3" fontId="4" fillId="0" borderId="0" xfId="0" applyNumberFormat="1" applyFont="1" applyAlignment="1">
      <alignment horizontal="center" vertical="top"/>
    </xf>
    <xf numFmtId="164" fontId="5" fillId="0" borderId="0" xfId="1" applyFont="1" applyBorder="1" applyAlignment="1">
      <alignment horizontal="left" wrapText="1"/>
    </xf>
    <xf numFmtId="164" fontId="5" fillId="0" borderId="7" xfId="1" applyFont="1" applyBorder="1" applyAlignment="1">
      <alignment horizontal="left" wrapText="1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horizontal="center" vertical="top"/>
    </xf>
    <xf numFmtId="164" fontId="3" fillId="0" borderId="0" xfId="1" applyFont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7" fillId="0" borderId="14" xfId="1" applyFont="1" applyBorder="1" applyAlignment="1">
      <alignment horizontal="center"/>
    </xf>
    <xf numFmtId="164" fontId="7" fillId="0" borderId="15" xfId="1" applyFont="1" applyBorder="1" applyAlignment="1">
      <alignment horizontal="center"/>
    </xf>
    <xf numFmtId="164" fontId="7" fillId="0" borderId="16" xfId="1" applyFont="1" applyBorder="1" applyAlignment="1">
      <alignment horizontal="center"/>
    </xf>
    <xf numFmtId="164" fontId="3" fillId="0" borderId="14" xfId="1" applyFont="1" applyBorder="1" applyAlignment="1"/>
    <xf numFmtId="164" fontId="3" fillId="0" borderId="15" xfId="1" applyFont="1" applyBorder="1" applyAlignment="1"/>
    <xf numFmtId="164" fontId="3" fillId="0" borderId="16" xfId="1" applyFont="1" applyBorder="1" applyAlignment="1"/>
    <xf numFmtId="164" fontId="3" fillId="0" borderId="14" xfId="0" applyNumberFormat="1" applyFont="1" applyBorder="1"/>
    <xf numFmtId="164" fontId="3" fillId="0" borderId="15" xfId="0" applyNumberFormat="1" applyFont="1" applyBorder="1"/>
    <xf numFmtId="164" fontId="3" fillId="0" borderId="16" xfId="0" applyNumberFormat="1" applyFont="1" applyBorder="1"/>
    <xf numFmtId="0" fontId="4" fillId="0" borderId="0" xfId="0" applyFont="1" applyAlignment="1">
      <alignment horizontal="lef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9BB6-D01A-4C71-A9C5-C380B8D30782}">
  <dimension ref="A1:L19"/>
  <sheetViews>
    <sheetView tabSelected="1" workbookViewId="0">
      <selection activeCell="R9" sqref="R9"/>
    </sheetView>
  </sheetViews>
  <sheetFormatPr defaultColWidth="9" defaultRowHeight="20.25" customHeight="1" x14ac:dyDescent="0.3"/>
  <cols>
    <col min="1" max="1" width="30.125" style="2" bestFit="1" customWidth="1"/>
    <col min="2" max="7" width="15.875" style="2" customWidth="1"/>
    <col min="8" max="8" width="10.875" style="48" hidden="1" customWidth="1"/>
    <col min="9" max="9" width="0" style="2" hidden="1" customWidth="1"/>
    <col min="10" max="10" width="10.625" style="2" hidden="1" customWidth="1"/>
    <col min="11" max="11" width="0" style="2" hidden="1" customWidth="1"/>
    <col min="12" max="12" width="10.625" style="2" hidden="1" customWidth="1"/>
    <col min="13" max="16384" width="9" style="2"/>
  </cols>
  <sheetData>
    <row r="1" spans="1:12" ht="35.1" customHeight="1" x14ac:dyDescent="0.3">
      <c r="A1" s="55" t="s">
        <v>0</v>
      </c>
      <c r="B1" s="55"/>
      <c r="C1" s="55"/>
      <c r="D1" s="55"/>
      <c r="E1" s="55"/>
      <c r="F1" s="55"/>
      <c r="G1" s="55"/>
    </row>
    <row r="2" spans="1:12" ht="35.1" customHeight="1" x14ac:dyDescent="0.3">
      <c r="A2" s="55" t="s">
        <v>25</v>
      </c>
      <c r="B2" s="55"/>
      <c r="C2" s="55"/>
      <c r="D2" s="55"/>
      <c r="E2" s="55"/>
      <c r="F2" s="55"/>
      <c r="G2" s="55"/>
    </row>
    <row r="3" spans="1:12" ht="24.95" customHeight="1" x14ac:dyDescent="0.55000000000000004">
      <c r="A3" s="61" t="s">
        <v>1</v>
      </c>
      <c r="B3" s="59" t="s">
        <v>2</v>
      </c>
      <c r="C3" s="60"/>
      <c r="D3" s="60"/>
      <c r="E3" s="59" t="s">
        <v>3</v>
      </c>
      <c r="F3" s="60"/>
      <c r="G3" s="79"/>
    </row>
    <row r="4" spans="1:12" ht="24.95" customHeight="1" x14ac:dyDescent="0.55000000000000004">
      <c r="A4" s="62"/>
      <c r="B4" s="57" t="s">
        <v>31</v>
      </c>
      <c r="C4" s="58"/>
      <c r="D4" s="58"/>
      <c r="E4" s="57" t="s">
        <v>32</v>
      </c>
      <c r="F4" s="58"/>
      <c r="G4" s="80"/>
    </row>
    <row r="5" spans="1:12" ht="24.95" customHeight="1" x14ac:dyDescent="0.3">
      <c r="A5" s="63"/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</row>
    <row r="6" spans="1:12" s="4" customFormat="1" ht="24.95" customHeight="1" x14ac:dyDescent="0.5">
      <c r="A6" s="15" t="s">
        <v>6</v>
      </c>
      <c r="B6" s="19">
        <v>24768</v>
      </c>
      <c r="C6" s="19">
        <v>24768</v>
      </c>
      <c r="D6" s="19">
        <v>24768</v>
      </c>
      <c r="E6" s="19">
        <v>24768</v>
      </c>
      <c r="F6" s="19">
        <v>24768</v>
      </c>
      <c r="G6" s="47">
        <v>24768</v>
      </c>
      <c r="H6" s="46">
        <v>24768</v>
      </c>
      <c r="I6" s="4">
        <v>12</v>
      </c>
      <c r="J6" s="45">
        <f>H6*I6</f>
        <v>297216</v>
      </c>
      <c r="K6" s="4" t="s">
        <v>38</v>
      </c>
      <c r="L6" s="45">
        <f>J6+J7</f>
        <v>314640</v>
      </c>
    </row>
    <row r="7" spans="1:12" s="4" customFormat="1" ht="24.95" customHeight="1" x14ac:dyDescent="0.55000000000000004">
      <c r="A7" s="16" t="s">
        <v>7</v>
      </c>
      <c r="B7" s="20">
        <v>1452</v>
      </c>
      <c r="C7" s="20">
        <v>1452</v>
      </c>
      <c r="D7" s="20">
        <v>1452</v>
      </c>
      <c r="E7" s="17">
        <v>1452</v>
      </c>
      <c r="F7" s="17">
        <v>1452</v>
      </c>
      <c r="G7" s="17">
        <v>1452</v>
      </c>
      <c r="H7" s="49">
        <v>1452</v>
      </c>
      <c r="I7" s="4">
        <v>12</v>
      </c>
      <c r="J7" s="45">
        <f>H7*I7</f>
        <v>17424</v>
      </c>
      <c r="L7" s="45"/>
    </row>
    <row r="8" spans="1:12" ht="24.95" customHeight="1" x14ac:dyDescent="0.5">
      <c r="A8" s="18" t="s">
        <v>8</v>
      </c>
      <c r="B8" s="21">
        <v>2472.5</v>
      </c>
      <c r="C8" s="21">
        <v>2472.5</v>
      </c>
      <c r="D8" s="21">
        <v>2472.5</v>
      </c>
      <c r="E8" s="21">
        <v>2472.5</v>
      </c>
      <c r="F8" s="21">
        <v>2472.5</v>
      </c>
      <c r="G8" s="21">
        <v>2472.5</v>
      </c>
      <c r="H8" s="48">
        <v>2472.5</v>
      </c>
      <c r="I8" s="2">
        <v>12</v>
      </c>
      <c r="J8" s="45">
        <f>H8*I8</f>
        <v>29670</v>
      </c>
      <c r="K8" s="2" t="s">
        <v>37</v>
      </c>
      <c r="L8" s="52">
        <f>J8+J9</f>
        <v>31410</v>
      </c>
    </row>
    <row r="9" spans="1:12" ht="24.95" customHeight="1" x14ac:dyDescent="0.55000000000000004">
      <c r="A9" s="18" t="s">
        <v>9</v>
      </c>
      <c r="B9" s="21">
        <v>145</v>
      </c>
      <c r="C9" s="21">
        <v>145</v>
      </c>
      <c r="D9" s="21">
        <v>145</v>
      </c>
      <c r="E9" s="17">
        <v>145</v>
      </c>
      <c r="F9" s="17">
        <v>145</v>
      </c>
      <c r="G9" s="17">
        <v>145</v>
      </c>
      <c r="H9" s="48">
        <v>145</v>
      </c>
      <c r="I9" s="2">
        <v>12</v>
      </c>
      <c r="J9" s="45">
        <f>H9*I9</f>
        <v>1740</v>
      </c>
      <c r="L9" s="52"/>
    </row>
    <row r="10" spans="1:12" ht="24.95" customHeight="1" x14ac:dyDescent="0.55000000000000004">
      <c r="A10" s="18" t="s">
        <v>10</v>
      </c>
      <c r="B10" s="23">
        <v>0</v>
      </c>
      <c r="C10" s="23">
        <v>0</v>
      </c>
      <c r="D10" s="23">
        <v>0</v>
      </c>
      <c r="E10" s="22">
        <v>0</v>
      </c>
      <c r="F10" s="22">
        <v>0</v>
      </c>
      <c r="G10" s="22">
        <v>0</v>
      </c>
      <c r="L10" s="52"/>
    </row>
    <row r="11" spans="1:12" ht="24.95" customHeight="1" x14ac:dyDescent="0.55000000000000004">
      <c r="A11" s="18" t="s">
        <v>11</v>
      </c>
      <c r="B11" s="23">
        <v>0</v>
      </c>
      <c r="C11" s="23">
        <v>0</v>
      </c>
      <c r="D11" s="23">
        <v>0</v>
      </c>
      <c r="E11" s="22">
        <v>0</v>
      </c>
      <c r="F11" s="22">
        <v>0</v>
      </c>
      <c r="G11" s="22">
        <v>0</v>
      </c>
    </row>
    <row r="12" spans="1:12" s="1" customFormat="1" ht="24.95" customHeight="1" x14ac:dyDescent="0.55000000000000004">
      <c r="A12" s="61" t="s">
        <v>4</v>
      </c>
      <c r="B12" s="41">
        <f t="shared" ref="B12:G12" si="0">SUM(B6:B11)</f>
        <v>28837.5</v>
      </c>
      <c r="C12" s="42">
        <f t="shared" si="0"/>
        <v>28837.5</v>
      </c>
      <c r="D12" s="42">
        <f t="shared" si="0"/>
        <v>28837.5</v>
      </c>
      <c r="E12" s="43">
        <f t="shared" si="0"/>
        <v>28837.5</v>
      </c>
      <c r="F12" s="43">
        <f t="shared" si="0"/>
        <v>28837.5</v>
      </c>
      <c r="G12" s="44">
        <f t="shared" si="0"/>
        <v>28837.5</v>
      </c>
      <c r="H12" s="50"/>
    </row>
    <row r="13" spans="1:12" s="1" customFormat="1" ht="24.95" customHeight="1" x14ac:dyDescent="0.55000000000000004">
      <c r="A13" s="63"/>
      <c r="B13" s="67">
        <f>B12+C12+D12</f>
        <v>86512.5</v>
      </c>
      <c r="C13" s="68"/>
      <c r="D13" s="69"/>
      <c r="E13" s="70">
        <f>E12+F12+G12</f>
        <v>86512.5</v>
      </c>
      <c r="F13" s="71"/>
      <c r="G13" s="72"/>
      <c r="H13" s="50"/>
    </row>
    <row r="14" spans="1:12" s="1" customFormat="1" ht="35.1" customHeight="1" x14ac:dyDescent="0.7">
      <c r="A14" s="53" t="s">
        <v>24</v>
      </c>
      <c r="B14" s="64">
        <f>B13+E13</f>
        <v>173025</v>
      </c>
      <c r="C14" s="65"/>
      <c r="D14" s="65"/>
      <c r="E14" s="65"/>
      <c r="F14" s="65"/>
      <c r="G14" s="66"/>
      <c r="H14" s="51"/>
    </row>
    <row r="15" spans="1:12" ht="20.25" customHeight="1" x14ac:dyDescent="0.3">
      <c r="B15" s="24"/>
      <c r="C15" s="24"/>
      <c r="D15" s="24"/>
      <c r="E15" s="24"/>
      <c r="G15" s="24"/>
    </row>
    <row r="16" spans="1:12" ht="20.25" customHeight="1" x14ac:dyDescent="0.3">
      <c r="A16" s="56" t="s">
        <v>12</v>
      </c>
      <c r="B16" s="56"/>
      <c r="C16" s="56"/>
      <c r="D16" s="56"/>
      <c r="E16" s="56"/>
      <c r="F16" s="56"/>
      <c r="G16" s="56"/>
    </row>
    <row r="17" spans="1:7" ht="20.25" customHeight="1" x14ac:dyDescent="0.3">
      <c r="A17" s="54" t="s">
        <v>15</v>
      </c>
      <c r="B17" s="54"/>
      <c r="C17" s="54"/>
      <c r="D17" s="54"/>
      <c r="E17" s="54"/>
      <c r="F17" s="54"/>
      <c r="G17" s="54"/>
    </row>
    <row r="18" spans="1:7" ht="20.25" customHeight="1" x14ac:dyDescent="0.3">
      <c r="A18" s="54" t="s">
        <v>13</v>
      </c>
      <c r="B18" s="54"/>
      <c r="C18" s="54"/>
      <c r="D18" s="54"/>
      <c r="E18" s="54"/>
      <c r="F18" s="54"/>
      <c r="G18" s="54"/>
    </row>
    <row r="19" spans="1:7" ht="20.25" customHeight="1" x14ac:dyDescent="0.3">
      <c r="A19" s="54" t="s">
        <v>14</v>
      </c>
      <c r="B19" s="54"/>
      <c r="C19" s="54"/>
      <c r="D19" s="54"/>
      <c r="E19" s="54"/>
      <c r="F19" s="54"/>
      <c r="G19" s="54"/>
    </row>
  </sheetData>
  <mergeCells count="15">
    <mergeCell ref="A19:G19"/>
    <mergeCell ref="A1:G1"/>
    <mergeCell ref="A2:G2"/>
    <mergeCell ref="A16:G16"/>
    <mergeCell ref="A17:G17"/>
    <mergeCell ref="A18:G18"/>
    <mergeCell ref="B4:D4"/>
    <mergeCell ref="B3:D3"/>
    <mergeCell ref="E3:G3"/>
    <mergeCell ref="E4:G4"/>
    <mergeCell ref="A3:A5"/>
    <mergeCell ref="B14:G14"/>
    <mergeCell ref="B13:D13"/>
    <mergeCell ref="E13:G13"/>
    <mergeCell ref="A12:A13"/>
  </mergeCells>
  <phoneticPr fontId="2" type="noConversion"/>
  <pageMargins left="0.52" right="0.1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7E07-D30B-4874-BE2F-D8FC76EAB594}">
  <dimension ref="A1:G18"/>
  <sheetViews>
    <sheetView workbookViewId="0">
      <selection activeCell="F17" sqref="F17"/>
    </sheetView>
  </sheetViews>
  <sheetFormatPr defaultColWidth="9" defaultRowHeight="20.25" customHeight="1" x14ac:dyDescent="0.3"/>
  <cols>
    <col min="1" max="1" width="30.125" style="14" bestFit="1" customWidth="1"/>
    <col min="2" max="2" width="16.625" style="14" bestFit="1" customWidth="1"/>
    <col min="3" max="3" width="15.875" style="14" bestFit="1" customWidth="1"/>
    <col min="4" max="4" width="16" style="14" bestFit="1" customWidth="1"/>
    <col min="5" max="5" width="11.375" style="14" bestFit="1" customWidth="1"/>
    <col min="6" max="6" width="30.375" style="25" customWidth="1"/>
    <col min="7" max="16384" width="9" style="2"/>
  </cols>
  <sheetData>
    <row r="1" spans="1:7" ht="30" customHeight="1" x14ac:dyDescent="0.3">
      <c r="A1" s="76" t="s">
        <v>0</v>
      </c>
      <c r="B1" s="76"/>
      <c r="C1" s="76"/>
      <c r="D1" s="76"/>
      <c r="E1" s="76"/>
      <c r="F1" s="76"/>
    </row>
    <row r="2" spans="1:7" ht="30" customHeight="1" x14ac:dyDescent="0.3">
      <c r="A2" s="76" t="s">
        <v>25</v>
      </c>
      <c r="B2" s="76"/>
      <c r="C2" s="76"/>
      <c r="D2" s="76"/>
      <c r="E2" s="76"/>
      <c r="F2" s="76"/>
    </row>
    <row r="3" spans="1:7" ht="12" customHeight="1" x14ac:dyDescent="0.3">
      <c r="A3" s="31"/>
      <c r="B3" s="31"/>
      <c r="C3" s="31"/>
      <c r="D3" s="31"/>
      <c r="E3" s="31"/>
    </row>
    <row r="4" spans="1:7" ht="35.1" customHeight="1" x14ac:dyDescent="0.3">
      <c r="A4" s="77" t="s">
        <v>1</v>
      </c>
      <c r="B4" s="5" t="s">
        <v>17</v>
      </c>
      <c r="C4" s="5" t="s">
        <v>2</v>
      </c>
      <c r="D4" s="5" t="s">
        <v>3</v>
      </c>
      <c r="E4" s="77" t="s">
        <v>4</v>
      </c>
      <c r="F4" s="74" t="s">
        <v>16</v>
      </c>
    </row>
    <row r="5" spans="1:7" ht="35.1" customHeight="1" x14ac:dyDescent="0.3">
      <c r="A5" s="78"/>
      <c r="B5" s="7" t="s">
        <v>30</v>
      </c>
      <c r="C5" s="7" t="s">
        <v>28</v>
      </c>
      <c r="D5" s="7" t="s">
        <v>29</v>
      </c>
      <c r="E5" s="78"/>
      <c r="F5" s="75"/>
    </row>
    <row r="6" spans="1:7" s="4" customFormat="1" ht="30" customHeight="1" x14ac:dyDescent="0.3">
      <c r="A6" s="32" t="s">
        <v>6</v>
      </c>
      <c r="B6" s="8">
        <v>297216</v>
      </c>
      <c r="C6" s="33">
        <f>B6/4</f>
        <v>74304</v>
      </c>
      <c r="D6" s="33">
        <f>C6</f>
        <v>74304</v>
      </c>
      <c r="E6" s="33">
        <f>SUM(C6:D6)</f>
        <v>148608</v>
      </c>
      <c r="F6" s="27" t="s">
        <v>33</v>
      </c>
    </row>
    <row r="7" spans="1:7" s="4" customFormat="1" ht="30" customHeight="1" x14ac:dyDescent="0.3">
      <c r="A7" s="28" t="s">
        <v>7</v>
      </c>
      <c r="B7" s="9">
        <v>17424</v>
      </c>
      <c r="C7" s="34">
        <f>B7/4</f>
        <v>4356</v>
      </c>
      <c r="D7" s="34">
        <f>C7</f>
        <v>4356</v>
      </c>
      <c r="E7" s="35">
        <f>SUM(C7:D7)</f>
        <v>8712</v>
      </c>
      <c r="F7" s="28" t="s">
        <v>34</v>
      </c>
    </row>
    <row r="8" spans="1:7" ht="30" customHeight="1" x14ac:dyDescent="0.3">
      <c r="A8" s="36" t="s">
        <v>26</v>
      </c>
      <c r="B8" s="10">
        <v>29670</v>
      </c>
      <c r="C8" s="37">
        <f>B8/4</f>
        <v>7417.5</v>
      </c>
      <c r="D8" s="37">
        <f>C8</f>
        <v>7417.5</v>
      </c>
      <c r="E8" s="37">
        <f>SUM(C8:D8)</f>
        <v>14835</v>
      </c>
      <c r="F8" s="28" t="s">
        <v>35</v>
      </c>
      <c r="G8" s="6"/>
    </row>
    <row r="9" spans="1:7" ht="30" customHeight="1" x14ac:dyDescent="0.3">
      <c r="A9" s="36" t="s">
        <v>27</v>
      </c>
      <c r="B9" s="10">
        <v>1740</v>
      </c>
      <c r="C9" s="37">
        <v>435</v>
      </c>
      <c r="D9" s="37">
        <v>435</v>
      </c>
      <c r="E9" s="37">
        <f>SUM(C9:D9)</f>
        <v>870</v>
      </c>
      <c r="F9" s="28" t="s">
        <v>36</v>
      </c>
    </row>
    <row r="10" spans="1:7" ht="30" customHeight="1" x14ac:dyDescent="0.3">
      <c r="A10" s="36" t="s">
        <v>10</v>
      </c>
      <c r="B10" s="11" t="s">
        <v>5</v>
      </c>
      <c r="C10" s="11" t="s">
        <v>5</v>
      </c>
      <c r="D10" s="11" t="s">
        <v>5</v>
      </c>
      <c r="E10" s="11" t="s">
        <v>5</v>
      </c>
      <c r="F10" s="29" t="s">
        <v>5</v>
      </c>
      <c r="G10" s="6"/>
    </row>
    <row r="11" spans="1:7" ht="30" customHeight="1" x14ac:dyDescent="0.3">
      <c r="A11" s="36" t="s">
        <v>11</v>
      </c>
      <c r="B11" s="11" t="s">
        <v>5</v>
      </c>
      <c r="C11" s="11" t="s">
        <v>5</v>
      </c>
      <c r="D11" s="11" t="s">
        <v>5</v>
      </c>
      <c r="E11" s="11" t="s">
        <v>5</v>
      </c>
      <c r="F11" s="29" t="s">
        <v>5</v>
      </c>
      <c r="G11" s="6"/>
    </row>
    <row r="12" spans="1:7" ht="30" customHeight="1" x14ac:dyDescent="0.3">
      <c r="A12" s="12"/>
      <c r="B12" s="12"/>
      <c r="C12" s="12"/>
      <c r="D12" s="12"/>
      <c r="E12" s="12"/>
      <c r="F12" s="30"/>
      <c r="G12" s="6"/>
    </row>
    <row r="13" spans="1:7" s="1" customFormat="1" ht="30" customHeight="1" x14ac:dyDescent="0.3">
      <c r="A13" s="13" t="s">
        <v>4</v>
      </c>
      <c r="B13" s="13"/>
      <c r="C13" s="38">
        <f>SUM(C6:C12)</f>
        <v>86512.5</v>
      </c>
      <c r="D13" s="38">
        <f>SUM(D6:D12)</f>
        <v>86512.5</v>
      </c>
      <c r="E13" s="38">
        <f>SUM(E6:E12)</f>
        <v>173025</v>
      </c>
      <c r="F13" s="26"/>
    </row>
    <row r="15" spans="1:7" ht="20.25" customHeight="1" x14ac:dyDescent="0.3">
      <c r="A15" s="39" t="s">
        <v>12</v>
      </c>
      <c r="B15" s="39"/>
      <c r="C15" s="39"/>
      <c r="D15" s="39"/>
      <c r="E15" s="39"/>
    </row>
    <row r="16" spans="1:7" ht="20.25" customHeight="1" x14ac:dyDescent="0.3">
      <c r="A16" s="73" t="s">
        <v>15</v>
      </c>
      <c r="B16" s="73"/>
      <c r="C16" s="40"/>
      <c r="D16" s="40"/>
      <c r="E16" s="40"/>
    </row>
    <row r="17" spans="1:5" ht="20.25" customHeight="1" x14ac:dyDescent="0.3">
      <c r="A17" s="73" t="s">
        <v>13</v>
      </c>
      <c r="B17" s="73"/>
      <c r="C17" s="40"/>
      <c r="D17" s="40"/>
      <c r="E17" s="40"/>
    </row>
    <row r="18" spans="1:5" ht="20.25" customHeight="1" x14ac:dyDescent="0.3">
      <c r="A18" s="73" t="s">
        <v>14</v>
      </c>
      <c r="B18" s="73"/>
      <c r="C18" s="40"/>
      <c r="D18" s="40"/>
      <c r="E18" s="40"/>
    </row>
  </sheetData>
  <mergeCells count="8">
    <mergeCell ref="A16:B16"/>
    <mergeCell ref="A17:B17"/>
    <mergeCell ref="A18:B18"/>
    <mergeCell ref="F4:F5"/>
    <mergeCell ref="A1:F1"/>
    <mergeCell ref="A2:F2"/>
    <mergeCell ref="A4:A5"/>
    <mergeCell ref="E4:E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2569</vt:lpstr>
      <vt:lpstr>วิธีคำนวณค่าเช่า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bma04111</dc:creator>
  <cp:lastModifiedBy>bma04112</cp:lastModifiedBy>
  <cp:lastPrinted>2026-04-29T11:03:11Z</cp:lastPrinted>
  <dcterms:created xsi:type="dcterms:W3CDTF">2024-04-04T02:29:53Z</dcterms:created>
  <dcterms:modified xsi:type="dcterms:W3CDTF">2026-04-30T02:36:05Z</dcterms:modified>
</cp:coreProperties>
</file>