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8. ITA\ITA 69\"/>
    </mc:Choice>
  </mc:AlternateContent>
  <xr:revisionPtr revIDLastSave="0" documentId="13_ncr:1_{0C9F2BD7-CADB-4FC3-8228-87FBC7572E4C}" xr6:coauthVersionLast="47" xr6:coauthVersionMax="47" xr10:uidLastSave="{00000000-0000-0000-0000-000000000000}"/>
  <bookViews>
    <workbookView xWindow="-120" yWindow="-120" windowWidth="29040" windowHeight="15720" xr2:uid="{455E48A3-C5A0-4FB1-9848-2B8BEE9EB972}"/>
  </bookViews>
  <sheets>
    <sheet name="ภาษีป้าย 69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F8" i="3"/>
  <c r="E8" i="3"/>
  <c r="D8" i="3"/>
  <c r="C8" i="3"/>
  <c r="B8" i="3"/>
  <c r="G7" i="3"/>
  <c r="F7" i="3"/>
  <c r="E7" i="3"/>
  <c r="D7" i="3"/>
  <c r="C7" i="3"/>
  <c r="B7" i="3"/>
  <c r="B9" i="3" s="1"/>
  <c r="G6" i="3"/>
  <c r="F6" i="3"/>
  <c r="F9" i="3" s="1"/>
  <c r="E6" i="3"/>
  <c r="D6" i="3"/>
  <c r="C6" i="3"/>
  <c r="B6" i="3"/>
  <c r="C9" i="3"/>
  <c r="E9" i="3" l="1"/>
  <c r="D9" i="3"/>
  <c r="G9" i="3"/>
  <c r="E10" i="3"/>
  <c r="B10" i="3"/>
  <c r="B11" i="3" l="1"/>
</calcChain>
</file>

<file path=xl/sharedStrings.xml><?xml version="1.0" encoding="utf-8"?>
<sst xmlns="http://schemas.openxmlformats.org/spreadsheetml/2006/main" count="20" uniqueCount="20">
  <si>
    <t>ข้อมูลการเก็บภาษีป้าย</t>
  </si>
  <si>
    <t>ประเภทป้าย</t>
  </si>
  <si>
    <t>รวม</t>
  </si>
  <si>
    <t>ประเภท 1</t>
  </si>
  <si>
    <t>ประเภท 2</t>
  </si>
  <si>
    <t>ประเภท 3</t>
  </si>
  <si>
    <t xml:space="preserve"> </t>
  </si>
  <si>
    <t>ไตรมาสที่ 1</t>
  </si>
  <si>
    <t>ไตรมาสที่ 2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</si>
  <si>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</si>
  <si>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</si>
  <si>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</si>
  <si>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</si>
  <si>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</si>
  <si>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</si>
  <si>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รวมไตรมาสที่ 1 และ 2</t>
  </si>
  <si>
    <t>รวมทั้งสิ้น</t>
  </si>
  <si>
    <t>ประจำปีงบประมาณ พ.ศ. 2569 สำนักงานเขตประเวศ กรุงเทพมหานคร</t>
  </si>
  <si>
    <t>(ตุลาคม - ธันวาคม 2568)</t>
  </si>
  <si>
    <t>(มกราคม - มีนาคม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</si>
</sst>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u val="double"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10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164" fontId="3" fillId="0" borderId="3" xfId="1" applyFont="1" applyBorder="1"/>
    <xf numFmtId="164" fontId="2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11" xfId="1" applyFont="1" applyBorder="1" applyAlignment="1">
      <alignment horizontal="center"/>
    </xf>
    <xf numFmtId="164" fontId="2" fillId="0" borderId="13" xfId="1" applyFont="1" applyBorder="1" applyAlignment="1">
      <alignment horizontal="center"/>
    </xf>
    <xf numFmtId="164" fontId="2" fillId="0" borderId="14" xfId="1" applyFont="1" applyBorder="1" applyAlignment="1">
      <alignment horizontal="center"/>
    </xf>
    <xf numFmtId="164" fontId="4" fillId="0" borderId="11" xfId="1" applyFont="1" applyBorder="1" applyAlignment="1">
      <alignment horizontal="center"/>
    </xf>
    <xf numFmtId="164" fontId="4" fillId="0" borderId="13" xfId="1" applyFont="1" applyBorder="1" applyAlignment="1">
      <alignment horizontal="center"/>
    </xf>
    <xf numFmtId="164" fontId="4" fillId="0" borderId="14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D25F-1BDF-4EA4-A0BB-0806971D550E}">
  <dimension ref="A1:J12"/>
  <sheetViews>
    <sheetView tabSelected="1" workbookViewId="0">
      <selection activeCell="F16" sqref="F16"/>
    </sheetView>
  </sheetViews>
  <sheetFormatPr defaultColWidth="9" defaultRowHeight="24" x14ac:dyDescent="0.55000000000000004"/>
  <cols>
    <col min="1" max="1" width="30.7109375" style="1" bestFit="1" customWidth="1"/>
    <col min="2" max="4" width="18.5703125" style="1" bestFit="1" customWidth="1"/>
    <col min="5" max="7" width="21.140625" style="1" bestFit="1" customWidth="1"/>
    <col min="8" max="16384" width="9" style="1"/>
  </cols>
  <sheetData>
    <row r="1" spans="1:10" ht="40.15" customHeight="1" x14ac:dyDescent="0.55000000000000004">
      <c r="A1" s="17" t="s">
        <v>0</v>
      </c>
      <c r="B1" s="17"/>
      <c r="C1" s="17"/>
      <c r="D1" s="17"/>
      <c r="E1" s="17"/>
      <c r="F1" s="17"/>
      <c r="G1" s="17"/>
    </row>
    <row r="2" spans="1:10" ht="40.15" customHeight="1" x14ac:dyDescent="0.55000000000000004">
      <c r="A2" s="18" t="s">
        <v>17</v>
      </c>
      <c r="B2" s="18"/>
      <c r="C2" s="18"/>
      <c r="D2" s="18"/>
      <c r="E2" s="18"/>
      <c r="F2" s="18"/>
      <c r="G2" s="18"/>
    </row>
    <row r="3" spans="1:10" ht="40.15" customHeight="1" x14ac:dyDescent="0.55000000000000004">
      <c r="A3" s="24" t="s">
        <v>1</v>
      </c>
      <c r="B3" s="19" t="s">
        <v>7</v>
      </c>
      <c r="C3" s="20"/>
      <c r="D3" s="20"/>
      <c r="E3" s="19" t="s">
        <v>8</v>
      </c>
      <c r="F3" s="20"/>
      <c r="G3" s="22"/>
      <c r="H3" s="2"/>
    </row>
    <row r="4" spans="1:10" ht="40.15" customHeight="1" x14ac:dyDescent="0.55000000000000004">
      <c r="A4" s="25"/>
      <c r="B4" s="21" t="s">
        <v>18</v>
      </c>
      <c r="C4" s="18"/>
      <c r="D4" s="18"/>
      <c r="E4" s="21" t="s">
        <v>19</v>
      </c>
      <c r="F4" s="18"/>
      <c r="G4" s="23"/>
    </row>
    <row r="5" spans="1:10" ht="40.15" customHeight="1" x14ac:dyDescent="0.55000000000000004">
      <c r="A5" s="26"/>
      <c r="B5" s="9" t="s">
        <v>9</v>
      </c>
      <c r="C5" s="10" t="s">
        <v>10</v>
      </c>
      <c r="D5" s="8" t="s">
        <v>11</v>
      </c>
      <c r="E5" s="9" t="s">
        <v>12</v>
      </c>
      <c r="F5" s="10" t="s">
        <v>13</v>
      </c>
      <c r="G5" s="10" t="s">
        <v>14</v>
      </c>
      <c r="H5" s="2"/>
    </row>
    <row r="6" spans="1:10" ht="40.15" customHeight="1" x14ac:dyDescent="0.55000000000000004">
      <c r="A6" s="4" t="s">
        <v>3</v>
      </c>
      <c r="B6" s="5">
        <f>24147.5*50/100</f>
        <v>12073.75</v>
      </c>
      <c r="C6" s="5">
        <f>24147.5*20/100</f>
        <v>4829.5</v>
      </c>
      <c r="D6" s="5">
        <f>24147.5*30/100</f>
        <v>7244.25</v>
      </c>
      <c r="E6" s="5">
        <f>927095*20/100</f>
        <v>185419</v>
      </c>
      <c r="F6" s="5">
        <f>927095*40/100</f>
        <v>370838</v>
      </c>
      <c r="G6" s="5">
        <f>927095*40/100</f>
        <v>370838</v>
      </c>
    </row>
    <row r="7" spans="1:10" ht="40.15" customHeight="1" x14ac:dyDescent="0.55000000000000004">
      <c r="A7" s="4" t="s">
        <v>4</v>
      </c>
      <c r="B7" s="5">
        <f>774412.07*40/100</f>
        <v>309764.82799999998</v>
      </c>
      <c r="C7" s="5">
        <f>774412.07*10/100</f>
        <v>77441.206999999995</v>
      </c>
      <c r="D7" s="5">
        <f>774412.07*50/100</f>
        <v>387206.03499999997</v>
      </c>
      <c r="E7" s="5">
        <f>10968067.1*10/100</f>
        <v>1096806.71</v>
      </c>
      <c r="F7" s="5">
        <f>10968067.1*30/100</f>
        <v>3290420.13</v>
      </c>
      <c r="G7" s="5">
        <f>10968067.1*60/100</f>
        <v>6580840.2599999998</v>
      </c>
    </row>
    <row r="8" spans="1:10" ht="40.15" customHeight="1" x14ac:dyDescent="0.55000000000000004">
      <c r="A8" s="4" t="s">
        <v>5</v>
      </c>
      <c r="B8" s="5">
        <f>467817.58*60/100</f>
        <v>280690.54800000001</v>
      </c>
      <c r="C8" s="5">
        <f>467817.58*25/100</f>
        <v>116954.395</v>
      </c>
      <c r="D8" s="5">
        <f>467817.58*15/100</f>
        <v>70172.637000000002</v>
      </c>
      <c r="E8" s="5">
        <f>3495567.1*10/100</f>
        <v>349556.71</v>
      </c>
      <c r="F8" s="5">
        <f>3495567.1*40/100</f>
        <v>1398226.84</v>
      </c>
      <c r="G8" s="5">
        <f>3495567.1*50/100</f>
        <v>1747783.55</v>
      </c>
    </row>
    <row r="9" spans="1:10" ht="40.15" customHeight="1" x14ac:dyDescent="0.55000000000000004">
      <c r="A9" s="3" t="s">
        <v>2</v>
      </c>
      <c r="B9" s="6">
        <f>SUM(B6:B8)</f>
        <v>602529.12599999993</v>
      </c>
      <c r="C9" s="6">
        <f t="shared" ref="C9:D9" si="0">SUM(C6:C8)</f>
        <v>199225.10200000001</v>
      </c>
      <c r="D9" s="6">
        <f t="shared" si="0"/>
        <v>464622.92199999996</v>
      </c>
      <c r="E9" s="6">
        <f>SUM(E6:E8)</f>
        <v>1631782.42</v>
      </c>
      <c r="F9" s="6">
        <f t="shared" ref="F9:G9" si="1">SUM(F6:F8)</f>
        <v>5059484.97</v>
      </c>
      <c r="G9" s="6">
        <f t="shared" si="1"/>
        <v>8699461.8100000005</v>
      </c>
    </row>
    <row r="10" spans="1:10" ht="40.15" customHeight="1" x14ac:dyDescent="0.55000000000000004">
      <c r="A10" s="3" t="s">
        <v>15</v>
      </c>
      <c r="B10" s="11">
        <f>B9+C9+D9</f>
        <v>1266377.1499999999</v>
      </c>
      <c r="C10" s="12"/>
      <c r="D10" s="13"/>
      <c r="E10" s="11">
        <f>E9+F9+G9</f>
        <v>15390729.199999999</v>
      </c>
      <c r="F10" s="12"/>
      <c r="G10" s="13"/>
    </row>
    <row r="11" spans="1:10" ht="40.15" customHeight="1" x14ac:dyDescent="0.55000000000000004">
      <c r="A11" s="7" t="s">
        <v>16</v>
      </c>
      <c r="B11" s="14">
        <f>B10+E10</f>
        <v>16657106.35</v>
      </c>
      <c r="C11" s="15"/>
      <c r="D11" s="15"/>
      <c r="E11" s="15"/>
      <c r="F11" s="15"/>
      <c r="G11" s="16"/>
    </row>
    <row r="12" spans="1:10" x14ac:dyDescent="0.55000000000000004">
      <c r="J12" s="1" t="s">
        <v>6</v>
      </c>
    </row>
  </sheetData>
  <mergeCells count="10">
    <mergeCell ref="B10:D10"/>
    <mergeCell ref="E10:G10"/>
    <mergeCell ref="B11:G11"/>
    <mergeCell ref="A1:G1"/>
    <mergeCell ref="A2:G2"/>
    <mergeCell ref="B3:D3"/>
    <mergeCell ref="B4:D4"/>
    <mergeCell ref="E3:G3"/>
    <mergeCell ref="E4:G4"/>
    <mergeCell ref="A3:A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ภาษีป้าย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prawet prawet</dc:creator>
  <cp:lastModifiedBy>bma04112</cp:lastModifiedBy>
  <cp:lastPrinted>2025-07-01T07:25:33Z</cp:lastPrinted>
  <dcterms:created xsi:type="dcterms:W3CDTF">2024-04-03T22:03:04Z</dcterms:created>
  <dcterms:modified xsi:type="dcterms:W3CDTF">2026-04-27T10:52:51Z</dcterms:modified>
</cp:coreProperties>
</file>