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8. ITA\ITA 69\"/>
    </mc:Choice>
  </mc:AlternateContent>
  <xr:revisionPtr revIDLastSave="0" documentId="13_ncr:1_{B37ABFCC-4E00-4E6A-98AB-32847D98468F}" xr6:coauthVersionLast="47" xr6:coauthVersionMax="47" xr10:uidLastSave="{00000000-0000-0000-0000-000000000000}"/>
  <bookViews>
    <workbookView xWindow="-120" yWindow="-120" windowWidth="29040" windowHeight="15720" xr2:uid="{2A1A98E3-2A2E-4561-B8EE-02931F4F9B72}"/>
  </bookViews>
  <sheets>
    <sheet name="ข้อมูลภาษีน้ำมัน 256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F6" i="2"/>
  <c r="E6" i="2"/>
  <c r="D6" i="2"/>
  <c r="C6" i="2"/>
  <c r="B6" i="2"/>
  <c r="G5" i="2"/>
  <c r="G7" i="2" s="1"/>
  <c r="F5" i="2"/>
  <c r="E5" i="2"/>
  <c r="D5" i="2"/>
  <c r="C5" i="2"/>
  <c r="B5" i="2"/>
  <c r="G4" i="2"/>
  <c r="F4" i="2"/>
  <c r="E4" i="2"/>
  <c r="D4" i="2"/>
  <c r="C4" i="2"/>
  <c r="C7" i="2" s="1"/>
  <c r="B4" i="2"/>
  <c r="E7" i="2"/>
  <c r="B7" i="2"/>
  <c r="F7" i="2" l="1"/>
  <c r="D7" i="2"/>
  <c r="E8" i="2"/>
  <c r="B8" i="2"/>
  <c r="B9" i="2" s="1"/>
</calcChain>
</file>

<file path=xl/sharedStrings.xml><?xml version="1.0" encoding="utf-8"?>
<sst xmlns="http://schemas.openxmlformats.org/spreadsheetml/2006/main" count="16" uniqueCount="16">
  <si>
    <t>ประเภท</t>
  </si>
  <si>
    <t>รวม</t>
  </si>
  <si>
    <t>น้ำมันเบนซิน</t>
  </si>
  <si>
    <t>น้ำมันที่คล้ายกัน
น้ำมันดีเซล</t>
  </si>
  <si>
    <t>น้ำมันที่คล้ายกัน
และก๊าซปิโตรเลียม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</si>
  <si>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</si>
  <si>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</si>
  <si>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</si>
  <si>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</si>
  <si>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</si>
  <si>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</si>
  <si>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รวมไตรมาสที่ 1 และ 2</t>
  </si>
  <si>
    <t>รวมทั้งสิ้น</t>
  </si>
  <si>
    <t>ข้อมูลภาษีบำรุงกรุงเทพมหานคร
สำหรับน้ำมันเบนซินและน้ำมันที่คล้ายกันน้ำมันดีเซลและน้ำมันที่คล้ายกัน
และก๊าซปิโตรเลียมจากสถานการค้าปลีก
ประจำปีงบประมาณ พ.ศ. 2569 สำนักงานเขตประเวศ กรุงเทพมหานคร</t>
  </si>
  <si>
    <t>ไตรมาสที่ 1
(ตุลาคม - ธันวาคม 2568)</t>
  </si>
  <si>
    <t>ไตรมาสที่ 2
(มกราคม - มีนาคม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</si>
</sst>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1"/>
      <color theme="1"/>
      <name val="Calibri"/>
      <family val="2"/>
      <scheme val="minor"/>
    </font>
    <font>
      <b/>
      <sz val="18"/>
      <color theme="1"/>
      <name val="Angsana New"/>
      <family val="1"/>
    </font>
    <font>
      <b/>
      <u val="double"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64" fontId="2" fillId="0" borderId="1" xfId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1F777-243B-4CD8-893A-CA34B87674D4}">
  <dimension ref="A1:J9"/>
  <sheetViews>
    <sheetView tabSelected="1" workbookViewId="0">
      <selection activeCell="I6" sqref="I6"/>
    </sheetView>
  </sheetViews>
  <sheetFormatPr defaultRowHeight="15" x14ac:dyDescent="0.25"/>
  <cols>
    <col min="1" max="1" width="26.85546875" customWidth="1"/>
    <col min="2" max="7" width="15.7109375" customWidth="1"/>
    <col min="9" max="9" width="27.7109375" customWidth="1"/>
    <col min="10" max="10" width="9.140625" hidden="1" customWidth="1"/>
  </cols>
  <sheetData>
    <row r="1" spans="1:10" ht="109.5" customHeight="1" x14ac:dyDescent="0.25">
      <c r="A1" s="16" t="s">
        <v>13</v>
      </c>
      <c r="B1" s="16"/>
      <c r="C1" s="16"/>
      <c r="D1" s="16"/>
      <c r="E1" s="16"/>
      <c r="F1" s="16"/>
      <c r="G1" s="16"/>
      <c r="H1" s="4"/>
      <c r="I1" s="4"/>
      <c r="J1" s="4"/>
    </row>
    <row r="2" spans="1:10" ht="48" customHeight="1" x14ac:dyDescent="0.25">
      <c r="A2" s="17" t="s">
        <v>0</v>
      </c>
      <c r="B2" s="19" t="s">
        <v>14</v>
      </c>
      <c r="C2" s="20"/>
      <c r="D2" s="21"/>
      <c r="E2" s="22" t="s">
        <v>15</v>
      </c>
      <c r="F2" s="23"/>
      <c r="G2" s="24"/>
    </row>
    <row r="3" spans="1:10" ht="48" customHeight="1" x14ac:dyDescent="0.25">
      <c r="A3" s="18"/>
      <c r="B3" s="3" t="s">
        <v>5</v>
      </c>
      <c r="C3" s="3" t="s">
        <v>6</v>
      </c>
      <c r="D3" s="7" t="s">
        <v>7</v>
      </c>
      <c r="E3" s="7" t="s">
        <v>8</v>
      </c>
      <c r="F3" s="7" t="s">
        <v>9</v>
      </c>
      <c r="G3" s="7" t="s">
        <v>10</v>
      </c>
    </row>
    <row r="4" spans="1:10" ht="50.1" customHeight="1" x14ac:dyDescent="0.25">
      <c r="A4" s="2" t="s">
        <v>2</v>
      </c>
      <c r="B4" s="5">
        <f>409601.15*30/100</f>
        <v>122880.345</v>
      </c>
      <c r="C4" s="5">
        <f>409601.15*30/100</f>
        <v>122880.345</v>
      </c>
      <c r="D4" s="5">
        <f>409601.15*40/100</f>
        <v>163840.46</v>
      </c>
      <c r="E4" s="5">
        <f>389563.27*28/100</f>
        <v>109077.71560000001</v>
      </c>
      <c r="F4" s="5">
        <f>389563.27*32/100</f>
        <v>124660.2464</v>
      </c>
      <c r="G4" s="5">
        <f>389563.27*40/100</f>
        <v>155825.30800000002</v>
      </c>
    </row>
    <row r="5" spans="1:10" ht="50.1" customHeight="1" x14ac:dyDescent="0.25">
      <c r="A5" s="1" t="s">
        <v>3</v>
      </c>
      <c r="B5" s="5">
        <f>819202.29*30/100</f>
        <v>245760.68700000003</v>
      </c>
      <c r="C5" s="5">
        <f>819202.29*35/100</f>
        <v>286720.8015</v>
      </c>
      <c r="D5" s="5">
        <f>819202.29*35/100</f>
        <v>286720.8015</v>
      </c>
      <c r="E5" s="5">
        <f>779126.54*32/100</f>
        <v>249320.49280000001</v>
      </c>
      <c r="F5" s="5">
        <f>779126.54*32/100</f>
        <v>249320.49280000001</v>
      </c>
      <c r="G5" s="5">
        <f>779126.54*36/100</f>
        <v>280485.55440000002</v>
      </c>
    </row>
    <row r="6" spans="1:10" ht="50.1" customHeight="1" x14ac:dyDescent="0.25">
      <c r="A6" s="1" t="s">
        <v>4</v>
      </c>
      <c r="B6" s="5">
        <f>324503.87*32/100</f>
        <v>103841.2384</v>
      </c>
      <c r="C6" s="5">
        <f>324503.87*30/100</f>
        <v>97351.160999999993</v>
      </c>
      <c r="D6" s="5">
        <f>324503.87*38/100</f>
        <v>123311.4706</v>
      </c>
      <c r="E6" s="5">
        <f>307072.38*29/100</f>
        <v>89050.9902</v>
      </c>
      <c r="F6" s="5">
        <f>307072.38*34/100</f>
        <v>104404.60920000001</v>
      </c>
      <c r="G6" s="5">
        <f>307072.38*37/100</f>
        <v>113616.7806</v>
      </c>
    </row>
    <row r="7" spans="1:10" ht="50.1" customHeight="1" x14ac:dyDescent="0.25">
      <c r="A7" s="3" t="s">
        <v>1</v>
      </c>
      <c r="B7" s="6">
        <f>SUM(B4:B6)</f>
        <v>472482.27040000004</v>
      </c>
      <c r="C7" s="6">
        <f t="shared" ref="C7:D7" si="0">SUM(C4:C6)</f>
        <v>506952.3075</v>
      </c>
      <c r="D7" s="6">
        <f t="shared" si="0"/>
        <v>573872.73210000002</v>
      </c>
      <c r="E7" s="6">
        <f>SUM(E4:E6)</f>
        <v>447449.1986</v>
      </c>
      <c r="F7" s="6">
        <f t="shared" ref="F7" si="1">SUM(F4:F6)</f>
        <v>478385.34840000002</v>
      </c>
      <c r="G7" s="6">
        <f t="shared" ref="G7" si="2">SUM(G4:G6)</f>
        <v>549927.64300000004</v>
      </c>
    </row>
    <row r="8" spans="1:10" ht="39.950000000000003" customHeight="1" x14ac:dyDescent="0.5">
      <c r="A8" s="8" t="s">
        <v>11</v>
      </c>
      <c r="B8" s="13">
        <f>B7+C7+D7</f>
        <v>1553307.31</v>
      </c>
      <c r="C8" s="14"/>
      <c r="D8" s="15"/>
      <c r="E8" s="13">
        <f>E7+F7+G7</f>
        <v>1475762.19</v>
      </c>
      <c r="F8" s="14"/>
      <c r="G8" s="15"/>
    </row>
    <row r="9" spans="1:10" ht="39.950000000000003" customHeight="1" x14ac:dyDescent="0.5">
      <c r="A9" s="9" t="s">
        <v>12</v>
      </c>
      <c r="B9" s="10">
        <f>B8+E8</f>
        <v>3029069.5</v>
      </c>
      <c r="C9" s="11"/>
      <c r="D9" s="11"/>
      <c r="E9" s="11"/>
      <c r="F9" s="11"/>
      <c r="G9" s="12"/>
    </row>
  </sheetData>
  <mergeCells count="7">
    <mergeCell ref="B9:G9"/>
    <mergeCell ref="E8:G8"/>
    <mergeCell ref="A1:G1"/>
    <mergeCell ref="A2:A3"/>
    <mergeCell ref="B2:D2"/>
    <mergeCell ref="E2:G2"/>
    <mergeCell ref="B8:D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ข้อมูลภาษีน้ำมัน 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prawet prawet</dc:creator>
  <cp:lastModifiedBy>bma04112</cp:lastModifiedBy>
  <cp:lastPrinted>2025-07-01T07:06:31Z</cp:lastPrinted>
  <dcterms:created xsi:type="dcterms:W3CDTF">2024-04-04T16:26:45Z</dcterms:created>
  <dcterms:modified xsi:type="dcterms:W3CDTF">2026-04-27T10:51:56Z</dcterms:modified>
</cp:coreProperties>
</file>