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5"/>
  </bookViews>
  <sheets>
    <sheet name="ตค65" sheetId="1" r:id="rId1"/>
    <sheet name="พย65" sheetId="2" r:id="rId2"/>
    <sheet name="ธค65" sheetId="3" r:id="rId3"/>
    <sheet name="มค66" sheetId="4" r:id="rId4"/>
    <sheet name="กพ66" sheetId="5" r:id="rId5"/>
    <sheet name="มีค66" sheetId="6" r:id="rId6"/>
    <sheet name="รวม" sheetId="7" r:id="rId7"/>
  </sheets>
  <definedNames>
    <definedName name="_xlnm.Print_Titles" localSheetId="4">'กพ66'!$1:$5</definedName>
    <definedName name="_xlnm.Print_Titles" localSheetId="0">'ตค65'!$1:$5</definedName>
    <definedName name="_xlnm.Print_Titles" localSheetId="2">'ธค65'!$1:$5</definedName>
    <definedName name="_xlnm.Print_Titles" localSheetId="1">'พย65'!$1:$5</definedName>
    <definedName name="_xlnm.Print_Titles" localSheetId="3">'มค66'!$1:$5</definedName>
    <definedName name="_xlnm.Print_Titles" localSheetId="5">'มีค66'!$1:$5</definedName>
    <definedName name="_xlnm.Print_Titles" localSheetId="6">'รวม'!$1:$5</definedName>
  </definedNames>
  <calcPr fullCalcOnLoad="1"/>
</workbook>
</file>

<file path=xl/sharedStrings.xml><?xml version="1.0" encoding="utf-8"?>
<sst xmlns="http://schemas.openxmlformats.org/spreadsheetml/2006/main" count="380" uniqueCount="57">
  <si>
    <t>สำนักงานเขตปทุมวัน</t>
  </si>
  <si>
    <t>รายงานรายละเอียดเงินรายได้กรุงเทพมหานคร</t>
  </si>
  <si>
    <t>ประเภทรายรับ</t>
  </si>
  <si>
    <t>ภาษีอากร</t>
  </si>
  <si>
    <t>รวมภาษีอากร</t>
  </si>
  <si>
    <t>ค่าธรรมเนียม,ค่าใบอนุญาต,ค่าปรับ และ ค่าบริการ,ค่าธรรมเนียม</t>
  </si>
  <si>
    <t>รวมค่าธรรมเนียม</t>
  </si>
  <si>
    <t>ค่าใบอนุญาต</t>
  </si>
  <si>
    <t>1.ใบอนุญาตตลาดเอกชน</t>
  </si>
  <si>
    <t>รวมค่าใบอนุญาต</t>
  </si>
  <si>
    <t>ค่าปรับ</t>
  </si>
  <si>
    <t>1.ค่าปรับผู้ละเมิดทางกฎหมาย</t>
  </si>
  <si>
    <t>รวมค่าปรับ</t>
  </si>
  <si>
    <t>เป้าหมาย</t>
  </si>
  <si>
    <t>2.สุสานและฌาปนสถาน</t>
  </si>
  <si>
    <t>3.ใบอนุญาตสภานที่จำหน่ายอาหาร และสภานที่สะสมอาหาร</t>
  </si>
  <si>
    <t>4.ค่าใบอนุญาตรับรองการแจ้งการจัดตั้งสถานที่จำหน่ายอาหาร</t>
  </si>
  <si>
    <t>5.การประกอบกิจการที่เป็นอันตรายต่อสุขภาพ</t>
  </si>
  <si>
    <t>6.ใบอนุญาตการโฆษณา</t>
  </si>
  <si>
    <t>7.ค่าใบอนุญาตจำหน่ายสินค้าในที่สาธารณะ</t>
  </si>
  <si>
    <t>-</t>
  </si>
  <si>
    <t xml:space="preserve"> -</t>
  </si>
  <si>
    <t xml:space="preserve">ประจำปีงบประมาณ 2566 (วันที่ 1 - 31 มกราคม 2566) </t>
  </si>
  <si>
    <t xml:space="preserve">ประจำปีงบประมาณ 2566 (วันที่ 1 - 28 กุมภาพันธ์ 2566) </t>
  </si>
  <si>
    <t xml:space="preserve">ประจำปีงบประมาณ 2566 (วันที่ 1 - 31 มีนาคม 2566) </t>
  </si>
  <si>
    <t>ที่</t>
  </si>
  <si>
    <t>เดือน</t>
  </si>
  <si>
    <t>ตั้งแต่ต้นปี</t>
  </si>
  <si>
    <t>+</t>
  </si>
  <si>
    <t>สูงกว่า</t>
  </si>
  <si>
    <t>ต่ำกว่า</t>
  </si>
  <si>
    <t>ภาษีบำรุงท้องที่</t>
  </si>
  <si>
    <t>ภาษีโรงเรือนและที่ดิน</t>
  </si>
  <si>
    <t>ภาษีป้าย</t>
  </si>
  <si>
    <t>ภาษีที่ดินและสิ่งปลูกสร้าง(เริ่มใช้1ม.ค.63)</t>
  </si>
  <si>
    <t>ภาษีบำรุงกรุงเทพฯสำหรับน้ำมันฯ(เริ่มใช้1ต.ค.59</t>
  </si>
  <si>
    <t>ค่าธรรมเนียมบัตรประจำตัวประชาชน(รวมค่าปรับ)</t>
  </si>
  <si>
    <t>.ค่าธรรมเนียมจดทะเบียนพาณิชย์</t>
  </si>
  <si>
    <t>ค่าธรรมเนียมตามกฏหมายควบคุมอาคาร</t>
  </si>
  <si>
    <t>ค่าธรรมเนียมขนถ่ายสิ่งปฏิกูล</t>
  </si>
  <si>
    <t>ค่าธรรมเนียมขนถ่ายสิ่งปฏิกูลประเภทไขมัน</t>
  </si>
  <si>
    <t>ค่าธรรมเนียมเก็บขนมูลฝอย</t>
  </si>
  <si>
    <t>ค่าธรรมเนียมรายปีและเงินเพิ่มฯสำหรับโรงงานจำพวกที่2</t>
  </si>
  <si>
    <t>ค่าธรรมเนียมใบอนุญาตผู้จัดการหอพัก</t>
  </si>
  <si>
    <t xml:space="preserve">ประจำปีงบประมาณ 2566 (วันที่ 1 - 31 ตุลาคม 2565) 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</si>
  <si>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เดือน ตุลาคม 2565</t>
  </si>
  <si>
    <t xml:space="preserve">ประจำปีงบประมาณ 2566 (วันที่ 1 - 30 พฤศจิกายน 2565) </t>
  </si>
  <si>
    <t xml:space="preserve">ประจำปีงบประมาณ 2566 (วันที่ 1 - 31 ธันวาคม 2565) 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</si>
  <si>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เดือน   ธันวาคม 2565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</si>
  <si>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เดือน พฤศจิกายน 2565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</si>
  <si>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เดือน   มกราคม 2566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</si>
  <si>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เดือน  กุมภาพันธ์ 2566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</si>
  <si>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เดือน   มีนาคม 2566</t>
  </si>
  <si>
    <t xml:space="preserve">ประจำปีงบประมาณ 2566 (วันที่ 1 ตุลาคม 2565- 31 มีนาคม 2566) 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</si>
  <si>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2566 สำนักงานเขตปทุมวัน  วันที่ 1 ตุลาคม 2565 - 31 มีนาคม 2566</t>
  </si>
  <si>
    <t xml:space="preserve">ยอดรวม วันที่ 1 ตุลาคม 2565 - 31 มีนาคม 2566 </t>
  </si>
  <si>
    <t>รวม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</si>
</sst>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&quot;฿&quot;* #,##0.00_-;\-&quot;฿&quot;* #,##0.00_-;_-&quot;฿&quot;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&quot;฿&quot;#,##0.00"/>
    <numFmt numFmtId="194" formatCode="0.0%"/>
    <numFmt numFmtId="195" formatCode="_-* #,##0.0000_-;\-* #,##0.0000_-;_-* &quot;-&quot;??_-;_-@_-"/>
    <numFmt numFmtId="196" formatCode="[$-809]dd\ mmmm\ yyyy"/>
    <numFmt numFmtId="197" formatCode="0.0000"/>
    <numFmt numFmtId="198" formatCode="0.000"/>
    <numFmt numFmtId="199" formatCode="0.00000000"/>
    <numFmt numFmtId="200" formatCode="0.0000000"/>
    <numFmt numFmtId="201" formatCode="0.000000"/>
    <numFmt numFmtId="202" formatCode="0.00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171" fontId="42" fillId="0" borderId="11" xfId="41" applyFont="1" applyBorder="1" applyAlignment="1">
      <alignment/>
    </xf>
    <xf numFmtId="0" fontId="42" fillId="0" borderId="12" xfId="0" applyFont="1" applyBorder="1" applyAlignment="1">
      <alignment/>
    </xf>
    <xf numFmtId="171" fontId="42" fillId="0" borderId="11" xfId="41" applyFont="1" applyBorder="1" applyAlignment="1">
      <alignment horizontal="right"/>
    </xf>
    <xf numFmtId="171" fontId="42" fillId="0" borderId="10" xfId="41" applyFont="1" applyBorder="1" applyAlignment="1">
      <alignment/>
    </xf>
    <xf numFmtId="171" fontId="42" fillId="0" borderId="13" xfId="41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3" fillId="0" borderId="13" xfId="0" applyFont="1" applyBorder="1" applyAlignment="1">
      <alignment horizontal="center"/>
    </xf>
    <xf numFmtId="171" fontId="42" fillId="0" borderId="12" xfId="0" applyNumberFormat="1" applyFont="1" applyBorder="1" applyAlignment="1">
      <alignment/>
    </xf>
    <xf numFmtId="0" fontId="42" fillId="0" borderId="0" xfId="0" applyFont="1" applyBorder="1" applyAlignment="1">
      <alignment/>
    </xf>
    <xf numFmtId="171" fontId="42" fillId="0" borderId="0" xfId="4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171" fontId="42" fillId="0" borderId="15" xfId="41" applyFont="1" applyBorder="1" applyAlignment="1">
      <alignment/>
    </xf>
    <xf numFmtId="171" fontId="42" fillId="0" borderId="10" xfId="41" applyFont="1" applyBorder="1" applyAlignment="1">
      <alignment horizontal="right"/>
    </xf>
    <xf numFmtId="171" fontId="42" fillId="0" borderId="10" xfId="41" applyFont="1" applyBorder="1" applyAlignment="1" quotePrefix="1">
      <alignment horizontal="right"/>
    </xf>
    <xf numFmtId="171" fontId="42" fillId="0" borderId="14" xfId="0" applyNumberFormat="1" applyFont="1" applyBorder="1" applyAlignment="1">
      <alignment/>
    </xf>
    <xf numFmtId="171" fontId="42" fillId="0" borderId="14" xfId="41" applyFont="1" applyBorder="1" applyAlignment="1">
      <alignment horizontal="right"/>
    </xf>
    <xf numFmtId="171" fontId="42" fillId="0" borderId="10" xfId="0" applyNumberFormat="1" applyFont="1" applyBorder="1" applyAlignment="1">
      <alignment/>
    </xf>
    <xf numFmtId="171" fontId="42" fillId="0" borderId="12" xfId="0" applyNumberFormat="1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1" fillId="0" borderId="16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1" fillId="0" borderId="11" xfId="0" applyFont="1" applyBorder="1" applyAlignment="1">
      <alignment/>
    </xf>
    <xf numFmtId="0" fontId="42" fillId="0" borderId="17" xfId="0" applyFont="1" applyBorder="1" applyAlignment="1">
      <alignment/>
    </xf>
    <xf numFmtId="171" fontId="42" fillId="0" borderId="12" xfId="41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11" xfId="0" applyFont="1" applyBorder="1" applyAlignment="1">
      <alignment horizontal="right"/>
    </xf>
    <xf numFmtId="10" fontId="42" fillId="0" borderId="12" xfId="35" applyNumberFormat="1" applyFont="1" applyBorder="1" applyAlignment="1">
      <alignment/>
    </xf>
    <xf numFmtId="10" fontId="42" fillId="0" borderId="0" xfId="35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" fontId="42" fillId="0" borderId="12" xfId="35" applyNumberFormat="1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171" fontId="42" fillId="0" borderId="11" xfId="41" applyFont="1" applyBorder="1" applyAlignment="1">
      <alignment horizontal="right" vertical="center"/>
    </xf>
    <xf numFmtId="171" fontId="42" fillId="0" borderId="10" xfId="41" applyFont="1" applyBorder="1" applyAlignment="1">
      <alignment horizontal="right" vertical="center"/>
    </xf>
    <xf numFmtId="171" fontId="42" fillId="0" borderId="0" xfId="4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3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5" xfId="0" applyFont="1" applyBorder="1" applyAlignment="1">
      <alignment/>
    </xf>
    <xf numFmtId="49" fontId="42" fillId="0" borderId="0" xfId="0" applyNumberFormat="1" applyFont="1" applyBorder="1" applyAlignment="1">
      <alignment horizontal="right"/>
    </xf>
    <xf numFmtId="2" fontId="42" fillId="0" borderId="10" xfId="35" applyNumberFormat="1" applyFont="1" applyBorder="1" applyAlignment="1">
      <alignment/>
    </xf>
    <xf numFmtId="2" fontId="42" fillId="0" borderId="15" xfId="35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171" fontId="42" fillId="0" borderId="0" xfId="4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171" fontId="0" fillId="0" borderId="0" xfId="41" applyFont="1" applyBorder="1" applyAlignment="1">
      <alignment horizontal="right"/>
    </xf>
    <xf numFmtId="192" fontId="42" fillId="0" borderId="0" xfId="41" applyNumberFormat="1" applyFont="1" applyBorder="1" applyAlignment="1">
      <alignment horizontal="right"/>
    </xf>
    <xf numFmtId="192" fontId="42" fillId="0" borderId="0" xfId="41" applyNumberFormat="1" applyFont="1" applyBorder="1" applyAlignment="1">
      <alignment/>
    </xf>
    <xf numFmtId="0" fontId="42" fillId="0" borderId="0" xfId="35" applyNumberFormat="1" applyFont="1" applyBorder="1" applyAlignment="1">
      <alignment/>
    </xf>
    <xf numFmtId="171" fontId="42" fillId="0" borderId="18" xfId="41" applyFont="1" applyBorder="1" applyAlignment="1">
      <alignment/>
    </xf>
    <xf numFmtId="2" fontId="42" fillId="0" borderId="0" xfId="35" applyNumberFormat="1" applyFont="1" applyBorder="1" applyAlignment="1">
      <alignment/>
    </xf>
    <xf numFmtId="2" fontId="42" fillId="0" borderId="14" xfId="35" applyNumberFormat="1" applyFont="1" applyBorder="1" applyAlignment="1">
      <alignment/>
    </xf>
    <xf numFmtId="0" fontId="43" fillId="0" borderId="13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2" fillId="0" borderId="12" xfId="0" applyNumberFormat="1" applyFont="1" applyBorder="1" applyAlignment="1">
      <alignment/>
    </xf>
    <xf numFmtId="0" fontId="42" fillId="0" borderId="0" xfId="0" applyNumberFormat="1" applyFont="1" applyBorder="1" applyAlignment="1">
      <alignment/>
    </xf>
    <xf numFmtId="0" fontId="42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42" fillId="0" borderId="0" xfId="41" applyNumberFormat="1" applyFont="1" applyBorder="1" applyAlignment="1">
      <alignment horizontal="right"/>
    </xf>
    <xf numFmtId="2" fontId="42" fillId="0" borderId="12" xfId="35" applyNumberFormat="1" applyFont="1" applyBorder="1" applyAlignment="1">
      <alignment horizontal="right"/>
    </xf>
    <xf numFmtId="195" fontId="42" fillId="0" borderId="12" xfId="0" applyNumberFormat="1" applyFont="1" applyBorder="1" applyAlignment="1">
      <alignment horizontal="right"/>
    </xf>
    <xf numFmtId="0" fontId="42" fillId="0" borderId="0" xfId="41" applyNumberFormat="1" applyFont="1" applyBorder="1" applyAlignment="1">
      <alignment horizontal="right" vertical="center"/>
    </xf>
    <xf numFmtId="171" fontId="0" fillId="0" borderId="0" xfId="41" applyFont="1" applyBorder="1" applyAlignment="1">
      <alignment horizontal="right" vertical="center"/>
    </xf>
    <xf numFmtId="0" fontId="41" fillId="0" borderId="19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7.7109375" style="1" customWidth="1"/>
    <col min="4" max="4" width="11.28125" style="1" customWidth="1"/>
    <col min="5" max="5" width="12.7109375" style="1" customWidth="1"/>
    <col min="6" max="6" width="13.421875" style="1" customWidth="1"/>
    <col min="7" max="7" width="10.7109375" style="1" customWidth="1"/>
    <col min="8" max="16384" width="9.00390625" style="1" customWidth="1"/>
  </cols>
  <sheetData>
    <row r="1" spans="1:7" ht="21" customHeight="1">
      <c r="A1" s="82" t="s">
        <v>0</v>
      </c>
      <c r="B1" s="82"/>
      <c r="C1" s="82"/>
      <c r="D1" s="82"/>
      <c r="E1" s="82"/>
      <c r="F1" s="82"/>
      <c r="G1" s="82"/>
    </row>
    <row r="2" spans="1:7" s="2" customFormat="1" ht="21" customHeight="1">
      <c r="A2" s="82" t="s">
        <v>1</v>
      </c>
      <c r="B2" s="82"/>
      <c r="C2" s="82"/>
      <c r="D2" s="82"/>
      <c r="E2" s="82"/>
      <c r="F2" s="82"/>
      <c r="G2" s="82"/>
    </row>
    <row r="3" spans="1:7" ht="21" customHeight="1">
      <c r="A3" s="82" t="s">
        <v>44</v>
      </c>
      <c r="B3" s="82"/>
      <c r="C3" s="82"/>
      <c r="D3" s="82"/>
      <c r="E3" s="82"/>
      <c r="F3" s="82"/>
      <c r="G3" s="82"/>
    </row>
    <row r="4" spans="1:7" ht="41.25" customHeight="1">
      <c r="A4" s="83" t="s">
        <v>45</v>
      </c>
      <c r="B4" s="84"/>
      <c r="C4" s="84"/>
      <c r="D4" s="84"/>
      <c r="E4" s="84"/>
      <c r="F4" s="84"/>
      <c r="G4" s="84"/>
    </row>
    <row r="5" spans="1:7" ht="23.25" customHeight="1">
      <c r="A5" s="85" t="s">
        <v>25</v>
      </c>
      <c r="B5" s="87" t="s">
        <v>2</v>
      </c>
      <c r="C5" s="87" t="s">
        <v>13</v>
      </c>
      <c r="D5" s="87" t="s">
        <v>26</v>
      </c>
      <c r="E5" s="87" t="s">
        <v>27</v>
      </c>
      <c r="F5" s="3" t="s">
        <v>28</v>
      </c>
      <c r="G5" s="12" t="s">
        <v>29</v>
      </c>
    </row>
    <row r="6" spans="1:7" ht="18" customHeight="1">
      <c r="A6" s="86"/>
      <c r="B6" s="88"/>
      <c r="C6" s="88"/>
      <c r="D6" s="88"/>
      <c r="E6" s="88"/>
      <c r="F6" s="3" t="s">
        <v>20</v>
      </c>
      <c r="G6" s="3" t="s">
        <v>30</v>
      </c>
    </row>
    <row r="7" spans="1:7" ht="21">
      <c r="A7" s="49"/>
      <c r="B7" s="27" t="s">
        <v>3</v>
      </c>
      <c r="C7" s="4"/>
      <c r="D7" s="5"/>
      <c r="E7" s="5"/>
      <c r="F7" s="4"/>
      <c r="G7" s="36"/>
    </row>
    <row r="8" spans="1:7" ht="23.25">
      <c r="A8" s="50">
        <v>1</v>
      </c>
      <c r="B8" s="4" t="s">
        <v>31</v>
      </c>
      <c r="C8" s="5">
        <v>100000</v>
      </c>
      <c r="D8" s="7" t="s">
        <v>20</v>
      </c>
      <c r="E8" s="7" t="s">
        <v>20</v>
      </c>
      <c r="F8" s="7"/>
      <c r="G8" s="7" t="s">
        <v>20</v>
      </c>
    </row>
    <row r="9" spans="1:7" ht="23.25">
      <c r="A9" s="50">
        <v>2</v>
      </c>
      <c r="B9" s="4" t="s">
        <v>32</v>
      </c>
      <c r="C9" s="5">
        <v>10000000</v>
      </c>
      <c r="D9" s="7" t="s">
        <v>20</v>
      </c>
      <c r="E9" s="7" t="s">
        <v>20</v>
      </c>
      <c r="F9" s="7"/>
      <c r="G9" s="7" t="s">
        <v>20</v>
      </c>
    </row>
    <row r="10" spans="1:7" ht="23.25">
      <c r="A10" s="50">
        <v>3</v>
      </c>
      <c r="B10" s="4" t="s">
        <v>33</v>
      </c>
      <c r="C10" s="5">
        <v>59000000</v>
      </c>
      <c r="D10" s="5">
        <v>163184.5</v>
      </c>
      <c r="E10" s="5">
        <v>163184.5</v>
      </c>
      <c r="F10" s="5"/>
      <c r="G10" s="40">
        <f>E10*100/C10</f>
        <v>0.27658389830508473</v>
      </c>
    </row>
    <row r="11" spans="1:7" ht="23.25">
      <c r="A11" s="50">
        <v>4</v>
      </c>
      <c r="B11" s="4" t="s">
        <v>34</v>
      </c>
      <c r="C11" s="5">
        <v>975000000</v>
      </c>
      <c r="D11" s="5">
        <v>1021586.63</v>
      </c>
      <c r="E11" s="5">
        <v>1021586.63</v>
      </c>
      <c r="F11" s="5"/>
      <c r="G11" s="40">
        <f aca="true" t="shared" si="0" ref="G11:G36">E11*100/C11</f>
        <v>0.1047781158974359</v>
      </c>
    </row>
    <row r="12" spans="1:7" ht="23.25">
      <c r="A12" s="50">
        <v>5</v>
      </c>
      <c r="B12" s="4" t="s">
        <v>35</v>
      </c>
      <c r="C12" s="5">
        <v>1400000</v>
      </c>
      <c r="D12" s="5">
        <v>115906.71</v>
      </c>
      <c r="E12" s="5">
        <v>115906.71</v>
      </c>
      <c r="F12" s="5"/>
      <c r="G12" s="40">
        <f t="shared" si="0"/>
        <v>8.279050714285715</v>
      </c>
    </row>
    <row r="13" spans="1:7" ht="21">
      <c r="A13" s="31"/>
      <c r="B13" s="48" t="s">
        <v>4</v>
      </c>
      <c r="C13" s="8">
        <v>1045500000</v>
      </c>
      <c r="D13" s="8">
        <f>SUM(D10:D12)</f>
        <v>1300677.8399999999</v>
      </c>
      <c r="E13" s="8">
        <f>SUM(E10:E12)</f>
        <v>1300677.8399999999</v>
      </c>
      <c r="F13" s="8"/>
      <c r="G13" s="58">
        <f t="shared" si="0"/>
        <v>0.12440725394548062</v>
      </c>
    </row>
    <row r="14" spans="1:7" ht="21">
      <c r="A14" s="31"/>
      <c r="B14" s="28" t="s">
        <v>5</v>
      </c>
      <c r="C14" s="5"/>
      <c r="D14" s="5"/>
      <c r="E14" s="5"/>
      <c r="F14" s="5"/>
      <c r="G14" s="40"/>
    </row>
    <row r="15" spans="1:7" ht="21">
      <c r="A15" s="41">
        <v>6</v>
      </c>
      <c r="B15" s="4" t="s">
        <v>36</v>
      </c>
      <c r="C15" s="5">
        <v>1260000</v>
      </c>
      <c r="D15" s="5">
        <v>2200</v>
      </c>
      <c r="E15" s="5">
        <v>2200</v>
      </c>
      <c r="F15" s="5"/>
      <c r="G15" s="40">
        <f t="shared" si="0"/>
        <v>0.1746031746031746</v>
      </c>
    </row>
    <row r="16" spans="1:7" ht="21">
      <c r="A16" s="41">
        <v>7</v>
      </c>
      <c r="B16" s="4" t="s">
        <v>37</v>
      </c>
      <c r="C16" s="5">
        <v>15500</v>
      </c>
      <c r="D16" s="5">
        <v>1190</v>
      </c>
      <c r="E16" s="5">
        <v>1190</v>
      </c>
      <c r="F16" s="5"/>
      <c r="G16" s="40">
        <f t="shared" si="0"/>
        <v>7.67741935483871</v>
      </c>
    </row>
    <row r="17" spans="1:7" ht="21">
      <c r="A17" s="41">
        <v>8</v>
      </c>
      <c r="B17" s="4" t="s">
        <v>38</v>
      </c>
      <c r="C17" s="5">
        <v>200000</v>
      </c>
      <c r="D17" s="5">
        <v>335.5</v>
      </c>
      <c r="E17" s="5">
        <v>335.5</v>
      </c>
      <c r="F17" s="5"/>
      <c r="G17" s="40">
        <f t="shared" si="0"/>
        <v>0.16775</v>
      </c>
    </row>
    <row r="18" spans="1:7" ht="21">
      <c r="A18" s="41">
        <v>9</v>
      </c>
      <c r="B18" s="4" t="s">
        <v>39</v>
      </c>
      <c r="C18" s="5">
        <v>500000</v>
      </c>
      <c r="D18" s="5">
        <v>28700</v>
      </c>
      <c r="E18" s="5">
        <v>28700</v>
      </c>
      <c r="F18" s="5"/>
      <c r="G18" s="40">
        <f t="shared" si="0"/>
        <v>5.74</v>
      </c>
    </row>
    <row r="19" spans="1:7" ht="21">
      <c r="A19" s="41">
        <v>10</v>
      </c>
      <c r="B19" s="4" t="s">
        <v>40</v>
      </c>
      <c r="C19" s="5">
        <v>530000</v>
      </c>
      <c r="D19" s="5">
        <v>17750</v>
      </c>
      <c r="E19" s="5">
        <v>17750</v>
      </c>
      <c r="F19" s="5"/>
      <c r="G19" s="40">
        <f t="shared" si="0"/>
        <v>3.349056603773585</v>
      </c>
    </row>
    <row r="20" spans="1:7" ht="21">
      <c r="A20" s="41">
        <v>11</v>
      </c>
      <c r="B20" s="4" t="s">
        <v>41</v>
      </c>
      <c r="C20" s="5">
        <v>13000000</v>
      </c>
      <c r="D20" s="5">
        <v>1540480</v>
      </c>
      <c r="E20" s="5">
        <v>1540480</v>
      </c>
      <c r="F20" s="5"/>
      <c r="G20" s="40">
        <f t="shared" si="0"/>
        <v>11.849846153846153</v>
      </c>
    </row>
    <row r="21" spans="1:7" ht="21">
      <c r="A21" s="41">
        <v>12</v>
      </c>
      <c r="B21" s="4" t="s">
        <v>42</v>
      </c>
      <c r="C21" s="5">
        <v>2000</v>
      </c>
      <c r="D21" s="7" t="s">
        <v>20</v>
      </c>
      <c r="E21" s="7" t="s">
        <v>20</v>
      </c>
      <c r="F21" s="5"/>
      <c r="G21" s="77" t="s">
        <v>20</v>
      </c>
    </row>
    <row r="22" spans="1:7" ht="21">
      <c r="A22" s="41">
        <v>13</v>
      </c>
      <c r="B22" s="4" t="s">
        <v>43</v>
      </c>
      <c r="C22" s="5"/>
      <c r="D22" s="7" t="s">
        <v>20</v>
      </c>
      <c r="E22" s="7" t="s">
        <v>20</v>
      </c>
      <c r="F22" s="5"/>
      <c r="G22" s="77" t="s">
        <v>20</v>
      </c>
    </row>
    <row r="23" spans="1:7" ht="21">
      <c r="A23" s="41"/>
      <c r="B23" s="48" t="s">
        <v>6</v>
      </c>
      <c r="C23" s="8">
        <v>15507500</v>
      </c>
      <c r="D23" s="19">
        <f>SUM(D15:D20)</f>
        <v>1590655.5</v>
      </c>
      <c r="E23" s="19">
        <f>SUM(E15:E20)</f>
        <v>1590655.5</v>
      </c>
      <c r="F23" s="8"/>
      <c r="G23" s="58">
        <f t="shared" si="0"/>
        <v>10.257330324036756</v>
      </c>
    </row>
    <row r="24" spans="1:7" ht="21">
      <c r="A24" s="41">
        <v>14</v>
      </c>
      <c r="B24" s="4" t="s">
        <v>7</v>
      </c>
      <c r="C24" s="7"/>
      <c r="D24" s="31"/>
      <c r="F24" s="5"/>
      <c r="G24" s="40"/>
    </row>
    <row r="25" spans="1:7" ht="21">
      <c r="A25" s="31"/>
      <c r="B25" s="4" t="s">
        <v>8</v>
      </c>
      <c r="C25" s="5">
        <v>13000</v>
      </c>
      <c r="D25" s="7" t="s">
        <v>20</v>
      </c>
      <c r="E25" s="7" t="s">
        <v>20</v>
      </c>
      <c r="F25" s="5"/>
      <c r="G25" s="77" t="s">
        <v>20</v>
      </c>
    </row>
    <row r="26" spans="1:7" ht="21">
      <c r="A26" s="31"/>
      <c r="B26" s="4" t="s">
        <v>14</v>
      </c>
      <c r="C26" s="7" t="s">
        <v>21</v>
      </c>
      <c r="D26" s="7" t="s">
        <v>20</v>
      </c>
      <c r="E26" s="7" t="s">
        <v>20</v>
      </c>
      <c r="F26" s="5"/>
      <c r="G26" s="77" t="s">
        <v>20</v>
      </c>
    </row>
    <row r="27" spans="1:7" ht="21">
      <c r="A27" s="31"/>
      <c r="B27" s="4" t="s">
        <v>15</v>
      </c>
      <c r="C27" s="5">
        <v>1500000</v>
      </c>
      <c r="D27" s="7">
        <v>35500</v>
      </c>
      <c r="E27" s="7">
        <v>35500</v>
      </c>
      <c r="F27" s="5"/>
      <c r="G27" s="40">
        <f t="shared" si="0"/>
        <v>2.3666666666666667</v>
      </c>
    </row>
    <row r="28" spans="1:7" ht="21">
      <c r="A28" s="31"/>
      <c r="B28" s="4" t="s">
        <v>16</v>
      </c>
      <c r="C28" s="5">
        <v>780000</v>
      </c>
      <c r="D28" s="7">
        <v>16630</v>
      </c>
      <c r="E28" s="7">
        <v>16630</v>
      </c>
      <c r="F28" s="5"/>
      <c r="G28" s="40">
        <f t="shared" si="0"/>
        <v>2.132051282051282</v>
      </c>
    </row>
    <row r="29" spans="1:7" ht="21">
      <c r="A29" s="31"/>
      <c r="B29" s="4" t="s">
        <v>17</v>
      </c>
      <c r="C29" s="5">
        <v>2800000</v>
      </c>
      <c r="D29" s="7">
        <v>72995</v>
      </c>
      <c r="E29" s="7">
        <v>72995</v>
      </c>
      <c r="F29" s="5"/>
      <c r="G29" s="40">
        <f t="shared" si="0"/>
        <v>2.6069642857142856</v>
      </c>
    </row>
    <row r="30" spans="1:7" ht="21">
      <c r="A30" s="31"/>
      <c r="B30" s="4" t="s">
        <v>18</v>
      </c>
      <c r="C30" s="5">
        <v>50000</v>
      </c>
      <c r="D30" s="5">
        <v>3975</v>
      </c>
      <c r="E30" s="5">
        <v>3975</v>
      </c>
      <c r="F30" s="5"/>
      <c r="G30" s="40">
        <f t="shared" si="0"/>
        <v>7.95</v>
      </c>
    </row>
    <row r="31" spans="1:7" ht="21">
      <c r="A31" s="31"/>
      <c r="B31" s="4" t="s">
        <v>19</v>
      </c>
      <c r="C31" s="5">
        <v>22000</v>
      </c>
      <c r="D31" s="7">
        <v>500</v>
      </c>
      <c r="E31" s="7">
        <v>500</v>
      </c>
      <c r="F31" s="5"/>
      <c r="G31" s="40">
        <f t="shared" si="0"/>
        <v>2.272727272727273</v>
      </c>
    </row>
    <row r="32" spans="1:7" ht="21">
      <c r="A32" s="31"/>
      <c r="B32" s="48" t="s">
        <v>9</v>
      </c>
      <c r="C32" s="8">
        <v>5166500</v>
      </c>
      <c r="D32" s="20">
        <f>SUM(D27:D31)</f>
        <v>129600</v>
      </c>
      <c r="E32" s="20">
        <f>SUM(E27:E31)</f>
        <v>129600</v>
      </c>
      <c r="F32" s="8"/>
      <c r="G32" s="58">
        <f t="shared" si="0"/>
        <v>2.5084680150972614</v>
      </c>
    </row>
    <row r="33" spans="1:7" ht="21">
      <c r="A33" s="41">
        <v>15</v>
      </c>
      <c r="B33" s="32" t="s">
        <v>10</v>
      </c>
      <c r="C33" s="5"/>
      <c r="D33" s="33"/>
      <c r="E33" s="5"/>
      <c r="F33" s="5"/>
      <c r="G33" s="40"/>
    </row>
    <row r="34" spans="1:7" ht="21">
      <c r="A34" s="31"/>
      <c r="B34" s="4" t="s">
        <v>11</v>
      </c>
      <c r="C34" s="5">
        <v>2100000</v>
      </c>
      <c r="D34" s="5">
        <v>120950</v>
      </c>
      <c r="E34" s="5">
        <v>120950</v>
      </c>
      <c r="F34" s="5"/>
      <c r="G34" s="40">
        <f t="shared" si="0"/>
        <v>5.7595238095238095</v>
      </c>
    </row>
    <row r="35" spans="1:7" ht="21">
      <c r="A35" s="31"/>
      <c r="B35" s="48" t="s">
        <v>12</v>
      </c>
      <c r="C35" s="8">
        <v>2100000</v>
      </c>
      <c r="D35" s="8">
        <f>SUM(D34)</f>
        <v>120950</v>
      </c>
      <c r="E35" s="8">
        <f>SUM(E34)</f>
        <v>120950</v>
      </c>
      <c r="F35" s="8"/>
      <c r="G35" s="58">
        <f t="shared" si="0"/>
        <v>5.7595238095238095</v>
      </c>
    </row>
    <row r="36" spans="1:7" s="55" customFormat="1" ht="21">
      <c r="A36" s="39"/>
      <c r="B36" s="48" t="s">
        <v>56</v>
      </c>
      <c r="C36" s="8">
        <f>C35+C32+C23+C13</f>
        <v>1068274000</v>
      </c>
      <c r="D36" s="8">
        <f>D35+D32+D23+D13</f>
        <v>3141883.34</v>
      </c>
      <c r="E36" s="8">
        <f>E35+E32+E23+E13</f>
        <v>3141883.34</v>
      </c>
      <c r="F36" s="8"/>
      <c r="G36" s="58">
        <f t="shared" si="0"/>
        <v>0.2941083785620543</v>
      </c>
    </row>
    <row r="37" spans="2:7" s="55" customFormat="1" ht="21">
      <c r="B37" s="14"/>
      <c r="C37" s="61"/>
      <c r="D37" s="61"/>
      <c r="E37" s="61"/>
      <c r="F37" s="15"/>
      <c r="G37" s="14"/>
    </row>
    <row r="38" spans="2:7" s="55" customFormat="1" ht="21">
      <c r="B38" s="14"/>
      <c r="C38" s="61"/>
      <c r="D38" s="61"/>
      <c r="E38" s="61"/>
      <c r="F38" s="15"/>
      <c r="G38" s="14"/>
    </row>
    <row r="39" spans="2:7" s="55" customFormat="1" ht="21">
      <c r="B39" s="14"/>
      <c r="C39" s="61"/>
      <c r="D39" s="61"/>
      <c r="E39" s="61"/>
      <c r="F39" s="15"/>
      <c r="G39" s="14"/>
    </row>
    <row r="40" spans="2:7" s="55" customFormat="1" ht="21">
      <c r="B40" s="14"/>
      <c r="C40" s="61"/>
      <c r="D40" s="61"/>
      <c r="E40" s="61"/>
      <c r="F40" s="15"/>
      <c r="G40" s="14"/>
    </row>
    <row r="41" spans="2:7" s="55" customFormat="1" ht="21">
      <c r="B41" s="14"/>
      <c r="C41" s="61"/>
      <c r="D41" s="61"/>
      <c r="E41" s="61"/>
      <c r="F41" s="15"/>
      <c r="G41" s="14"/>
    </row>
    <row r="42" spans="2:7" s="55" customFormat="1" ht="21">
      <c r="B42" s="14"/>
      <c r="C42" s="61"/>
      <c r="D42" s="61"/>
      <c r="E42" s="61"/>
      <c r="F42" s="15"/>
      <c r="G42" s="14"/>
    </row>
    <row r="43" spans="2:7" s="55" customFormat="1" ht="21">
      <c r="B43" s="16"/>
      <c r="C43" s="57"/>
      <c r="D43" s="15"/>
      <c r="E43" s="15"/>
      <c r="F43" s="15"/>
      <c r="G43" s="14"/>
    </row>
    <row r="44" spans="2:7" s="55" customFormat="1" ht="21">
      <c r="B44" s="16"/>
      <c r="C44" s="57"/>
      <c r="D44" s="15"/>
      <c r="E44" s="15"/>
      <c r="F44" s="15"/>
      <c r="G44" s="14"/>
    </row>
    <row r="45" spans="2:7" s="55" customFormat="1" ht="21">
      <c r="B45" s="16"/>
      <c r="C45" s="57"/>
      <c r="D45" s="15"/>
      <c r="E45" s="15"/>
      <c r="F45" s="15"/>
      <c r="G45" s="14"/>
    </row>
    <row r="46" spans="2:7" s="55" customFormat="1" ht="21">
      <c r="B46" s="16"/>
      <c r="C46" s="57"/>
      <c r="D46" s="15"/>
      <c r="E46" s="15"/>
      <c r="F46" s="15"/>
      <c r="G46" s="14"/>
    </row>
    <row r="47" spans="1:7" s="55" customFormat="1" ht="21">
      <c r="A47" s="60"/>
      <c r="B47" s="16"/>
      <c r="C47" s="14"/>
      <c r="D47" s="15"/>
      <c r="E47" s="15"/>
      <c r="F47" s="15"/>
      <c r="G47" s="14"/>
    </row>
    <row r="48" spans="2:7" s="55" customFormat="1" ht="21">
      <c r="B48" s="14"/>
      <c r="C48" s="62"/>
      <c r="D48" s="61"/>
      <c r="E48" s="61"/>
      <c r="F48" s="15"/>
      <c r="G48" s="14"/>
    </row>
    <row r="49" spans="2:7" s="55" customFormat="1" ht="21">
      <c r="B49" s="14"/>
      <c r="C49" s="62"/>
      <c r="D49" s="61"/>
      <c r="E49" s="61"/>
      <c r="F49" s="15"/>
      <c r="G49" s="14"/>
    </row>
    <row r="50" spans="2:7" s="55" customFormat="1" ht="21">
      <c r="B50" s="14"/>
      <c r="C50" s="62"/>
      <c r="D50" s="61"/>
      <c r="E50" s="61"/>
      <c r="F50" s="15"/>
      <c r="G50" s="14"/>
    </row>
    <row r="51" spans="2:7" s="55" customFormat="1" ht="21">
      <c r="B51" s="14"/>
      <c r="C51" s="62"/>
      <c r="D51" s="61"/>
      <c r="E51" s="61"/>
      <c r="F51" s="15"/>
      <c r="G51" s="14"/>
    </row>
    <row r="52" spans="2:7" s="55" customFormat="1" ht="21">
      <c r="B52" s="14"/>
      <c r="C52" s="62"/>
      <c r="D52" s="61"/>
      <c r="E52" s="61"/>
      <c r="F52" s="15"/>
      <c r="G52" s="14"/>
    </row>
    <row r="53" spans="2:7" s="55" customFormat="1" ht="21">
      <c r="B53" s="16"/>
      <c r="C53" s="62"/>
      <c r="D53" s="61"/>
      <c r="E53" s="61"/>
      <c r="F53" s="15"/>
      <c r="G53" s="14"/>
    </row>
    <row r="54" spans="1:7" s="55" customFormat="1" ht="21">
      <c r="A54" s="60"/>
      <c r="B54" s="16"/>
      <c r="C54" s="14"/>
      <c r="D54" s="61"/>
      <c r="E54" s="61"/>
      <c r="F54" s="15"/>
      <c r="G54" s="14"/>
    </row>
    <row r="55" spans="2:7" s="55" customFormat="1" ht="21">
      <c r="B55" s="14"/>
      <c r="C55" s="62"/>
      <c r="D55" s="61"/>
      <c r="E55" s="61"/>
      <c r="F55" s="15"/>
      <c r="G55" s="14"/>
    </row>
    <row r="56" spans="2:7" s="55" customFormat="1" ht="21">
      <c r="B56" s="14"/>
      <c r="C56" s="62"/>
      <c r="D56" s="61"/>
      <c r="E56" s="61"/>
      <c r="F56" s="15"/>
      <c r="G56" s="14"/>
    </row>
    <row r="57" spans="2:7" s="55" customFormat="1" ht="21">
      <c r="B57" s="14"/>
      <c r="C57" s="62"/>
      <c r="D57" s="61"/>
      <c r="E57" s="61"/>
      <c r="F57" s="15"/>
      <c r="G57" s="14"/>
    </row>
    <row r="58" spans="2:7" s="55" customFormat="1" ht="21">
      <c r="B58" s="14"/>
      <c r="C58" s="62"/>
      <c r="D58" s="61"/>
      <c r="E58" s="61"/>
      <c r="F58" s="15"/>
      <c r="G58" s="14"/>
    </row>
    <row r="59" spans="2:7" s="55" customFormat="1" ht="21">
      <c r="B59" s="14"/>
      <c r="C59" s="62"/>
      <c r="D59" s="15"/>
      <c r="E59" s="15"/>
      <c r="F59" s="15"/>
      <c r="G59" s="14"/>
    </row>
    <row r="60" spans="3:6" s="14" customFormat="1" ht="21">
      <c r="C60" s="62"/>
      <c r="D60" s="63"/>
      <c r="E60" s="63"/>
      <c r="F60" s="15"/>
    </row>
    <row r="61" spans="3:6" s="14" customFormat="1" ht="21">
      <c r="C61" s="62"/>
      <c r="D61" s="63"/>
      <c r="E61" s="63"/>
      <c r="F61" s="15"/>
    </row>
    <row r="62" spans="3:6" s="14" customFormat="1" ht="21">
      <c r="C62" s="62"/>
      <c r="D62" s="63"/>
      <c r="E62" s="63"/>
      <c r="F62" s="15"/>
    </row>
    <row r="63" spans="3:6" s="14" customFormat="1" ht="21">
      <c r="C63" s="62"/>
      <c r="D63" s="63"/>
      <c r="E63" s="63"/>
      <c r="F63" s="15"/>
    </row>
    <row r="64" spans="3:6" s="14" customFormat="1" ht="21">
      <c r="C64" s="62"/>
      <c r="D64" s="63"/>
      <c r="E64" s="63"/>
      <c r="F64" s="15"/>
    </row>
    <row r="65" spans="2:6" s="14" customFormat="1" ht="21">
      <c r="B65" s="16"/>
      <c r="D65" s="15"/>
      <c r="E65" s="15"/>
      <c r="F65" s="15"/>
    </row>
    <row r="66" spans="2:7" s="14" customFormat="1" ht="21">
      <c r="B66" s="16"/>
      <c r="C66" s="64"/>
      <c r="D66" s="15"/>
      <c r="E66" s="15"/>
      <c r="F66" s="65"/>
      <c r="G66" s="37"/>
    </row>
    <row r="67" spans="2:7" s="10" customFormat="1" ht="21">
      <c r="B67" s="16"/>
      <c r="C67" s="14"/>
      <c r="D67" s="14"/>
      <c r="E67" s="15"/>
      <c r="F67" s="15"/>
      <c r="G67" s="14"/>
    </row>
    <row r="68" spans="2:7" s="10" customFormat="1" ht="21">
      <c r="B68" s="14"/>
      <c r="C68" s="14"/>
      <c r="D68" s="14"/>
      <c r="E68" s="15"/>
      <c r="F68" s="15"/>
      <c r="G68" s="14"/>
    </row>
    <row r="69" s="10" customFormat="1" ht="21"/>
    <row r="70" s="10" customFormat="1" ht="21"/>
    <row r="71" s="10" customFormat="1" ht="21"/>
    <row r="72" s="10" customFormat="1" ht="21">
      <c r="B72" s="17"/>
    </row>
    <row r="73" s="10" customFormat="1" ht="21"/>
    <row r="74" s="10" customFormat="1" ht="21"/>
    <row r="75" s="10" customFormat="1" ht="21"/>
    <row r="76" s="10" customFormat="1" ht="21"/>
    <row r="77" s="10" customFormat="1" ht="21"/>
    <row r="78" s="10" customFormat="1" ht="21"/>
    <row r="79" s="10" customFormat="1" ht="21"/>
    <row r="80" s="10" customFormat="1" ht="21"/>
    <row r="81" s="10" customFormat="1" ht="21"/>
    <row r="82" s="10" customFormat="1" ht="21"/>
    <row r="83" s="10" customFormat="1" ht="21"/>
    <row r="84" s="10" customFormat="1" ht="21"/>
    <row r="85" s="10" customFormat="1" ht="21"/>
  </sheetData>
  <sheetProtection/>
  <mergeCells count="9"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I10" sqref="I10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7.7109375" style="1" customWidth="1"/>
    <col min="4" max="4" width="11.28125" style="1" customWidth="1"/>
    <col min="5" max="5" width="12.7109375" style="1" customWidth="1"/>
    <col min="6" max="6" width="14.140625" style="1" customWidth="1"/>
    <col min="7" max="7" width="11.140625" style="1" customWidth="1"/>
    <col min="8" max="16384" width="9.00390625" style="1" customWidth="1"/>
  </cols>
  <sheetData>
    <row r="1" spans="1:7" ht="21" customHeight="1">
      <c r="A1" s="82" t="s">
        <v>0</v>
      </c>
      <c r="B1" s="82"/>
      <c r="C1" s="82"/>
      <c r="D1" s="82"/>
      <c r="E1" s="82"/>
      <c r="F1" s="82"/>
      <c r="G1" s="82"/>
    </row>
    <row r="2" spans="1:7" s="2" customFormat="1" ht="21" customHeight="1">
      <c r="A2" s="82" t="s">
        <v>1</v>
      </c>
      <c r="B2" s="82"/>
      <c r="C2" s="82"/>
      <c r="D2" s="82"/>
      <c r="E2" s="82"/>
      <c r="F2" s="82"/>
      <c r="G2" s="82"/>
    </row>
    <row r="3" spans="1:7" ht="21" customHeight="1">
      <c r="A3" s="82" t="s">
        <v>46</v>
      </c>
      <c r="B3" s="82"/>
      <c r="C3" s="82"/>
      <c r="D3" s="82"/>
      <c r="E3" s="82"/>
      <c r="F3" s="82"/>
      <c r="G3" s="82"/>
    </row>
    <row r="4" spans="1:7" ht="41.25" customHeight="1">
      <c r="A4" s="83" t="s">
        <v>49</v>
      </c>
      <c r="B4" s="84"/>
      <c r="C4" s="84"/>
      <c r="D4" s="84"/>
      <c r="E4" s="84"/>
      <c r="F4" s="84"/>
      <c r="G4" s="84"/>
    </row>
    <row r="5" spans="1:7" ht="23.25" customHeight="1">
      <c r="A5" s="85" t="s">
        <v>25</v>
      </c>
      <c r="B5" s="87" t="s">
        <v>2</v>
      </c>
      <c r="C5" s="87" t="s">
        <v>13</v>
      </c>
      <c r="D5" s="87" t="s">
        <v>26</v>
      </c>
      <c r="E5" s="87" t="s">
        <v>27</v>
      </c>
      <c r="F5" s="3" t="s">
        <v>28</v>
      </c>
      <c r="G5" s="12" t="s">
        <v>29</v>
      </c>
    </row>
    <row r="6" spans="1:7" ht="18" customHeight="1">
      <c r="A6" s="86"/>
      <c r="B6" s="88"/>
      <c r="C6" s="88"/>
      <c r="D6" s="88"/>
      <c r="E6" s="88"/>
      <c r="F6" s="3" t="s">
        <v>20</v>
      </c>
      <c r="G6" s="3" t="s">
        <v>30</v>
      </c>
    </row>
    <row r="7" spans="1:7" ht="21">
      <c r="A7" s="49"/>
      <c r="B7" s="52" t="s">
        <v>3</v>
      </c>
      <c r="C7" s="4"/>
      <c r="D7" s="5"/>
      <c r="E7" s="5"/>
      <c r="F7" s="4"/>
      <c r="G7" s="6"/>
    </row>
    <row r="8" spans="1:7" ht="23.25">
      <c r="A8" s="50">
        <v>1</v>
      </c>
      <c r="B8" s="6" t="s">
        <v>31</v>
      </c>
      <c r="C8" s="5">
        <v>100000</v>
      </c>
      <c r="D8" s="35" t="s">
        <v>20</v>
      </c>
      <c r="E8" s="34" t="s">
        <v>20</v>
      </c>
      <c r="F8" s="5"/>
      <c r="G8" s="24" t="s">
        <v>20</v>
      </c>
    </row>
    <row r="9" spans="1:7" ht="23.25">
      <c r="A9" s="50">
        <v>2</v>
      </c>
      <c r="B9" s="6" t="s">
        <v>32</v>
      </c>
      <c r="C9" s="5">
        <v>10000000</v>
      </c>
      <c r="D9" s="7">
        <v>100001</v>
      </c>
      <c r="E9" s="7">
        <v>100001</v>
      </c>
      <c r="F9" s="5"/>
      <c r="G9" s="40">
        <f>E9*100/C9</f>
        <v>1.00001</v>
      </c>
    </row>
    <row r="10" spans="1:7" ht="23.25">
      <c r="A10" s="50">
        <v>3</v>
      </c>
      <c r="B10" s="6" t="s">
        <v>33</v>
      </c>
      <c r="C10" s="5">
        <v>59000000</v>
      </c>
      <c r="D10" s="5">
        <v>429997.22</v>
      </c>
      <c r="E10" s="5">
        <f>SUM(ตค65!D10+พย65!D10)</f>
        <v>593181.72</v>
      </c>
      <c r="F10" s="5"/>
      <c r="G10" s="40">
        <f aca="true" t="shared" si="0" ref="G10:G36">E10*100/C10</f>
        <v>1.0053927457627119</v>
      </c>
    </row>
    <row r="11" spans="1:7" ht="23.25">
      <c r="A11" s="50">
        <v>4</v>
      </c>
      <c r="B11" s="6" t="s">
        <v>34</v>
      </c>
      <c r="C11" s="5">
        <v>975000000</v>
      </c>
      <c r="D11" s="5">
        <v>1000795.81</v>
      </c>
      <c r="E11" s="5">
        <f>SUM(ตค65!D11+พย65!D11)</f>
        <v>2022382.44</v>
      </c>
      <c r="F11" s="5"/>
      <c r="G11" s="40">
        <f t="shared" si="0"/>
        <v>0.20742384</v>
      </c>
    </row>
    <row r="12" spans="1:7" ht="23.25">
      <c r="A12" s="50">
        <v>5</v>
      </c>
      <c r="B12" s="6" t="s">
        <v>35</v>
      </c>
      <c r="C12" s="5">
        <v>1400000</v>
      </c>
      <c r="D12" s="5">
        <v>112864.69</v>
      </c>
      <c r="E12" s="5">
        <f>SUM(ตค65!D12+พย65!D12)</f>
        <v>228771.40000000002</v>
      </c>
      <c r="F12" s="5"/>
      <c r="G12" s="40">
        <f t="shared" si="0"/>
        <v>16.340814285714288</v>
      </c>
    </row>
    <row r="13" spans="1:7" ht="21">
      <c r="A13" s="31"/>
      <c r="B13" s="48" t="s">
        <v>4</v>
      </c>
      <c r="C13" s="8">
        <v>1045500000</v>
      </c>
      <c r="D13" s="8">
        <f>SUM(D9:D12)</f>
        <v>1643658.72</v>
      </c>
      <c r="E13" s="8">
        <f>SUM(E9:E12)</f>
        <v>2944336.56</v>
      </c>
      <c r="F13" s="67"/>
      <c r="G13" s="58">
        <f t="shared" si="0"/>
        <v>0.28161994835007176</v>
      </c>
    </row>
    <row r="14" spans="1:7" ht="21">
      <c r="A14" s="31"/>
      <c r="B14" s="53" t="s">
        <v>5</v>
      </c>
      <c r="C14" s="5"/>
      <c r="D14" s="5"/>
      <c r="E14" s="5"/>
      <c r="F14" s="5"/>
      <c r="G14" s="40"/>
    </row>
    <row r="15" spans="1:7" ht="21">
      <c r="A15" s="41">
        <v>6</v>
      </c>
      <c r="B15" s="6" t="s">
        <v>36</v>
      </c>
      <c r="C15" s="5">
        <v>1260000</v>
      </c>
      <c r="D15" s="5">
        <v>2300</v>
      </c>
      <c r="E15" s="5">
        <f>SUM(ตค65!D15+พย65!D15)</f>
        <v>4500</v>
      </c>
      <c r="F15" s="5"/>
      <c r="G15" s="40">
        <f t="shared" si="0"/>
        <v>0.35714285714285715</v>
      </c>
    </row>
    <row r="16" spans="1:7" ht="21">
      <c r="A16" s="41">
        <v>7</v>
      </c>
      <c r="B16" s="6" t="s">
        <v>37</v>
      </c>
      <c r="C16" s="5">
        <v>15500</v>
      </c>
      <c r="D16" s="5">
        <v>1000</v>
      </c>
      <c r="E16" s="5">
        <f>SUM(ตค65!D16+พย65!D16)</f>
        <v>2190</v>
      </c>
      <c r="F16" s="5"/>
      <c r="G16" s="40">
        <f t="shared" si="0"/>
        <v>14.129032258064516</v>
      </c>
    </row>
    <row r="17" spans="1:7" ht="21">
      <c r="A17" s="41">
        <v>8</v>
      </c>
      <c r="B17" s="6" t="s">
        <v>38</v>
      </c>
      <c r="C17" s="5">
        <v>200000</v>
      </c>
      <c r="D17" s="5">
        <v>4287</v>
      </c>
      <c r="E17" s="5">
        <f>SUM(ตค65!D17+พย65!D17)</f>
        <v>4622.5</v>
      </c>
      <c r="F17" s="5"/>
      <c r="G17" s="40">
        <f t="shared" si="0"/>
        <v>2.31125</v>
      </c>
    </row>
    <row r="18" spans="1:7" ht="21">
      <c r="A18" s="41">
        <v>9</v>
      </c>
      <c r="B18" s="6" t="s">
        <v>39</v>
      </c>
      <c r="C18" s="5">
        <v>500000</v>
      </c>
      <c r="D18" s="5">
        <v>38900</v>
      </c>
      <c r="E18" s="5">
        <f>SUM(ตค65!D18+พย65!D18)</f>
        <v>67600</v>
      </c>
      <c r="F18" s="5"/>
      <c r="G18" s="40">
        <f t="shared" si="0"/>
        <v>13.52</v>
      </c>
    </row>
    <row r="19" spans="1:7" ht="21">
      <c r="A19" s="41">
        <v>10</v>
      </c>
      <c r="B19" s="6" t="s">
        <v>40</v>
      </c>
      <c r="C19" s="5">
        <v>530000</v>
      </c>
      <c r="D19" s="5">
        <v>34750</v>
      </c>
      <c r="E19" s="5">
        <f>SUM(ตค65!D19+พย65!D19)</f>
        <v>52500</v>
      </c>
      <c r="F19" s="5"/>
      <c r="G19" s="40">
        <f t="shared" si="0"/>
        <v>9.90566037735849</v>
      </c>
    </row>
    <row r="20" spans="1:7" ht="21">
      <c r="A20" s="41">
        <v>11</v>
      </c>
      <c r="B20" s="6" t="s">
        <v>41</v>
      </c>
      <c r="C20" s="5">
        <v>13000000</v>
      </c>
      <c r="D20" s="5">
        <v>255560</v>
      </c>
      <c r="E20" s="5">
        <f>SUM(ตค65!D20+พย65!D20)</f>
        <v>1796040</v>
      </c>
      <c r="F20" s="5"/>
      <c r="G20" s="40">
        <f t="shared" si="0"/>
        <v>13.815692307692307</v>
      </c>
    </row>
    <row r="21" spans="1:7" ht="21">
      <c r="A21" s="41">
        <v>12</v>
      </c>
      <c r="B21" s="6" t="s">
        <v>42</v>
      </c>
      <c r="C21" s="5">
        <v>2000</v>
      </c>
      <c r="D21" s="7" t="s">
        <v>20</v>
      </c>
      <c r="E21" s="7" t="s">
        <v>20</v>
      </c>
      <c r="F21" s="5"/>
      <c r="G21" s="77" t="s">
        <v>20</v>
      </c>
    </row>
    <row r="22" spans="1:7" ht="21">
      <c r="A22" s="41">
        <v>13</v>
      </c>
      <c r="B22" s="6" t="s">
        <v>43</v>
      </c>
      <c r="C22" s="7" t="s">
        <v>20</v>
      </c>
      <c r="D22" s="7" t="s">
        <v>20</v>
      </c>
      <c r="E22" s="7" t="s">
        <v>20</v>
      </c>
      <c r="F22" s="5"/>
      <c r="G22" s="77" t="s">
        <v>20</v>
      </c>
    </row>
    <row r="23" spans="1:7" ht="21">
      <c r="A23" s="41"/>
      <c r="B23" s="48" t="s">
        <v>6</v>
      </c>
      <c r="C23" s="8">
        <v>15507500</v>
      </c>
      <c r="D23" s="19">
        <f>SUM(D15:D20)</f>
        <v>336797</v>
      </c>
      <c r="E23" s="19">
        <f>SUM(E15:E20)</f>
        <v>1927452.5</v>
      </c>
      <c r="F23" s="8"/>
      <c r="G23" s="58">
        <f t="shared" si="0"/>
        <v>12.429163308076737</v>
      </c>
    </row>
    <row r="24" spans="1:7" ht="21">
      <c r="A24" s="41">
        <v>14</v>
      </c>
      <c r="B24" s="6" t="s">
        <v>7</v>
      </c>
      <c r="C24" s="7"/>
      <c r="D24" s="7"/>
      <c r="E24" s="7"/>
      <c r="F24" s="5"/>
      <c r="G24" s="40"/>
    </row>
    <row r="25" spans="1:7" ht="21">
      <c r="A25" s="31"/>
      <c r="B25" s="6" t="s">
        <v>8</v>
      </c>
      <c r="C25" s="5">
        <v>13000</v>
      </c>
      <c r="D25" s="7" t="s">
        <v>21</v>
      </c>
      <c r="E25" s="7" t="s">
        <v>21</v>
      </c>
      <c r="F25" s="5"/>
      <c r="G25" s="77" t="s">
        <v>20</v>
      </c>
    </row>
    <row r="26" spans="1:7" ht="21">
      <c r="A26" s="31"/>
      <c r="B26" s="6" t="s">
        <v>14</v>
      </c>
      <c r="C26" s="7" t="s">
        <v>21</v>
      </c>
      <c r="D26" s="7" t="s">
        <v>21</v>
      </c>
      <c r="E26" s="7" t="s">
        <v>21</v>
      </c>
      <c r="F26" s="5"/>
      <c r="G26" s="77" t="s">
        <v>20</v>
      </c>
    </row>
    <row r="27" spans="1:7" ht="21">
      <c r="A27" s="31"/>
      <c r="B27" s="6" t="s">
        <v>15</v>
      </c>
      <c r="C27" s="5">
        <v>1500000</v>
      </c>
      <c r="D27" s="7">
        <v>175890</v>
      </c>
      <c r="E27" s="7">
        <f>SUM(ตค65!D27+พย65!D27)</f>
        <v>211390</v>
      </c>
      <c r="F27" s="5"/>
      <c r="G27" s="40">
        <f t="shared" si="0"/>
        <v>14.092666666666666</v>
      </c>
    </row>
    <row r="28" spans="1:7" ht="21">
      <c r="A28" s="31"/>
      <c r="B28" s="6" t="s">
        <v>16</v>
      </c>
      <c r="C28" s="5">
        <v>780000</v>
      </c>
      <c r="D28" s="7">
        <v>39890</v>
      </c>
      <c r="E28" s="7">
        <f>SUM(ตค65!D28+พย65!D28)</f>
        <v>56520</v>
      </c>
      <c r="F28" s="5"/>
      <c r="G28" s="40">
        <f t="shared" si="0"/>
        <v>7.246153846153846</v>
      </c>
    </row>
    <row r="29" spans="1:7" ht="21">
      <c r="A29" s="31"/>
      <c r="B29" s="6" t="s">
        <v>17</v>
      </c>
      <c r="C29" s="5">
        <v>2800000</v>
      </c>
      <c r="D29" s="7">
        <v>392300.4</v>
      </c>
      <c r="E29" s="7">
        <f>SUM(ตค65!D29+พย65!D29)</f>
        <v>465295.4</v>
      </c>
      <c r="F29" s="5"/>
      <c r="G29" s="40">
        <f t="shared" si="0"/>
        <v>16.617692857142856</v>
      </c>
    </row>
    <row r="30" spans="1:7" ht="21">
      <c r="A30" s="31"/>
      <c r="B30" s="6" t="s">
        <v>18</v>
      </c>
      <c r="C30" s="5">
        <v>50000</v>
      </c>
      <c r="D30" s="5">
        <v>7370</v>
      </c>
      <c r="E30" s="7">
        <f>SUM(ตค65!D30+พย65!D30)</f>
        <v>11345</v>
      </c>
      <c r="F30" s="5"/>
      <c r="G30" s="40">
        <f t="shared" si="0"/>
        <v>22.69</v>
      </c>
    </row>
    <row r="31" spans="1:7" ht="21">
      <c r="A31" s="31"/>
      <c r="B31" s="6" t="s">
        <v>19</v>
      </c>
      <c r="C31" s="5">
        <v>22000</v>
      </c>
      <c r="D31" s="7">
        <v>3800</v>
      </c>
      <c r="E31" s="7">
        <f>SUM(ตค65!D31+พย65!D31)</f>
        <v>4300</v>
      </c>
      <c r="F31" s="5"/>
      <c r="G31" s="40">
        <f t="shared" si="0"/>
        <v>19.545454545454547</v>
      </c>
    </row>
    <row r="32" spans="1:7" ht="21">
      <c r="A32" s="31"/>
      <c r="B32" s="48" t="s">
        <v>9</v>
      </c>
      <c r="C32" s="8">
        <v>5166500</v>
      </c>
      <c r="D32" s="20">
        <f>SUM(D27:D31)</f>
        <v>619250.4</v>
      </c>
      <c r="E32" s="20">
        <f>SUM(E27:E31)</f>
        <v>748850.4</v>
      </c>
      <c r="F32" s="8"/>
      <c r="G32" s="58">
        <f t="shared" si="0"/>
        <v>14.49434626923449</v>
      </c>
    </row>
    <row r="33" spans="1:7" ht="21">
      <c r="A33" s="41">
        <v>15</v>
      </c>
      <c r="B33" s="14" t="s">
        <v>10</v>
      </c>
      <c r="C33" s="5"/>
      <c r="D33" s="33"/>
      <c r="E33" s="5"/>
      <c r="F33" s="5"/>
      <c r="G33" s="40"/>
    </row>
    <row r="34" spans="1:7" ht="21">
      <c r="A34" s="31"/>
      <c r="B34" s="6" t="s">
        <v>11</v>
      </c>
      <c r="C34" s="5">
        <v>2100000</v>
      </c>
      <c r="D34" s="5">
        <v>139820</v>
      </c>
      <c r="E34" s="5">
        <f>SUM(ตค65!D34+พย65!D34)</f>
        <v>260770</v>
      </c>
      <c r="F34" s="5"/>
      <c r="G34" s="40">
        <f t="shared" si="0"/>
        <v>12.417619047619048</v>
      </c>
    </row>
    <row r="35" spans="1:7" ht="21">
      <c r="A35" s="31"/>
      <c r="B35" s="56" t="s">
        <v>12</v>
      </c>
      <c r="C35" s="18">
        <v>2100000</v>
      </c>
      <c r="D35" s="18">
        <f>SUM(D34)</f>
        <v>139820</v>
      </c>
      <c r="E35" s="18">
        <f>SUM(E34)</f>
        <v>260770</v>
      </c>
      <c r="F35" s="18"/>
      <c r="G35" s="59">
        <f t="shared" si="0"/>
        <v>12.417619047619048</v>
      </c>
    </row>
    <row r="36" spans="1:7" s="55" customFormat="1" ht="21">
      <c r="A36" s="39"/>
      <c r="B36" s="48" t="s">
        <v>56</v>
      </c>
      <c r="C36" s="8">
        <f>C35+C32+C23+C13</f>
        <v>1068274000</v>
      </c>
      <c r="D36" s="8">
        <f>D35+D32+D23+D13</f>
        <v>2739526.12</v>
      </c>
      <c r="E36" s="8">
        <f>E35+E32+E23+E13</f>
        <v>5881409.46</v>
      </c>
      <c r="F36" s="8"/>
      <c r="G36" s="58">
        <f t="shared" si="0"/>
        <v>0.5505525230418413</v>
      </c>
    </row>
    <row r="37" spans="2:7" s="55" customFormat="1" ht="21">
      <c r="B37" s="14"/>
      <c r="C37" s="61"/>
      <c r="D37" s="61"/>
      <c r="E37" s="61"/>
      <c r="F37" s="15"/>
      <c r="G37" s="66"/>
    </row>
    <row r="38" spans="2:7" s="55" customFormat="1" ht="21">
      <c r="B38" s="14"/>
      <c r="C38" s="61"/>
      <c r="D38" s="64"/>
      <c r="E38" s="61"/>
      <c r="F38" s="15"/>
      <c r="G38" s="66"/>
    </row>
    <row r="39" spans="2:7" s="55" customFormat="1" ht="21">
      <c r="B39" s="14"/>
      <c r="C39" s="61"/>
      <c r="D39" s="61"/>
      <c r="E39" s="61"/>
      <c r="F39" s="15"/>
      <c r="G39" s="66"/>
    </row>
    <row r="40" spans="2:7" s="55" customFormat="1" ht="21">
      <c r="B40" s="14"/>
      <c r="C40" s="61"/>
      <c r="D40" s="61"/>
      <c r="E40" s="61"/>
      <c r="F40" s="15"/>
      <c r="G40" s="66"/>
    </row>
    <row r="41" spans="2:7" s="55" customFormat="1" ht="21">
      <c r="B41" s="14"/>
      <c r="C41" s="61"/>
      <c r="D41" s="61"/>
      <c r="E41" s="61"/>
      <c r="F41" s="15"/>
      <c r="G41" s="66"/>
    </row>
    <row r="42" spans="2:7" s="55" customFormat="1" ht="21">
      <c r="B42" s="14"/>
      <c r="C42" s="61"/>
      <c r="D42" s="61"/>
      <c r="E42" s="61"/>
      <c r="F42" s="15"/>
      <c r="G42" s="66"/>
    </row>
    <row r="43" spans="2:7" s="55" customFormat="1" ht="21">
      <c r="B43" s="16"/>
      <c r="C43" s="57"/>
      <c r="D43" s="15"/>
      <c r="E43" s="15"/>
      <c r="F43" s="15"/>
      <c r="G43" s="66"/>
    </row>
    <row r="44" spans="2:7" s="55" customFormat="1" ht="21">
      <c r="B44" s="16"/>
      <c r="C44" s="57"/>
      <c r="D44" s="15"/>
      <c r="E44" s="15"/>
      <c r="F44" s="15"/>
      <c r="G44" s="66"/>
    </row>
    <row r="45" spans="2:7" s="55" customFormat="1" ht="21">
      <c r="B45" s="16"/>
      <c r="C45" s="57"/>
      <c r="D45" s="15"/>
      <c r="E45" s="15"/>
      <c r="F45" s="15"/>
      <c r="G45" s="66"/>
    </row>
    <row r="46" spans="2:7" s="55" customFormat="1" ht="21">
      <c r="B46" s="16"/>
      <c r="C46" s="57"/>
      <c r="D46" s="15"/>
      <c r="E46" s="15"/>
      <c r="F46" s="15"/>
      <c r="G46" s="66"/>
    </row>
    <row r="47" spans="1:7" s="55" customFormat="1" ht="21">
      <c r="A47" s="60"/>
      <c r="B47" s="16"/>
      <c r="C47" s="14"/>
      <c r="D47" s="15"/>
      <c r="E47" s="15"/>
      <c r="F47" s="15"/>
      <c r="G47" s="66"/>
    </row>
    <row r="48" spans="2:7" s="55" customFormat="1" ht="21">
      <c r="B48" s="14"/>
      <c r="C48" s="62"/>
      <c r="D48" s="61"/>
      <c r="E48" s="61"/>
      <c r="F48" s="15"/>
      <c r="G48" s="66"/>
    </row>
    <row r="49" spans="2:7" s="55" customFormat="1" ht="21">
      <c r="B49" s="14"/>
      <c r="C49" s="62"/>
      <c r="D49" s="61"/>
      <c r="E49" s="61"/>
      <c r="F49" s="15"/>
      <c r="G49" s="66"/>
    </row>
    <row r="50" spans="2:7" s="55" customFormat="1" ht="21">
      <c r="B50" s="14"/>
      <c r="C50" s="62"/>
      <c r="D50" s="61"/>
      <c r="E50" s="61"/>
      <c r="F50" s="15"/>
      <c r="G50" s="66"/>
    </row>
    <row r="51" spans="2:7" s="55" customFormat="1" ht="21">
      <c r="B51" s="14"/>
      <c r="C51" s="62"/>
      <c r="D51" s="61"/>
      <c r="E51" s="61"/>
      <c r="F51" s="15"/>
      <c r="G51" s="66"/>
    </row>
    <row r="52" spans="2:7" s="55" customFormat="1" ht="21">
      <c r="B52" s="14"/>
      <c r="C52" s="62"/>
      <c r="D52" s="61"/>
      <c r="E52" s="61"/>
      <c r="F52" s="15"/>
      <c r="G52" s="66"/>
    </row>
    <row r="53" spans="2:7" s="55" customFormat="1" ht="21">
      <c r="B53" s="16"/>
      <c r="C53" s="14"/>
      <c r="D53" s="61"/>
      <c r="E53" s="61"/>
      <c r="F53" s="15"/>
      <c r="G53" s="66"/>
    </row>
    <row r="54" spans="1:7" s="55" customFormat="1" ht="21">
      <c r="A54" s="60"/>
      <c r="B54" s="16"/>
      <c r="C54" s="14"/>
      <c r="D54" s="61"/>
      <c r="E54" s="61"/>
      <c r="F54" s="15"/>
      <c r="G54" s="66"/>
    </row>
    <row r="55" spans="2:7" s="55" customFormat="1" ht="21">
      <c r="B55" s="14"/>
      <c r="C55" s="62"/>
      <c r="D55" s="61"/>
      <c r="E55" s="61"/>
      <c r="F55" s="15"/>
      <c r="G55" s="66"/>
    </row>
    <row r="56" spans="2:7" s="55" customFormat="1" ht="21">
      <c r="B56" s="14"/>
      <c r="C56" s="62"/>
      <c r="D56" s="61"/>
      <c r="E56" s="61"/>
      <c r="F56" s="15"/>
      <c r="G56" s="66"/>
    </row>
    <row r="57" spans="2:7" s="55" customFormat="1" ht="21">
      <c r="B57" s="14"/>
      <c r="C57" s="62"/>
      <c r="D57" s="61"/>
      <c r="E57" s="61"/>
      <c r="F57" s="15"/>
      <c r="G57" s="66"/>
    </row>
    <row r="58" spans="2:7" s="55" customFormat="1" ht="21">
      <c r="B58" s="14"/>
      <c r="C58" s="62"/>
      <c r="D58" s="61"/>
      <c r="E58" s="61"/>
      <c r="F58" s="15"/>
      <c r="G58" s="66"/>
    </row>
    <row r="59" spans="2:7" s="55" customFormat="1" ht="21">
      <c r="B59" s="14"/>
      <c r="C59" s="62"/>
      <c r="D59" s="15"/>
      <c r="E59" s="15"/>
      <c r="F59" s="15"/>
      <c r="G59" s="66"/>
    </row>
    <row r="60" spans="3:7" s="14" customFormat="1" ht="21">
      <c r="C60" s="62"/>
      <c r="D60" s="63"/>
      <c r="E60" s="61"/>
      <c r="F60" s="15"/>
      <c r="G60" s="66"/>
    </row>
    <row r="61" spans="3:7" s="14" customFormat="1" ht="21">
      <c r="C61" s="62"/>
      <c r="D61" s="63"/>
      <c r="E61" s="61"/>
      <c r="F61" s="15"/>
      <c r="G61" s="66"/>
    </row>
    <row r="62" spans="3:7" s="14" customFormat="1" ht="21">
      <c r="C62" s="62"/>
      <c r="D62" s="63"/>
      <c r="E62" s="61"/>
      <c r="F62" s="15"/>
      <c r="G62" s="66"/>
    </row>
    <row r="63" spans="3:7" s="14" customFormat="1" ht="21">
      <c r="C63" s="62"/>
      <c r="D63" s="63"/>
      <c r="E63" s="61"/>
      <c r="F63" s="15"/>
      <c r="G63" s="66"/>
    </row>
    <row r="64" spans="3:7" s="14" customFormat="1" ht="21">
      <c r="C64" s="62"/>
      <c r="D64" s="63"/>
      <c r="E64" s="61"/>
      <c r="F64" s="15"/>
      <c r="G64" s="66"/>
    </row>
    <row r="65" spans="2:7" s="14" customFormat="1" ht="21">
      <c r="B65" s="16"/>
      <c r="C65" s="62"/>
      <c r="D65" s="15"/>
      <c r="E65" s="15"/>
      <c r="F65" s="15"/>
      <c r="G65" s="66"/>
    </row>
    <row r="66" spans="2:7" s="14" customFormat="1" ht="21">
      <c r="B66" s="16"/>
      <c r="C66" s="62"/>
      <c r="D66" s="15"/>
      <c r="E66" s="61"/>
      <c r="F66" s="65"/>
      <c r="G66" s="66"/>
    </row>
    <row r="67" spans="2:7" s="10" customFormat="1" ht="21">
      <c r="B67" s="16"/>
      <c r="C67" s="14"/>
      <c r="D67" s="14"/>
      <c r="E67" s="15"/>
      <c r="F67" s="15"/>
      <c r="G67" s="14"/>
    </row>
    <row r="68" spans="2:7" s="10" customFormat="1" ht="21">
      <c r="B68" s="14"/>
      <c r="C68" s="14"/>
      <c r="D68" s="14"/>
      <c r="E68" s="15"/>
      <c r="F68" s="15"/>
      <c r="G68" s="14"/>
    </row>
    <row r="69" s="10" customFormat="1" ht="21"/>
    <row r="70" s="10" customFormat="1" ht="21"/>
    <row r="71" s="10" customFormat="1" ht="21"/>
    <row r="72" s="10" customFormat="1" ht="21">
      <c r="B72" s="17"/>
    </row>
    <row r="73" s="10" customFormat="1" ht="21"/>
    <row r="74" s="10" customFormat="1" ht="21"/>
    <row r="75" s="10" customFormat="1" ht="21"/>
    <row r="76" s="10" customFormat="1" ht="21"/>
    <row r="77" s="10" customFormat="1" ht="21"/>
    <row r="78" s="10" customFormat="1" ht="21"/>
    <row r="79" s="10" customFormat="1" ht="21"/>
    <row r="80" s="10" customFormat="1" ht="21"/>
    <row r="81" s="10" customFormat="1" ht="21"/>
    <row r="82" s="10" customFormat="1" ht="21"/>
    <row r="83" s="10" customFormat="1" ht="21"/>
    <row r="84" s="10" customFormat="1" ht="21"/>
    <row r="85" s="10" customFormat="1" ht="21"/>
  </sheetData>
  <sheetProtection/>
  <mergeCells count="9"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">
      <selection activeCell="B23" sqref="B23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7.7109375" style="1" customWidth="1"/>
    <col min="4" max="4" width="11.28125" style="1" customWidth="1"/>
    <col min="5" max="5" width="12.7109375" style="1" customWidth="1"/>
    <col min="6" max="6" width="12.28125" style="1" customWidth="1"/>
    <col min="7" max="7" width="10.7109375" style="1" customWidth="1"/>
    <col min="8" max="16384" width="9.00390625" style="1" customWidth="1"/>
  </cols>
  <sheetData>
    <row r="1" spans="1:7" ht="21" customHeight="1">
      <c r="A1" s="82" t="s">
        <v>0</v>
      </c>
      <c r="B1" s="82"/>
      <c r="C1" s="82"/>
      <c r="D1" s="82"/>
      <c r="E1" s="82"/>
      <c r="F1" s="82"/>
      <c r="G1" s="82"/>
    </row>
    <row r="2" spans="1:7" s="2" customFormat="1" ht="21" customHeight="1">
      <c r="A2" s="82" t="s">
        <v>1</v>
      </c>
      <c r="B2" s="82"/>
      <c r="C2" s="82"/>
      <c r="D2" s="82"/>
      <c r="E2" s="82"/>
      <c r="F2" s="82"/>
      <c r="G2" s="82"/>
    </row>
    <row r="3" spans="1:7" ht="21" customHeight="1">
      <c r="A3" s="82" t="s">
        <v>47</v>
      </c>
      <c r="B3" s="82"/>
      <c r="C3" s="82"/>
      <c r="D3" s="82"/>
      <c r="E3" s="82"/>
      <c r="F3" s="82"/>
      <c r="G3" s="82"/>
    </row>
    <row r="4" spans="1:7" ht="41.25" customHeight="1">
      <c r="A4" s="83" t="s">
        <v>48</v>
      </c>
      <c r="B4" s="84"/>
      <c r="C4" s="84"/>
      <c r="D4" s="84"/>
      <c r="E4" s="84"/>
      <c r="F4" s="84"/>
      <c r="G4" s="84"/>
    </row>
    <row r="5" spans="1:7" ht="23.25" customHeight="1">
      <c r="A5" s="85" t="s">
        <v>25</v>
      </c>
      <c r="B5" s="87" t="s">
        <v>2</v>
      </c>
      <c r="C5" s="87" t="s">
        <v>13</v>
      </c>
      <c r="D5" s="87" t="s">
        <v>26</v>
      </c>
      <c r="E5" s="87" t="s">
        <v>27</v>
      </c>
      <c r="F5" s="3" t="s">
        <v>28</v>
      </c>
      <c r="G5" s="12" t="s">
        <v>29</v>
      </c>
    </row>
    <row r="6" spans="1:7" ht="18" customHeight="1">
      <c r="A6" s="86"/>
      <c r="B6" s="88"/>
      <c r="C6" s="88"/>
      <c r="D6" s="88"/>
      <c r="E6" s="88"/>
      <c r="F6" s="3" t="s">
        <v>20</v>
      </c>
      <c r="G6" s="3" t="s">
        <v>30</v>
      </c>
    </row>
    <row r="7" spans="1:7" ht="21">
      <c r="A7" s="49"/>
      <c r="B7" s="52" t="s">
        <v>3</v>
      </c>
      <c r="C7" s="4"/>
      <c r="D7" s="5"/>
      <c r="E7" s="5"/>
      <c r="F7" s="4"/>
      <c r="G7" s="6"/>
    </row>
    <row r="8" spans="1:7" ht="23.25">
      <c r="A8" s="50">
        <v>1</v>
      </c>
      <c r="B8" s="6" t="s">
        <v>31</v>
      </c>
      <c r="C8" s="5">
        <v>100000</v>
      </c>
      <c r="D8" s="34" t="s">
        <v>20</v>
      </c>
      <c r="E8" s="7" t="s">
        <v>20</v>
      </c>
      <c r="F8" s="5"/>
      <c r="G8" s="78" t="s">
        <v>20</v>
      </c>
    </row>
    <row r="9" spans="1:7" ht="23.25">
      <c r="A9" s="50">
        <v>2</v>
      </c>
      <c r="B9" s="6" t="s">
        <v>32</v>
      </c>
      <c r="C9" s="5">
        <v>10000000</v>
      </c>
      <c r="D9" s="7">
        <v>463300</v>
      </c>
      <c r="E9" s="7">
        <v>563301</v>
      </c>
      <c r="F9" s="5"/>
      <c r="G9" s="40">
        <f>E9*100/C9</f>
        <v>5.63301</v>
      </c>
    </row>
    <row r="10" spans="1:7" ht="23.25">
      <c r="A10" s="50">
        <v>3</v>
      </c>
      <c r="B10" s="6" t="s">
        <v>33</v>
      </c>
      <c r="C10" s="5">
        <v>59000000</v>
      </c>
      <c r="D10" s="7">
        <v>352963.99</v>
      </c>
      <c r="E10" s="5">
        <v>946145.71</v>
      </c>
      <c r="F10" s="5"/>
      <c r="G10" s="40">
        <f aca="true" t="shared" si="0" ref="G10:G36">E10*100/C10</f>
        <v>1.6036367966101694</v>
      </c>
    </row>
    <row r="11" spans="1:7" ht="23.25">
      <c r="A11" s="50">
        <v>4</v>
      </c>
      <c r="B11" s="6" t="s">
        <v>34</v>
      </c>
      <c r="C11" s="5">
        <v>975000000</v>
      </c>
      <c r="D11" s="5">
        <v>2379087.9</v>
      </c>
      <c r="E11" s="5">
        <v>4401470.34</v>
      </c>
      <c r="F11" s="5"/>
      <c r="G11" s="40">
        <f t="shared" si="0"/>
        <v>0.45143285538461536</v>
      </c>
    </row>
    <row r="12" spans="1:7" ht="23.25">
      <c r="A12" s="50">
        <v>5</v>
      </c>
      <c r="B12" s="6" t="s">
        <v>35</v>
      </c>
      <c r="C12" s="5">
        <v>1400000</v>
      </c>
      <c r="D12" s="5">
        <v>36181.79</v>
      </c>
      <c r="E12" s="5">
        <v>264953.19</v>
      </c>
      <c r="F12" s="5"/>
      <c r="G12" s="40">
        <f t="shared" si="0"/>
        <v>18.925227857142858</v>
      </c>
    </row>
    <row r="13" spans="1:7" ht="21">
      <c r="A13" s="31"/>
      <c r="B13" s="48" t="s">
        <v>4</v>
      </c>
      <c r="C13" s="8">
        <v>1045500000</v>
      </c>
      <c r="D13" s="8">
        <f>SUM(D9:D12)</f>
        <v>3231533.6799999997</v>
      </c>
      <c r="E13" s="8">
        <f>SUM(E9:E12)</f>
        <v>6175870.24</v>
      </c>
      <c r="F13" s="8"/>
      <c r="G13" s="58">
        <f t="shared" si="0"/>
        <v>0.590709731229077</v>
      </c>
    </row>
    <row r="14" spans="1:7" ht="21">
      <c r="A14" s="31"/>
      <c r="B14" s="53" t="s">
        <v>5</v>
      </c>
      <c r="C14" s="5"/>
      <c r="D14" s="5"/>
      <c r="E14" s="5"/>
      <c r="F14" s="5"/>
      <c r="G14" s="40"/>
    </row>
    <row r="15" spans="1:7" ht="21">
      <c r="A15" s="41">
        <v>6</v>
      </c>
      <c r="B15" s="6" t="s">
        <v>36</v>
      </c>
      <c r="C15" s="5">
        <v>1260000</v>
      </c>
      <c r="D15" s="5">
        <v>4520</v>
      </c>
      <c r="E15" s="5">
        <v>9020</v>
      </c>
      <c r="F15" s="5"/>
      <c r="G15" s="40">
        <f t="shared" si="0"/>
        <v>0.7158730158730159</v>
      </c>
    </row>
    <row r="16" spans="1:7" ht="21">
      <c r="A16" s="41">
        <v>7</v>
      </c>
      <c r="B16" s="6" t="s">
        <v>37</v>
      </c>
      <c r="C16" s="5">
        <v>15500</v>
      </c>
      <c r="D16" s="5">
        <v>870</v>
      </c>
      <c r="E16" s="5">
        <v>3060</v>
      </c>
      <c r="F16" s="5"/>
      <c r="G16" s="40">
        <f t="shared" si="0"/>
        <v>19.741935483870968</v>
      </c>
    </row>
    <row r="17" spans="1:7" ht="21">
      <c r="A17" s="41">
        <v>8</v>
      </c>
      <c r="B17" s="6" t="s">
        <v>38</v>
      </c>
      <c r="C17" s="5">
        <v>200000</v>
      </c>
      <c r="D17" s="5">
        <v>9928</v>
      </c>
      <c r="E17" s="5">
        <v>14550.5</v>
      </c>
      <c r="F17" s="5"/>
      <c r="G17" s="40">
        <f t="shared" si="0"/>
        <v>7.27525</v>
      </c>
    </row>
    <row r="18" spans="1:7" ht="21">
      <c r="A18" s="41">
        <v>9</v>
      </c>
      <c r="B18" s="6" t="s">
        <v>39</v>
      </c>
      <c r="C18" s="5">
        <v>500000</v>
      </c>
      <c r="D18" s="5">
        <v>20500</v>
      </c>
      <c r="E18" s="5">
        <v>88100</v>
      </c>
      <c r="F18" s="5"/>
      <c r="G18" s="40">
        <f t="shared" si="0"/>
        <v>17.62</v>
      </c>
    </row>
    <row r="19" spans="1:7" ht="21">
      <c r="A19" s="41">
        <v>10</v>
      </c>
      <c r="B19" s="6" t="s">
        <v>40</v>
      </c>
      <c r="C19" s="5">
        <v>530000</v>
      </c>
      <c r="D19" s="5">
        <v>16000</v>
      </c>
      <c r="E19" s="5">
        <v>68500</v>
      </c>
      <c r="F19" s="5"/>
      <c r="G19" s="40">
        <f t="shared" si="0"/>
        <v>12.924528301886792</v>
      </c>
    </row>
    <row r="20" spans="1:7" ht="21">
      <c r="A20" s="41">
        <v>11</v>
      </c>
      <c r="B20" s="6" t="s">
        <v>41</v>
      </c>
      <c r="C20" s="5">
        <v>13000000</v>
      </c>
      <c r="D20" s="5">
        <v>779700</v>
      </c>
      <c r="E20" s="5">
        <v>2575740</v>
      </c>
      <c r="F20" s="5"/>
      <c r="G20" s="40">
        <f t="shared" si="0"/>
        <v>19.813384615384617</v>
      </c>
    </row>
    <row r="21" spans="1:7" ht="21">
      <c r="A21" s="41">
        <v>12</v>
      </c>
      <c r="B21" s="6" t="s">
        <v>42</v>
      </c>
      <c r="C21" s="5">
        <v>2000</v>
      </c>
      <c r="D21" s="7" t="s">
        <v>20</v>
      </c>
      <c r="E21" s="7" t="s">
        <v>20</v>
      </c>
      <c r="F21" s="5"/>
      <c r="G21" s="77" t="s">
        <v>20</v>
      </c>
    </row>
    <row r="22" spans="1:7" ht="21">
      <c r="A22" s="41">
        <v>13</v>
      </c>
      <c r="B22" s="6" t="s">
        <v>43</v>
      </c>
      <c r="C22" s="7" t="s">
        <v>20</v>
      </c>
      <c r="D22" s="7" t="s">
        <v>20</v>
      </c>
      <c r="E22" s="7" t="s">
        <v>20</v>
      </c>
      <c r="F22" s="5"/>
      <c r="G22" s="77" t="s">
        <v>20</v>
      </c>
    </row>
    <row r="23" spans="1:7" ht="21">
      <c r="A23" s="41"/>
      <c r="B23" s="48" t="s">
        <v>6</v>
      </c>
      <c r="C23" s="8">
        <v>15507500</v>
      </c>
      <c r="D23" s="19">
        <f>SUM(D15:D20)</f>
        <v>831518</v>
      </c>
      <c r="E23" s="19">
        <f>SUM(E15:E20)</f>
        <v>2758970.5</v>
      </c>
      <c r="F23" s="8"/>
      <c r="G23" s="58">
        <f t="shared" si="0"/>
        <v>17.791201031758828</v>
      </c>
    </row>
    <row r="24" spans="1:7" ht="21">
      <c r="A24" s="41">
        <v>14</v>
      </c>
      <c r="B24" s="6" t="s">
        <v>7</v>
      </c>
      <c r="C24" s="7"/>
      <c r="D24" s="7"/>
      <c r="E24" s="7"/>
      <c r="F24" s="5"/>
      <c r="G24" s="40"/>
    </row>
    <row r="25" spans="1:7" ht="21">
      <c r="A25" s="31"/>
      <c r="B25" s="6" t="s">
        <v>8</v>
      </c>
      <c r="C25" s="5">
        <v>13000</v>
      </c>
      <c r="D25" s="7">
        <v>10000</v>
      </c>
      <c r="E25" s="7">
        <v>10000</v>
      </c>
      <c r="F25" s="5"/>
      <c r="G25" s="40">
        <f t="shared" si="0"/>
        <v>76.92307692307692</v>
      </c>
    </row>
    <row r="26" spans="1:7" ht="21">
      <c r="A26" s="31"/>
      <c r="B26" s="6" t="s">
        <v>14</v>
      </c>
      <c r="C26" s="7" t="s">
        <v>21</v>
      </c>
      <c r="D26" s="7" t="s">
        <v>21</v>
      </c>
      <c r="E26" s="7" t="s">
        <v>21</v>
      </c>
      <c r="F26" s="5"/>
      <c r="G26" s="77" t="s">
        <v>20</v>
      </c>
    </row>
    <row r="27" spans="1:7" ht="21">
      <c r="A27" s="31"/>
      <c r="B27" s="6" t="s">
        <v>15</v>
      </c>
      <c r="C27" s="5">
        <v>1500000</v>
      </c>
      <c r="D27" s="7">
        <v>130840</v>
      </c>
      <c r="E27" s="7">
        <v>342230</v>
      </c>
      <c r="F27" s="5"/>
      <c r="G27" s="40">
        <f t="shared" si="0"/>
        <v>22.815333333333335</v>
      </c>
    </row>
    <row r="28" spans="1:7" ht="21">
      <c r="A28" s="31"/>
      <c r="B28" s="6" t="s">
        <v>16</v>
      </c>
      <c r="C28" s="5">
        <v>780000</v>
      </c>
      <c r="D28" s="7">
        <v>56920</v>
      </c>
      <c r="E28" s="7">
        <v>113440</v>
      </c>
      <c r="F28" s="5"/>
      <c r="G28" s="40">
        <f t="shared" si="0"/>
        <v>14.543589743589743</v>
      </c>
    </row>
    <row r="29" spans="1:7" ht="21">
      <c r="A29" s="31"/>
      <c r="B29" s="6" t="s">
        <v>17</v>
      </c>
      <c r="C29" s="5">
        <v>2800000</v>
      </c>
      <c r="D29" s="7">
        <v>415250</v>
      </c>
      <c r="E29" s="7">
        <v>880545.4</v>
      </c>
      <c r="F29" s="5"/>
      <c r="G29" s="40">
        <f t="shared" si="0"/>
        <v>31.44805</v>
      </c>
    </row>
    <row r="30" spans="1:7" ht="21">
      <c r="A30" s="31"/>
      <c r="B30" s="6" t="s">
        <v>18</v>
      </c>
      <c r="C30" s="5">
        <v>50000</v>
      </c>
      <c r="D30" s="5">
        <v>7285</v>
      </c>
      <c r="E30" s="5">
        <v>18630</v>
      </c>
      <c r="F30" s="5"/>
      <c r="G30" s="40">
        <f t="shared" si="0"/>
        <v>37.26</v>
      </c>
    </row>
    <row r="31" spans="1:7" ht="21">
      <c r="A31" s="31"/>
      <c r="B31" s="6" t="s">
        <v>19</v>
      </c>
      <c r="C31" s="5">
        <v>22000</v>
      </c>
      <c r="D31" s="7">
        <v>2000</v>
      </c>
      <c r="E31" s="7">
        <v>6300</v>
      </c>
      <c r="F31" s="5"/>
      <c r="G31" s="40">
        <f t="shared" si="0"/>
        <v>28.636363636363637</v>
      </c>
    </row>
    <row r="32" spans="1:7" ht="21">
      <c r="A32" s="31"/>
      <c r="B32" s="48" t="s">
        <v>9</v>
      </c>
      <c r="C32" s="8">
        <v>5166500</v>
      </c>
      <c r="D32" s="20">
        <f>SUM(D25:D31)</f>
        <v>622295</v>
      </c>
      <c r="E32" s="20">
        <f>SUM(E25:E31)</f>
        <v>1371145.4</v>
      </c>
      <c r="F32" s="8"/>
      <c r="G32" s="58">
        <f t="shared" si="0"/>
        <v>26.53915416626343</v>
      </c>
    </row>
    <row r="33" spans="1:7" ht="21">
      <c r="A33" s="41">
        <v>15</v>
      </c>
      <c r="B33" s="14" t="s">
        <v>10</v>
      </c>
      <c r="C33" s="5"/>
      <c r="D33" s="33"/>
      <c r="E33" s="5"/>
      <c r="F33" s="5"/>
      <c r="G33" s="40"/>
    </row>
    <row r="34" spans="1:7" ht="21">
      <c r="A34" s="31"/>
      <c r="B34" s="6" t="s">
        <v>11</v>
      </c>
      <c r="C34" s="5">
        <v>2100000</v>
      </c>
      <c r="D34" s="5">
        <v>140730</v>
      </c>
      <c r="E34" s="5">
        <v>401500</v>
      </c>
      <c r="F34" s="5"/>
      <c r="G34" s="40">
        <f t="shared" si="0"/>
        <v>19.11904761904762</v>
      </c>
    </row>
    <row r="35" spans="1:7" ht="21">
      <c r="A35" s="31"/>
      <c r="B35" s="56" t="s">
        <v>12</v>
      </c>
      <c r="C35" s="18">
        <v>2100000</v>
      </c>
      <c r="D35" s="18">
        <v>140730</v>
      </c>
      <c r="E35" s="18">
        <v>401500</v>
      </c>
      <c r="F35" s="18"/>
      <c r="G35" s="58">
        <f t="shared" si="0"/>
        <v>19.11904761904762</v>
      </c>
    </row>
    <row r="36" spans="1:7" s="55" customFormat="1" ht="21">
      <c r="A36" s="39"/>
      <c r="B36" s="48" t="s">
        <v>56</v>
      </c>
      <c r="C36" s="8">
        <f>C35+C32+C23+C13</f>
        <v>1068274000</v>
      </c>
      <c r="D36" s="8">
        <f>D35+D32+D23+D13</f>
        <v>4826076.68</v>
      </c>
      <c r="E36" s="8">
        <f>E35+E32+E23+E13</f>
        <v>10707486.14</v>
      </c>
      <c r="F36" s="8"/>
      <c r="G36" s="69">
        <f t="shared" si="0"/>
        <v>1.0023164600093235</v>
      </c>
    </row>
    <row r="37" spans="2:7" s="55" customFormat="1" ht="21">
      <c r="B37" s="14"/>
      <c r="C37" s="61"/>
      <c r="D37" s="61"/>
      <c r="E37" s="61"/>
      <c r="F37" s="15"/>
      <c r="G37" s="68"/>
    </row>
    <row r="38" spans="2:7" s="55" customFormat="1" ht="21">
      <c r="B38" s="14"/>
      <c r="C38" s="61"/>
      <c r="D38" s="64"/>
      <c r="E38" s="61"/>
      <c r="F38" s="15"/>
      <c r="G38" s="68"/>
    </row>
    <row r="39" spans="2:7" s="55" customFormat="1" ht="21">
      <c r="B39" s="14"/>
      <c r="C39" s="61"/>
      <c r="D39" s="61"/>
      <c r="E39" s="15"/>
      <c r="F39" s="15"/>
      <c r="G39" s="68"/>
    </row>
    <row r="40" spans="2:7" s="55" customFormat="1" ht="21">
      <c r="B40" s="14"/>
      <c r="C40" s="61"/>
      <c r="D40" s="61"/>
      <c r="E40" s="61"/>
      <c r="F40" s="15"/>
      <c r="G40" s="68"/>
    </row>
    <row r="41" spans="2:7" s="55" customFormat="1" ht="21">
      <c r="B41" s="14"/>
      <c r="C41" s="61"/>
      <c r="D41" s="61"/>
      <c r="E41" s="61"/>
      <c r="F41" s="15"/>
      <c r="G41" s="68"/>
    </row>
    <row r="42" spans="2:7" s="55" customFormat="1" ht="21">
      <c r="B42" s="14"/>
      <c r="C42" s="61"/>
      <c r="D42" s="61"/>
      <c r="E42" s="61"/>
      <c r="F42" s="15"/>
      <c r="G42" s="37"/>
    </row>
    <row r="43" spans="2:7" s="55" customFormat="1" ht="21">
      <c r="B43" s="16"/>
      <c r="C43" s="57"/>
      <c r="D43" s="15"/>
      <c r="E43" s="15"/>
      <c r="F43" s="15"/>
      <c r="G43" s="37"/>
    </row>
    <row r="44" spans="2:7" s="55" customFormat="1" ht="21">
      <c r="B44" s="16"/>
      <c r="C44" s="57"/>
      <c r="D44" s="15"/>
      <c r="E44" s="15"/>
      <c r="F44" s="15"/>
      <c r="G44" s="37"/>
    </row>
    <row r="45" spans="2:7" s="55" customFormat="1" ht="21">
      <c r="B45" s="16"/>
      <c r="C45" s="57"/>
      <c r="D45" s="15"/>
      <c r="E45" s="15"/>
      <c r="F45" s="15"/>
      <c r="G45" s="37"/>
    </row>
    <row r="46" spans="2:7" s="55" customFormat="1" ht="21">
      <c r="B46" s="16"/>
      <c r="C46" s="57"/>
      <c r="D46" s="15"/>
      <c r="E46" s="15"/>
      <c r="F46" s="15"/>
      <c r="G46" s="37"/>
    </row>
    <row r="47" spans="1:7" s="55" customFormat="1" ht="21">
      <c r="A47" s="60"/>
      <c r="B47" s="16"/>
      <c r="C47" s="62"/>
      <c r="D47" s="61"/>
      <c r="E47" s="61"/>
      <c r="F47" s="15"/>
      <c r="G47" s="37"/>
    </row>
    <row r="48" spans="2:7" s="55" customFormat="1" ht="21">
      <c r="B48" s="14"/>
      <c r="C48" s="61"/>
      <c r="D48" s="61"/>
      <c r="E48" s="61"/>
      <c r="F48" s="15"/>
      <c r="G48" s="37"/>
    </row>
    <row r="49" spans="2:7" s="55" customFormat="1" ht="21">
      <c r="B49" s="14"/>
      <c r="C49" s="61"/>
      <c r="D49" s="61"/>
      <c r="E49" s="61"/>
      <c r="F49" s="15"/>
      <c r="G49" s="37"/>
    </row>
    <row r="50" spans="2:7" s="55" customFormat="1" ht="21">
      <c r="B50" s="14"/>
      <c r="C50" s="61"/>
      <c r="D50" s="61"/>
      <c r="E50" s="61"/>
      <c r="F50" s="15"/>
      <c r="G50" s="37"/>
    </row>
    <row r="51" spans="2:7" s="55" customFormat="1" ht="21">
      <c r="B51" s="14"/>
      <c r="C51" s="61"/>
      <c r="D51" s="61"/>
      <c r="E51" s="61"/>
      <c r="F51" s="15"/>
      <c r="G51" s="37"/>
    </row>
    <row r="52" spans="2:7" s="55" customFormat="1" ht="21">
      <c r="B52" s="14"/>
      <c r="C52" s="61"/>
      <c r="D52" s="61"/>
      <c r="E52" s="61"/>
      <c r="F52" s="15"/>
      <c r="G52" s="37"/>
    </row>
    <row r="53" spans="2:7" s="55" customFormat="1" ht="21">
      <c r="B53" s="16"/>
      <c r="C53" s="62"/>
      <c r="D53" s="62"/>
      <c r="E53" s="62"/>
      <c r="F53" s="14"/>
      <c r="G53" s="37"/>
    </row>
    <row r="54" spans="1:7" s="55" customFormat="1" ht="21">
      <c r="A54" s="60"/>
      <c r="B54" s="16"/>
      <c r="C54" s="62"/>
      <c r="D54" s="62"/>
      <c r="E54" s="62"/>
      <c r="F54" s="15"/>
      <c r="G54" s="37"/>
    </row>
    <row r="55" spans="2:7" s="55" customFormat="1" ht="21">
      <c r="B55" s="14"/>
      <c r="C55" s="62"/>
      <c r="D55" s="61"/>
      <c r="E55" s="61"/>
      <c r="F55" s="15"/>
      <c r="G55" s="37"/>
    </row>
    <row r="56" spans="2:7" s="55" customFormat="1" ht="21">
      <c r="B56" s="14"/>
      <c r="C56" s="62"/>
      <c r="D56" s="61"/>
      <c r="E56" s="61"/>
      <c r="F56" s="15"/>
      <c r="G56" s="37"/>
    </row>
    <row r="57" spans="2:7" s="55" customFormat="1" ht="21">
      <c r="B57" s="14"/>
      <c r="C57" s="62"/>
      <c r="D57" s="61"/>
      <c r="E57" s="61"/>
      <c r="F57" s="15"/>
      <c r="G57" s="37"/>
    </row>
    <row r="58" spans="2:7" s="55" customFormat="1" ht="21">
      <c r="B58" s="14"/>
      <c r="C58" s="62"/>
      <c r="D58" s="61"/>
      <c r="E58" s="61"/>
      <c r="F58" s="15"/>
      <c r="G58" s="37"/>
    </row>
    <row r="59" spans="2:7" s="55" customFormat="1" ht="21">
      <c r="B59" s="14"/>
      <c r="C59" s="62"/>
      <c r="D59" s="15"/>
      <c r="E59" s="15"/>
      <c r="F59" s="15"/>
      <c r="G59" s="37"/>
    </row>
    <row r="60" spans="3:7" s="14" customFormat="1" ht="21">
      <c r="C60" s="62"/>
      <c r="D60" s="63"/>
      <c r="E60" s="63"/>
      <c r="F60" s="15"/>
      <c r="G60" s="37"/>
    </row>
    <row r="61" spans="3:7" s="14" customFormat="1" ht="21">
      <c r="C61" s="62"/>
      <c r="D61" s="63"/>
      <c r="E61" s="63"/>
      <c r="F61" s="15"/>
      <c r="G61" s="37"/>
    </row>
    <row r="62" spans="3:7" s="14" customFormat="1" ht="21">
      <c r="C62" s="62"/>
      <c r="D62" s="63"/>
      <c r="E62" s="63"/>
      <c r="F62" s="15"/>
      <c r="G62" s="37"/>
    </row>
    <row r="63" spans="3:7" s="14" customFormat="1" ht="21">
      <c r="C63" s="62"/>
      <c r="D63" s="63"/>
      <c r="E63" s="63"/>
      <c r="F63" s="15"/>
      <c r="G63" s="37"/>
    </row>
    <row r="64" spans="3:7" s="14" customFormat="1" ht="21">
      <c r="C64" s="62"/>
      <c r="D64" s="63"/>
      <c r="E64" s="63"/>
      <c r="F64" s="15"/>
      <c r="G64" s="37"/>
    </row>
    <row r="65" spans="2:7" s="14" customFormat="1" ht="21">
      <c r="B65" s="16"/>
      <c r="C65" s="62"/>
      <c r="D65" s="15"/>
      <c r="E65" s="15"/>
      <c r="F65" s="15"/>
      <c r="G65" s="37"/>
    </row>
    <row r="66" spans="2:7" s="14" customFormat="1" ht="21">
      <c r="B66" s="16"/>
      <c r="C66" s="57"/>
      <c r="D66" s="15"/>
      <c r="E66" s="15"/>
      <c r="F66" s="15"/>
      <c r="G66" s="37"/>
    </row>
    <row r="67" spans="2:7" s="10" customFormat="1" ht="21">
      <c r="B67" s="16"/>
      <c r="C67" s="14"/>
      <c r="D67" s="14"/>
      <c r="E67" s="15"/>
      <c r="F67" s="15"/>
      <c r="G67" s="14"/>
    </row>
    <row r="68" spans="2:7" s="10" customFormat="1" ht="21">
      <c r="B68" s="14"/>
      <c r="C68" s="14"/>
      <c r="D68" s="14"/>
      <c r="E68" s="15"/>
      <c r="F68" s="15"/>
      <c r="G68" s="14"/>
    </row>
    <row r="69" s="10" customFormat="1" ht="21"/>
    <row r="70" s="10" customFormat="1" ht="21"/>
    <row r="71" s="10" customFormat="1" ht="21"/>
    <row r="72" s="10" customFormat="1" ht="21">
      <c r="B72" s="17"/>
    </row>
    <row r="73" s="10" customFormat="1" ht="21"/>
    <row r="74" s="10" customFormat="1" ht="21"/>
    <row r="75" s="10" customFormat="1" ht="21"/>
    <row r="76" s="10" customFormat="1" ht="21"/>
    <row r="77" s="10" customFormat="1" ht="21"/>
    <row r="78" s="10" customFormat="1" ht="21"/>
    <row r="79" s="10" customFormat="1" ht="21"/>
    <row r="80" s="10" customFormat="1" ht="21"/>
    <row r="81" s="10" customFormat="1" ht="21"/>
    <row r="82" s="10" customFormat="1" ht="21"/>
    <row r="83" s="10" customFormat="1" ht="21"/>
    <row r="84" s="10" customFormat="1" ht="21"/>
    <row r="85" s="10" customFormat="1" ht="21"/>
  </sheetData>
  <sheetProtection/>
  <mergeCells count="9"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B21" sqref="B21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7.7109375" style="1" customWidth="1"/>
    <col min="4" max="4" width="11.28125" style="1" customWidth="1"/>
    <col min="5" max="5" width="14.140625" style="1" customWidth="1"/>
    <col min="6" max="6" width="13.8515625" style="1" customWidth="1"/>
    <col min="7" max="7" width="10.7109375" style="75" customWidth="1"/>
    <col min="8" max="16384" width="9.00390625" style="1" customWidth="1"/>
  </cols>
  <sheetData>
    <row r="1" spans="1:7" ht="21" customHeight="1">
      <c r="A1" s="82" t="s">
        <v>0</v>
      </c>
      <c r="B1" s="82"/>
      <c r="C1" s="82"/>
      <c r="D1" s="82"/>
      <c r="E1" s="82"/>
      <c r="F1" s="82"/>
      <c r="G1" s="82"/>
    </row>
    <row r="2" spans="1:7" s="2" customFormat="1" ht="21" customHeight="1">
      <c r="A2" s="82" t="s">
        <v>1</v>
      </c>
      <c r="B2" s="82"/>
      <c r="C2" s="82"/>
      <c r="D2" s="82"/>
      <c r="E2" s="82"/>
      <c r="F2" s="82"/>
      <c r="G2" s="82"/>
    </row>
    <row r="3" spans="1:7" ht="21" customHeight="1">
      <c r="A3" s="82" t="s">
        <v>22</v>
      </c>
      <c r="B3" s="82"/>
      <c r="C3" s="82"/>
      <c r="D3" s="82"/>
      <c r="E3" s="82"/>
      <c r="F3" s="82"/>
      <c r="G3" s="82"/>
    </row>
    <row r="4" spans="1:7" ht="41.25" customHeight="1">
      <c r="A4" s="83" t="s">
        <v>50</v>
      </c>
      <c r="B4" s="84"/>
      <c r="C4" s="84"/>
      <c r="D4" s="84"/>
      <c r="E4" s="84"/>
      <c r="F4" s="84"/>
      <c r="G4" s="84"/>
    </row>
    <row r="5" spans="1:7" ht="23.25" customHeight="1">
      <c r="A5" s="85" t="s">
        <v>25</v>
      </c>
      <c r="B5" s="87" t="s">
        <v>2</v>
      </c>
      <c r="C5" s="87" t="s">
        <v>13</v>
      </c>
      <c r="D5" s="87" t="s">
        <v>26</v>
      </c>
      <c r="E5" s="87" t="s">
        <v>27</v>
      </c>
      <c r="F5" s="3" t="s">
        <v>28</v>
      </c>
      <c r="G5" s="70" t="s">
        <v>29</v>
      </c>
    </row>
    <row r="6" spans="1:7" ht="18" customHeight="1">
      <c r="A6" s="86"/>
      <c r="B6" s="88"/>
      <c r="C6" s="88"/>
      <c r="D6" s="88"/>
      <c r="E6" s="88"/>
      <c r="F6" s="3" t="s">
        <v>20</v>
      </c>
      <c r="G6" s="71" t="s">
        <v>30</v>
      </c>
    </row>
    <row r="7" spans="1:7" ht="21">
      <c r="A7" s="49"/>
      <c r="B7" s="52" t="s">
        <v>3</v>
      </c>
      <c r="C7" s="4"/>
      <c r="D7" s="5"/>
      <c r="E7" s="5"/>
      <c r="F7" s="4"/>
      <c r="G7" s="72"/>
    </row>
    <row r="8" spans="1:7" ht="23.25">
      <c r="A8" s="50">
        <v>1</v>
      </c>
      <c r="B8" s="6" t="s">
        <v>31</v>
      </c>
      <c r="C8" s="5">
        <v>100000</v>
      </c>
      <c r="D8" s="7">
        <v>36543.97</v>
      </c>
      <c r="E8" s="5">
        <v>36543.97</v>
      </c>
      <c r="F8" s="5"/>
      <c r="G8" s="40">
        <f>E8*100/C8</f>
        <v>36.54397</v>
      </c>
    </row>
    <row r="9" spans="1:7" ht="23.25">
      <c r="A9" s="50">
        <v>2</v>
      </c>
      <c r="B9" s="6" t="s">
        <v>32</v>
      </c>
      <c r="C9" s="5">
        <v>10000000</v>
      </c>
      <c r="D9" s="7">
        <v>557900</v>
      </c>
      <c r="E9" s="5">
        <v>1121201</v>
      </c>
      <c r="F9" s="5"/>
      <c r="G9" s="40">
        <f aca="true" t="shared" si="0" ref="G9:G36">E9*100/C9</f>
        <v>11.21201</v>
      </c>
    </row>
    <row r="10" spans="1:7" ht="23.25">
      <c r="A10" s="50">
        <v>3</v>
      </c>
      <c r="B10" s="6" t="s">
        <v>33</v>
      </c>
      <c r="C10" s="5">
        <v>59000000</v>
      </c>
      <c r="D10" s="5">
        <v>2027538.6</v>
      </c>
      <c r="E10" s="5">
        <v>2973684.31</v>
      </c>
      <c r="F10" s="5"/>
      <c r="G10" s="40">
        <f t="shared" si="0"/>
        <v>5.040142898305085</v>
      </c>
    </row>
    <row r="11" spans="1:7" ht="23.25">
      <c r="A11" s="50">
        <v>4</v>
      </c>
      <c r="B11" s="6" t="s">
        <v>34</v>
      </c>
      <c r="C11" s="5">
        <v>975000000</v>
      </c>
      <c r="D11" s="5">
        <v>194716.1</v>
      </c>
      <c r="E11" s="5">
        <v>4596186.44</v>
      </c>
      <c r="F11" s="5"/>
      <c r="G11" s="40">
        <f t="shared" si="0"/>
        <v>0.4714037374358975</v>
      </c>
    </row>
    <row r="12" spans="1:7" ht="23.25">
      <c r="A12" s="50">
        <v>5</v>
      </c>
      <c r="B12" s="6" t="s">
        <v>35</v>
      </c>
      <c r="C12" s="5">
        <v>1400000</v>
      </c>
      <c r="D12" s="5">
        <v>198834.57</v>
      </c>
      <c r="E12" s="5">
        <v>463787.76</v>
      </c>
      <c r="F12" s="5"/>
      <c r="G12" s="40">
        <f t="shared" si="0"/>
        <v>33.127697142857144</v>
      </c>
    </row>
    <row r="13" spans="1:7" ht="21">
      <c r="A13" s="31"/>
      <c r="B13" s="48" t="s">
        <v>4</v>
      </c>
      <c r="C13" s="8">
        <v>1045500000</v>
      </c>
      <c r="D13" s="8">
        <f>SUM(D8:D12)</f>
        <v>3015533.24</v>
      </c>
      <c r="E13" s="8">
        <f>SUM(E8:E12)</f>
        <v>9191403.48</v>
      </c>
      <c r="F13" s="8"/>
      <c r="G13" s="58">
        <f t="shared" si="0"/>
        <v>0.8791395007173601</v>
      </c>
    </row>
    <row r="14" spans="1:7" ht="21">
      <c r="A14" s="31"/>
      <c r="B14" s="53" t="s">
        <v>5</v>
      </c>
      <c r="C14" s="5"/>
      <c r="D14" s="5"/>
      <c r="E14" s="5"/>
      <c r="F14" s="5"/>
      <c r="G14" s="40"/>
    </row>
    <row r="15" spans="1:7" ht="21">
      <c r="A15" s="41">
        <v>6</v>
      </c>
      <c r="B15" s="6" t="s">
        <v>36</v>
      </c>
      <c r="C15" s="5">
        <v>1260000</v>
      </c>
      <c r="D15" s="5">
        <v>208630</v>
      </c>
      <c r="E15" s="5">
        <v>217650</v>
      </c>
      <c r="F15" s="5"/>
      <c r="G15" s="40">
        <f t="shared" si="0"/>
        <v>17.273809523809526</v>
      </c>
    </row>
    <row r="16" spans="1:7" ht="21">
      <c r="A16" s="41">
        <v>7</v>
      </c>
      <c r="B16" s="6" t="s">
        <v>37</v>
      </c>
      <c r="C16" s="5">
        <v>15500</v>
      </c>
      <c r="D16" s="5">
        <v>1400</v>
      </c>
      <c r="E16" s="5">
        <v>4460</v>
      </c>
      <c r="F16" s="5"/>
      <c r="G16" s="40">
        <f t="shared" si="0"/>
        <v>28.774193548387096</v>
      </c>
    </row>
    <row r="17" spans="1:7" ht="21">
      <c r="A17" s="41">
        <v>8</v>
      </c>
      <c r="B17" s="6" t="s">
        <v>38</v>
      </c>
      <c r="C17" s="5">
        <v>200000</v>
      </c>
      <c r="D17" s="5">
        <v>2086</v>
      </c>
      <c r="E17" s="5">
        <v>16636.5</v>
      </c>
      <c r="F17" s="5"/>
      <c r="G17" s="40">
        <f t="shared" si="0"/>
        <v>8.31825</v>
      </c>
    </row>
    <row r="18" spans="1:7" ht="21">
      <c r="A18" s="41">
        <v>9</v>
      </c>
      <c r="B18" s="6" t="s">
        <v>39</v>
      </c>
      <c r="C18" s="5">
        <v>500000</v>
      </c>
      <c r="D18" s="5">
        <v>40000</v>
      </c>
      <c r="E18" s="5">
        <v>128100</v>
      </c>
      <c r="F18" s="5"/>
      <c r="G18" s="40">
        <f t="shared" si="0"/>
        <v>25.62</v>
      </c>
    </row>
    <row r="19" spans="1:7" ht="21">
      <c r="A19" s="41">
        <v>10</v>
      </c>
      <c r="B19" s="6" t="s">
        <v>40</v>
      </c>
      <c r="C19" s="5">
        <v>530000</v>
      </c>
      <c r="D19" s="5">
        <v>16400</v>
      </c>
      <c r="E19" s="5">
        <v>84900</v>
      </c>
      <c r="F19" s="5"/>
      <c r="G19" s="40">
        <f t="shared" si="0"/>
        <v>16.0188679245283</v>
      </c>
    </row>
    <row r="20" spans="1:7" ht="21">
      <c r="A20" s="41">
        <v>11</v>
      </c>
      <c r="B20" s="6" t="s">
        <v>41</v>
      </c>
      <c r="C20" s="5">
        <v>13000000</v>
      </c>
      <c r="D20" s="5">
        <v>1133775</v>
      </c>
      <c r="E20" s="5">
        <v>3709515</v>
      </c>
      <c r="F20" s="5"/>
      <c r="G20" s="40">
        <f t="shared" si="0"/>
        <v>28.53473076923077</v>
      </c>
    </row>
    <row r="21" spans="1:7" ht="21">
      <c r="A21" s="41">
        <v>12</v>
      </c>
      <c r="B21" s="6" t="s">
        <v>42</v>
      </c>
      <c r="C21" s="5">
        <v>2000</v>
      </c>
      <c r="D21" s="7">
        <v>0</v>
      </c>
      <c r="E21" s="7" t="s">
        <v>21</v>
      </c>
      <c r="F21" s="5"/>
      <c r="G21" s="40"/>
    </row>
    <row r="22" spans="1:7" ht="21">
      <c r="A22" s="41">
        <v>13</v>
      </c>
      <c r="B22" s="6" t="s">
        <v>43</v>
      </c>
      <c r="C22" s="7" t="s">
        <v>20</v>
      </c>
      <c r="D22" s="7">
        <v>0</v>
      </c>
      <c r="E22" s="7" t="s">
        <v>20</v>
      </c>
      <c r="F22" s="5"/>
      <c r="G22" s="40"/>
    </row>
    <row r="23" spans="1:7" ht="21">
      <c r="A23" s="41"/>
      <c r="B23" s="48" t="s">
        <v>6</v>
      </c>
      <c r="C23" s="8">
        <v>15507500</v>
      </c>
      <c r="D23" s="9">
        <f>SUM(D15:D22)</f>
        <v>1402291</v>
      </c>
      <c r="E23" s="8">
        <f>SUM(E15:E22)</f>
        <v>4161261.5</v>
      </c>
      <c r="F23" s="8"/>
      <c r="G23" s="58">
        <f t="shared" si="0"/>
        <v>26.833864259229404</v>
      </c>
    </row>
    <row r="24" spans="1:7" ht="21">
      <c r="A24" s="41">
        <v>14</v>
      </c>
      <c r="B24" s="6" t="s">
        <v>7</v>
      </c>
      <c r="C24" s="7"/>
      <c r="D24" s="7"/>
      <c r="E24" s="7"/>
      <c r="F24" s="5"/>
      <c r="G24" s="40"/>
    </row>
    <row r="25" spans="1:7" ht="21">
      <c r="A25" s="31"/>
      <c r="B25" s="6" t="s">
        <v>8</v>
      </c>
      <c r="C25" s="5">
        <v>13000</v>
      </c>
      <c r="D25" s="7" t="s">
        <v>21</v>
      </c>
      <c r="E25" s="7">
        <v>10000</v>
      </c>
      <c r="F25" s="5"/>
      <c r="G25" s="40">
        <f t="shared" si="0"/>
        <v>76.92307692307692</v>
      </c>
    </row>
    <row r="26" spans="1:7" ht="21">
      <c r="A26" s="31"/>
      <c r="B26" s="6" t="s">
        <v>14</v>
      </c>
      <c r="C26" s="7" t="s">
        <v>21</v>
      </c>
      <c r="D26" s="7" t="s">
        <v>21</v>
      </c>
      <c r="E26" s="7" t="s">
        <v>21</v>
      </c>
      <c r="F26" s="5"/>
      <c r="G26" s="40"/>
    </row>
    <row r="27" spans="1:7" ht="21">
      <c r="A27" s="31"/>
      <c r="B27" s="6" t="s">
        <v>15</v>
      </c>
      <c r="C27" s="5">
        <v>1500000</v>
      </c>
      <c r="D27" s="7">
        <v>126670</v>
      </c>
      <c r="E27" s="5">
        <v>468900</v>
      </c>
      <c r="F27" s="5"/>
      <c r="G27" s="40">
        <f t="shared" si="0"/>
        <v>31.26</v>
      </c>
    </row>
    <row r="28" spans="1:7" ht="21">
      <c r="A28" s="31"/>
      <c r="B28" s="6" t="s">
        <v>16</v>
      </c>
      <c r="C28" s="5">
        <v>780000</v>
      </c>
      <c r="D28" s="7">
        <v>49460</v>
      </c>
      <c r="E28" s="5">
        <v>162900</v>
      </c>
      <c r="F28" s="5"/>
      <c r="G28" s="40">
        <f t="shared" si="0"/>
        <v>20.884615384615383</v>
      </c>
    </row>
    <row r="29" spans="1:7" ht="21">
      <c r="A29" s="31"/>
      <c r="B29" s="6" t="s">
        <v>17</v>
      </c>
      <c r="C29" s="5">
        <v>2800000</v>
      </c>
      <c r="D29" s="7">
        <v>155155</v>
      </c>
      <c r="E29" s="5">
        <v>1035700.4</v>
      </c>
      <c r="F29" s="5"/>
      <c r="G29" s="40">
        <f t="shared" si="0"/>
        <v>36.9893</v>
      </c>
    </row>
    <row r="30" spans="1:7" ht="21">
      <c r="A30" s="31"/>
      <c r="B30" s="6" t="s">
        <v>18</v>
      </c>
      <c r="C30" s="5">
        <v>50000</v>
      </c>
      <c r="D30" s="5">
        <v>4135</v>
      </c>
      <c r="E30" s="5">
        <v>22765</v>
      </c>
      <c r="F30" s="5"/>
      <c r="G30" s="40">
        <f t="shared" si="0"/>
        <v>45.53</v>
      </c>
    </row>
    <row r="31" spans="1:7" ht="21">
      <c r="A31" s="31"/>
      <c r="B31" s="6" t="s">
        <v>19</v>
      </c>
      <c r="C31" s="5">
        <v>22000</v>
      </c>
      <c r="D31" s="7">
        <v>500</v>
      </c>
      <c r="E31" s="5">
        <v>6800</v>
      </c>
      <c r="F31" s="5"/>
      <c r="G31" s="40">
        <f t="shared" si="0"/>
        <v>30.90909090909091</v>
      </c>
    </row>
    <row r="32" spans="1:7" ht="21">
      <c r="A32" s="31"/>
      <c r="B32" s="48" t="s">
        <v>9</v>
      </c>
      <c r="C32" s="8">
        <v>5166500</v>
      </c>
      <c r="D32" s="20">
        <f>SUM(D24:D31)</f>
        <v>335920</v>
      </c>
      <c r="E32" s="8">
        <f>SUM(E25:E31)</f>
        <v>1707065.4</v>
      </c>
      <c r="F32" s="8"/>
      <c r="G32" s="58">
        <f t="shared" si="0"/>
        <v>33.041041323913674</v>
      </c>
    </row>
    <row r="33" spans="1:7" ht="21">
      <c r="A33" s="41">
        <v>15</v>
      </c>
      <c r="B33" s="14" t="s">
        <v>10</v>
      </c>
      <c r="C33" s="5"/>
      <c r="D33" s="5"/>
      <c r="E33" s="5"/>
      <c r="F33" s="5"/>
      <c r="G33" s="40"/>
    </row>
    <row r="34" spans="1:7" ht="21">
      <c r="A34" s="31"/>
      <c r="B34" s="6" t="s">
        <v>11</v>
      </c>
      <c r="C34" s="5">
        <v>2100000</v>
      </c>
      <c r="D34" s="5">
        <v>218248</v>
      </c>
      <c r="E34" s="5">
        <v>619748</v>
      </c>
      <c r="F34" s="5"/>
      <c r="G34" s="40">
        <f t="shared" si="0"/>
        <v>29.511809523809525</v>
      </c>
    </row>
    <row r="35" spans="1:7" ht="21">
      <c r="A35" s="31"/>
      <c r="B35" s="56" t="s">
        <v>12</v>
      </c>
      <c r="C35" s="18">
        <v>2100000</v>
      </c>
      <c r="D35" s="18">
        <f>SUM(D34)</f>
        <v>218248</v>
      </c>
      <c r="E35" s="18">
        <f>SUM(E34)</f>
        <v>619748</v>
      </c>
      <c r="F35" s="8"/>
      <c r="G35" s="58">
        <f t="shared" si="0"/>
        <v>29.511809523809525</v>
      </c>
    </row>
    <row r="36" spans="1:7" s="55" customFormat="1" ht="21">
      <c r="A36" s="39"/>
      <c r="B36" s="48" t="s">
        <v>56</v>
      </c>
      <c r="C36" s="8">
        <f>C35+C32+C23+C13</f>
        <v>1068274000</v>
      </c>
      <c r="D36" s="8">
        <f>D35+D32+D23+D13</f>
        <v>4971992.24</v>
      </c>
      <c r="E36" s="8">
        <f>E35+E32+E23+E13</f>
        <v>15679478.38</v>
      </c>
      <c r="F36" s="8"/>
      <c r="G36" s="58">
        <f t="shared" si="0"/>
        <v>1.4677393983191578</v>
      </c>
    </row>
    <row r="37" spans="2:7" s="55" customFormat="1" ht="21">
      <c r="B37" s="14"/>
      <c r="C37" s="61"/>
      <c r="D37" s="61"/>
      <c r="E37" s="61"/>
      <c r="F37" s="15"/>
      <c r="G37" s="66"/>
    </row>
    <row r="38" spans="2:7" s="55" customFormat="1" ht="21">
      <c r="B38" s="14"/>
      <c r="C38" s="61"/>
      <c r="D38" s="64"/>
      <c r="E38" s="61"/>
      <c r="F38" s="15"/>
      <c r="G38" s="66"/>
    </row>
    <row r="39" spans="2:7" s="55" customFormat="1" ht="21">
      <c r="B39" s="14"/>
      <c r="C39" s="61"/>
      <c r="D39" s="61"/>
      <c r="E39" s="15"/>
      <c r="F39" s="15"/>
      <c r="G39" s="66"/>
    </row>
    <row r="40" spans="2:7" s="55" customFormat="1" ht="21">
      <c r="B40" s="14"/>
      <c r="C40" s="61"/>
      <c r="D40" s="61"/>
      <c r="E40" s="61"/>
      <c r="F40" s="15"/>
      <c r="G40" s="66"/>
    </row>
    <row r="41" spans="2:7" s="55" customFormat="1" ht="21">
      <c r="B41" s="14"/>
      <c r="C41" s="61"/>
      <c r="D41" s="61"/>
      <c r="E41" s="15"/>
      <c r="F41" s="15"/>
      <c r="G41" s="66"/>
    </row>
    <row r="42" spans="2:7" s="55" customFormat="1" ht="21">
      <c r="B42" s="14"/>
      <c r="C42" s="61"/>
      <c r="D42" s="61"/>
      <c r="E42" s="61"/>
      <c r="F42" s="15"/>
      <c r="G42" s="66"/>
    </row>
    <row r="43" spans="2:7" s="55" customFormat="1" ht="21">
      <c r="B43" s="16"/>
      <c r="C43" s="57"/>
      <c r="D43" s="15"/>
      <c r="E43" s="15"/>
      <c r="F43" s="15"/>
      <c r="G43" s="66"/>
    </row>
    <row r="44" spans="2:7" s="55" customFormat="1" ht="21">
      <c r="B44" s="16"/>
      <c r="C44" s="57"/>
      <c r="D44" s="15"/>
      <c r="E44" s="15"/>
      <c r="F44" s="15"/>
      <c r="G44" s="66"/>
    </row>
    <row r="45" spans="2:7" s="55" customFormat="1" ht="21">
      <c r="B45" s="16"/>
      <c r="C45" s="57"/>
      <c r="D45" s="15"/>
      <c r="E45" s="15"/>
      <c r="F45" s="15"/>
      <c r="G45" s="66"/>
    </row>
    <row r="46" spans="2:7" s="55" customFormat="1" ht="21">
      <c r="B46" s="16"/>
      <c r="C46" s="57"/>
      <c r="D46" s="15"/>
      <c r="E46" s="15"/>
      <c r="F46" s="15"/>
      <c r="G46" s="66"/>
    </row>
    <row r="47" spans="1:7" s="55" customFormat="1" ht="21">
      <c r="A47" s="60"/>
      <c r="B47" s="16"/>
      <c r="C47" s="62"/>
      <c r="D47" s="15"/>
      <c r="E47" s="15"/>
      <c r="F47" s="15"/>
      <c r="G47" s="66"/>
    </row>
    <row r="48" spans="2:7" s="55" customFormat="1" ht="21">
      <c r="B48" s="14"/>
      <c r="C48" s="61"/>
      <c r="D48" s="15"/>
      <c r="E48" s="15"/>
      <c r="F48" s="15"/>
      <c r="G48" s="66"/>
    </row>
    <row r="49" spans="2:7" s="55" customFormat="1" ht="21">
      <c r="B49" s="14"/>
      <c r="C49" s="61"/>
      <c r="D49" s="15"/>
      <c r="E49" s="15"/>
      <c r="F49" s="15"/>
      <c r="G49" s="66"/>
    </row>
    <row r="50" spans="2:7" s="55" customFormat="1" ht="21">
      <c r="B50" s="14"/>
      <c r="C50" s="61"/>
      <c r="D50" s="15"/>
      <c r="E50" s="15"/>
      <c r="F50" s="15"/>
      <c r="G50" s="66"/>
    </row>
    <row r="51" spans="2:7" s="55" customFormat="1" ht="21">
      <c r="B51" s="14"/>
      <c r="C51" s="61"/>
      <c r="D51" s="15"/>
      <c r="E51" s="15"/>
      <c r="F51" s="15"/>
      <c r="G51" s="66"/>
    </row>
    <row r="52" spans="2:7" s="55" customFormat="1" ht="21">
      <c r="B52" s="14"/>
      <c r="C52" s="61"/>
      <c r="D52" s="61"/>
      <c r="E52" s="15"/>
      <c r="F52" s="15"/>
      <c r="G52" s="66"/>
    </row>
    <row r="53" spans="2:7" s="55" customFormat="1" ht="21">
      <c r="B53" s="16"/>
      <c r="C53" s="62"/>
      <c r="D53" s="61"/>
      <c r="E53" s="61"/>
      <c r="F53" s="14"/>
      <c r="G53" s="66"/>
    </row>
    <row r="54" spans="1:7" s="55" customFormat="1" ht="21">
      <c r="A54" s="60"/>
      <c r="B54" s="16"/>
      <c r="C54" s="62"/>
      <c r="D54" s="62"/>
      <c r="E54" s="62"/>
      <c r="F54" s="15"/>
      <c r="G54" s="66"/>
    </row>
    <row r="55" spans="2:7" s="55" customFormat="1" ht="21">
      <c r="B55" s="14"/>
      <c r="C55" s="62"/>
      <c r="D55" s="61"/>
      <c r="E55" s="15"/>
      <c r="F55" s="15"/>
      <c r="G55" s="66"/>
    </row>
    <row r="56" spans="2:7" s="55" customFormat="1" ht="21">
      <c r="B56" s="14"/>
      <c r="C56" s="62"/>
      <c r="D56" s="15"/>
      <c r="E56" s="15"/>
      <c r="F56" s="15"/>
      <c r="G56" s="66"/>
    </row>
    <row r="57" spans="2:7" s="55" customFormat="1" ht="21">
      <c r="B57" s="14"/>
      <c r="C57" s="62"/>
      <c r="D57" s="15"/>
      <c r="E57" s="15"/>
      <c r="F57" s="15"/>
      <c r="G57" s="66"/>
    </row>
    <row r="58" spans="2:7" s="55" customFormat="1" ht="21">
      <c r="B58" s="14"/>
      <c r="C58" s="62"/>
      <c r="D58" s="61"/>
      <c r="E58" s="15"/>
      <c r="F58" s="15"/>
      <c r="G58" s="66"/>
    </row>
    <row r="59" spans="2:7" s="55" customFormat="1" ht="21">
      <c r="B59" s="14"/>
      <c r="C59" s="62"/>
      <c r="D59" s="15"/>
      <c r="E59" s="15"/>
      <c r="F59" s="15"/>
      <c r="G59" s="66"/>
    </row>
    <row r="60" spans="3:7" s="14" customFormat="1" ht="21">
      <c r="C60" s="62"/>
      <c r="D60" s="63"/>
      <c r="E60" s="61"/>
      <c r="F60" s="15"/>
      <c r="G60" s="66"/>
    </row>
    <row r="61" spans="3:7" s="14" customFormat="1" ht="21">
      <c r="C61" s="62"/>
      <c r="D61" s="63"/>
      <c r="E61" s="61"/>
      <c r="F61" s="15"/>
      <c r="G61" s="66"/>
    </row>
    <row r="62" spans="3:7" s="14" customFormat="1" ht="21">
      <c r="C62" s="62"/>
      <c r="D62" s="15"/>
      <c r="E62" s="15"/>
      <c r="F62" s="15"/>
      <c r="G62" s="66"/>
    </row>
    <row r="63" spans="3:7" s="14" customFormat="1" ht="21">
      <c r="C63" s="62"/>
      <c r="D63" s="15"/>
      <c r="E63" s="15"/>
      <c r="F63" s="15"/>
      <c r="G63" s="66"/>
    </row>
    <row r="64" spans="3:7" s="14" customFormat="1" ht="21">
      <c r="C64" s="62"/>
      <c r="D64" s="15"/>
      <c r="E64" s="15"/>
      <c r="F64" s="15"/>
      <c r="G64" s="66"/>
    </row>
    <row r="65" spans="2:7" s="14" customFormat="1" ht="21">
      <c r="B65" s="16"/>
      <c r="C65" s="62"/>
      <c r="D65" s="15"/>
      <c r="E65" s="15"/>
      <c r="F65" s="15"/>
      <c r="G65" s="66"/>
    </row>
    <row r="66" spans="2:7" s="14" customFormat="1" ht="21">
      <c r="B66" s="16"/>
      <c r="C66" s="57"/>
      <c r="D66" s="15"/>
      <c r="E66" s="15"/>
      <c r="F66" s="15"/>
      <c r="G66" s="66"/>
    </row>
    <row r="67" spans="2:7" s="10" customFormat="1" ht="21">
      <c r="B67" s="16"/>
      <c r="C67" s="14"/>
      <c r="D67" s="14"/>
      <c r="E67" s="15"/>
      <c r="F67" s="15"/>
      <c r="G67" s="73"/>
    </row>
    <row r="68" spans="2:7" s="10" customFormat="1" ht="21">
      <c r="B68" s="14"/>
      <c r="C68" s="14"/>
      <c r="D68" s="14"/>
      <c r="E68" s="15"/>
      <c r="F68" s="15"/>
      <c r="G68" s="73"/>
    </row>
    <row r="69" s="10" customFormat="1" ht="21">
      <c r="G69" s="73"/>
    </row>
    <row r="70" s="10" customFormat="1" ht="21">
      <c r="G70" s="73"/>
    </row>
    <row r="71" s="10" customFormat="1" ht="21">
      <c r="G71" s="73"/>
    </row>
    <row r="72" spans="2:7" s="10" customFormat="1" ht="21">
      <c r="B72" s="17"/>
      <c r="G72" s="73"/>
    </row>
    <row r="73" s="10" customFormat="1" ht="21">
      <c r="G73" s="73"/>
    </row>
    <row r="74" s="10" customFormat="1" ht="21">
      <c r="G74" s="73"/>
    </row>
    <row r="75" s="10" customFormat="1" ht="21">
      <c r="G75" s="73"/>
    </row>
    <row r="76" s="10" customFormat="1" ht="21">
      <c r="G76" s="73"/>
    </row>
    <row r="77" s="10" customFormat="1" ht="21">
      <c r="G77" s="73"/>
    </row>
    <row r="78" s="10" customFormat="1" ht="21">
      <c r="G78" s="74"/>
    </row>
    <row r="79" s="10" customFormat="1" ht="21">
      <c r="G79" s="74"/>
    </row>
    <row r="80" s="10" customFormat="1" ht="21">
      <c r="G80" s="74"/>
    </row>
    <row r="81" s="10" customFormat="1" ht="21">
      <c r="G81" s="74"/>
    </row>
    <row r="82" s="10" customFormat="1" ht="21">
      <c r="G82" s="74"/>
    </row>
    <row r="83" s="10" customFormat="1" ht="21">
      <c r="G83" s="74"/>
    </row>
    <row r="84" s="10" customFormat="1" ht="21">
      <c r="G84" s="74"/>
    </row>
    <row r="85" s="10" customFormat="1" ht="21">
      <c r="G85" s="74"/>
    </row>
  </sheetData>
  <sheetProtection/>
  <mergeCells count="9"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7.7109375" style="1" customWidth="1"/>
    <col min="4" max="4" width="11.28125" style="1" customWidth="1"/>
    <col min="5" max="5" width="12.7109375" style="1" customWidth="1"/>
    <col min="6" max="6" width="12.28125" style="1" customWidth="1"/>
    <col min="7" max="7" width="10.7109375" style="75" customWidth="1"/>
    <col min="8" max="16384" width="9.00390625" style="1" customWidth="1"/>
  </cols>
  <sheetData>
    <row r="1" spans="1:7" ht="21" customHeight="1">
      <c r="A1" s="82" t="s">
        <v>0</v>
      </c>
      <c r="B1" s="82"/>
      <c r="C1" s="82"/>
      <c r="D1" s="82"/>
      <c r="E1" s="82"/>
      <c r="F1" s="82"/>
      <c r="G1" s="82"/>
    </row>
    <row r="2" spans="1:7" s="2" customFormat="1" ht="21" customHeight="1">
      <c r="A2" s="82" t="s">
        <v>1</v>
      </c>
      <c r="B2" s="82"/>
      <c r="C2" s="82"/>
      <c r="D2" s="82"/>
      <c r="E2" s="82"/>
      <c r="F2" s="82"/>
      <c r="G2" s="82"/>
    </row>
    <row r="3" spans="1:7" ht="21" customHeight="1">
      <c r="A3" s="82" t="s">
        <v>23</v>
      </c>
      <c r="B3" s="82"/>
      <c r="C3" s="82"/>
      <c r="D3" s="82"/>
      <c r="E3" s="82"/>
      <c r="F3" s="82"/>
      <c r="G3" s="82"/>
    </row>
    <row r="4" spans="1:7" ht="41.25" customHeight="1">
      <c r="A4" s="83" t="s">
        <v>51</v>
      </c>
      <c r="B4" s="84"/>
      <c r="C4" s="84"/>
      <c r="D4" s="84"/>
      <c r="E4" s="84"/>
      <c r="F4" s="84"/>
      <c r="G4" s="84"/>
    </row>
    <row r="5" spans="1:7" ht="23.25" customHeight="1">
      <c r="A5" s="85" t="s">
        <v>25</v>
      </c>
      <c r="B5" s="87" t="s">
        <v>2</v>
      </c>
      <c r="C5" s="87" t="s">
        <v>13</v>
      </c>
      <c r="D5" s="87" t="s">
        <v>26</v>
      </c>
      <c r="E5" s="87" t="s">
        <v>27</v>
      </c>
      <c r="F5" s="3" t="s">
        <v>28</v>
      </c>
      <c r="G5" s="70" t="s">
        <v>29</v>
      </c>
    </row>
    <row r="6" spans="1:7" ht="18" customHeight="1">
      <c r="A6" s="86"/>
      <c r="B6" s="88"/>
      <c r="C6" s="88"/>
      <c r="D6" s="88"/>
      <c r="E6" s="88"/>
      <c r="F6" s="3" t="s">
        <v>20</v>
      </c>
      <c r="G6" s="71" t="s">
        <v>30</v>
      </c>
    </row>
    <row r="7" spans="1:7" ht="21">
      <c r="A7" s="49"/>
      <c r="B7" s="52" t="s">
        <v>3</v>
      </c>
      <c r="C7" s="4"/>
      <c r="D7" s="5"/>
      <c r="E7" s="5"/>
      <c r="F7" s="4"/>
      <c r="G7" s="72"/>
    </row>
    <row r="8" spans="1:7" ht="23.25">
      <c r="A8" s="50">
        <v>1</v>
      </c>
      <c r="B8" s="6" t="s">
        <v>31</v>
      </c>
      <c r="C8" s="5">
        <v>100000</v>
      </c>
      <c r="D8" s="7" t="s">
        <v>21</v>
      </c>
      <c r="E8" s="5">
        <v>36543.97</v>
      </c>
      <c r="F8" s="5"/>
      <c r="G8" s="40">
        <f>E8*100/C8</f>
        <v>36.54397</v>
      </c>
    </row>
    <row r="9" spans="1:7" ht="23.25">
      <c r="A9" s="50">
        <v>2</v>
      </c>
      <c r="B9" s="6" t="s">
        <v>32</v>
      </c>
      <c r="C9" s="5">
        <v>10000000</v>
      </c>
      <c r="D9" s="7">
        <v>2458106</v>
      </c>
      <c r="E9" s="5">
        <v>3579307</v>
      </c>
      <c r="F9" s="5"/>
      <c r="G9" s="40">
        <f aca="true" t="shared" si="0" ref="G9:G36">E9*100/C9</f>
        <v>35.79307</v>
      </c>
    </row>
    <row r="10" spans="1:7" ht="23.25">
      <c r="A10" s="50">
        <v>3</v>
      </c>
      <c r="B10" s="6" t="s">
        <v>33</v>
      </c>
      <c r="C10" s="5">
        <v>59000000</v>
      </c>
      <c r="D10" s="5">
        <v>5806277.98</v>
      </c>
      <c r="E10" s="5">
        <v>8779962.29</v>
      </c>
      <c r="F10" s="5"/>
      <c r="G10" s="40">
        <f t="shared" si="0"/>
        <v>14.88129201694915</v>
      </c>
    </row>
    <row r="11" spans="1:7" ht="23.25">
      <c r="A11" s="50">
        <v>4</v>
      </c>
      <c r="B11" s="6" t="s">
        <v>34</v>
      </c>
      <c r="C11" s="5">
        <v>975000000</v>
      </c>
      <c r="D11" s="5">
        <v>84557.52</v>
      </c>
      <c r="E11" s="5">
        <v>4680743.96</v>
      </c>
      <c r="F11" s="5"/>
      <c r="G11" s="40">
        <f t="shared" si="0"/>
        <v>0.48007630358974357</v>
      </c>
    </row>
    <row r="12" spans="1:7" ht="23.25">
      <c r="A12" s="50">
        <v>5</v>
      </c>
      <c r="B12" s="6" t="s">
        <v>35</v>
      </c>
      <c r="C12" s="5">
        <v>1400000</v>
      </c>
      <c r="D12" s="5">
        <v>40122.61</v>
      </c>
      <c r="E12" s="5">
        <v>503910.37</v>
      </c>
      <c r="F12" s="5"/>
      <c r="G12" s="40">
        <f t="shared" si="0"/>
        <v>35.99359785714286</v>
      </c>
    </row>
    <row r="13" spans="1:7" ht="21">
      <c r="A13" s="31"/>
      <c r="B13" s="48" t="s">
        <v>4</v>
      </c>
      <c r="C13" s="8">
        <v>1045500000</v>
      </c>
      <c r="D13" s="8">
        <f>SUM(D8:D12)</f>
        <v>8389064.11</v>
      </c>
      <c r="E13" s="8">
        <f>SUM(E8:E12)</f>
        <v>17580467.59</v>
      </c>
      <c r="F13" s="8"/>
      <c r="G13" s="58">
        <f t="shared" si="0"/>
        <v>1.6815368330942133</v>
      </c>
    </row>
    <row r="14" spans="1:7" ht="21">
      <c r="A14" s="31"/>
      <c r="B14" s="53" t="s">
        <v>5</v>
      </c>
      <c r="C14" s="5"/>
      <c r="D14" s="5"/>
      <c r="E14" s="5"/>
      <c r="F14" s="5"/>
      <c r="G14" s="40"/>
    </row>
    <row r="15" spans="1:7" ht="21">
      <c r="A15" s="41">
        <v>6</v>
      </c>
      <c r="B15" s="6" t="s">
        <v>36</v>
      </c>
      <c r="C15" s="5">
        <v>1260000</v>
      </c>
      <c r="D15" s="5">
        <v>187900</v>
      </c>
      <c r="E15" s="5">
        <v>405550</v>
      </c>
      <c r="F15" s="5"/>
      <c r="G15" s="40">
        <f t="shared" si="0"/>
        <v>32.18650793650794</v>
      </c>
    </row>
    <row r="16" spans="1:7" ht="21">
      <c r="A16" s="41">
        <v>7</v>
      </c>
      <c r="B16" s="6" t="s">
        <v>37</v>
      </c>
      <c r="C16" s="5">
        <v>15500</v>
      </c>
      <c r="D16" s="5">
        <v>1200</v>
      </c>
      <c r="E16" s="5">
        <v>5660</v>
      </c>
      <c r="F16" s="5"/>
      <c r="G16" s="40">
        <f t="shared" si="0"/>
        <v>36.516129032258064</v>
      </c>
    </row>
    <row r="17" spans="1:7" ht="21">
      <c r="A17" s="41">
        <v>8</v>
      </c>
      <c r="B17" s="6" t="s">
        <v>38</v>
      </c>
      <c r="C17" s="5">
        <v>200000</v>
      </c>
      <c r="D17" s="5">
        <v>9500</v>
      </c>
      <c r="E17" s="5">
        <v>26136.5</v>
      </c>
      <c r="F17" s="5"/>
      <c r="G17" s="40">
        <f t="shared" si="0"/>
        <v>13.06825</v>
      </c>
    </row>
    <row r="18" spans="1:7" ht="21">
      <c r="A18" s="41">
        <v>9</v>
      </c>
      <c r="B18" s="6" t="s">
        <v>39</v>
      </c>
      <c r="C18" s="5">
        <v>500000</v>
      </c>
      <c r="D18" s="5">
        <v>38500</v>
      </c>
      <c r="E18" s="5">
        <v>166600</v>
      </c>
      <c r="F18" s="5"/>
      <c r="G18" s="40">
        <f t="shared" si="0"/>
        <v>33.32</v>
      </c>
    </row>
    <row r="19" spans="1:7" ht="21">
      <c r="A19" s="41">
        <v>10</v>
      </c>
      <c r="B19" s="6" t="s">
        <v>40</v>
      </c>
      <c r="C19" s="5">
        <v>530000</v>
      </c>
      <c r="D19" s="5">
        <v>16250</v>
      </c>
      <c r="E19" s="5">
        <v>101150</v>
      </c>
      <c r="F19" s="5"/>
      <c r="G19" s="40">
        <f t="shared" si="0"/>
        <v>19.08490566037736</v>
      </c>
    </row>
    <row r="20" spans="1:7" ht="21">
      <c r="A20" s="41">
        <v>11</v>
      </c>
      <c r="B20" s="6" t="s">
        <v>41</v>
      </c>
      <c r="C20" s="5">
        <v>13000000</v>
      </c>
      <c r="D20" s="5">
        <v>2664230</v>
      </c>
      <c r="E20" s="5">
        <v>6373745</v>
      </c>
      <c r="F20" s="5"/>
      <c r="G20" s="40">
        <f t="shared" si="0"/>
        <v>49.028807692307694</v>
      </c>
    </row>
    <row r="21" spans="1:7" ht="21">
      <c r="A21" s="41">
        <v>12</v>
      </c>
      <c r="B21" s="6" t="s">
        <v>42</v>
      </c>
      <c r="C21" s="5">
        <v>2000</v>
      </c>
      <c r="D21" s="7">
        <v>0</v>
      </c>
      <c r="E21" s="7" t="s">
        <v>21</v>
      </c>
      <c r="F21" s="7" t="s">
        <v>21</v>
      </c>
      <c r="G21" s="40"/>
    </row>
    <row r="22" spans="1:7" ht="21">
      <c r="A22" s="41">
        <v>13</v>
      </c>
      <c r="B22" s="6" t="s">
        <v>43</v>
      </c>
      <c r="C22" s="7" t="s">
        <v>20</v>
      </c>
      <c r="D22" s="7">
        <v>0</v>
      </c>
      <c r="E22" s="7" t="s">
        <v>20</v>
      </c>
      <c r="F22" s="7" t="s">
        <v>20</v>
      </c>
      <c r="G22" s="40"/>
    </row>
    <row r="23" spans="1:7" ht="21">
      <c r="A23" s="41"/>
      <c r="B23" s="48" t="s">
        <v>6</v>
      </c>
      <c r="C23" s="8">
        <v>15507500</v>
      </c>
      <c r="D23" s="9">
        <f>SUM(D15:D22)</f>
        <v>2917580</v>
      </c>
      <c r="E23" s="8">
        <f>SUM(E15:E22)</f>
        <v>7078841.5</v>
      </c>
      <c r="F23" s="8"/>
      <c r="G23" s="58">
        <f t="shared" si="0"/>
        <v>45.647857488312106</v>
      </c>
    </row>
    <row r="24" spans="1:7" ht="21">
      <c r="A24" s="41">
        <v>14</v>
      </c>
      <c r="B24" s="6" t="s">
        <v>7</v>
      </c>
      <c r="C24" s="7"/>
      <c r="D24" s="7"/>
      <c r="E24" s="7"/>
      <c r="F24" s="7" t="s">
        <v>21</v>
      </c>
      <c r="G24" s="40"/>
    </row>
    <row r="25" spans="1:7" ht="21">
      <c r="A25" s="31"/>
      <c r="B25" s="6" t="s">
        <v>8</v>
      </c>
      <c r="C25" s="5">
        <v>13000</v>
      </c>
      <c r="D25" s="7" t="s">
        <v>21</v>
      </c>
      <c r="E25" s="7">
        <v>10000</v>
      </c>
      <c r="F25" s="5"/>
      <c r="G25" s="40">
        <f t="shared" si="0"/>
        <v>76.92307692307692</v>
      </c>
    </row>
    <row r="26" spans="1:7" ht="21">
      <c r="A26" s="31"/>
      <c r="B26" s="6" t="s">
        <v>14</v>
      </c>
      <c r="C26" s="7" t="s">
        <v>21</v>
      </c>
      <c r="D26" s="7" t="s">
        <v>21</v>
      </c>
      <c r="E26" s="7" t="s">
        <v>21</v>
      </c>
      <c r="F26" s="7" t="s">
        <v>21</v>
      </c>
      <c r="G26" s="40"/>
    </row>
    <row r="27" spans="1:7" ht="21">
      <c r="A27" s="31"/>
      <c r="B27" s="6" t="s">
        <v>15</v>
      </c>
      <c r="C27" s="5">
        <v>1500000</v>
      </c>
      <c r="D27" s="7">
        <v>56390</v>
      </c>
      <c r="E27" s="5">
        <v>525290</v>
      </c>
      <c r="F27" s="5"/>
      <c r="G27" s="40">
        <f t="shared" si="0"/>
        <v>35.019333333333336</v>
      </c>
    </row>
    <row r="28" spans="1:7" ht="21">
      <c r="A28" s="31"/>
      <c r="B28" s="6" t="s">
        <v>16</v>
      </c>
      <c r="C28" s="5">
        <v>780000</v>
      </c>
      <c r="D28" s="7">
        <v>35360</v>
      </c>
      <c r="E28" s="5">
        <v>198260</v>
      </c>
      <c r="F28" s="5"/>
      <c r="G28" s="40">
        <f t="shared" si="0"/>
        <v>25.41794871794872</v>
      </c>
    </row>
    <row r="29" spans="1:7" ht="21">
      <c r="A29" s="31"/>
      <c r="B29" s="6" t="s">
        <v>17</v>
      </c>
      <c r="C29" s="5">
        <v>2800000</v>
      </c>
      <c r="D29" s="7">
        <v>71510</v>
      </c>
      <c r="E29" s="5">
        <v>1107210.4</v>
      </c>
      <c r="F29" s="5"/>
      <c r="G29" s="40">
        <f t="shared" si="0"/>
        <v>39.543228571428564</v>
      </c>
    </row>
    <row r="30" spans="1:7" ht="21">
      <c r="A30" s="31"/>
      <c r="B30" s="6" t="s">
        <v>18</v>
      </c>
      <c r="C30" s="5">
        <v>50000</v>
      </c>
      <c r="D30" s="5">
        <v>5410</v>
      </c>
      <c r="E30" s="5">
        <v>28175</v>
      </c>
      <c r="F30" s="5"/>
      <c r="G30" s="40">
        <f t="shared" si="0"/>
        <v>56.35</v>
      </c>
    </row>
    <row r="31" spans="1:7" ht="21">
      <c r="A31" s="31"/>
      <c r="B31" s="6" t="s">
        <v>19</v>
      </c>
      <c r="C31" s="5">
        <v>22000</v>
      </c>
      <c r="D31" s="7">
        <v>3000</v>
      </c>
      <c r="E31" s="5">
        <v>9800</v>
      </c>
      <c r="F31" s="5"/>
      <c r="G31" s="40">
        <f t="shared" si="0"/>
        <v>44.54545454545455</v>
      </c>
    </row>
    <row r="32" spans="1:7" ht="21">
      <c r="A32" s="31"/>
      <c r="B32" s="48" t="s">
        <v>9</v>
      </c>
      <c r="C32" s="8">
        <v>5166500</v>
      </c>
      <c r="D32" s="20">
        <f>SUM(D24:D31)</f>
        <v>171670</v>
      </c>
      <c r="E32" s="8">
        <f>SUM(E25:E31)</f>
        <v>1878735.4</v>
      </c>
      <c r="F32" s="8"/>
      <c r="G32" s="58">
        <f t="shared" si="0"/>
        <v>36.36379367076357</v>
      </c>
    </row>
    <row r="33" spans="1:7" ht="21">
      <c r="A33" s="41">
        <v>15</v>
      </c>
      <c r="B33" s="14" t="s">
        <v>10</v>
      </c>
      <c r="C33" s="5"/>
      <c r="D33" s="5"/>
      <c r="E33" s="5"/>
      <c r="F33" s="5"/>
      <c r="G33" s="40"/>
    </row>
    <row r="34" spans="1:7" ht="21">
      <c r="A34" s="31"/>
      <c r="B34" s="6" t="s">
        <v>11</v>
      </c>
      <c r="C34" s="5">
        <v>2100000</v>
      </c>
      <c r="D34" s="5">
        <v>198960</v>
      </c>
      <c r="E34" s="5">
        <v>818708</v>
      </c>
      <c r="F34" s="5"/>
      <c r="G34" s="40">
        <f t="shared" si="0"/>
        <v>38.98609523809524</v>
      </c>
    </row>
    <row r="35" spans="1:7" ht="21">
      <c r="A35" s="31"/>
      <c r="B35" s="56" t="s">
        <v>12</v>
      </c>
      <c r="C35" s="18">
        <v>2100000</v>
      </c>
      <c r="D35" s="18">
        <f>SUM(D34)</f>
        <v>198960</v>
      </c>
      <c r="E35" s="18">
        <f>SUM(E34)</f>
        <v>818708</v>
      </c>
      <c r="F35" s="18"/>
      <c r="G35" s="58">
        <f t="shared" si="0"/>
        <v>38.98609523809524</v>
      </c>
    </row>
    <row r="36" spans="1:7" s="55" customFormat="1" ht="21">
      <c r="A36" s="39"/>
      <c r="B36" s="48" t="s">
        <v>56</v>
      </c>
      <c r="C36" s="8">
        <f>C35+C32+C23+C13</f>
        <v>1068274000</v>
      </c>
      <c r="D36" s="8">
        <f>D35+D32+D23+D13</f>
        <v>11677274.11</v>
      </c>
      <c r="E36" s="8">
        <f>E35+E32+E23+E13</f>
        <v>27356752.490000002</v>
      </c>
      <c r="F36" s="8"/>
      <c r="G36" s="58">
        <f t="shared" si="0"/>
        <v>2.560836685157553</v>
      </c>
    </row>
    <row r="37" spans="2:7" s="55" customFormat="1" ht="21">
      <c r="B37" s="14"/>
      <c r="C37" s="61"/>
      <c r="D37" s="61"/>
      <c r="E37" s="61"/>
      <c r="F37" s="15"/>
      <c r="G37" s="68"/>
    </row>
    <row r="38" spans="2:7" s="55" customFormat="1" ht="21">
      <c r="B38" s="14"/>
      <c r="C38" s="61"/>
      <c r="D38" s="64"/>
      <c r="E38" s="61"/>
      <c r="F38" s="15"/>
      <c r="G38" s="68"/>
    </row>
    <row r="39" spans="2:7" s="55" customFormat="1" ht="21">
      <c r="B39" s="14"/>
      <c r="C39" s="61"/>
      <c r="D39" s="61"/>
      <c r="E39" s="15"/>
      <c r="F39" s="15"/>
      <c r="G39" s="68"/>
    </row>
    <row r="40" spans="2:7" s="55" customFormat="1" ht="21">
      <c r="B40" s="14"/>
      <c r="C40" s="61"/>
      <c r="D40" s="61"/>
      <c r="E40" s="61"/>
      <c r="F40" s="15"/>
      <c r="G40" s="68"/>
    </row>
    <row r="41" spans="2:7" s="55" customFormat="1" ht="21">
      <c r="B41" s="14"/>
      <c r="C41" s="61"/>
      <c r="D41" s="61"/>
      <c r="E41" s="15"/>
      <c r="F41" s="15"/>
      <c r="G41" s="68"/>
    </row>
    <row r="42" spans="2:7" s="55" customFormat="1" ht="21">
      <c r="B42" s="14"/>
      <c r="C42" s="61"/>
      <c r="D42" s="61"/>
      <c r="E42" s="61"/>
      <c r="F42" s="15"/>
      <c r="G42" s="68"/>
    </row>
    <row r="43" spans="2:7" s="55" customFormat="1" ht="21">
      <c r="B43" s="16"/>
      <c r="C43" s="57"/>
      <c r="D43" s="15"/>
      <c r="E43" s="15"/>
      <c r="F43" s="15"/>
      <c r="G43" s="68"/>
    </row>
    <row r="44" spans="2:7" s="55" customFormat="1" ht="21">
      <c r="B44" s="16"/>
      <c r="C44" s="57"/>
      <c r="D44" s="15"/>
      <c r="E44" s="15"/>
      <c r="F44" s="15"/>
      <c r="G44" s="68"/>
    </row>
    <row r="45" spans="2:7" s="55" customFormat="1" ht="21">
      <c r="B45" s="16"/>
      <c r="C45" s="57"/>
      <c r="D45" s="15"/>
      <c r="E45" s="15"/>
      <c r="F45" s="15"/>
      <c r="G45" s="68"/>
    </row>
    <row r="46" spans="2:7" s="55" customFormat="1" ht="21">
      <c r="B46" s="16"/>
      <c r="C46" s="57"/>
      <c r="D46" s="15"/>
      <c r="E46" s="15"/>
      <c r="F46" s="15"/>
      <c r="G46" s="68"/>
    </row>
    <row r="47" spans="1:7" s="55" customFormat="1" ht="21">
      <c r="A47" s="60"/>
      <c r="B47" s="16"/>
      <c r="C47" s="62"/>
      <c r="D47" s="15"/>
      <c r="E47" s="15"/>
      <c r="F47" s="15"/>
      <c r="G47" s="68"/>
    </row>
    <row r="48" spans="2:7" s="55" customFormat="1" ht="21">
      <c r="B48" s="14"/>
      <c r="C48" s="61"/>
      <c r="D48" s="15"/>
      <c r="E48" s="15"/>
      <c r="F48" s="15"/>
      <c r="G48" s="68"/>
    </row>
    <row r="49" spans="2:7" s="55" customFormat="1" ht="21">
      <c r="B49" s="14"/>
      <c r="C49" s="61"/>
      <c r="D49" s="15"/>
      <c r="E49" s="15"/>
      <c r="F49" s="15"/>
      <c r="G49" s="68"/>
    </row>
    <row r="50" spans="2:7" s="55" customFormat="1" ht="21">
      <c r="B50" s="14"/>
      <c r="C50" s="61"/>
      <c r="D50" s="15"/>
      <c r="E50" s="15"/>
      <c r="F50" s="15"/>
      <c r="G50" s="68"/>
    </row>
    <row r="51" spans="2:7" s="55" customFormat="1" ht="21">
      <c r="B51" s="14"/>
      <c r="C51" s="61"/>
      <c r="D51" s="15"/>
      <c r="E51" s="15"/>
      <c r="F51" s="15"/>
      <c r="G51" s="68"/>
    </row>
    <row r="52" spans="2:7" s="55" customFormat="1" ht="21">
      <c r="B52" s="14"/>
      <c r="C52" s="61"/>
      <c r="D52" s="61"/>
      <c r="E52" s="15"/>
      <c r="F52" s="15"/>
      <c r="G52" s="68"/>
    </row>
    <row r="53" spans="2:7" s="55" customFormat="1" ht="21">
      <c r="B53" s="16"/>
      <c r="C53" s="62"/>
      <c r="D53" s="61"/>
      <c r="E53" s="61"/>
      <c r="F53" s="14"/>
      <c r="G53" s="68"/>
    </row>
    <row r="54" spans="1:7" s="55" customFormat="1" ht="21">
      <c r="A54" s="60"/>
      <c r="B54" s="16"/>
      <c r="C54" s="62"/>
      <c r="D54" s="62"/>
      <c r="E54" s="62"/>
      <c r="F54" s="15"/>
      <c r="G54" s="68"/>
    </row>
    <row r="55" spans="2:7" s="55" customFormat="1" ht="21">
      <c r="B55" s="14"/>
      <c r="C55" s="62"/>
      <c r="D55" s="61"/>
      <c r="E55" s="15"/>
      <c r="F55" s="15"/>
      <c r="G55" s="66"/>
    </row>
    <row r="56" spans="2:7" s="55" customFormat="1" ht="21">
      <c r="B56" s="14"/>
      <c r="C56" s="62"/>
      <c r="D56" s="15"/>
      <c r="E56" s="15"/>
      <c r="F56" s="15"/>
      <c r="G56" s="66"/>
    </row>
    <row r="57" spans="2:7" s="55" customFormat="1" ht="21">
      <c r="B57" s="14"/>
      <c r="C57" s="62"/>
      <c r="D57" s="15"/>
      <c r="E57" s="15"/>
      <c r="F57" s="15"/>
      <c r="G57" s="66"/>
    </row>
    <row r="58" spans="2:7" s="55" customFormat="1" ht="21">
      <c r="B58" s="14"/>
      <c r="C58" s="62"/>
      <c r="D58" s="61"/>
      <c r="E58" s="15"/>
      <c r="F58" s="15"/>
      <c r="G58" s="66"/>
    </row>
    <row r="59" spans="2:7" s="55" customFormat="1" ht="21">
      <c r="B59" s="14"/>
      <c r="C59" s="62"/>
      <c r="D59" s="15"/>
      <c r="E59" s="15"/>
      <c r="F59" s="15"/>
      <c r="G59" s="66"/>
    </row>
    <row r="60" spans="3:7" s="14" customFormat="1" ht="21">
      <c r="C60" s="62"/>
      <c r="D60" s="63"/>
      <c r="E60" s="61"/>
      <c r="F60" s="15"/>
      <c r="G60" s="66"/>
    </row>
    <row r="61" spans="3:7" s="14" customFormat="1" ht="21">
      <c r="C61" s="62"/>
      <c r="D61" s="63"/>
      <c r="E61" s="61"/>
      <c r="F61" s="15"/>
      <c r="G61" s="66"/>
    </row>
    <row r="62" spans="3:7" s="14" customFormat="1" ht="21">
      <c r="C62" s="62"/>
      <c r="D62" s="15"/>
      <c r="E62" s="15"/>
      <c r="F62" s="15"/>
      <c r="G62" s="66"/>
    </row>
    <row r="63" spans="3:7" s="14" customFormat="1" ht="21">
      <c r="C63" s="62"/>
      <c r="D63" s="15"/>
      <c r="E63" s="15"/>
      <c r="F63" s="15"/>
      <c r="G63" s="66"/>
    </row>
    <row r="64" spans="3:7" s="14" customFormat="1" ht="21">
      <c r="C64" s="62"/>
      <c r="D64" s="15"/>
      <c r="E64" s="15"/>
      <c r="F64" s="15"/>
      <c r="G64" s="66"/>
    </row>
    <row r="65" spans="2:7" s="14" customFormat="1" ht="21">
      <c r="B65" s="16"/>
      <c r="C65" s="62"/>
      <c r="D65" s="15"/>
      <c r="E65" s="15"/>
      <c r="F65" s="15"/>
      <c r="G65" s="66"/>
    </row>
    <row r="66" spans="2:7" s="14" customFormat="1" ht="21">
      <c r="B66" s="16"/>
      <c r="C66" s="57"/>
      <c r="D66" s="15"/>
      <c r="E66" s="15"/>
      <c r="F66" s="15"/>
      <c r="G66" s="66"/>
    </row>
    <row r="67" spans="2:7" s="10" customFormat="1" ht="21">
      <c r="B67" s="16"/>
      <c r="C67" s="14"/>
      <c r="D67" s="14"/>
      <c r="E67" s="15"/>
      <c r="F67" s="15"/>
      <c r="G67" s="73"/>
    </row>
    <row r="68" spans="2:7" s="10" customFormat="1" ht="21">
      <c r="B68" s="14"/>
      <c r="C68" s="14"/>
      <c r="D68" s="14"/>
      <c r="E68" s="15"/>
      <c r="F68" s="15"/>
      <c r="G68" s="73"/>
    </row>
    <row r="69" s="10" customFormat="1" ht="21">
      <c r="G69" s="73"/>
    </row>
    <row r="70" s="10" customFormat="1" ht="21">
      <c r="G70" s="73"/>
    </row>
    <row r="71" s="10" customFormat="1" ht="21">
      <c r="G71" s="73"/>
    </row>
    <row r="72" spans="2:7" s="10" customFormat="1" ht="21">
      <c r="B72" s="17"/>
      <c r="G72" s="74"/>
    </row>
    <row r="73" s="10" customFormat="1" ht="21">
      <c r="G73" s="74"/>
    </row>
    <row r="74" s="10" customFormat="1" ht="21">
      <c r="G74" s="74"/>
    </row>
    <row r="75" s="10" customFormat="1" ht="21">
      <c r="G75" s="74"/>
    </row>
    <row r="76" s="10" customFormat="1" ht="21">
      <c r="G76" s="74"/>
    </row>
    <row r="77" s="10" customFormat="1" ht="21">
      <c r="G77" s="74"/>
    </row>
    <row r="78" s="10" customFormat="1" ht="21">
      <c r="G78" s="74"/>
    </row>
    <row r="79" s="10" customFormat="1" ht="21">
      <c r="G79" s="74"/>
    </row>
    <row r="80" s="10" customFormat="1" ht="21">
      <c r="G80" s="74"/>
    </row>
    <row r="81" s="10" customFormat="1" ht="21">
      <c r="G81" s="74"/>
    </row>
    <row r="82" s="10" customFormat="1" ht="21">
      <c r="G82" s="74"/>
    </row>
    <row r="83" s="10" customFormat="1" ht="21">
      <c r="G83" s="74"/>
    </row>
    <row r="84" s="10" customFormat="1" ht="21">
      <c r="G84" s="74"/>
    </row>
    <row r="85" s="10" customFormat="1" ht="21">
      <c r="G85" s="74"/>
    </row>
  </sheetData>
  <sheetProtection/>
  <mergeCells count="9"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4">
      <selection activeCell="C14" sqref="C14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7.7109375" style="1" customWidth="1"/>
    <col min="4" max="4" width="13.8515625" style="1" customWidth="1"/>
    <col min="5" max="5" width="12.7109375" style="1" customWidth="1"/>
    <col min="6" max="6" width="12.28125" style="1" customWidth="1"/>
    <col min="7" max="7" width="10.7109375" style="1" customWidth="1"/>
    <col min="8" max="16384" width="9.00390625" style="1" customWidth="1"/>
  </cols>
  <sheetData>
    <row r="1" spans="1:7" ht="21" customHeight="1">
      <c r="A1" s="82" t="s">
        <v>0</v>
      </c>
      <c r="B1" s="82"/>
      <c r="C1" s="82"/>
      <c r="D1" s="82"/>
      <c r="E1" s="82"/>
      <c r="F1" s="82"/>
      <c r="G1" s="82"/>
    </row>
    <row r="2" spans="1:7" s="2" customFormat="1" ht="21" customHeight="1">
      <c r="A2" s="82" t="s">
        <v>1</v>
      </c>
      <c r="B2" s="82"/>
      <c r="C2" s="82"/>
      <c r="D2" s="82"/>
      <c r="E2" s="82"/>
      <c r="F2" s="82"/>
      <c r="G2" s="82"/>
    </row>
    <row r="3" spans="1:7" ht="21" customHeight="1">
      <c r="A3" s="82" t="s">
        <v>24</v>
      </c>
      <c r="B3" s="82"/>
      <c r="C3" s="82"/>
      <c r="D3" s="82"/>
      <c r="E3" s="82"/>
      <c r="F3" s="82"/>
      <c r="G3" s="82"/>
    </row>
    <row r="4" spans="1:7" ht="41.25" customHeight="1">
      <c r="A4" s="83" t="s">
        <v>52</v>
      </c>
      <c r="B4" s="84"/>
      <c r="C4" s="84"/>
      <c r="D4" s="84"/>
      <c r="E4" s="84"/>
      <c r="F4" s="84"/>
      <c r="G4" s="84"/>
    </row>
    <row r="5" spans="1:7" ht="23.25" customHeight="1">
      <c r="A5" s="85" t="s">
        <v>25</v>
      </c>
      <c r="B5" s="87" t="s">
        <v>2</v>
      </c>
      <c r="C5" s="87" t="s">
        <v>13</v>
      </c>
      <c r="D5" s="87" t="s">
        <v>26</v>
      </c>
      <c r="E5" s="87" t="s">
        <v>27</v>
      </c>
      <c r="F5" s="3" t="s">
        <v>28</v>
      </c>
      <c r="G5" s="12" t="s">
        <v>29</v>
      </c>
    </row>
    <row r="6" spans="1:7" ht="18" customHeight="1">
      <c r="A6" s="86"/>
      <c r="B6" s="88"/>
      <c r="C6" s="88"/>
      <c r="D6" s="88"/>
      <c r="E6" s="88"/>
      <c r="F6" s="3" t="s">
        <v>20</v>
      </c>
      <c r="G6" s="3" t="s">
        <v>30</v>
      </c>
    </row>
    <row r="7" spans="2:7" ht="21">
      <c r="B7" s="27" t="s">
        <v>3</v>
      </c>
      <c r="C7" s="4"/>
      <c r="D7" s="5"/>
      <c r="E7" s="5"/>
      <c r="F7" s="4"/>
      <c r="G7" s="6"/>
    </row>
    <row r="8" spans="1:7" ht="23.25">
      <c r="A8" s="38">
        <v>1</v>
      </c>
      <c r="B8" s="4" t="s">
        <v>31</v>
      </c>
      <c r="C8" s="5">
        <v>100000</v>
      </c>
      <c r="D8" s="7">
        <v>5298.64</v>
      </c>
      <c r="E8" s="5">
        <v>41842.61</v>
      </c>
      <c r="F8" s="5"/>
      <c r="G8" s="40">
        <f aca="true" t="shared" si="0" ref="G8:G13">E8*100/C8</f>
        <v>41.84261</v>
      </c>
    </row>
    <row r="9" spans="1:7" ht="23.25">
      <c r="A9" s="38">
        <v>2</v>
      </c>
      <c r="B9" s="4" t="s">
        <v>32</v>
      </c>
      <c r="C9" s="5">
        <v>10000000</v>
      </c>
      <c r="D9" s="7">
        <v>463300</v>
      </c>
      <c r="E9" s="5">
        <v>4042607</v>
      </c>
      <c r="F9" s="5"/>
      <c r="G9" s="13">
        <f t="shared" si="0"/>
        <v>40.42607</v>
      </c>
    </row>
    <row r="10" spans="1:7" ht="23.25">
      <c r="A10" s="38">
        <v>3</v>
      </c>
      <c r="B10" s="4" t="s">
        <v>33</v>
      </c>
      <c r="C10" s="5">
        <v>59000000</v>
      </c>
      <c r="D10" s="5">
        <v>14008821.46</v>
      </c>
      <c r="E10" s="5">
        <v>22788783.75</v>
      </c>
      <c r="F10" s="5"/>
      <c r="G10" s="13">
        <f t="shared" si="0"/>
        <v>38.62505720338983</v>
      </c>
    </row>
    <row r="11" spans="1:7" ht="23.25">
      <c r="A11" s="38">
        <v>4</v>
      </c>
      <c r="B11" s="4" t="s">
        <v>34</v>
      </c>
      <c r="C11" s="5">
        <v>975000000</v>
      </c>
      <c r="D11" s="5">
        <v>110100.56</v>
      </c>
      <c r="E11" s="5">
        <v>4790844.52</v>
      </c>
      <c r="F11" s="5"/>
      <c r="G11" s="13">
        <f t="shared" si="0"/>
        <v>0.49136866871794865</v>
      </c>
    </row>
    <row r="12" spans="1:7" ht="23.25">
      <c r="A12" s="38">
        <v>5</v>
      </c>
      <c r="B12" s="4" t="s">
        <v>35</v>
      </c>
      <c r="C12" s="5">
        <v>1400000</v>
      </c>
      <c r="D12" s="5">
        <v>159329.22</v>
      </c>
      <c r="E12" s="5">
        <v>663239.59</v>
      </c>
      <c r="F12" s="5"/>
      <c r="G12" s="13">
        <f t="shared" si="0"/>
        <v>47.37425642857143</v>
      </c>
    </row>
    <row r="13" spans="2:7" ht="21">
      <c r="B13" s="48" t="s">
        <v>4</v>
      </c>
      <c r="C13" s="8">
        <v>1045500000</v>
      </c>
      <c r="D13" s="8">
        <f>SUM(D8:D12)</f>
        <v>14746849.880000003</v>
      </c>
      <c r="E13" s="8">
        <f>SUM(E8:E12)</f>
        <v>32327317.47</v>
      </c>
      <c r="F13" s="8"/>
      <c r="G13" s="23">
        <f t="shared" si="0"/>
        <v>3.092043756097561</v>
      </c>
    </row>
    <row r="14" spans="2:7" ht="21">
      <c r="B14" s="28" t="s">
        <v>5</v>
      </c>
      <c r="C14" s="5"/>
      <c r="D14" s="5"/>
      <c r="E14" s="5"/>
      <c r="F14" s="5"/>
      <c r="G14" s="6"/>
    </row>
    <row r="15" spans="1:7" ht="21">
      <c r="A15" s="26">
        <v>6</v>
      </c>
      <c r="B15" s="4" t="s">
        <v>36</v>
      </c>
      <c r="C15" s="5">
        <v>1260000</v>
      </c>
      <c r="D15" s="5">
        <v>224300</v>
      </c>
      <c r="E15" s="5">
        <v>629850</v>
      </c>
      <c r="F15" s="5"/>
      <c r="G15" s="13">
        <v>49.99</v>
      </c>
    </row>
    <row r="16" spans="1:7" ht="21">
      <c r="A16" s="26">
        <v>7</v>
      </c>
      <c r="B16" s="4" t="s">
        <v>37</v>
      </c>
      <c r="C16" s="5">
        <v>15500</v>
      </c>
      <c r="D16" s="5">
        <v>980</v>
      </c>
      <c r="E16" s="5">
        <v>6640</v>
      </c>
      <c r="F16" s="5"/>
      <c r="G16" s="13">
        <v>42.84</v>
      </c>
    </row>
    <row r="17" spans="1:7" ht="21">
      <c r="A17" s="26">
        <v>8</v>
      </c>
      <c r="B17" s="4" t="s">
        <v>38</v>
      </c>
      <c r="C17" s="5">
        <v>200000</v>
      </c>
      <c r="D17" s="5">
        <v>10646</v>
      </c>
      <c r="E17" s="5">
        <v>36782.5</v>
      </c>
      <c r="F17" s="5"/>
      <c r="G17" s="13">
        <v>18.39</v>
      </c>
    </row>
    <row r="18" spans="1:7" ht="21">
      <c r="A18" s="26">
        <v>9</v>
      </c>
      <c r="B18" s="4" t="s">
        <v>39</v>
      </c>
      <c r="C18" s="5">
        <v>500000</v>
      </c>
      <c r="D18" s="5">
        <v>33400</v>
      </c>
      <c r="E18" s="5">
        <v>200000</v>
      </c>
      <c r="F18" s="5"/>
      <c r="G18" s="13">
        <v>40</v>
      </c>
    </row>
    <row r="19" spans="1:7" ht="21">
      <c r="A19" s="26">
        <v>10</v>
      </c>
      <c r="B19" s="4" t="s">
        <v>40</v>
      </c>
      <c r="C19" s="5">
        <v>530000</v>
      </c>
      <c r="D19" s="5">
        <v>40750</v>
      </c>
      <c r="E19" s="5">
        <v>141900</v>
      </c>
      <c r="F19" s="5"/>
      <c r="G19" s="13">
        <v>26.77</v>
      </c>
    </row>
    <row r="20" spans="1:7" ht="21">
      <c r="A20" s="26">
        <v>11</v>
      </c>
      <c r="B20" s="4" t="s">
        <v>41</v>
      </c>
      <c r="C20" s="5">
        <v>13000000</v>
      </c>
      <c r="D20" s="5">
        <v>2608360</v>
      </c>
      <c r="E20" s="5">
        <v>8982105</v>
      </c>
      <c r="F20" s="5"/>
      <c r="G20" s="13">
        <v>69.09</v>
      </c>
    </row>
    <row r="21" spans="1:7" ht="21">
      <c r="A21" s="26">
        <v>12</v>
      </c>
      <c r="B21" s="4" t="s">
        <v>42</v>
      </c>
      <c r="C21" s="5">
        <v>2000</v>
      </c>
      <c r="D21" s="7">
        <v>0</v>
      </c>
      <c r="E21" s="7" t="s">
        <v>21</v>
      </c>
      <c r="F21" s="5"/>
      <c r="G21" s="7" t="s">
        <v>21</v>
      </c>
    </row>
    <row r="22" spans="1:7" ht="21">
      <c r="A22" s="26">
        <v>13</v>
      </c>
      <c r="B22" s="4" t="s">
        <v>43</v>
      </c>
      <c r="C22" s="7" t="s">
        <v>20</v>
      </c>
      <c r="D22" s="7">
        <v>0</v>
      </c>
      <c r="E22" s="7" t="s">
        <v>20</v>
      </c>
      <c r="F22" s="5"/>
      <c r="G22" s="22"/>
    </row>
    <row r="23" spans="1:7" ht="21">
      <c r="A23" s="26"/>
      <c r="B23" s="48" t="s">
        <v>6</v>
      </c>
      <c r="C23" s="8">
        <v>15507500</v>
      </c>
      <c r="D23" s="9">
        <f>SUM(D15:D22)</f>
        <v>2918436</v>
      </c>
      <c r="E23" s="8">
        <f>SUM(E15:E22)</f>
        <v>9997277.5</v>
      </c>
      <c r="F23" s="8"/>
      <c r="G23" s="23">
        <v>64.47</v>
      </c>
    </row>
    <row r="24" spans="1:7" ht="21">
      <c r="A24" s="26">
        <v>14</v>
      </c>
      <c r="B24" s="4" t="s">
        <v>7</v>
      </c>
      <c r="C24" s="7"/>
      <c r="D24" s="7"/>
      <c r="E24" s="7"/>
      <c r="F24" s="5"/>
      <c r="G24" s="24" t="s">
        <v>21</v>
      </c>
    </row>
    <row r="25" spans="2:7" ht="21">
      <c r="B25" s="4" t="s">
        <v>8</v>
      </c>
      <c r="C25" s="5">
        <v>13000</v>
      </c>
      <c r="D25" s="7" t="s">
        <v>21</v>
      </c>
      <c r="E25" s="7">
        <v>10000</v>
      </c>
      <c r="F25" s="5"/>
      <c r="G25" s="13">
        <v>76.92</v>
      </c>
    </row>
    <row r="26" spans="2:7" ht="21">
      <c r="B26" s="4" t="s">
        <v>14</v>
      </c>
      <c r="C26" s="7" t="s">
        <v>21</v>
      </c>
      <c r="D26" s="7" t="s">
        <v>21</v>
      </c>
      <c r="E26" s="7" t="s">
        <v>21</v>
      </c>
      <c r="F26" s="5"/>
      <c r="G26" s="25" t="s">
        <v>21</v>
      </c>
    </row>
    <row r="27" spans="2:7" ht="21">
      <c r="B27" s="4" t="s">
        <v>15</v>
      </c>
      <c r="C27" s="5">
        <v>1500000</v>
      </c>
      <c r="D27" s="7">
        <v>124570</v>
      </c>
      <c r="E27" s="5">
        <v>649860</v>
      </c>
      <c r="F27" s="5"/>
      <c r="G27" s="13">
        <v>43.32</v>
      </c>
    </row>
    <row r="28" spans="2:7" ht="21">
      <c r="B28" s="4" t="s">
        <v>16</v>
      </c>
      <c r="C28" s="5">
        <v>780000</v>
      </c>
      <c r="D28" s="7">
        <v>66590</v>
      </c>
      <c r="E28" s="5">
        <v>264850</v>
      </c>
      <c r="F28" s="5"/>
      <c r="G28" s="13">
        <v>33.96</v>
      </c>
    </row>
    <row r="29" spans="2:7" ht="21">
      <c r="B29" s="4" t="s">
        <v>17</v>
      </c>
      <c r="C29" s="5">
        <v>2800000</v>
      </c>
      <c r="D29" s="7">
        <v>238645</v>
      </c>
      <c r="E29" s="5">
        <v>1345855.4</v>
      </c>
      <c r="F29" s="5"/>
      <c r="G29" s="13">
        <v>48.07</v>
      </c>
    </row>
    <row r="30" spans="2:7" ht="21">
      <c r="B30" s="4" t="s">
        <v>18</v>
      </c>
      <c r="C30" s="5">
        <v>50000</v>
      </c>
      <c r="D30" s="5">
        <v>7725</v>
      </c>
      <c r="E30" s="5">
        <v>35900</v>
      </c>
      <c r="F30" s="5"/>
      <c r="G30" s="13">
        <v>71.8</v>
      </c>
    </row>
    <row r="31" spans="2:7" ht="21">
      <c r="B31" s="4" t="s">
        <v>19</v>
      </c>
      <c r="C31" s="5">
        <v>22000</v>
      </c>
      <c r="D31" s="7">
        <v>500</v>
      </c>
      <c r="E31" s="5">
        <v>10300</v>
      </c>
      <c r="F31" s="5"/>
      <c r="G31" s="21">
        <v>46.82</v>
      </c>
    </row>
    <row r="32" spans="2:7" ht="21">
      <c r="B32" s="48" t="s">
        <v>9</v>
      </c>
      <c r="C32" s="8">
        <v>5166500</v>
      </c>
      <c r="D32" s="20">
        <f>SUM(D24:D31)</f>
        <v>438030</v>
      </c>
      <c r="E32" s="8">
        <f>SUM(E25:E31)</f>
        <v>2316765.4</v>
      </c>
      <c r="F32" s="8"/>
      <c r="G32" s="23">
        <v>44.84</v>
      </c>
    </row>
    <row r="33" spans="1:7" ht="21">
      <c r="A33" s="30">
        <v>15</v>
      </c>
      <c r="B33" s="32" t="s">
        <v>10</v>
      </c>
      <c r="C33" s="7"/>
      <c r="D33" s="7"/>
      <c r="E33" s="7"/>
      <c r="F33" s="5"/>
      <c r="G33" s="6"/>
    </row>
    <row r="34" spans="2:7" ht="21">
      <c r="B34" s="4" t="s">
        <v>11</v>
      </c>
      <c r="C34" s="5">
        <v>2100000</v>
      </c>
      <c r="D34" s="5">
        <v>214008</v>
      </c>
      <c r="E34" s="5">
        <v>1032716</v>
      </c>
      <c r="F34" s="5"/>
      <c r="G34" s="21">
        <v>49.18</v>
      </c>
    </row>
    <row r="35" spans="1:7" ht="21">
      <c r="A35" s="29"/>
      <c r="B35" s="48" t="s">
        <v>12</v>
      </c>
      <c r="C35" s="18">
        <v>2100000</v>
      </c>
      <c r="D35" s="8">
        <f>SUM(D34)</f>
        <v>214008</v>
      </c>
      <c r="E35" s="8">
        <f>SUM(E34)</f>
        <v>1032716</v>
      </c>
      <c r="F35" s="8"/>
      <c r="G35" s="11">
        <v>49.18</v>
      </c>
    </row>
    <row r="36" spans="1:7" s="55" customFormat="1" ht="21">
      <c r="A36" s="39"/>
      <c r="B36" s="48" t="s">
        <v>56</v>
      </c>
      <c r="C36" s="8">
        <f>C35+C32+C23+C13</f>
        <v>1068274000</v>
      </c>
      <c r="D36" s="8">
        <f>D35+D32+D23+D13</f>
        <v>18317323.880000003</v>
      </c>
      <c r="E36" s="8">
        <f>E35+E32+E23+E13</f>
        <v>45674076.37</v>
      </c>
      <c r="F36" s="8"/>
      <c r="G36" s="58">
        <f>E36*100/C36</f>
        <v>4.275502012592275</v>
      </c>
    </row>
    <row r="37" spans="1:7" s="55" customFormat="1" ht="21">
      <c r="A37" s="60"/>
      <c r="B37" s="14"/>
      <c r="C37" s="62"/>
      <c r="D37" s="76"/>
      <c r="E37" s="76"/>
      <c r="F37" s="15"/>
      <c r="G37" s="62"/>
    </row>
    <row r="38" spans="2:7" s="55" customFormat="1" ht="21">
      <c r="B38" s="14"/>
      <c r="C38" s="61"/>
      <c r="D38" s="61"/>
      <c r="E38" s="61"/>
      <c r="F38" s="15"/>
      <c r="G38" s="62"/>
    </row>
    <row r="39" spans="2:7" s="55" customFormat="1" ht="21">
      <c r="B39" s="14"/>
      <c r="C39" s="61"/>
      <c r="D39" s="64"/>
      <c r="E39" s="61"/>
      <c r="F39" s="15"/>
      <c r="G39" s="62"/>
    </row>
    <row r="40" spans="2:7" s="55" customFormat="1" ht="21">
      <c r="B40" s="14"/>
      <c r="C40" s="61"/>
      <c r="D40" s="61"/>
      <c r="E40" s="15"/>
      <c r="F40" s="15"/>
      <c r="G40" s="62"/>
    </row>
    <row r="41" spans="2:7" s="55" customFormat="1" ht="21">
      <c r="B41" s="14"/>
      <c r="C41" s="61"/>
      <c r="D41" s="61"/>
      <c r="E41" s="61"/>
      <c r="F41" s="15"/>
      <c r="G41" s="62"/>
    </row>
    <row r="42" spans="2:7" s="55" customFormat="1" ht="21">
      <c r="B42" s="14"/>
      <c r="C42" s="61"/>
      <c r="D42" s="61"/>
      <c r="E42" s="15"/>
      <c r="F42" s="15"/>
      <c r="G42" s="62"/>
    </row>
    <row r="43" spans="2:7" s="55" customFormat="1" ht="21">
      <c r="B43" s="14"/>
      <c r="C43" s="61"/>
      <c r="D43" s="61"/>
      <c r="E43" s="61"/>
      <c r="F43" s="15"/>
      <c r="G43" s="62"/>
    </row>
    <row r="44" spans="2:7" s="55" customFormat="1" ht="21">
      <c r="B44" s="16"/>
      <c r="C44" s="57"/>
      <c r="D44" s="15"/>
      <c r="E44" s="15"/>
      <c r="F44" s="15"/>
      <c r="G44" s="62"/>
    </row>
    <row r="45" spans="2:7" s="55" customFormat="1" ht="21">
      <c r="B45" s="16"/>
      <c r="C45" s="57"/>
      <c r="D45" s="15"/>
      <c r="E45" s="15"/>
      <c r="F45" s="15"/>
      <c r="G45" s="62"/>
    </row>
    <row r="46" spans="1:7" s="55" customFormat="1" ht="21">
      <c r="A46" s="60"/>
      <c r="B46" s="16"/>
      <c r="C46" s="62"/>
      <c r="D46" s="61"/>
      <c r="E46" s="61"/>
      <c r="F46" s="15"/>
      <c r="G46" s="62"/>
    </row>
    <row r="47" spans="2:7" s="55" customFormat="1" ht="21">
      <c r="B47" s="14"/>
      <c r="C47" s="61"/>
      <c r="D47" s="15"/>
      <c r="E47" s="15"/>
      <c r="F47" s="15"/>
      <c r="G47" s="62"/>
    </row>
    <row r="48" spans="2:7" s="55" customFormat="1" ht="21">
      <c r="B48" s="14"/>
      <c r="C48" s="61"/>
      <c r="D48" s="15"/>
      <c r="E48" s="15"/>
      <c r="F48" s="15"/>
      <c r="G48" s="62"/>
    </row>
    <row r="49" spans="2:7" s="55" customFormat="1" ht="21">
      <c r="B49" s="14"/>
      <c r="C49" s="61"/>
      <c r="D49" s="15"/>
      <c r="E49" s="15"/>
      <c r="F49" s="15"/>
      <c r="G49" s="62"/>
    </row>
    <row r="50" spans="2:7" s="55" customFormat="1" ht="21">
      <c r="B50" s="14"/>
      <c r="C50" s="61"/>
      <c r="D50" s="15"/>
      <c r="E50" s="15"/>
      <c r="F50" s="15"/>
      <c r="G50" s="62"/>
    </row>
    <row r="51" spans="2:7" s="55" customFormat="1" ht="21">
      <c r="B51" s="14"/>
      <c r="C51" s="61"/>
      <c r="D51" s="15"/>
      <c r="E51" s="15"/>
      <c r="F51" s="15"/>
      <c r="G51" s="62"/>
    </row>
    <row r="52" spans="2:7" s="55" customFormat="1" ht="21">
      <c r="B52" s="16"/>
      <c r="C52" s="62"/>
      <c r="D52" s="61"/>
      <c r="E52" s="15"/>
      <c r="F52" s="14"/>
      <c r="G52" s="62"/>
    </row>
    <row r="53" spans="1:7" s="55" customFormat="1" ht="21">
      <c r="A53" s="60"/>
      <c r="B53" s="16"/>
      <c r="C53" s="62"/>
      <c r="D53" s="62"/>
      <c r="E53" s="62"/>
      <c r="F53" s="15"/>
      <c r="G53" s="62"/>
    </row>
    <row r="54" spans="2:7" s="55" customFormat="1" ht="21">
      <c r="B54" s="14"/>
      <c r="C54" s="62"/>
      <c r="D54" s="61"/>
      <c r="E54" s="61"/>
      <c r="F54" s="15"/>
      <c r="G54" s="62"/>
    </row>
    <row r="55" spans="2:7" s="55" customFormat="1" ht="21">
      <c r="B55" s="14"/>
      <c r="C55" s="62"/>
      <c r="D55" s="61"/>
      <c r="E55" s="61"/>
      <c r="F55" s="15"/>
      <c r="G55" s="62"/>
    </row>
    <row r="56" spans="2:7" s="55" customFormat="1" ht="21">
      <c r="B56" s="14"/>
      <c r="C56" s="62"/>
      <c r="D56" s="61"/>
      <c r="E56" s="61"/>
      <c r="F56" s="15"/>
      <c r="G56" s="62"/>
    </row>
    <row r="57" spans="2:7" s="55" customFormat="1" ht="21">
      <c r="B57" s="14"/>
      <c r="C57" s="62"/>
      <c r="D57" s="61"/>
      <c r="E57" s="61"/>
      <c r="F57" s="15"/>
      <c r="G57" s="62"/>
    </row>
    <row r="58" spans="2:7" s="55" customFormat="1" ht="21">
      <c r="B58" s="14"/>
      <c r="C58" s="62"/>
      <c r="D58" s="15"/>
      <c r="E58" s="15"/>
      <c r="F58" s="15"/>
      <c r="G58" s="62"/>
    </row>
    <row r="59" spans="3:7" s="14" customFormat="1" ht="21">
      <c r="C59" s="62"/>
      <c r="D59" s="63"/>
      <c r="E59" s="63"/>
      <c r="F59" s="15"/>
      <c r="G59" s="62"/>
    </row>
    <row r="60" spans="3:7" s="14" customFormat="1" ht="21">
      <c r="C60" s="62"/>
      <c r="D60" s="63"/>
      <c r="E60" s="63"/>
      <c r="F60" s="15"/>
      <c r="G60" s="62"/>
    </row>
    <row r="61" spans="3:7" s="14" customFormat="1" ht="21">
      <c r="C61" s="62"/>
      <c r="D61" s="63"/>
      <c r="E61" s="63"/>
      <c r="F61" s="15"/>
      <c r="G61" s="62"/>
    </row>
    <row r="62" spans="3:7" s="14" customFormat="1" ht="21">
      <c r="C62" s="62"/>
      <c r="D62" s="63"/>
      <c r="E62" s="63"/>
      <c r="F62" s="15"/>
      <c r="G62" s="62"/>
    </row>
    <row r="63" spans="3:7" s="14" customFormat="1" ht="21">
      <c r="C63" s="62"/>
      <c r="D63" s="63"/>
      <c r="E63" s="63"/>
      <c r="F63" s="15"/>
      <c r="G63" s="37"/>
    </row>
    <row r="64" spans="2:7" s="14" customFormat="1" ht="21">
      <c r="B64" s="16"/>
      <c r="C64" s="62"/>
      <c r="D64" s="15"/>
      <c r="E64" s="15"/>
      <c r="F64" s="15"/>
      <c r="G64" s="37"/>
    </row>
    <row r="65" spans="2:7" s="14" customFormat="1" ht="21">
      <c r="B65" s="16"/>
      <c r="C65" s="57"/>
      <c r="D65" s="15"/>
      <c r="E65" s="15"/>
      <c r="F65" s="15"/>
      <c r="G65" s="37"/>
    </row>
    <row r="66" spans="2:7" s="10" customFormat="1" ht="21">
      <c r="B66" s="16"/>
      <c r="C66" s="14"/>
      <c r="D66" s="14"/>
      <c r="E66" s="15"/>
      <c r="F66" s="15"/>
      <c r="G66" s="14"/>
    </row>
    <row r="67" spans="2:7" s="10" customFormat="1" ht="21">
      <c r="B67" s="14"/>
      <c r="C67" s="14"/>
      <c r="D67" s="14"/>
      <c r="E67" s="15"/>
      <c r="F67" s="15"/>
      <c r="G67" s="14"/>
    </row>
    <row r="68" s="10" customFormat="1" ht="21"/>
    <row r="69" s="10" customFormat="1" ht="21"/>
    <row r="70" s="10" customFormat="1" ht="21"/>
    <row r="71" s="10" customFormat="1" ht="21">
      <c r="B71" s="17"/>
    </row>
    <row r="72" s="10" customFormat="1" ht="21"/>
    <row r="73" s="10" customFormat="1" ht="21"/>
    <row r="74" s="10" customFormat="1" ht="21"/>
    <row r="75" s="10" customFormat="1" ht="21"/>
    <row r="76" s="10" customFormat="1" ht="21"/>
    <row r="77" s="10" customFormat="1" ht="21"/>
    <row r="78" s="10" customFormat="1" ht="21"/>
    <row r="79" s="10" customFormat="1" ht="21"/>
    <row r="80" s="10" customFormat="1" ht="21"/>
    <row r="81" s="10" customFormat="1" ht="21"/>
    <row r="82" s="10" customFormat="1" ht="21"/>
    <row r="83" s="10" customFormat="1" ht="21"/>
    <row r="84" s="10" customFormat="1" ht="21"/>
  </sheetData>
  <sheetProtection/>
  <mergeCells count="9"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9.00390625" style="1" customWidth="1"/>
    <col min="2" max="2" width="43.421875" style="1" customWidth="1"/>
    <col min="3" max="3" width="16.7109375" style="47" customWidth="1"/>
    <col min="4" max="4" width="34.00390625" style="1" customWidth="1"/>
    <col min="5" max="16384" width="9.00390625" style="1" customWidth="1"/>
  </cols>
  <sheetData>
    <row r="1" spans="1:4" ht="21" customHeight="1">
      <c r="A1" s="82" t="s">
        <v>0</v>
      </c>
      <c r="B1" s="82"/>
      <c r="C1" s="82"/>
      <c r="D1" s="82"/>
    </row>
    <row r="2" spans="1:4" s="2" customFormat="1" ht="21" customHeight="1">
      <c r="A2" s="82" t="s">
        <v>1</v>
      </c>
      <c r="B2" s="82"/>
      <c r="C2" s="82"/>
      <c r="D2" s="82"/>
    </row>
    <row r="3" spans="1:4" ht="21" customHeight="1">
      <c r="A3" s="82" t="s">
        <v>53</v>
      </c>
      <c r="B3" s="82"/>
      <c r="C3" s="82"/>
      <c r="D3" s="82"/>
    </row>
    <row r="4" spans="1:4" ht="41.25" customHeight="1">
      <c r="A4" s="83" t="s">
        <v>54</v>
      </c>
      <c r="B4" s="83"/>
      <c r="C4" s="83"/>
      <c r="D4" s="83"/>
    </row>
    <row r="5" spans="1:4" ht="23.25" customHeight="1">
      <c r="A5" s="89" t="s">
        <v>25</v>
      </c>
      <c r="B5" s="87" t="s">
        <v>2</v>
      </c>
      <c r="C5" s="87" t="s">
        <v>13</v>
      </c>
      <c r="D5" s="87" t="s">
        <v>55</v>
      </c>
    </row>
    <row r="6" spans="1:4" ht="18" customHeight="1">
      <c r="A6" s="90"/>
      <c r="B6" s="88"/>
      <c r="C6" s="88"/>
      <c r="D6" s="88"/>
    </row>
    <row r="7" spans="1:4" ht="21">
      <c r="A7" s="49"/>
      <c r="B7" s="52" t="s">
        <v>3</v>
      </c>
      <c r="C7" s="42"/>
      <c r="D7" s="42"/>
    </row>
    <row r="8" spans="1:4" ht="23.25">
      <c r="A8" s="50">
        <v>1</v>
      </c>
      <c r="B8" s="6" t="s">
        <v>31</v>
      </c>
      <c r="C8" s="5">
        <v>100000</v>
      </c>
      <c r="D8" s="42">
        <v>41842.61</v>
      </c>
    </row>
    <row r="9" spans="1:4" ht="23.25">
      <c r="A9" s="50">
        <v>2</v>
      </c>
      <c r="B9" s="6" t="s">
        <v>32</v>
      </c>
      <c r="C9" s="5">
        <v>10000000</v>
      </c>
      <c r="D9" s="42">
        <v>4042607</v>
      </c>
    </row>
    <row r="10" spans="1:4" ht="23.25">
      <c r="A10" s="50">
        <v>3</v>
      </c>
      <c r="B10" s="6" t="s">
        <v>33</v>
      </c>
      <c r="C10" s="5">
        <v>59000000</v>
      </c>
      <c r="D10" s="42">
        <v>22788783.75</v>
      </c>
    </row>
    <row r="11" spans="1:4" ht="23.25">
      <c r="A11" s="50">
        <v>4</v>
      </c>
      <c r="B11" s="6" t="s">
        <v>34</v>
      </c>
      <c r="C11" s="5">
        <v>975000000</v>
      </c>
      <c r="D11" s="42">
        <v>4790844.52</v>
      </c>
    </row>
    <row r="12" spans="1:4" ht="23.25">
      <c r="A12" s="50">
        <v>5</v>
      </c>
      <c r="B12" s="6" t="s">
        <v>35</v>
      </c>
      <c r="C12" s="5">
        <v>1400000</v>
      </c>
      <c r="D12" s="42">
        <v>663239.59</v>
      </c>
    </row>
    <row r="13" spans="1:4" ht="21">
      <c r="A13" s="31"/>
      <c r="B13" s="54" t="s">
        <v>4</v>
      </c>
      <c r="C13" s="8">
        <v>1045500000</v>
      </c>
      <c r="D13" s="43">
        <f>SUM(D8:D12)</f>
        <v>32327317.47</v>
      </c>
    </row>
    <row r="14" spans="1:4" ht="21">
      <c r="A14" s="31"/>
      <c r="B14" s="53" t="s">
        <v>5</v>
      </c>
      <c r="C14" s="5"/>
      <c r="D14" s="42"/>
    </row>
    <row r="15" spans="1:4" ht="21">
      <c r="A15" s="41">
        <v>6</v>
      </c>
      <c r="B15" s="6" t="s">
        <v>36</v>
      </c>
      <c r="C15" s="5">
        <v>1260000</v>
      </c>
      <c r="D15" s="42">
        <v>629850</v>
      </c>
    </row>
    <row r="16" spans="1:4" ht="21">
      <c r="A16" s="41">
        <v>7</v>
      </c>
      <c r="B16" s="6" t="s">
        <v>37</v>
      </c>
      <c r="C16" s="5">
        <v>15500</v>
      </c>
      <c r="D16" s="42">
        <v>6640</v>
      </c>
    </row>
    <row r="17" spans="1:4" ht="21">
      <c r="A17" s="41">
        <v>8</v>
      </c>
      <c r="B17" s="6" t="s">
        <v>38</v>
      </c>
      <c r="C17" s="5">
        <v>200000</v>
      </c>
      <c r="D17" s="42">
        <v>36782.5</v>
      </c>
    </row>
    <row r="18" spans="1:4" ht="21">
      <c r="A18" s="41">
        <v>9</v>
      </c>
      <c r="B18" s="6" t="s">
        <v>39</v>
      </c>
      <c r="C18" s="5">
        <v>500000</v>
      </c>
      <c r="D18" s="42">
        <v>200000</v>
      </c>
    </row>
    <row r="19" spans="1:4" ht="21">
      <c r="A19" s="41">
        <v>10</v>
      </c>
      <c r="B19" s="6" t="s">
        <v>40</v>
      </c>
      <c r="C19" s="5">
        <v>530000</v>
      </c>
      <c r="D19" s="42">
        <v>141900</v>
      </c>
    </row>
    <row r="20" spans="1:4" ht="21">
      <c r="A20" s="41">
        <v>11</v>
      </c>
      <c r="B20" s="6" t="s">
        <v>41</v>
      </c>
      <c r="C20" s="5">
        <v>13000000</v>
      </c>
      <c r="D20" s="42">
        <v>8982105</v>
      </c>
    </row>
    <row r="21" spans="1:4" ht="21">
      <c r="A21" s="41">
        <v>12</v>
      </c>
      <c r="B21" s="6" t="s">
        <v>42</v>
      </c>
      <c r="C21" s="5">
        <v>2000</v>
      </c>
      <c r="D21" s="42" t="s">
        <v>21</v>
      </c>
    </row>
    <row r="22" spans="1:4" ht="21">
      <c r="A22" s="41">
        <v>13</v>
      </c>
      <c r="B22" s="6" t="s">
        <v>43</v>
      </c>
      <c r="C22" s="7" t="s">
        <v>20</v>
      </c>
      <c r="D22" s="42" t="s">
        <v>20</v>
      </c>
    </row>
    <row r="23" spans="1:4" ht="21">
      <c r="A23" s="41"/>
      <c r="B23" s="54" t="s">
        <v>6</v>
      </c>
      <c r="C23" s="8">
        <v>15507500</v>
      </c>
      <c r="D23" s="43">
        <f>SUM(D15:D22)</f>
        <v>9997277.5</v>
      </c>
    </row>
    <row r="24" spans="1:4" ht="21">
      <c r="A24" s="41">
        <v>14</v>
      </c>
      <c r="B24" s="6" t="s">
        <v>7</v>
      </c>
      <c r="C24" s="7"/>
      <c r="D24" s="42"/>
    </row>
    <row r="25" spans="1:4" ht="21">
      <c r="A25" s="31"/>
      <c r="B25" s="6" t="s">
        <v>8</v>
      </c>
      <c r="C25" s="5">
        <v>13000</v>
      </c>
      <c r="D25" s="42">
        <v>10000</v>
      </c>
    </row>
    <row r="26" spans="1:4" ht="21">
      <c r="A26" s="31"/>
      <c r="B26" s="6" t="s">
        <v>14</v>
      </c>
      <c r="C26" s="7" t="s">
        <v>21</v>
      </c>
      <c r="D26" s="42" t="s">
        <v>21</v>
      </c>
    </row>
    <row r="27" spans="1:4" ht="21">
      <c r="A27" s="31"/>
      <c r="B27" s="6" t="s">
        <v>15</v>
      </c>
      <c r="C27" s="5">
        <v>1500000</v>
      </c>
      <c r="D27" s="42">
        <v>649860</v>
      </c>
    </row>
    <row r="28" spans="1:4" ht="21">
      <c r="A28" s="31"/>
      <c r="B28" s="6" t="s">
        <v>16</v>
      </c>
      <c r="C28" s="5">
        <v>780000</v>
      </c>
      <c r="D28" s="42">
        <v>264850</v>
      </c>
    </row>
    <row r="29" spans="1:4" ht="21">
      <c r="A29" s="31"/>
      <c r="B29" s="6" t="s">
        <v>17</v>
      </c>
      <c r="C29" s="5">
        <v>2800000</v>
      </c>
      <c r="D29" s="42">
        <v>1345855.4</v>
      </c>
    </row>
    <row r="30" spans="1:4" ht="21">
      <c r="A30" s="31"/>
      <c r="B30" s="6" t="s">
        <v>18</v>
      </c>
      <c r="C30" s="5">
        <v>50000</v>
      </c>
      <c r="D30" s="42">
        <v>35900</v>
      </c>
    </row>
    <row r="31" spans="1:4" ht="21">
      <c r="A31" s="31"/>
      <c r="B31" s="6" t="s">
        <v>19</v>
      </c>
      <c r="C31" s="5">
        <v>22000</v>
      </c>
      <c r="D31" s="42">
        <v>10300</v>
      </c>
    </row>
    <row r="32" spans="1:4" ht="21">
      <c r="A32" s="31"/>
      <c r="B32" s="54" t="s">
        <v>9</v>
      </c>
      <c r="C32" s="8">
        <v>5166500</v>
      </c>
      <c r="D32" s="43">
        <f>SUM(D25:D31)</f>
        <v>2316765.4</v>
      </c>
    </row>
    <row r="33" spans="1:4" ht="21">
      <c r="A33" s="51">
        <v>15</v>
      </c>
      <c r="B33" s="14" t="s">
        <v>10</v>
      </c>
      <c r="C33" s="7"/>
      <c r="D33" s="42"/>
    </row>
    <row r="34" spans="1:4" ht="21">
      <c r="A34" s="31"/>
      <c r="B34" s="6" t="s">
        <v>11</v>
      </c>
      <c r="C34" s="5">
        <v>2100000</v>
      </c>
      <c r="D34" s="42">
        <v>1032716</v>
      </c>
    </row>
    <row r="35" spans="1:4" ht="21">
      <c r="A35" s="31"/>
      <c r="B35" s="54" t="s">
        <v>12</v>
      </c>
      <c r="C35" s="18">
        <v>2100000</v>
      </c>
      <c r="D35" s="43">
        <f>SUM(D34)</f>
        <v>1032716</v>
      </c>
    </row>
    <row r="36" spans="1:4" ht="21">
      <c r="A36" s="81"/>
      <c r="B36" s="48" t="s">
        <v>56</v>
      </c>
      <c r="C36" s="8">
        <f>C35+C32+C23+C13</f>
        <v>1068274000</v>
      </c>
      <c r="D36" s="43">
        <f>SUM(D8:D35)</f>
        <v>91348152.74000001</v>
      </c>
    </row>
    <row r="37" spans="1:3" s="55" customFormat="1" ht="21">
      <c r="A37" s="60"/>
      <c r="B37" s="14"/>
      <c r="C37" s="79"/>
    </row>
    <row r="38" spans="2:3" s="55" customFormat="1" ht="21">
      <c r="B38" s="14"/>
      <c r="C38" s="44"/>
    </row>
    <row r="39" spans="2:3" s="55" customFormat="1" ht="21">
      <c r="B39" s="14"/>
      <c r="C39" s="44"/>
    </row>
    <row r="40" spans="2:3" s="55" customFormat="1" ht="21">
      <c r="B40" s="14"/>
      <c r="C40" s="44"/>
    </row>
    <row r="41" spans="2:3" s="55" customFormat="1" ht="21">
      <c r="B41" s="14"/>
      <c r="C41" s="44"/>
    </row>
    <row r="42" spans="2:3" s="55" customFormat="1" ht="21">
      <c r="B42" s="14"/>
      <c r="C42" s="44"/>
    </row>
    <row r="43" spans="2:3" s="55" customFormat="1" ht="21">
      <c r="B43" s="14"/>
      <c r="C43" s="44"/>
    </row>
    <row r="44" spans="2:3" s="55" customFormat="1" ht="21">
      <c r="B44" s="16"/>
      <c r="C44" s="44"/>
    </row>
    <row r="45" spans="2:3" s="55" customFormat="1" ht="21">
      <c r="B45" s="16"/>
      <c r="C45" s="44"/>
    </row>
    <row r="46" spans="1:3" s="55" customFormat="1" ht="21">
      <c r="A46" s="60"/>
      <c r="B46" s="16"/>
      <c r="C46" s="44"/>
    </row>
    <row r="47" spans="2:3" s="55" customFormat="1" ht="21">
      <c r="B47" s="14"/>
      <c r="C47" s="44"/>
    </row>
    <row r="48" spans="2:3" s="55" customFormat="1" ht="21">
      <c r="B48" s="14"/>
      <c r="C48" s="44"/>
    </row>
    <row r="49" spans="2:3" s="55" customFormat="1" ht="21">
      <c r="B49" s="14"/>
      <c r="C49" s="44"/>
    </row>
    <row r="50" spans="2:3" s="55" customFormat="1" ht="21">
      <c r="B50" s="14"/>
      <c r="C50" s="44"/>
    </row>
    <row r="51" spans="2:3" s="55" customFormat="1" ht="21">
      <c r="B51" s="14"/>
      <c r="C51" s="44"/>
    </row>
    <row r="52" spans="2:3" s="55" customFormat="1" ht="21">
      <c r="B52" s="16"/>
      <c r="C52" s="44"/>
    </row>
    <row r="53" spans="1:3" s="55" customFormat="1" ht="21">
      <c r="A53" s="60"/>
      <c r="B53" s="16"/>
      <c r="C53" s="45"/>
    </row>
    <row r="54" spans="2:3" s="55" customFormat="1" ht="21">
      <c r="B54" s="14"/>
      <c r="C54" s="44"/>
    </row>
    <row r="55" spans="2:3" s="55" customFormat="1" ht="21">
      <c r="B55" s="14"/>
      <c r="C55" s="44"/>
    </row>
    <row r="56" spans="2:3" s="55" customFormat="1" ht="21">
      <c r="B56" s="14"/>
      <c r="C56" s="44"/>
    </row>
    <row r="57" spans="2:3" s="55" customFormat="1" ht="21">
      <c r="B57" s="14"/>
      <c r="C57" s="44"/>
    </row>
    <row r="58" spans="2:3" s="55" customFormat="1" ht="21">
      <c r="B58" s="14"/>
      <c r="C58" s="44"/>
    </row>
    <row r="59" s="14" customFormat="1" ht="21">
      <c r="C59" s="80"/>
    </row>
    <row r="60" s="14" customFormat="1" ht="21">
      <c r="C60" s="80"/>
    </row>
    <row r="61" s="14" customFormat="1" ht="21">
      <c r="C61" s="80"/>
    </row>
    <row r="62" s="14" customFormat="1" ht="21">
      <c r="C62" s="80"/>
    </row>
    <row r="63" s="14" customFormat="1" ht="21">
      <c r="C63" s="80"/>
    </row>
    <row r="64" spans="2:3" s="14" customFormat="1" ht="21">
      <c r="B64" s="16"/>
      <c r="C64" s="44"/>
    </row>
    <row r="65" spans="2:3" s="14" customFormat="1" ht="21">
      <c r="B65" s="16"/>
      <c r="C65" s="44"/>
    </row>
    <row r="66" spans="2:3" s="10" customFormat="1" ht="21">
      <c r="B66" s="16"/>
      <c r="C66" s="45"/>
    </row>
    <row r="67" spans="2:3" s="10" customFormat="1" ht="21">
      <c r="B67" s="14"/>
      <c r="C67" s="45"/>
    </row>
    <row r="68" s="10" customFormat="1" ht="21">
      <c r="C68" s="46"/>
    </row>
    <row r="69" s="10" customFormat="1" ht="21">
      <c r="C69" s="46"/>
    </row>
    <row r="70" s="10" customFormat="1" ht="21">
      <c r="C70" s="46"/>
    </row>
    <row r="71" spans="2:3" s="10" customFormat="1" ht="21">
      <c r="B71" s="17"/>
      <c r="C71" s="46"/>
    </row>
    <row r="72" s="10" customFormat="1" ht="21">
      <c r="C72" s="46"/>
    </row>
    <row r="73" s="10" customFormat="1" ht="21">
      <c r="C73" s="46"/>
    </row>
    <row r="74" s="10" customFormat="1" ht="21">
      <c r="C74" s="46"/>
    </row>
    <row r="75" s="10" customFormat="1" ht="21">
      <c r="C75" s="46"/>
    </row>
    <row r="76" s="10" customFormat="1" ht="21">
      <c r="C76" s="46"/>
    </row>
    <row r="77" s="10" customFormat="1" ht="21">
      <c r="C77" s="46"/>
    </row>
    <row r="78" s="10" customFormat="1" ht="21">
      <c r="C78" s="46"/>
    </row>
    <row r="79" s="10" customFormat="1" ht="21">
      <c r="C79" s="46"/>
    </row>
    <row r="80" s="10" customFormat="1" ht="21">
      <c r="C80" s="46"/>
    </row>
    <row r="81" s="10" customFormat="1" ht="21">
      <c r="C81" s="46"/>
    </row>
    <row r="82" s="10" customFormat="1" ht="21">
      <c r="C82" s="46"/>
    </row>
    <row r="83" s="10" customFormat="1" ht="21">
      <c r="C83" s="46"/>
    </row>
    <row r="84" s="10" customFormat="1" ht="21">
      <c r="C84" s="46"/>
    </row>
  </sheetData>
  <sheetProtection/>
  <mergeCells count="8">
    <mergeCell ref="A1:D1"/>
    <mergeCell ref="A2:D2"/>
    <mergeCell ref="A3:D3"/>
    <mergeCell ref="A4:D4"/>
    <mergeCell ref="D5:D6"/>
    <mergeCell ref="A5:A6"/>
    <mergeCell ref="B5:B6"/>
    <mergeCell ref="C5:C6"/>
  </mergeCells>
  <printOptions/>
  <pageMargins left="0.2362204724409449" right="0.15748031496062992" top="0.7480314960629921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Thailand</dc:creator>
  <cp:keywords/>
  <dc:description/>
  <cp:lastModifiedBy>pathumwan</cp:lastModifiedBy>
  <cp:lastPrinted>2023-05-24T05:53:12Z</cp:lastPrinted>
  <dcterms:created xsi:type="dcterms:W3CDTF">2021-06-14T02:20:59Z</dcterms:created>
  <dcterms:modified xsi:type="dcterms:W3CDTF">2023-05-24T05:53:21Z</dcterms:modified>
  <cp:category/>
  <cp:version/>
  <cp:contentType/>
  <cp:contentStatus/>
</cp:coreProperties>
</file>