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- ita 2566\O5\"/>
    </mc:Choice>
  </mc:AlternateContent>
  <xr:revisionPtr revIDLastSave="0" documentId="13_ncr:1_{CFA1AF05-E053-4991-A14B-3C02BF4C0D75}" xr6:coauthVersionLast="47" xr6:coauthVersionMax="47" xr10:uidLastSave="{00000000-0000-0000-0000-000000000000}"/>
  <bookViews>
    <workbookView xWindow="-120" yWindow="-120" windowWidth="24240" windowHeight="13140" xr2:uid="{061B0A11-2E16-4162-8BB7-1137B644C421}"/>
  </bookViews>
  <sheets>
    <sheet name="ข้อมูลเงินนอกงบประมาณ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0" i="3" l="1"/>
  <c r="F148" i="3" l="1"/>
  <c r="D148" i="3"/>
  <c r="C148" i="3"/>
  <c r="E147" i="3"/>
  <c r="G147" i="3" s="1"/>
  <c r="E146" i="3"/>
  <c r="G146" i="3" s="1"/>
  <c r="E145" i="3"/>
  <c r="G145" i="3" s="1"/>
  <c r="E144" i="3"/>
  <c r="E148" i="3" l="1"/>
  <c r="G144" i="3"/>
  <c r="G148" i="3" s="1"/>
  <c r="F152" i="3" l="1"/>
  <c r="E152" i="3"/>
  <c r="G152" i="3" s="1"/>
  <c r="C131" i="3"/>
  <c r="E128" i="3"/>
  <c r="G128" i="3" s="1"/>
  <c r="E126" i="3"/>
  <c r="G126" i="3" s="1"/>
  <c r="E124" i="3"/>
  <c r="G124" i="3" s="1"/>
  <c r="E103" i="3"/>
  <c r="G103" i="3" s="1"/>
  <c r="F91" i="3"/>
  <c r="E91" i="3"/>
  <c r="G90" i="3"/>
  <c r="G89" i="3"/>
  <c r="G88" i="3"/>
  <c r="G87" i="3"/>
  <c r="G86" i="3"/>
  <c r="G85" i="3"/>
  <c r="G84" i="3"/>
  <c r="G77" i="3"/>
  <c r="G76" i="3"/>
  <c r="G75" i="3"/>
  <c r="G151" i="3"/>
  <c r="F59" i="3"/>
  <c r="E59" i="3"/>
  <c r="G58" i="3"/>
  <c r="G57" i="3"/>
  <c r="G56" i="3"/>
  <c r="E127" i="3"/>
  <c r="G127" i="3" s="1"/>
  <c r="E129" i="3"/>
  <c r="G129" i="3" s="1"/>
  <c r="E130" i="3"/>
  <c r="G130" i="3" s="1"/>
  <c r="F131" i="3"/>
  <c r="D131" i="3"/>
  <c r="E125" i="3"/>
  <c r="G125" i="3" s="1"/>
  <c r="F107" i="3"/>
  <c r="D107" i="3"/>
  <c r="C107" i="3"/>
  <c r="E106" i="3"/>
  <c r="G106" i="3" s="1"/>
  <c r="E105" i="3"/>
  <c r="G105" i="3" s="1"/>
  <c r="E104" i="3"/>
  <c r="G104" i="3" s="1"/>
  <c r="F72" i="3"/>
  <c r="D72" i="3"/>
  <c r="C72" i="3"/>
  <c r="E71" i="3"/>
  <c r="G71" i="3" s="1"/>
  <c r="E70" i="3"/>
  <c r="G70" i="3" s="1"/>
  <c r="E69" i="3"/>
  <c r="G69" i="3" s="1"/>
  <c r="E68" i="3"/>
  <c r="C53" i="3"/>
  <c r="F53" i="3"/>
  <c r="D53" i="3"/>
  <c r="E52" i="3"/>
  <c r="G52" i="3" s="1"/>
  <c r="E51" i="3"/>
  <c r="G51" i="3" s="1"/>
  <c r="E50" i="3"/>
  <c r="G50" i="3" s="1"/>
  <c r="E49" i="3"/>
  <c r="F32" i="3"/>
  <c r="D32" i="3"/>
  <c r="C32" i="3"/>
  <c r="E31" i="3"/>
  <c r="G31" i="3" s="1"/>
  <c r="E30" i="3"/>
  <c r="G30" i="3" s="1"/>
  <c r="E29" i="3"/>
  <c r="G29" i="3" s="1"/>
  <c r="E28" i="3"/>
  <c r="E11" i="3"/>
  <c r="G11" i="3" s="1"/>
  <c r="E10" i="3"/>
  <c r="G10" i="3" s="1"/>
  <c r="E9" i="3"/>
  <c r="G9" i="3" s="1"/>
  <c r="E8" i="3"/>
  <c r="G8" i="3" s="1"/>
  <c r="C12" i="3"/>
  <c r="F12" i="3"/>
  <c r="D12" i="3"/>
  <c r="G131" i="3" l="1"/>
  <c r="E131" i="3"/>
  <c r="G91" i="3"/>
  <c r="G59" i="3"/>
  <c r="E32" i="3"/>
  <c r="E53" i="3"/>
  <c r="E72" i="3"/>
  <c r="E107" i="3"/>
  <c r="G107" i="3"/>
  <c r="G68" i="3"/>
  <c r="G72" i="3" s="1"/>
  <c r="G49" i="3"/>
  <c r="G53" i="3" s="1"/>
  <c r="G28" i="3"/>
  <c r="G32" i="3" s="1"/>
  <c r="E12" i="3"/>
  <c r="G12" i="3" l="1"/>
</calcChain>
</file>

<file path=xl/sharedStrings.xml><?xml version="1.0" encoding="utf-8"?>
<sst xmlns="http://schemas.openxmlformats.org/spreadsheetml/2006/main" count="214" uniqueCount="43">
  <si>
    <t>ประจำปีงบประมาณ พ.ศ. 2566</t>
  </si>
  <si>
    <t>สำนักงานเขตบางซื่อ กรุงเทพมหานคร</t>
  </si>
  <si>
    <t>ข้อมูล ณ วันที่ 12 มกราคม 2566</t>
  </si>
  <si>
    <t>รวม</t>
  </si>
  <si>
    <t>-</t>
  </si>
  <si>
    <t>นักเรียน/ผู้ปกครอง</t>
  </si>
  <si>
    <t xml:space="preserve">บริษัทเอกชน สมาคม ชมรมและอื่นๆ </t>
  </si>
  <si>
    <t>จ่าย</t>
  </si>
  <si>
    <t>คงเหลือ</t>
  </si>
  <si>
    <t>เงินบริจาค</t>
  </si>
  <si>
    <t>ผ่าน QR code ธนาคาร</t>
  </si>
  <si>
    <t>ทุนปอเต็กตึ๊ง</t>
  </si>
  <si>
    <t>/</t>
  </si>
  <si>
    <t>กองทุนพัฒนาไฟฟ้าโรงไฟฟ้าพลังความร้อนร่มพระนครเหนือ</t>
  </si>
  <si>
    <t>กฐินพระราชทาน กระทรวงอุตสาหกรรม</t>
  </si>
  <si>
    <t>ทุนการศึกา ของคุณมนต์ชัย รัตนเสถียร</t>
  </si>
  <si>
    <t>ทุนการศึกษา สมาคมไวดับยู ซี เอ กรุงเทพฯ</t>
  </si>
  <si>
    <t>ทุนการศึกา ของนางสุชาดา ศุขะ</t>
  </si>
  <si>
    <t>บริษัททางด่วนและรถไฟฟ้ากรุงเทพ จำกัด (มหาชน)</t>
  </si>
  <si>
    <t>ทุนการศึกษามูลนิธิปอเต็กตึ้ง</t>
  </si>
  <si>
    <t>เงินสนับสนุนจาก สำนักงานกองทุนสนับสนุนการสร้างเสริมสุขภาพ (สสส.)</t>
  </si>
  <si>
    <t>เงินบริจาคของ นายสยามรัฐ ลอยพิมาน</t>
  </si>
  <si>
    <t>ทุนการศึกษา สมาคม ไว ดับยู ซี เอ กรุงเทพฯ</t>
  </si>
  <si>
    <t>บริษัททางด่วนและรถไฟฟ้ากรุงเทพ จำกัด (มหาชน) (ทุนการศึกษา 25,000 บาท ทุนพัฒนา 25,000 บาท)</t>
  </si>
  <si>
    <t>บริษัทศิริมิตร</t>
  </si>
  <si>
    <t>เงินอุดหนุนทั่วไป</t>
  </si>
  <si>
    <t>รัฐบาล</t>
  </si>
  <si>
    <t>กทม.</t>
  </si>
  <si>
    <t>การจัดการศึกษา</t>
  </si>
  <si>
    <t>อาหารเสริม (นม)</t>
  </si>
  <si>
    <t>อาหารกลางวัน</t>
  </si>
  <si>
    <t>อื่นๆ (ถ้ามี)</t>
  </si>
  <si>
    <t>อื่นๆ (อาหารเช้า)</t>
  </si>
  <si>
    <t>กิจกรรมพัฒนาคุณภาพผู้เรียน</t>
  </si>
  <si>
    <t>ค่าหนังสือเรียน</t>
  </si>
  <si>
    <t>ค่าเครื่องแบบนักเรียน</t>
  </si>
  <si>
    <t>ข้อมูลเงินนอกงบประมาณ โรงเรียนวัดประดู่ธรรมาธิปัตย์</t>
  </si>
  <si>
    <t>ข้อมูลเงินนอกงบประมาณ โรงเรียนวัดเลียบราษฎร์บำรุง</t>
  </si>
  <si>
    <t>ข้อมูลเงินนอกงบประมาณ โรงเรียนวัดบางโพโอมาวาส</t>
  </si>
  <si>
    <t>ข้อมูลเงินนอกงบประมาณ โรงเรียนวัดสร้อยทอง</t>
  </si>
  <si>
    <t>ข้อมูลเงินนอกงบประมาณ โรงเรียนวัดมัชฌันติการาม</t>
  </si>
  <si>
    <t>ข้อมูลเงินนอกงบประมาณ โรงเรียนวัดทองสุทธาราม</t>
  </si>
  <si>
    <t>ข้อมูลเงินนอกงบประมาณ โรงเรียนวัดประชาศรัทธาธรรม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</si>
</sst>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</font>
    <font>
      <sz val="16"/>
      <color theme="1"/>
      <name val="TH SarabunPSK"/>
      <family val="2"/>
      <charset val="222"/>
    </font>
    <font>
      <sz val="16"/>
      <color theme="1"/>
      <name val="Tahoma"/>
      <family val="2"/>
      <charset val="22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187" fontId="7" fillId="0" borderId="1" xfId="1" applyNumberFormat="1" applyFont="1" applyBorder="1" applyAlignment="1">
      <alignment horizontal="center"/>
    </xf>
    <xf numFmtId="187" fontId="7" fillId="0" borderId="1" xfId="1" applyNumberFormat="1" applyFont="1" applyBorder="1" applyAlignment="1">
      <alignment horizontal="center" vertical="center"/>
    </xf>
    <xf numFmtId="187" fontId="7" fillId="0" borderId="1" xfId="1" applyNumberFormat="1" applyFont="1" applyBorder="1" applyAlignment="1">
      <alignment horizontal="left"/>
    </xf>
    <xf numFmtId="187" fontId="8" fillId="0" borderId="1" xfId="1" applyNumberFormat="1" applyFont="1" applyBorder="1" applyAlignment="1">
      <alignment horizontal="center"/>
    </xf>
    <xf numFmtId="187" fontId="7" fillId="0" borderId="1" xfId="1" applyNumberFormat="1" applyFont="1" applyBorder="1" applyAlignment="1">
      <alignment vertical="center"/>
    </xf>
    <xf numFmtId="187" fontId="7" fillId="0" borderId="1" xfId="1" applyNumberFormat="1" applyFont="1" applyBorder="1" applyAlignment="1">
      <alignment horizontal="left" vertical="center" wrapText="1"/>
    </xf>
    <xf numFmtId="187" fontId="2" fillId="0" borderId="1" xfId="1" applyNumberFormat="1" applyFont="1" applyBorder="1" applyAlignment="1">
      <alignment horizontal="left" wrapText="1"/>
    </xf>
    <xf numFmtId="187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0" fillId="0" borderId="1" xfId="0" applyFont="1" applyBorder="1"/>
    <xf numFmtId="187" fontId="2" fillId="0" borderId="1" xfId="1" applyNumberFormat="1" applyFont="1" applyBorder="1" applyAlignment="1"/>
    <xf numFmtId="43" fontId="2" fillId="0" borderId="1" xfId="0" applyNumberFormat="1" applyFont="1" applyBorder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187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187" fontId="10" fillId="0" borderId="1" xfId="0" applyNumberFormat="1" applyFont="1" applyBorder="1" applyAlignment="1">
      <alignment horizontal="center"/>
    </xf>
    <xf numFmtId="187" fontId="10" fillId="0" borderId="1" xfId="1" applyNumberFormat="1" applyFont="1" applyBorder="1" applyAlignment="1"/>
    <xf numFmtId="187" fontId="10" fillId="0" borderId="1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4" fillId="0" borderId="1" xfId="0" applyFont="1" applyBorder="1" applyAlignment="1">
      <alignment horizontal="center"/>
    </xf>
    <xf numFmtId="187" fontId="10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87" fontId="13" fillId="0" borderId="1" xfId="0" applyNumberFormat="1" applyFont="1" applyBorder="1" applyAlignment="1">
      <alignment horizontal="center"/>
    </xf>
    <xf numFmtId="187" fontId="2" fillId="0" borderId="1" xfId="2" applyNumberFormat="1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87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87" fontId="5" fillId="0" borderId="1" xfId="0" applyNumberFormat="1" applyFont="1" applyBorder="1"/>
    <xf numFmtId="187" fontId="13" fillId="0" borderId="1" xfId="1" applyNumberFormat="1" applyFont="1" applyBorder="1" applyAlignment="1">
      <alignment horizontal="center"/>
    </xf>
    <xf numFmtId="187" fontId="13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87" fontId="7" fillId="0" borderId="0" xfId="1" applyNumberFormat="1" applyFont="1" applyBorder="1" applyAlignment="1">
      <alignment horizontal="center" vertical="center"/>
    </xf>
    <xf numFmtId="187" fontId="7" fillId="0" borderId="0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จุลภาค" xfId="1" builtinId="3"/>
    <cellStyle name="จุลภาค 2" xfId="2" xr:uid="{43EACBA8-4DC3-474A-8938-4B4601F499A2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87FCA-E54B-4889-9D18-9A251F474C2A}">
  <dimension ref="B1:G152"/>
  <sheetViews>
    <sheetView tabSelected="1" workbookViewId="0">
      <selection activeCell="D142" sqref="D142"/>
    </sheetView>
  </sheetViews>
  <sheetFormatPr defaultRowHeight="14.25" x14ac:dyDescent="0.2"/>
  <cols>
    <col min="1" max="1" width="6.125" customWidth="1"/>
    <col min="2" max="2" width="19.875" customWidth="1"/>
    <col min="3" max="3" width="16.375" customWidth="1"/>
    <col min="4" max="4" width="37.375" customWidth="1"/>
    <col min="5" max="5" width="9.875" bestFit="1" customWidth="1"/>
    <col min="6" max="7" width="12.25" bestFit="1" customWidth="1"/>
  </cols>
  <sheetData>
    <row r="1" spans="2:7" ht="23.25" x14ac:dyDescent="0.35">
      <c r="B1" s="58" t="s">
        <v>36</v>
      </c>
      <c r="C1" s="58"/>
      <c r="D1" s="58"/>
      <c r="E1" s="58"/>
      <c r="F1" s="58"/>
      <c r="G1" s="58"/>
    </row>
    <row r="2" spans="2:7" ht="23.25" x14ac:dyDescent="0.35">
      <c r="B2" s="57" t="s">
        <v>0</v>
      </c>
      <c r="C2" s="57"/>
      <c r="D2" s="57"/>
      <c r="E2" s="57"/>
      <c r="F2" s="57"/>
      <c r="G2" s="57"/>
    </row>
    <row r="3" spans="2:7" ht="23.25" x14ac:dyDescent="0.35">
      <c r="B3" s="57" t="s">
        <v>1</v>
      </c>
      <c r="C3" s="57"/>
      <c r="D3" s="57"/>
      <c r="E3" s="57"/>
      <c r="F3" s="57"/>
      <c r="G3" s="57"/>
    </row>
    <row r="4" spans="2:7" ht="23.25" x14ac:dyDescent="0.35">
      <c r="B4" s="3"/>
      <c r="C4" s="3"/>
      <c r="D4" s="3"/>
      <c r="E4" s="3"/>
    </row>
    <row r="5" spans="2:7" ht="23.25" x14ac:dyDescent="0.35">
      <c r="B5" s="1" t="s">
        <v>2</v>
      </c>
      <c r="C5" s="1"/>
      <c r="D5" s="1"/>
      <c r="E5" s="2"/>
    </row>
    <row r="6" spans="2:7" ht="12" customHeight="1" x14ac:dyDescent="0.35">
      <c r="B6" s="2"/>
      <c r="C6" s="2"/>
      <c r="D6" s="2"/>
      <c r="E6" s="2"/>
    </row>
    <row r="7" spans="2:7" ht="23.25" x14ac:dyDescent="0.35">
      <c r="B7" s="19" t="s">
        <v>25</v>
      </c>
      <c r="C7" s="19" t="s">
        <v>26</v>
      </c>
      <c r="D7" s="19" t="s">
        <v>27</v>
      </c>
      <c r="E7" s="19" t="s">
        <v>3</v>
      </c>
      <c r="F7" s="19" t="s">
        <v>7</v>
      </c>
      <c r="G7" s="19" t="s">
        <v>8</v>
      </c>
    </row>
    <row r="8" spans="2:7" ht="21" x14ac:dyDescent="0.35">
      <c r="B8" s="4" t="s">
        <v>28</v>
      </c>
      <c r="C8" s="10">
        <v>404700</v>
      </c>
      <c r="D8" s="6">
        <v>0</v>
      </c>
      <c r="E8" s="10">
        <f>SUM(C8:D8)</f>
        <v>404700</v>
      </c>
      <c r="F8" s="6">
        <v>0</v>
      </c>
      <c r="G8" s="18">
        <f>E8-F8</f>
        <v>404700</v>
      </c>
    </row>
    <row r="9" spans="2:7" ht="21" x14ac:dyDescent="0.35">
      <c r="B9" s="4" t="s">
        <v>29</v>
      </c>
      <c r="C9" s="10">
        <v>419152</v>
      </c>
      <c r="D9" s="6">
        <v>0</v>
      </c>
      <c r="E9" s="10">
        <f t="shared" ref="E9:E11" si="0">SUM(C9:D9)</f>
        <v>419152</v>
      </c>
      <c r="F9" s="6">
        <v>0</v>
      </c>
      <c r="G9" s="18">
        <f t="shared" ref="G9:G11" si="1">E9-F9</f>
        <v>419152</v>
      </c>
    </row>
    <row r="10" spans="2:7" ht="21" x14ac:dyDescent="0.35">
      <c r="B10" s="21" t="s">
        <v>30</v>
      </c>
      <c r="C10" s="10">
        <v>562800</v>
      </c>
      <c r="D10" s="10">
        <v>107200</v>
      </c>
      <c r="E10" s="10">
        <f t="shared" si="0"/>
        <v>670000</v>
      </c>
      <c r="F10" s="10">
        <v>215061</v>
      </c>
      <c r="G10" s="18">
        <f t="shared" si="1"/>
        <v>454939</v>
      </c>
    </row>
    <row r="11" spans="2:7" ht="21" x14ac:dyDescent="0.35">
      <c r="B11" s="22" t="s">
        <v>31</v>
      </c>
      <c r="C11" s="6">
        <v>0</v>
      </c>
      <c r="D11" s="6">
        <v>0</v>
      </c>
      <c r="E11" s="10">
        <f t="shared" si="0"/>
        <v>0</v>
      </c>
      <c r="F11" s="6">
        <v>0</v>
      </c>
      <c r="G11" s="18">
        <f t="shared" si="1"/>
        <v>0</v>
      </c>
    </row>
    <row r="12" spans="2:7" ht="23.25" x14ac:dyDescent="0.35">
      <c r="B12" s="8" t="s">
        <v>3</v>
      </c>
      <c r="C12" s="10">
        <f>SUM(C8:C11)</f>
        <v>1386652</v>
      </c>
      <c r="D12" s="23">
        <f t="shared" ref="D12" si="2">SUM(D8:D11)</f>
        <v>107200</v>
      </c>
      <c r="E12" s="10">
        <f>SUM(E8:E11)</f>
        <v>1493852</v>
      </c>
      <c r="F12" s="10">
        <f>SUM(F8:F11)</f>
        <v>215061</v>
      </c>
      <c r="G12" s="10">
        <f>SUM(G8:G11)</f>
        <v>1278791</v>
      </c>
    </row>
    <row r="14" spans="2:7" ht="46.5" x14ac:dyDescent="0.2">
      <c r="B14" s="20" t="s">
        <v>9</v>
      </c>
      <c r="C14" s="50" t="s">
        <v>5</v>
      </c>
      <c r="D14" s="50" t="s">
        <v>6</v>
      </c>
      <c r="E14" s="20" t="s">
        <v>3</v>
      </c>
      <c r="F14" s="51" t="s">
        <v>7</v>
      </c>
      <c r="G14" s="51" t="s">
        <v>8</v>
      </c>
    </row>
    <row r="15" spans="2:7" ht="21" x14ac:dyDescent="0.35">
      <c r="B15" s="22" t="s">
        <v>9</v>
      </c>
      <c r="C15" s="37" t="s">
        <v>12</v>
      </c>
      <c r="D15" s="37" t="s">
        <v>12</v>
      </c>
      <c r="E15" s="34">
        <v>33000</v>
      </c>
      <c r="F15" s="34">
        <v>33000</v>
      </c>
      <c r="G15" s="38">
        <v>0</v>
      </c>
    </row>
    <row r="16" spans="2:7" ht="23.25" x14ac:dyDescent="0.35">
      <c r="B16" s="5" t="s">
        <v>3</v>
      </c>
      <c r="C16" s="7"/>
      <c r="D16" s="7"/>
      <c r="E16" s="48">
        <v>33000</v>
      </c>
      <c r="F16" s="48">
        <v>33000</v>
      </c>
      <c r="G16" s="49">
        <v>0</v>
      </c>
    </row>
    <row r="20" spans="2:7" ht="60" customHeight="1" x14ac:dyDescent="0.2"/>
    <row r="21" spans="2:7" ht="23.25" x14ac:dyDescent="0.35">
      <c r="B21" s="57" t="s">
        <v>37</v>
      </c>
      <c r="C21" s="57"/>
      <c r="D21" s="57"/>
      <c r="E21" s="57"/>
      <c r="F21" s="57"/>
      <c r="G21" s="57"/>
    </row>
    <row r="22" spans="2:7" ht="23.25" x14ac:dyDescent="0.35">
      <c r="B22" s="57" t="s">
        <v>0</v>
      </c>
      <c r="C22" s="57"/>
      <c r="D22" s="57"/>
      <c r="E22" s="57"/>
      <c r="F22" s="57"/>
      <c r="G22" s="57"/>
    </row>
    <row r="23" spans="2:7" ht="23.25" x14ac:dyDescent="0.35">
      <c r="B23" s="57" t="s">
        <v>1</v>
      </c>
      <c r="C23" s="57"/>
      <c r="D23" s="57"/>
      <c r="E23" s="57"/>
      <c r="F23" s="57"/>
      <c r="G23" s="57"/>
    </row>
    <row r="24" spans="2:7" ht="23.25" x14ac:dyDescent="0.35">
      <c r="B24" s="3"/>
      <c r="C24" s="3"/>
      <c r="D24" s="3"/>
      <c r="E24" s="3"/>
    </row>
    <row r="25" spans="2:7" ht="23.25" x14ac:dyDescent="0.35">
      <c r="B25" s="1" t="s">
        <v>2</v>
      </c>
      <c r="C25" s="1"/>
      <c r="D25" s="1"/>
      <c r="E25" s="2"/>
    </row>
    <row r="26" spans="2:7" ht="12" customHeight="1" x14ac:dyDescent="0.35">
      <c r="B26" s="2"/>
      <c r="C26" s="2"/>
      <c r="D26" s="2"/>
      <c r="E26" s="2"/>
    </row>
    <row r="27" spans="2:7" ht="23.25" x14ac:dyDescent="0.35">
      <c r="B27" s="19" t="s">
        <v>25</v>
      </c>
      <c r="C27" s="19" t="s">
        <v>26</v>
      </c>
      <c r="D27" s="19" t="s">
        <v>27</v>
      </c>
      <c r="E27" s="19" t="s">
        <v>3</v>
      </c>
      <c r="F27" s="19" t="s">
        <v>7</v>
      </c>
      <c r="G27" s="19" t="s">
        <v>8</v>
      </c>
    </row>
    <row r="28" spans="2:7" ht="21" x14ac:dyDescent="0.35">
      <c r="B28" s="4" t="s">
        <v>28</v>
      </c>
      <c r="C28" s="10">
        <v>368400</v>
      </c>
      <c r="D28" s="6">
        <v>0</v>
      </c>
      <c r="E28" s="10">
        <f>SUM(C28:D28)</f>
        <v>368400</v>
      </c>
      <c r="F28" s="10">
        <v>368400</v>
      </c>
      <c r="G28" s="18">
        <f>E28-F28</f>
        <v>0</v>
      </c>
    </row>
    <row r="29" spans="2:7" ht="21" x14ac:dyDescent="0.35">
      <c r="B29" s="4" t="s">
        <v>29</v>
      </c>
      <c r="C29" s="10">
        <v>218319</v>
      </c>
      <c r="D29" s="6">
        <v>0</v>
      </c>
      <c r="E29" s="10">
        <f t="shared" ref="E29:E31" si="3">SUM(C29:D29)</f>
        <v>218319</v>
      </c>
      <c r="F29" s="10">
        <v>218319</v>
      </c>
      <c r="G29" s="18">
        <f t="shared" ref="G29:G31" si="4">E29-F29</f>
        <v>0</v>
      </c>
    </row>
    <row r="30" spans="2:7" ht="21" x14ac:dyDescent="0.35">
      <c r="B30" s="21" t="s">
        <v>30</v>
      </c>
      <c r="C30" s="10">
        <v>415800</v>
      </c>
      <c r="D30" s="10">
        <v>376200</v>
      </c>
      <c r="E30" s="10">
        <f t="shared" si="3"/>
        <v>792000</v>
      </c>
      <c r="F30" s="10">
        <v>792000</v>
      </c>
      <c r="G30" s="18">
        <f t="shared" si="4"/>
        <v>0</v>
      </c>
    </row>
    <row r="31" spans="2:7" ht="21" x14ac:dyDescent="0.35">
      <c r="B31" s="22" t="s">
        <v>31</v>
      </c>
      <c r="C31" s="6">
        <v>0</v>
      </c>
      <c r="D31" s="6">
        <v>0</v>
      </c>
      <c r="E31" s="10">
        <f t="shared" si="3"/>
        <v>0</v>
      </c>
      <c r="F31" s="6">
        <v>0</v>
      </c>
      <c r="G31" s="18">
        <f t="shared" si="4"/>
        <v>0</v>
      </c>
    </row>
    <row r="32" spans="2:7" ht="23.25" x14ac:dyDescent="0.35">
      <c r="B32" s="8" t="s">
        <v>3</v>
      </c>
      <c r="C32" s="10">
        <f>SUM(C28:C31)</f>
        <v>1002519</v>
      </c>
      <c r="D32" s="23">
        <f t="shared" ref="D32" si="5">SUM(D28:D31)</f>
        <v>376200</v>
      </c>
      <c r="E32" s="10">
        <f>SUM(E28:E31)</f>
        <v>1378719</v>
      </c>
      <c r="F32" s="10">
        <f>SUM(F28:F31)</f>
        <v>1378719</v>
      </c>
      <c r="G32" s="10">
        <f>SUM(G28:G31)</f>
        <v>0</v>
      </c>
    </row>
    <row r="34" spans="2:7" ht="23.25" x14ac:dyDescent="0.2">
      <c r="B34" s="20" t="s">
        <v>9</v>
      </c>
      <c r="C34" s="20" t="s">
        <v>5</v>
      </c>
      <c r="D34" s="50" t="s">
        <v>6</v>
      </c>
      <c r="E34" s="20" t="s">
        <v>3</v>
      </c>
      <c r="F34" s="51" t="s">
        <v>7</v>
      </c>
      <c r="G34" s="51" t="s">
        <v>8</v>
      </c>
    </row>
    <row r="35" spans="2:7" ht="21" x14ac:dyDescent="0.35">
      <c r="B35" s="6" t="s">
        <v>4</v>
      </c>
      <c r="C35" s="6" t="s">
        <v>4</v>
      </c>
      <c r="D35" s="6" t="s">
        <v>4</v>
      </c>
      <c r="E35" s="6" t="s">
        <v>4</v>
      </c>
      <c r="F35" s="6" t="s">
        <v>4</v>
      </c>
      <c r="G35" s="6" t="s">
        <v>4</v>
      </c>
    </row>
    <row r="36" spans="2:7" ht="23.25" x14ac:dyDescent="0.35">
      <c r="B36" s="5" t="s">
        <v>3</v>
      </c>
      <c r="C36" s="7"/>
      <c r="D36" s="7"/>
      <c r="E36" s="7"/>
      <c r="F36" s="4"/>
      <c r="G36" s="4"/>
    </row>
    <row r="41" spans="2:7" ht="60" customHeight="1" x14ac:dyDescent="0.2"/>
    <row r="42" spans="2:7" ht="23.25" x14ac:dyDescent="0.35">
      <c r="B42" s="57" t="s">
        <v>38</v>
      </c>
      <c r="C42" s="57"/>
      <c r="D42" s="57"/>
      <c r="E42" s="57"/>
      <c r="F42" s="57"/>
      <c r="G42" s="57"/>
    </row>
    <row r="43" spans="2:7" ht="23.25" x14ac:dyDescent="0.35">
      <c r="B43" s="57" t="s">
        <v>0</v>
      </c>
      <c r="C43" s="57"/>
      <c r="D43" s="57"/>
      <c r="E43" s="57"/>
      <c r="F43" s="57"/>
      <c r="G43" s="57"/>
    </row>
    <row r="44" spans="2:7" ht="23.25" x14ac:dyDescent="0.35">
      <c r="B44" s="57" t="s">
        <v>1</v>
      </c>
      <c r="C44" s="57"/>
      <c r="D44" s="57"/>
      <c r="E44" s="57"/>
      <c r="F44" s="57"/>
      <c r="G44" s="57"/>
    </row>
    <row r="45" spans="2:7" ht="23.25" x14ac:dyDescent="0.35">
      <c r="B45" s="3"/>
      <c r="C45" s="3"/>
      <c r="D45" s="3"/>
      <c r="E45" s="3"/>
    </row>
    <row r="46" spans="2:7" ht="23.25" x14ac:dyDescent="0.35">
      <c r="B46" s="1" t="s">
        <v>2</v>
      </c>
      <c r="C46" s="1"/>
      <c r="D46" s="1"/>
      <c r="E46" s="2"/>
    </row>
    <row r="47" spans="2:7" ht="23.25" x14ac:dyDescent="0.35">
      <c r="B47" s="2"/>
      <c r="C47" s="2"/>
      <c r="D47" s="2"/>
      <c r="E47" s="2"/>
    </row>
    <row r="48" spans="2:7" ht="23.25" x14ac:dyDescent="0.35">
      <c r="B48" s="19" t="s">
        <v>25</v>
      </c>
      <c r="C48" s="19" t="s">
        <v>26</v>
      </c>
      <c r="D48" s="19" t="s">
        <v>27</v>
      </c>
      <c r="E48" s="19" t="s">
        <v>3</v>
      </c>
      <c r="F48" s="19" t="s">
        <v>7</v>
      </c>
      <c r="G48" s="19" t="s">
        <v>8</v>
      </c>
    </row>
    <row r="49" spans="2:7" ht="21" x14ac:dyDescent="0.35">
      <c r="B49" s="4" t="s">
        <v>28</v>
      </c>
      <c r="C49" s="10">
        <v>1655115</v>
      </c>
      <c r="D49" s="6">
        <v>0</v>
      </c>
      <c r="E49" s="10">
        <f>SUM(C49:D49)</f>
        <v>1655115</v>
      </c>
      <c r="F49" s="10">
        <v>1655115</v>
      </c>
      <c r="G49" s="9">
        <f>E49-F49</f>
        <v>0</v>
      </c>
    </row>
    <row r="50" spans="2:7" ht="21" x14ac:dyDescent="0.35">
      <c r="B50" s="4" t="s">
        <v>29</v>
      </c>
      <c r="C50" s="10">
        <v>503217</v>
      </c>
      <c r="D50" s="6">
        <v>0</v>
      </c>
      <c r="E50" s="10">
        <f t="shared" ref="E50:E52" si="6">SUM(C50:D50)</f>
        <v>503217</v>
      </c>
      <c r="F50" s="9">
        <v>482953.62</v>
      </c>
      <c r="G50" s="9">
        <f t="shared" ref="G50:G52" si="7">E50-F50</f>
        <v>20263.380000000005</v>
      </c>
    </row>
    <row r="51" spans="2:7" ht="21" x14ac:dyDescent="0.35">
      <c r="B51" s="21" t="s">
        <v>30</v>
      </c>
      <c r="C51" s="10">
        <v>618156</v>
      </c>
      <c r="D51" s="10">
        <v>84294</v>
      </c>
      <c r="E51" s="10">
        <f t="shared" si="6"/>
        <v>702450</v>
      </c>
      <c r="F51" s="9">
        <v>0</v>
      </c>
      <c r="G51" s="10">
        <f t="shared" si="7"/>
        <v>702450</v>
      </c>
    </row>
    <row r="52" spans="2:7" ht="21" x14ac:dyDescent="0.35">
      <c r="B52" s="22" t="s">
        <v>31</v>
      </c>
      <c r="C52" s="30">
        <v>0</v>
      </c>
      <c r="D52" s="30">
        <v>0</v>
      </c>
      <c r="E52" s="34">
        <f t="shared" si="6"/>
        <v>0</v>
      </c>
      <c r="F52" s="30">
        <v>0</v>
      </c>
      <c r="G52" s="32">
        <f t="shared" si="7"/>
        <v>0</v>
      </c>
    </row>
    <row r="53" spans="2:7" ht="23.25" x14ac:dyDescent="0.35">
      <c r="B53" s="35" t="s">
        <v>3</v>
      </c>
      <c r="C53" s="34">
        <f>SUM(C49:C52)</f>
        <v>2776488</v>
      </c>
      <c r="D53" s="33">
        <f t="shared" ref="D53" si="8">SUM(D49:D52)</f>
        <v>84294</v>
      </c>
      <c r="E53" s="34">
        <f>SUM(E49:E52)</f>
        <v>2860782</v>
      </c>
      <c r="F53" s="34">
        <f>SUM(F49:F52)</f>
        <v>2138068.62</v>
      </c>
      <c r="G53" s="34">
        <f>SUM(G49:G52)</f>
        <v>722713.38</v>
      </c>
    </row>
    <row r="54" spans="2:7" x14ac:dyDescent="0.2">
      <c r="B54" s="36"/>
      <c r="C54" s="36"/>
      <c r="D54" s="36"/>
      <c r="E54" s="36"/>
      <c r="F54" s="36"/>
      <c r="G54" s="36"/>
    </row>
    <row r="55" spans="2:7" ht="23.25" x14ac:dyDescent="0.2">
      <c r="B55" s="52" t="s">
        <v>9</v>
      </c>
      <c r="C55" s="52" t="s">
        <v>5</v>
      </c>
      <c r="D55" s="53" t="s">
        <v>6</v>
      </c>
      <c r="E55" s="52" t="s">
        <v>3</v>
      </c>
      <c r="F55" s="54" t="s">
        <v>7</v>
      </c>
      <c r="G55" s="54" t="s">
        <v>8</v>
      </c>
    </row>
    <row r="56" spans="2:7" ht="21" x14ac:dyDescent="0.35">
      <c r="B56" s="22" t="s">
        <v>10</v>
      </c>
      <c r="C56" s="37" t="s">
        <v>12</v>
      </c>
      <c r="D56" s="37" t="s">
        <v>12</v>
      </c>
      <c r="E56" s="34">
        <v>303260</v>
      </c>
      <c r="F56" s="34">
        <v>297629</v>
      </c>
      <c r="G56" s="38">
        <f>E56-F56</f>
        <v>5631</v>
      </c>
    </row>
    <row r="57" spans="2:7" ht="21" x14ac:dyDescent="0.35">
      <c r="B57" s="22" t="s">
        <v>9</v>
      </c>
      <c r="C57" s="37" t="s">
        <v>12</v>
      </c>
      <c r="D57" s="30" t="s">
        <v>4</v>
      </c>
      <c r="E57" s="34">
        <v>10000</v>
      </c>
      <c r="F57" s="34">
        <v>10000</v>
      </c>
      <c r="G57" s="38">
        <f t="shared" ref="G57:G58" si="9">E57-F57</f>
        <v>0</v>
      </c>
    </row>
    <row r="58" spans="2:7" ht="21" x14ac:dyDescent="0.35">
      <c r="B58" s="22" t="s">
        <v>11</v>
      </c>
      <c r="C58" s="30" t="s">
        <v>4</v>
      </c>
      <c r="D58" s="37" t="s">
        <v>12</v>
      </c>
      <c r="E58" s="34">
        <v>20000</v>
      </c>
      <c r="F58" s="34">
        <v>20000</v>
      </c>
      <c r="G58" s="38">
        <f t="shared" si="9"/>
        <v>0</v>
      </c>
    </row>
    <row r="59" spans="2:7" ht="23.25" x14ac:dyDescent="0.35">
      <c r="B59" s="39" t="s">
        <v>3</v>
      </c>
      <c r="C59" s="40"/>
      <c r="D59" s="40"/>
      <c r="E59" s="41">
        <f>SUM(E56:E58)</f>
        <v>333260</v>
      </c>
      <c r="F59" s="41">
        <f t="shared" ref="F59" si="10">SUM(F56:F58)</f>
        <v>327629</v>
      </c>
      <c r="G59" s="41">
        <f>SUM(E59-F59)</f>
        <v>5631</v>
      </c>
    </row>
    <row r="60" spans="2:7" ht="60" customHeight="1" x14ac:dyDescent="0.2"/>
    <row r="61" spans="2:7" ht="23.25" x14ac:dyDescent="0.35">
      <c r="B61" s="57" t="s">
        <v>39</v>
      </c>
      <c r="C61" s="57"/>
      <c r="D61" s="57"/>
      <c r="E61" s="57"/>
      <c r="F61" s="57"/>
      <c r="G61" s="57"/>
    </row>
    <row r="62" spans="2:7" ht="23.25" x14ac:dyDescent="0.35">
      <c r="B62" s="57" t="s">
        <v>0</v>
      </c>
      <c r="C62" s="57"/>
      <c r="D62" s="57"/>
      <c r="E62" s="57"/>
      <c r="F62" s="57"/>
      <c r="G62" s="57"/>
    </row>
    <row r="63" spans="2:7" ht="23.25" x14ac:dyDescent="0.35">
      <c r="B63" s="57" t="s">
        <v>1</v>
      </c>
      <c r="C63" s="57"/>
      <c r="D63" s="57"/>
      <c r="E63" s="57"/>
      <c r="F63" s="57"/>
      <c r="G63" s="57"/>
    </row>
    <row r="64" spans="2:7" ht="23.25" x14ac:dyDescent="0.35">
      <c r="B64" s="3"/>
      <c r="C64" s="3"/>
      <c r="D64" s="3"/>
      <c r="E64" s="3"/>
    </row>
    <row r="65" spans="2:7" ht="23.25" x14ac:dyDescent="0.35">
      <c r="B65" s="1" t="s">
        <v>2</v>
      </c>
      <c r="C65" s="1"/>
      <c r="D65" s="1"/>
      <c r="E65" s="2"/>
    </row>
    <row r="66" spans="2:7" ht="12" customHeight="1" x14ac:dyDescent="0.35">
      <c r="B66" s="2"/>
      <c r="C66" s="2"/>
      <c r="D66" s="2"/>
      <c r="E66" s="2"/>
    </row>
    <row r="67" spans="2:7" ht="23.25" x14ac:dyDescent="0.35">
      <c r="B67" s="19" t="s">
        <v>25</v>
      </c>
      <c r="C67" s="19" t="s">
        <v>26</v>
      </c>
      <c r="D67" s="19" t="s">
        <v>27</v>
      </c>
      <c r="E67" s="19" t="s">
        <v>3</v>
      </c>
      <c r="F67" s="19" t="s">
        <v>7</v>
      </c>
      <c r="G67" s="19" t="s">
        <v>8</v>
      </c>
    </row>
    <row r="68" spans="2:7" ht="21" x14ac:dyDescent="0.35">
      <c r="B68" s="4" t="s">
        <v>28</v>
      </c>
      <c r="C68" s="10">
        <v>1738510</v>
      </c>
      <c r="D68" s="6" t="s">
        <v>4</v>
      </c>
      <c r="E68" s="10">
        <f>SUM(C68:D68)</f>
        <v>1738510</v>
      </c>
      <c r="F68" s="9">
        <v>1732260.75</v>
      </c>
      <c r="G68" s="24">
        <f>E68-F68</f>
        <v>6249.25</v>
      </c>
    </row>
    <row r="69" spans="2:7" ht="21" x14ac:dyDescent="0.35">
      <c r="B69" s="4" t="s">
        <v>29</v>
      </c>
      <c r="C69" s="10">
        <v>76480</v>
      </c>
      <c r="D69" s="6" t="s">
        <v>4</v>
      </c>
      <c r="E69" s="10">
        <f t="shared" ref="E69:E71" si="11">SUM(C69:D69)</f>
        <v>76480</v>
      </c>
      <c r="F69" s="10">
        <v>76480</v>
      </c>
      <c r="G69" s="24">
        <f t="shared" ref="G69:G70" si="12">E69-F69</f>
        <v>0</v>
      </c>
    </row>
    <row r="70" spans="2:7" ht="21" x14ac:dyDescent="0.35">
      <c r="B70" s="21" t="s">
        <v>30</v>
      </c>
      <c r="C70" s="10">
        <v>1016631</v>
      </c>
      <c r="D70" s="10">
        <v>195600</v>
      </c>
      <c r="E70" s="10">
        <f t="shared" si="11"/>
        <v>1212231</v>
      </c>
      <c r="F70" s="10">
        <v>1044175</v>
      </c>
      <c r="G70" s="18">
        <f t="shared" si="12"/>
        <v>168056</v>
      </c>
    </row>
    <row r="71" spans="2:7" ht="21" x14ac:dyDescent="0.35">
      <c r="B71" s="22" t="s">
        <v>31</v>
      </c>
      <c r="C71" s="30" t="s">
        <v>4</v>
      </c>
      <c r="D71" s="30" t="s">
        <v>4</v>
      </c>
      <c r="E71" s="34">
        <f t="shared" si="11"/>
        <v>0</v>
      </c>
      <c r="F71" s="30">
        <v>0</v>
      </c>
      <c r="G71" s="32">
        <f>E71-F71</f>
        <v>0</v>
      </c>
    </row>
    <row r="72" spans="2:7" ht="23.25" x14ac:dyDescent="0.35">
      <c r="B72" s="8" t="s">
        <v>3</v>
      </c>
      <c r="C72" s="10">
        <f>SUM(C68:C71)</f>
        <v>2831621</v>
      </c>
      <c r="D72" s="23">
        <f t="shared" ref="D72" si="13">SUM(D68:D71)</f>
        <v>195600</v>
      </c>
      <c r="E72" s="10">
        <f>SUM(E68:E71)</f>
        <v>3027221</v>
      </c>
      <c r="F72" s="9">
        <f>SUM(F68:F71)</f>
        <v>2852915.75</v>
      </c>
      <c r="G72" s="9">
        <f>SUM(G68:G71)</f>
        <v>174305.25</v>
      </c>
    </row>
    <row r="74" spans="2:7" ht="23.25" x14ac:dyDescent="0.2">
      <c r="B74" s="20" t="s">
        <v>9</v>
      </c>
      <c r="C74" s="20" t="s">
        <v>5</v>
      </c>
      <c r="D74" s="50" t="s">
        <v>6</v>
      </c>
      <c r="E74" s="20" t="s">
        <v>3</v>
      </c>
      <c r="F74" s="51" t="s">
        <v>7</v>
      </c>
      <c r="G74" s="51" t="s">
        <v>8</v>
      </c>
    </row>
    <row r="75" spans="2:7" ht="42" x14ac:dyDescent="0.2">
      <c r="B75" s="15">
        <v>497000</v>
      </c>
      <c r="C75" s="12"/>
      <c r="D75" s="16" t="s">
        <v>13</v>
      </c>
      <c r="E75" s="12">
        <v>497000</v>
      </c>
      <c r="F75" s="12">
        <v>497000</v>
      </c>
      <c r="G75" s="12">
        <f>SUM(E75-F75)</f>
        <v>0</v>
      </c>
    </row>
    <row r="76" spans="2:7" ht="21" x14ac:dyDescent="0.2">
      <c r="B76" s="12">
        <v>300000</v>
      </c>
      <c r="C76" s="12"/>
      <c r="D76" s="16" t="s">
        <v>14</v>
      </c>
      <c r="E76" s="12">
        <v>300000</v>
      </c>
      <c r="F76" s="12">
        <v>137500</v>
      </c>
      <c r="G76" s="12">
        <f t="shared" ref="G76:G90" si="14">SUM(E76-F76)</f>
        <v>162500</v>
      </c>
    </row>
    <row r="77" spans="2:7" ht="21" x14ac:dyDescent="0.2">
      <c r="B77" s="12">
        <v>20000</v>
      </c>
      <c r="C77" s="12"/>
      <c r="D77" s="16" t="s">
        <v>15</v>
      </c>
      <c r="E77" s="12">
        <v>20000</v>
      </c>
      <c r="F77" s="12">
        <v>20000</v>
      </c>
      <c r="G77" s="12">
        <f t="shared" si="14"/>
        <v>0</v>
      </c>
    </row>
    <row r="78" spans="2:7" ht="68.25" customHeight="1" x14ac:dyDescent="0.2">
      <c r="B78" s="55"/>
      <c r="C78" s="55"/>
      <c r="D78" s="56"/>
      <c r="E78" s="55"/>
      <c r="F78" s="55"/>
      <c r="G78" s="55"/>
    </row>
    <row r="79" spans="2:7" ht="23.25" x14ac:dyDescent="0.35">
      <c r="B79" s="57" t="s">
        <v>39</v>
      </c>
      <c r="C79" s="57"/>
      <c r="D79" s="57"/>
      <c r="E79" s="57"/>
      <c r="F79" s="57"/>
      <c r="G79" s="57"/>
    </row>
    <row r="80" spans="2:7" ht="23.25" x14ac:dyDescent="0.35">
      <c r="B80" s="57" t="s">
        <v>0</v>
      </c>
      <c r="C80" s="57"/>
      <c r="D80" s="57"/>
      <c r="E80" s="57"/>
      <c r="F80" s="57"/>
      <c r="G80" s="57"/>
    </row>
    <row r="81" spans="2:7" ht="23.25" x14ac:dyDescent="0.35">
      <c r="B81" s="57" t="s">
        <v>1</v>
      </c>
      <c r="C81" s="57"/>
      <c r="D81" s="57"/>
      <c r="E81" s="57"/>
      <c r="F81" s="57"/>
      <c r="G81" s="57"/>
    </row>
    <row r="82" spans="2:7" ht="23.25" x14ac:dyDescent="0.35">
      <c r="B82" s="26"/>
      <c r="C82" s="26"/>
      <c r="D82" s="26"/>
      <c r="E82" s="26"/>
      <c r="F82" s="26"/>
      <c r="G82" s="26"/>
    </row>
    <row r="83" spans="2:7" ht="23.25" x14ac:dyDescent="0.2">
      <c r="B83" s="20" t="s">
        <v>9</v>
      </c>
      <c r="C83" s="20" t="s">
        <v>5</v>
      </c>
      <c r="D83" s="50" t="s">
        <v>6</v>
      </c>
      <c r="E83" s="20" t="s">
        <v>3</v>
      </c>
      <c r="F83" s="51" t="s">
        <v>7</v>
      </c>
      <c r="G83" s="51" t="s">
        <v>8</v>
      </c>
    </row>
    <row r="84" spans="2:7" ht="21" x14ac:dyDescent="0.35">
      <c r="B84" s="13">
        <v>14000</v>
      </c>
      <c r="C84" s="14"/>
      <c r="D84" s="17" t="s">
        <v>16</v>
      </c>
      <c r="E84" s="12">
        <v>14000</v>
      </c>
      <c r="F84" s="12">
        <v>14000</v>
      </c>
      <c r="G84" s="12">
        <f t="shared" si="14"/>
        <v>0</v>
      </c>
    </row>
    <row r="85" spans="2:7" ht="21" x14ac:dyDescent="0.35">
      <c r="B85" s="11">
        <v>1000</v>
      </c>
      <c r="C85" s="14"/>
      <c r="D85" s="16" t="s">
        <v>17</v>
      </c>
      <c r="E85" s="12">
        <v>1000</v>
      </c>
      <c r="F85" s="12">
        <v>1000</v>
      </c>
      <c r="G85" s="12">
        <f t="shared" si="14"/>
        <v>0</v>
      </c>
    </row>
    <row r="86" spans="2:7" ht="21" x14ac:dyDescent="0.35">
      <c r="B86" s="12">
        <v>10000</v>
      </c>
      <c r="C86" s="11"/>
      <c r="D86" s="17" t="s">
        <v>18</v>
      </c>
      <c r="E86" s="12">
        <v>10000</v>
      </c>
      <c r="F86" s="12">
        <v>5000</v>
      </c>
      <c r="G86" s="12">
        <f t="shared" si="14"/>
        <v>5000</v>
      </c>
    </row>
    <row r="87" spans="2:7" ht="21" x14ac:dyDescent="0.35">
      <c r="B87" s="11">
        <v>20000</v>
      </c>
      <c r="C87" s="11"/>
      <c r="D87" s="17" t="s">
        <v>19</v>
      </c>
      <c r="E87" s="12">
        <v>20000</v>
      </c>
      <c r="F87" s="12">
        <v>20000</v>
      </c>
      <c r="G87" s="12">
        <f t="shared" si="14"/>
        <v>0</v>
      </c>
    </row>
    <row r="88" spans="2:7" ht="42" x14ac:dyDescent="0.35">
      <c r="B88" s="11">
        <v>10000</v>
      </c>
      <c r="C88" s="11"/>
      <c r="D88" s="17" t="s">
        <v>20</v>
      </c>
      <c r="E88" s="12">
        <v>10000</v>
      </c>
      <c r="F88" s="12">
        <v>0</v>
      </c>
      <c r="G88" s="12">
        <f t="shared" si="14"/>
        <v>10000</v>
      </c>
    </row>
    <row r="89" spans="2:7" ht="21" x14ac:dyDescent="0.35">
      <c r="B89" s="11">
        <v>8500</v>
      </c>
      <c r="C89" s="11"/>
      <c r="D89" s="17" t="s">
        <v>21</v>
      </c>
      <c r="E89" s="12">
        <v>8500</v>
      </c>
      <c r="F89" s="12">
        <v>0</v>
      </c>
      <c r="G89" s="12">
        <f t="shared" si="14"/>
        <v>8500</v>
      </c>
    </row>
    <row r="90" spans="2:7" ht="21" x14ac:dyDescent="0.35">
      <c r="B90" s="11">
        <v>7000</v>
      </c>
      <c r="C90" s="11"/>
      <c r="D90" s="17" t="s">
        <v>22</v>
      </c>
      <c r="E90" s="12">
        <v>7000</v>
      </c>
      <c r="F90" s="12">
        <v>7000</v>
      </c>
      <c r="G90" s="12">
        <f t="shared" si="14"/>
        <v>0</v>
      </c>
    </row>
    <row r="91" spans="2:7" ht="23.25" x14ac:dyDescent="0.35">
      <c r="B91" s="5" t="s">
        <v>3</v>
      </c>
      <c r="C91" s="7"/>
      <c r="D91" s="7"/>
      <c r="E91" s="29">
        <f t="shared" ref="E91:F91" si="15">SUM(E75:E90)</f>
        <v>887500</v>
      </c>
      <c r="F91" s="29">
        <f t="shared" si="15"/>
        <v>701500</v>
      </c>
      <c r="G91" s="29">
        <f>SUM(G75:G90)</f>
        <v>186000</v>
      </c>
    </row>
    <row r="95" spans="2:7" ht="82.5" customHeight="1" x14ac:dyDescent="0.2"/>
    <row r="96" spans="2:7" ht="23.25" x14ac:dyDescent="0.35">
      <c r="B96" s="57" t="s">
        <v>40</v>
      </c>
      <c r="C96" s="57"/>
      <c r="D96" s="57"/>
      <c r="E96" s="57"/>
      <c r="F96" s="57"/>
      <c r="G96" s="57"/>
    </row>
    <row r="97" spans="2:7" ht="23.25" x14ac:dyDescent="0.35">
      <c r="B97" s="57" t="s">
        <v>0</v>
      </c>
      <c r="C97" s="57"/>
      <c r="D97" s="57"/>
      <c r="E97" s="57"/>
      <c r="F97" s="57"/>
      <c r="G97" s="57"/>
    </row>
    <row r="98" spans="2:7" ht="23.25" x14ac:dyDescent="0.35">
      <c r="B98" s="57" t="s">
        <v>1</v>
      </c>
      <c r="C98" s="57"/>
      <c r="D98" s="57"/>
      <c r="E98" s="57"/>
      <c r="F98" s="57"/>
      <c r="G98" s="57"/>
    </row>
    <row r="99" spans="2:7" ht="23.25" x14ac:dyDescent="0.35">
      <c r="B99" s="3"/>
      <c r="C99" s="3"/>
      <c r="D99" s="3"/>
      <c r="E99" s="3"/>
    </row>
    <row r="100" spans="2:7" ht="23.25" x14ac:dyDescent="0.35">
      <c r="B100" s="1" t="s">
        <v>2</v>
      </c>
      <c r="C100" s="1"/>
      <c r="D100" s="1"/>
      <c r="E100" s="2"/>
    </row>
    <row r="101" spans="2:7" ht="14.25" customHeight="1" x14ac:dyDescent="0.35">
      <c r="B101" s="2"/>
      <c r="C101" s="2"/>
      <c r="D101" s="2"/>
      <c r="E101" s="2"/>
    </row>
    <row r="102" spans="2:7" ht="23.25" x14ac:dyDescent="0.35">
      <c r="B102" s="19" t="s">
        <v>25</v>
      </c>
      <c r="C102" s="19" t="s">
        <v>26</v>
      </c>
      <c r="D102" s="19" t="s">
        <v>27</v>
      </c>
      <c r="E102" s="19" t="s">
        <v>3</v>
      </c>
      <c r="F102" s="19" t="s">
        <v>7</v>
      </c>
      <c r="G102" s="19" t="s">
        <v>8</v>
      </c>
    </row>
    <row r="103" spans="2:7" ht="21" x14ac:dyDescent="0.35">
      <c r="B103" s="4" t="s">
        <v>28</v>
      </c>
      <c r="C103" s="10">
        <v>1725729</v>
      </c>
      <c r="D103" s="6">
        <v>0</v>
      </c>
      <c r="E103" s="10">
        <f>SUM(C103:D103)</f>
        <v>1725729</v>
      </c>
      <c r="F103" s="9">
        <v>0</v>
      </c>
      <c r="G103" s="24">
        <f>E103-F103</f>
        <v>1725729</v>
      </c>
    </row>
    <row r="104" spans="2:7" ht="21" x14ac:dyDescent="0.35">
      <c r="B104" s="4" t="s">
        <v>29</v>
      </c>
      <c r="C104" s="10">
        <v>246963</v>
      </c>
      <c r="D104" s="6">
        <v>0</v>
      </c>
      <c r="E104" s="10">
        <f t="shared" ref="E104:E106" si="16">SUM(C104:D104)</f>
        <v>246963</v>
      </c>
      <c r="F104" s="23">
        <v>0</v>
      </c>
      <c r="G104" s="24">
        <f t="shared" ref="G104:G106" si="17">E104-F104</f>
        <v>246963</v>
      </c>
    </row>
    <row r="105" spans="2:7" ht="21" x14ac:dyDescent="0.35">
      <c r="B105" s="21" t="s">
        <v>30</v>
      </c>
      <c r="C105" s="10">
        <v>1031100</v>
      </c>
      <c r="D105" s="10">
        <v>781400</v>
      </c>
      <c r="E105" s="10">
        <f t="shared" si="16"/>
        <v>1812500</v>
      </c>
      <c r="F105" s="10">
        <v>0</v>
      </c>
      <c r="G105" s="18">
        <f t="shared" si="17"/>
        <v>1812500</v>
      </c>
    </row>
    <row r="106" spans="2:7" ht="21" x14ac:dyDescent="0.35">
      <c r="B106" s="4" t="s">
        <v>32</v>
      </c>
      <c r="C106" s="6">
        <v>0</v>
      </c>
      <c r="D106" s="10">
        <v>1087500</v>
      </c>
      <c r="E106" s="10">
        <f t="shared" si="16"/>
        <v>1087500</v>
      </c>
      <c r="F106" s="10">
        <v>0</v>
      </c>
      <c r="G106" s="18">
        <f t="shared" si="17"/>
        <v>1087500</v>
      </c>
    </row>
    <row r="107" spans="2:7" ht="23.25" x14ac:dyDescent="0.35">
      <c r="B107" s="8" t="s">
        <v>3</v>
      </c>
      <c r="C107" s="10">
        <f>SUM(C103:C106)</f>
        <v>3003792</v>
      </c>
      <c r="D107" s="23">
        <f t="shared" ref="D107" si="18">SUM(D103:D106)</f>
        <v>1868900</v>
      </c>
      <c r="E107" s="10">
        <f>SUM(E103:E106)</f>
        <v>4872692</v>
      </c>
      <c r="F107" s="9">
        <f>SUM(F103:F106)</f>
        <v>0</v>
      </c>
      <c r="G107" s="9">
        <f>SUM(G103:G106)</f>
        <v>4872692</v>
      </c>
    </row>
    <row r="108" spans="2:7" ht="18.75" x14ac:dyDescent="0.3">
      <c r="B108" s="25"/>
    </row>
    <row r="109" spans="2:7" ht="23.25" x14ac:dyDescent="0.2">
      <c r="B109" s="20" t="s">
        <v>9</v>
      </c>
      <c r="C109" s="20" t="s">
        <v>5</v>
      </c>
      <c r="D109" s="50" t="s">
        <v>6</v>
      </c>
      <c r="E109" s="20" t="s">
        <v>3</v>
      </c>
      <c r="F109" s="51" t="s">
        <v>7</v>
      </c>
      <c r="G109" s="51" t="s">
        <v>8</v>
      </c>
    </row>
    <row r="110" spans="2:7" ht="63" x14ac:dyDescent="0.35">
      <c r="B110" s="42">
        <v>50000</v>
      </c>
      <c r="C110" s="44"/>
      <c r="D110" s="46" t="s">
        <v>23</v>
      </c>
      <c r="E110" s="42">
        <v>50000</v>
      </c>
      <c r="F110" s="42">
        <v>25000</v>
      </c>
      <c r="G110" s="43">
        <f>SUM(E110-F110)</f>
        <v>25000</v>
      </c>
    </row>
    <row r="111" spans="2:7" ht="23.25" x14ac:dyDescent="0.35">
      <c r="B111" s="5" t="s">
        <v>3</v>
      </c>
      <c r="C111" s="7"/>
      <c r="D111" s="7"/>
      <c r="E111" s="45">
        <v>50000</v>
      </c>
      <c r="F111" s="47">
        <v>25000</v>
      </c>
      <c r="G111" s="45">
        <v>25000</v>
      </c>
    </row>
    <row r="117" spans="2:7" ht="23.25" x14ac:dyDescent="0.35">
      <c r="B117" s="57" t="s">
        <v>41</v>
      </c>
      <c r="C117" s="57"/>
      <c r="D117" s="57"/>
      <c r="E117" s="57"/>
      <c r="F117" s="57"/>
      <c r="G117" s="57"/>
    </row>
    <row r="118" spans="2:7" ht="23.25" x14ac:dyDescent="0.35">
      <c r="B118" s="57" t="s">
        <v>0</v>
      </c>
      <c r="C118" s="57"/>
      <c r="D118" s="57"/>
      <c r="E118" s="57"/>
      <c r="F118" s="57"/>
      <c r="G118" s="57"/>
    </row>
    <row r="119" spans="2:7" ht="23.25" x14ac:dyDescent="0.35">
      <c r="B119" s="57" t="s">
        <v>1</v>
      </c>
      <c r="C119" s="57"/>
      <c r="D119" s="57"/>
      <c r="E119" s="57"/>
      <c r="F119" s="57"/>
      <c r="G119" s="57"/>
    </row>
    <row r="120" spans="2:7" ht="23.25" x14ac:dyDescent="0.35">
      <c r="B120" s="3"/>
      <c r="C120" s="3"/>
      <c r="D120" s="3"/>
      <c r="E120" s="3"/>
    </row>
    <row r="121" spans="2:7" ht="23.25" x14ac:dyDescent="0.35">
      <c r="B121" s="1" t="s">
        <v>2</v>
      </c>
      <c r="C121" s="1"/>
      <c r="D121" s="1"/>
      <c r="E121" s="2"/>
    </row>
    <row r="122" spans="2:7" ht="11.25" customHeight="1" x14ac:dyDescent="0.35">
      <c r="B122" s="2"/>
      <c r="C122" s="2"/>
      <c r="D122" s="2"/>
      <c r="E122" s="2"/>
    </row>
    <row r="123" spans="2:7" ht="23.25" x14ac:dyDescent="0.35">
      <c r="B123" s="19" t="s">
        <v>25</v>
      </c>
      <c r="C123" s="19" t="s">
        <v>26</v>
      </c>
      <c r="D123" s="19" t="s">
        <v>27</v>
      </c>
      <c r="E123" s="19" t="s">
        <v>3</v>
      </c>
      <c r="F123" s="19" t="s">
        <v>7</v>
      </c>
      <c r="G123" s="19" t="s">
        <v>8</v>
      </c>
    </row>
    <row r="124" spans="2:7" ht="21" x14ac:dyDescent="0.35">
      <c r="B124" s="4" t="s">
        <v>28</v>
      </c>
      <c r="C124" s="10">
        <v>622000</v>
      </c>
      <c r="D124" s="6" t="s">
        <v>4</v>
      </c>
      <c r="E124" s="10">
        <f>SUM(C124:D124)</f>
        <v>622000</v>
      </c>
      <c r="F124" s="9">
        <v>0</v>
      </c>
      <c r="G124" s="24">
        <f>E124-F124</f>
        <v>622000</v>
      </c>
    </row>
    <row r="125" spans="2:7" ht="21" x14ac:dyDescent="0.35">
      <c r="B125" s="4" t="s">
        <v>29</v>
      </c>
      <c r="C125" s="10">
        <v>318649</v>
      </c>
      <c r="D125" s="6" t="s">
        <v>4</v>
      </c>
      <c r="E125" s="10">
        <f t="shared" ref="E125:E130" si="19">SUM(C125:D125)</f>
        <v>318649</v>
      </c>
      <c r="F125" s="23">
        <v>0</v>
      </c>
      <c r="G125" s="24">
        <f t="shared" ref="G125:G130" si="20">E125-F125</f>
        <v>318649</v>
      </c>
    </row>
    <row r="126" spans="2:7" ht="21" x14ac:dyDescent="0.35">
      <c r="B126" s="21" t="s">
        <v>30</v>
      </c>
      <c r="C126" s="10">
        <v>736470</v>
      </c>
      <c r="D126" s="10">
        <v>140280</v>
      </c>
      <c r="E126" s="10">
        <f>SUM(C126:D126)</f>
        <v>876750</v>
      </c>
      <c r="F126" s="10">
        <v>0</v>
      </c>
      <c r="G126" s="24">
        <f>E126-F126</f>
        <v>876750</v>
      </c>
    </row>
    <row r="127" spans="2:7" ht="21" x14ac:dyDescent="0.35">
      <c r="B127" s="4" t="s">
        <v>31</v>
      </c>
      <c r="C127" s="6" t="s">
        <v>4</v>
      </c>
      <c r="D127" s="10">
        <v>0</v>
      </c>
      <c r="E127" s="10">
        <f t="shared" si="19"/>
        <v>0</v>
      </c>
      <c r="F127" s="10">
        <v>0</v>
      </c>
      <c r="G127" s="24">
        <f t="shared" si="20"/>
        <v>0</v>
      </c>
    </row>
    <row r="128" spans="2:7" ht="21" x14ac:dyDescent="0.35">
      <c r="B128" s="4" t="s">
        <v>33</v>
      </c>
      <c r="C128" s="10">
        <v>80192</v>
      </c>
      <c r="D128" s="10">
        <v>0</v>
      </c>
      <c r="E128" s="10">
        <f>SUM(C128:D128)</f>
        <v>80192</v>
      </c>
      <c r="F128" s="10">
        <v>0</v>
      </c>
      <c r="G128" s="24">
        <f t="shared" si="20"/>
        <v>80192</v>
      </c>
    </row>
    <row r="129" spans="2:7" ht="21" x14ac:dyDescent="0.35">
      <c r="B129" s="4" t="s">
        <v>34</v>
      </c>
      <c r="C129" s="10">
        <v>106969</v>
      </c>
      <c r="D129" s="10">
        <v>0</v>
      </c>
      <c r="E129" s="10">
        <f t="shared" si="19"/>
        <v>106969</v>
      </c>
      <c r="F129" s="10">
        <v>0</v>
      </c>
      <c r="G129" s="24">
        <f t="shared" si="20"/>
        <v>106969</v>
      </c>
    </row>
    <row r="130" spans="2:7" ht="21" x14ac:dyDescent="0.35">
      <c r="B130" s="4" t="s">
        <v>35</v>
      </c>
      <c r="C130" s="10">
        <v>60587</v>
      </c>
      <c r="D130" s="10">
        <v>0</v>
      </c>
      <c r="E130" s="10">
        <f t="shared" si="19"/>
        <v>60587</v>
      </c>
      <c r="F130" s="10">
        <v>0</v>
      </c>
      <c r="G130" s="24">
        <f t="shared" si="20"/>
        <v>60587</v>
      </c>
    </row>
    <row r="131" spans="2:7" ht="23.25" x14ac:dyDescent="0.35">
      <c r="B131" s="8" t="s">
        <v>3</v>
      </c>
      <c r="C131" s="10">
        <f>SUM(C124:C130)</f>
        <v>1924867</v>
      </c>
      <c r="D131" s="23">
        <f t="shared" ref="D131" si="21">SUM(D124:D127)</f>
        <v>140280</v>
      </c>
      <c r="E131" s="10">
        <f>SUM(E124:E130)</f>
        <v>2065147</v>
      </c>
      <c r="F131" s="9">
        <f>SUM(F124:F127)</f>
        <v>0</v>
      </c>
      <c r="G131" s="9">
        <f>SUM(G124:G130)</f>
        <v>2065147</v>
      </c>
    </row>
    <row r="132" spans="2:7" ht="18.75" x14ac:dyDescent="0.3">
      <c r="B132" s="25"/>
    </row>
    <row r="133" spans="2:7" ht="23.25" x14ac:dyDescent="0.2">
      <c r="B133" s="20" t="s">
        <v>9</v>
      </c>
      <c r="C133" s="20" t="s">
        <v>5</v>
      </c>
      <c r="D133" s="50" t="s">
        <v>6</v>
      </c>
      <c r="E133" s="20" t="s">
        <v>3</v>
      </c>
      <c r="F133" s="51" t="s">
        <v>7</v>
      </c>
      <c r="G133" s="51" t="s">
        <v>8</v>
      </c>
    </row>
    <row r="134" spans="2:7" ht="21" x14ac:dyDescent="0.35">
      <c r="B134" s="6" t="s">
        <v>4</v>
      </c>
      <c r="C134" s="6" t="s">
        <v>4</v>
      </c>
      <c r="D134" s="6" t="s">
        <v>4</v>
      </c>
      <c r="E134" s="6" t="s">
        <v>4</v>
      </c>
      <c r="F134" s="6" t="s">
        <v>4</v>
      </c>
      <c r="G134" s="6" t="s">
        <v>4</v>
      </c>
    </row>
    <row r="135" spans="2:7" ht="23.25" x14ac:dyDescent="0.35">
      <c r="B135" s="5" t="s">
        <v>3</v>
      </c>
      <c r="C135" s="7"/>
      <c r="D135" s="7"/>
      <c r="E135" s="7"/>
      <c r="F135" s="4"/>
      <c r="G135" s="4"/>
    </row>
    <row r="136" spans="2:7" ht="46.5" customHeight="1" x14ac:dyDescent="0.35">
      <c r="B136" s="26"/>
      <c r="C136" s="27"/>
      <c r="D136" s="27"/>
      <c r="E136" s="27"/>
      <c r="F136" s="1"/>
      <c r="G136" s="1"/>
    </row>
    <row r="137" spans="2:7" ht="23.25" x14ac:dyDescent="0.35">
      <c r="B137" s="57" t="s">
        <v>42</v>
      </c>
      <c r="C137" s="57"/>
      <c r="D137" s="57"/>
      <c r="E137" s="57"/>
      <c r="F137" s="57"/>
      <c r="G137" s="57"/>
    </row>
    <row r="138" spans="2:7" ht="23.25" x14ac:dyDescent="0.35">
      <c r="B138" s="57" t="s">
        <v>0</v>
      </c>
      <c r="C138" s="57"/>
      <c r="D138" s="57"/>
      <c r="E138" s="57"/>
      <c r="F138" s="57"/>
      <c r="G138" s="57"/>
    </row>
    <row r="139" spans="2:7" ht="23.25" x14ac:dyDescent="0.35">
      <c r="B139" s="57" t="s">
        <v>1</v>
      </c>
      <c r="C139" s="57"/>
      <c r="D139" s="57"/>
      <c r="E139" s="57"/>
      <c r="F139" s="57"/>
      <c r="G139" s="57"/>
    </row>
    <row r="140" spans="2:7" ht="23.25" x14ac:dyDescent="0.35">
      <c r="B140" s="3"/>
      <c r="C140" s="3"/>
      <c r="D140" s="3"/>
      <c r="E140" s="3"/>
    </row>
    <row r="141" spans="2:7" ht="23.25" x14ac:dyDescent="0.35">
      <c r="B141" s="1" t="s">
        <v>2</v>
      </c>
      <c r="C141" s="1"/>
      <c r="D141" s="1"/>
      <c r="E141" s="2"/>
    </row>
    <row r="142" spans="2:7" ht="13.5" customHeight="1" x14ac:dyDescent="0.35">
      <c r="B142" s="2"/>
      <c r="C142" s="2"/>
      <c r="D142" s="1"/>
      <c r="E142" s="2"/>
    </row>
    <row r="143" spans="2:7" ht="23.25" x14ac:dyDescent="0.35">
      <c r="B143" s="19" t="s">
        <v>25</v>
      </c>
      <c r="C143" s="19" t="s">
        <v>26</v>
      </c>
      <c r="D143" s="19" t="s">
        <v>27</v>
      </c>
      <c r="E143" s="19" t="s">
        <v>3</v>
      </c>
      <c r="F143" s="19" t="s">
        <v>7</v>
      </c>
      <c r="G143" s="19" t="s">
        <v>8</v>
      </c>
    </row>
    <row r="144" spans="2:7" ht="21" x14ac:dyDescent="0.35">
      <c r="B144" s="4" t="s">
        <v>28</v>
      </c>
      <c r="C144" s="10">
        <v>309000</v>
      </c>
      <c r="D144" s="6" t="s">
        <v>4</v>
      </c>
      <c r="E144" s="10">
        <f>SUM(C144:D144)</f>
        <v>309000</v>
      </c>
      <c r="F144" s="31">
        <v>0</v>
      </c>
      <c r="G144" s="32">
        <f>E144-F144</f>
        <v>309000</v>
      </c>
    </row>
    <row r="145" spans="2:7" ht="21" x14ac:dyDescent="0.35">
      <c r="B145" s="4" t="s">
        <v>29</v>
      </c>
      <c r="C145" s="10">
        <v>350890</v>
      </c>
      <c r="D145" s="6" t="s">
        <v>4</v>
      </c>
      <c r="E145" s="10">
        <f t="shared" ref="E145:E147" si="22">SUM(C145:D145)</f>
        <v>350890</v>
      </c>
      <c r="F145" s="33">
        <v>63080</v>
      </c>
      <c r="G145" s="32">
        <f>E145-F145</f>
        <v>287810</v>
      </c>
    </row>
    <row r="146" spans="2:7" ht="21" x14ac:dyDescent="0.35">
      <c r="B146" s="21" t="s">
        <v>30</v>
      </c>
      <c r="C146" s="10">
        <v>730400</v>
      </c>
      <c r="D146" s="10">
        <v>99600</v>
      </c>
      <c r="E146" s="10">
        <f>SUM(C146:D146)</f>
        <v>830000</v>
      </c>
      <c r="F146" s="34">
        <v>152000</v>
      </c>
      <c r="G146" s="32">
        <f>E146-F146</f>
        <v>678000</v>
      </c>
    </row>
    <row r="147" spans="2:7" ht="21" x14ac:dyDescent="0.35">
      <c r="B147" s="22" t="s">
        <v>31</v>
      </c>
      <c r="C147" s="28" t="s">
        <v>4</v>
      </c>
      <c r="D147" s="10">
        <v>0</v>
      </c>
      <c r="E147" s="10">
        <f t="shared" si="22"/>
        <v>0</v>
      </c>
      <c r="F147" s="34">
        <v>0</v>
      </c>
      <c r="G147" s="32">
        <f t="shared" ref="G147" si="23">E147-F147</f>
        <v>0</v>
      </c>
    </row>
    <row r="148" spans="2:7" ht="23.25" x14ac:dyDescent="0.35">
      <c r="B148" s="8" t="s">
        <v>3</v>
      </c>
      <c r="C148" s="10">
        <f>SUM(C144:C147)</f>
        <v>1390290</v>
      </c>
      <c r="D148" s="23">
        <f>SUM(D144:D147)</f>
        <v>99600</v>
      </c>
      <c r="E148" s="10">
        <f>SUM(E144:E147)</f>
        <v>1489890</v>
      </c>
      <c r="F148" s="31">
        <f>SUM(F144:F147)</f>
        <v>215080</v>
      </c>
      <c r="G148" s="34">
        <f>SUM(G144:G147)</f>
        <v>1274810</v>
      </c>
    </row>
    <row r="149" spans="2:7" ht="19.5" customHeight="1" x14ac:dyDescent="0.2"/>
    <row r="150" spans="2:7" ht="23.25" x14ac:dyDescent="0.2">
      <c r="B150" s="20" t="s">
        <v>9</v>
      </c>
      <c r="C150" s="20" t="s">
        <v>5</v>
      </c>
      <c r="D150" s="50" t="s">
        <v>6</v>
      </c>
      <c r="E150" s="20" t="s">
        <v>3</v>
      </c>
      <c r="F150" s="51" t="s">
        <v>7</v>
      </c>
      <c r="G150" s="51" t="s">
        <v>8</v>
      </c>
    </row>
    <row r="151" spans="2:7" ht="21" x14ac:dyDescent="0.35">
      <c r="B151" s="6" t="s">
        <v>4</v>
      </c>
      <c r="C151" s="6" t="s">
        <v>4</v>
      </c>
      <c r="D151" s="6" t="s">
        <v>24</v>
      </c>
      <c r="E151" s="10">
        <v>12000</v>
      </c>
      <c r="F151" s="10">
        <v>12000</v>
      </c>
      <c r="G151" s="18">
        <f>SUM(E151-F151)</f>
        <v>0</v>
      </c>
    </row>
    <row r="152" spans="2:7" ht="23.25" x14ac:dyDescent="0.35">
      <c r="B152" s="5" t="s">
        <v>3</v>
      </c>
      <c r="C152" s="7"/>
      <c r="D152" s="7"/>
      <c r="E152" s="10">
        <f>E151</f>
        <v>12000</v>
      </c>
      <c r="F152" s="10">
        <f>F151</f>
        <v>12000</v>
      </c>
      <c r="G152" s="18">
        <f>SUM(E152-F152)</f>
        <v>0</v>
      </c>
    </row>
  </sheetData>
  <mergeCells count="24">
    <mergeCell ref="B1:G1"/>
    <mergeCell ref="B2:G2"/>
    <mergeCell ref="B3:G3"/>
    <mergeCell ref="B97:G97"/>
    <mergeCell ref="B21:G21"/>
    <mergeCell ref="B22:G22"/>
    <mergeCell ref="B23:G23"/>
    <mergeCell ref="B42:G42"/>
    <mergeCell ref="B43:G43"/>
    <mergeCell ref="B44:G44"/>
    <mergeCell ref="B61:G61"/>
    <mergeCell ref="B62:G62"/>
    <mergeCell ref="B63:G63"/>
    <mergeCell ref="B96:G96"/>
    <mergeCell ref="B79:G79"/>
    <mergeCell ref="B80:G80"/>
    <mergeCell ref="B139:G139"/>
    <mergeCell ref="B98:G98"/>
    <mergeCell ref="B117:G117"/>
    <mergeCell ref="B118:G118"/>
    <mergeCell ref="B119:G119"/>
    <mergeCell ref="B137:G137"/>
    <mergeCell ref="B138:G138"/>
    <mergeCell ref="B81:G8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ข้อมูลเงินนอกงบประมาณ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2023-01-27T07:56:05Z</cp:lastPrinted>
  <dcterms:created xsi:type="dcterms:W3CDTF">2023-01-18T07:50:11Z</dcterms:created>
  <dcterms:modified xsi:type="dcterms:W3CDTF">2023-03-08T03:35:43Z</dcterms:modified>
</cp:coreProperties>
</file>