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\รายได้\"/>
    </mc:Choice>
  </mc:AlternateContent>
  <xr:revisionPtr revIDLastSave="0" documentId="13_ncr:1_{DFC18F44-F6D1-4422-B218-B73E2F109643}" xr6:coauthVersionLast="47" xr6:coauthVersionMax="47" xr10:uidLastSave="{00000000-0000-0000-0000-000000000000}"/>
  <bookViews>
    <workbookView xWindow="-120" yWindow="-120" windowWidth="29040" windowHeight="15720" tabRatio="852" xr2:uid="{00000000-000D-0000-FFFF-FFFF00000000}"/>
  </bookViews>
  <sheets>
    <sheet name="ยอดจัดเก็บ" sheetId="19" r:id="rId1"/>
  </sheets>
  <definedNames>
    <definedName name="_xlnm.Print_Area" localSheetId="0">ยอดจัดเก็บ!$A$1:$G$90</definedName>
  </definedNames>
  <calcPr calcId="191029"/>
  <fileRecoveryPr autoRecover="0"/>
</workbook>
</file>

<file path=xl/calcChain.xml><?xml version="1.0" encoding="utf-8"?>
<calcChain xmlns="http://schemas.openxmlformats.org/spreadsheetml/2006/main">
  <c r="B42" i="19" l="1"/>
  <c r="C43" i="19"/>
  <c r="D43" i="19"/>
  <c r="G82" i="19"/>
  <c r="E80" i="19"/>
  <c r="B87" i="19"/>
  <c r="B86" i="19"/>
  <c r="B85" i="19"/>
  <c r="B84" i="19"/>
  <c r="B83" i="19"/>
  <c r="B81" i="19"/>
  <c r="A77" i="19"/>
  <c r="G67" i="19"/>
  <c r="E65" i="19"/>
  <c r="B72" i="19"/>
  <c r="B71" i="19"/>
  <c r="B70" i="19"/>
  <c r="B69" i="19"/>
  <c r="B68" i="19"/>
  <c r="B66" i="19"/>
  <c r="A62" i="19"/>
  <c r="G52" i="19"/>
  <c r="E50" i="19"/>
  <c r="B57" i="19"/>
  <c r="B56" i="19"/>
  <c r="B55" i="19"/>
  <c r="B54" i="19"/>
  <c r="B53" i="19"/>
  <c r="B51" i="19"/>
  <c r="A47" i="19"/>
  <c r="B41" i="19"/>
  <c r="B40" i="19"/>
  <c r="B39" i="19"/>
  <c r="B38" i="19"/>
  <c r="G37" i="19"/>
  <c r="E35" i="19"/>
  <c r="B36" i="19"/>
  <c r="G22" i="19"/>
  <c r="E20" i="19"/>
  <c r="B21" i="19"/>
  <c r="A17" i="19"/>
  <c r="B27" i="19"/>
  <c r="B26" i="19"/>
  <c r="B25" i="19"/>
  <c r="B24" i="19"/>
  <c r="B23" i="19"/>
  <c r="B43" i="19" l="1"/>
  <c r="B88" i="19" l="1"/>
  <c r="D73" i="19"/>
  <c r="C73" i="19"/>
  <c r="D58" i="19"/>
  <c r="C58" i="19"/>
  <c r="F12" i="19" l="1"/>
  <c r="G12" i="19" s="1"/>
  <c r="C13" i="19"/>
  <c r="E12" i="19"/>
  <c r="E27" i="19" s="1"/>
  <c r="E42" i="19" s="1"/>
  <c r="E57" i="19" s="1"/>
  <c r="E72" i="19" s="1"/>
  <c r="E87" i="19" l="1"/>
  <c r="F27" i="19"/>
  <c r="B73" i="19"/>
  <c r="B58" i="19"/>
  <c r="D28" i="19"/>
  <c r="C28" i="19"/>
  <c r="B28" i="19"/>
  <c r="D13" i="19"/>
  <c r="G27" i="19" l="1"/>
  <c r="F42" i="19"/>
  <c r="G42" i="19" s="1"/>
  <c r="B13" i="19"/>
  <c r="F57" i="19" l="1"/>
  <c r="G57" i="19" l="1"/>
  <c r="F72" i="19"/>
  <c r="F87" i="19" s="1"/>
  <c r="G72" i="19" l="1"/>
  <c r="G87" i="19" l="1"/>
  <c r="F8" i="19" l="1"/>
  <c r="F23" i="19" l="1"/>
  <c r="G23" i="19" s="1"/>
  <c r="G8" i="19"/>
  <c r="F11" i="19" l="1"/>
  <c r="F10" i="19"/>
  <c r="G10" i="19" s="1"/>
  <c r="F9" i="19"/>
  <c r="G9" i="19" s="1"/>
  <c r="E9" i="19"/>
  <c r="E24" i="19" s="1"/>
  <c r="E10" i="19"/>
  <c r="E25" i="19" s="1"/>
  <c r="E40" i="19" s="1"/>
  <c r="E55" i="19" s="1"/>
  <c r="E70" i="19" s="1"/>
  <c r="E11" i="19"/>
  <c r="E26" i="19" s="1"/>
  <c r="E8" i="19"/>
  <c r="E23" i="19" l="1"/>
  <c r="E28" i="19" s="1"/>
  <c r="E13" i="19"/>
  <c r="F26" i="19"/>
  <c r="G26" i="19" s="1"/>
  <c r="G11" i="19"/>
  <c r="E39" i="19"/>
  <c r="E54" i="19" s="1"/>
  <c r="E69" i="19" s="1"/>
  <c r="F25" i="19"/>
  <c r="F40" i="19" s="1"/>
  <c r="F55" i="19" s="1"/>
  <c r="F70" i="19" s="1"/>
  <c r="F24" i="19"/>
  <c r="G24" i="19" s="1"/>
  <c r="F13" i="19"/>
  <c r="G13" i="19" s="1"/>
  <c r="E41" i="19"/>
  <c r="E56" i="19" s="1"/>
  <c r="E71" i="19" s="1"/>
  <c r="E86" i="19" s="1"/>
  <c r="F41" i="19" l="1"/>
  <c r="F56" i="19" s="1"/>
  <c r="F71" i="19" s="1"/>
  <c r="F86" i="19" s="1"/>
  <c r="G55" i="19"/>
  <c r="G25" i="19"/>
  <c r="F39" i="19"/>
  <c r="F28" i="19"/>
  <c r="G28" i="19" s="1"/>
  <c r="F38" i="19"/>
  <c r="E38" i="19"/>
  <c r="E53" i="19" l="1"/>
  <c r="E68" i="19" s="1"/>
  <c r="E73" i="19" s="1"/>
  <c r="E43" i="19"/>
  <c r="F53" i="19"/>
  <c r="F68" i="19" s="1"/>
  <c r="F43" i="19"/>
  <c r="G43" i="19" s="1"/>
  <c r="G41" i="19"/>
  <c r="G86" i="19"/>
  <c r="G53" i="19"/>
  <c r="G39" i="19"/>
  <c r="F54" i="19"/>
  <c r="E58" i="19"/>
  <c r="G38" i="19"/>
  <c r="F58" i="19" l="1"/>
  <c r="F69" i="19"/>
  <c r="F73" i="19" s="1"/>
  <c r="G68" i="19"/>
  <c r="G54" i="19"/>
  <c r="G40" i="19"/>
  <c r="G56" i="19" l="1"/>
  <c r="G58" i="19"/>
  <c r="F84" i="19" l="1"/>
  <c r="E83" i="19"/>
  <c r="F83" i="19" l="1"/>
  <c r="F85" i="19"/>
  <c r="E85" i="19"/>
  <c r="G84" i="19"/>
  <c r="E84" i="19"/>
  <c r="C88" i="19"/>
  <c r="D88" i="19"/>
  <c r="G85" i="19" l="1"/>
  <c r="G83" i="19"/>
  <c r="F88" i="19"/>
  <c r="G88" i="19" s="1"/>
  <c r="E88" i="19"/>
  <c r="G71" i="19" l="1"/>
  <c r="G70" i="19"/>
  <c r="G69" i="19"/>
  <c r="G73" i="19" l="1"/>
</calcChain>
</file>

<file path=xl/sharedStrings.xml><?xml version="1.0" encoding="utf-8"?>
<sst xmlns="http://schemas.openxmlformats.org/spreadsheetml/2006/main" count="123" uniqueCount="38">
  <si>
    <t>ภาษีโรงเรือนและที่ดิน</t>
  </si>
  <si>
    <t>ภาษีบำรุงท้องที่</t>
  </si>
  <si>
    <t>ภาษีป้าย</t>
  </si>
  <si>
    <t>รวม</t>
  </si>
  <si>
    <t>ประเภท</t>
  </si>
  <si>
    <t>ยอดจัดเก็บประจำเดือน</t>
  </si>
  <si>
    <t>ประมาณการปี</t>
  </si>
  <si>
    <t>ร้อยละของ</t>
  </si>
  <si>
    <t>ประมาณการ</t>
  </si>
  <si>
    <t xml:space="preserve">ราย </t>
  </si>
  <si>
    <t>จำนวนเงิน</t>
  </si>
  <si>
    <t>ราย</t>
  </si>
  <si>
    <t>ภาษีที่ดินและสิ่งปลูกสร้าง</t>
  </si>
  <si>
    <t xml:space="preserve">สำนักงานเขตบางแค </t>
  </si>
  <si>
    <t>ภาษีน้ำมัน</t>
  </si>
  <si>
    <t>ประจำเดือน ตุลาคม 2566</t>
  </si>
  <si>
    <t>ตุลาคม 2566</t>
  </si>
  <si>
    <t>ยอดจัดเก็บปีงบประมาณ 2567</t>
  </si>
  <si>
    <t xml:space="preserve"> 1 ต.ค.66 - 31ต.ค. 66</t>
  </si>
  <si>
    <t>ผลการจัดเก็บภาษีโรงเรือนและที่ดิน ภาษีบำรุงท้องที่ ภาษีป้าย และภาษีน้ำมัน ประจำปีงบประมาณ 2567</t>
  </si>
  <si>
    <t>ผลการจัดเก็บภาษีที่ดินและสิ่งปลูกสร้าง ภาษีโรงเรือนและที่ดิน ภาษีบำรุงท้องที่ ภาษีป้าย ประจำปีงบประมาณ 2567</t>
  </si>
  <si>
    <t>ประจำเดือน ธันวาคม 2566</t>
  </si>
  <si>
    <t>ธันวาคม 2566</t>
  </si>
  <si>
    <t xml:space="preserve"> 1 ต.ค.66 - 31 ธ.ค. 66</t>
  </si>
  <si>
    <t xml:space="preserve">*หมายเหตุ     ทุกภาษี รวมรับชำระจากหน่วยงานอื่นแล้ว </t>
  </si>
  <si>
    <t>ประจำเดือน พฤศจิกายน 2566</t>
  </si>
  <si>
    <t>พฤศจิกายน 2566</t>
  </si>
  <si>
    <t xml:space="preserve"> 1 ต.ค.66 - 30 พ.ย. 66</t>
  </si>
  <si>
    <t>ประจำเดือน มกราคม 2567</t>
  </si>
  <si>
    <t>มกราคม 2567</t>
  </si>
  <si>
    <t xml:space="preserve">*หมายเหตุ     ทุกภาษี รวมรับชำระจากหน่วยงานอื่นแล้ว  </t>
  </si>
  <si>
    <t xml:space="preserve"> 1 ต.ค. 66 - 31 ม.ค. 67</t>
  </si>
  <si>
    <t>ประจำเดือน กุมภาพันธ์ 2567</t>
  </si>
  <si>
    <t>กุมภาพันธ์ 2567</t>
  </si>
  <si>
    <t xml:space="preserve"> 1 ต.ค.66 - 29 ก.พ 67</t>
  </si>
  <si>
    <t>ประจำเดือน มีนาคม  2567</t>
  </si>
  <si>
    <t>มีนาคม 2567</t>
  </si>
  <si>
    <t xml:space="preserve"> 1 ต.ค.66 - 31 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</si>
</sst>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1"/>
      <color theme="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18"/>
      <color theme="0"/>
      <name val="Calibri"/>
      <family val="2"/>
      <charset val="222"/>
      <scheme val="minor"/>
    </font>
    <font>
      <sz val="18"/>
      <color rgb="FFFF0000"/>
      <name val="TH SarabunPSK"/>
      <family val="2"/>
    </font>
    <font>
      <sz val="18"/>
      <color rgb="FFFF0000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7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4" fontId="7" fillId="3" borderId="6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" fontId="4" fillId="4" borderId="5" xfId="0" applyNumberFormat="1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10" fontId="13" fillId="4" borderId="5" xfId="0" applyNumberFormat="1" applyFont="1" applyFill="1" applyBorder="1" applyAlignment="1">
      <alignment horizontal="center" vertical="center"/>
    </xf>
    <xf numFmtId="4" fontId="4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center" vertical="center"/>
    </xf>
    <xf numFmtId="43" fontId="2" fillId="3" borderId="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vertical="center"/>
    </xf>
    <xf numFmtId="10" fontId="2" fillId="3" borderId="6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0" xfId="0" applyFont="1"/>
    <xf numFmtId="0" fontId="1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4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4" fillId="0" borderId="4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right" vertical="center"/>
    </xf>
    <xf numFmtId="10" fontId="13" fillId="4" borderId="4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vertical="center"/>
    </xf>
    <xf numFmtId="10" fontId="4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4" fontId="7" fillId="4" borderId="0" xfId="1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0" applyNumberFormat="1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43" fontId="2" fillId="4" borderId="0" xfId="1" applyFont="1" applyFill="1" applyBorder="1" applyAlignment="1">
      <alignment vertical="center"/>
    </xf>
    <xf numFmtId="10" fontId="2" fillId="4" borderId="0" xfId="0" applyNumberFormat="1" applyFont="1" applyFill="1" applyAlignment="1">
      <alignment horizontal="center" vertical="center"/>
    </xf>
    <xf numFmtId="0" fontId="0" fillId="4" borderId="0" xfId="0" applyFill="1"/>
    <xf numFmtId="4" fontId="2" fillId="3" borderId="6" xfId="1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10" fontId="13" fillId="3" borderId="6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165" fontId="18" fillId="0" borderId="0" xfId="1" applyNumberFormat="1" applyFont="1" applyFill="1" applyBorder="1" applyAlignment="1">
      <alignment horizontal="right" vertical="center"/>
    </xf>
    <xf numFmtId="0" fontId="19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C70C07"/>
      <color rgb="FFFFFFCC"/>
      <color rgb="FFF67ADE"/>
      <color rgb="FFFCBCEE"/>
      <color rgb="FFF58F7B"/>
      <color rgb="FFFB9997"/>
      <color rgb="FFBA3014"/>
      <color rgb="FFA9F7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FBB5-6267-49FC-8799-0E1C1161A200}">
  <dimension ref="A1:H90"/>
  <sheetViews>
    <sheetView tabSelected="1" view="pageBreakPreview" zoomScale="110" zoomScaleNormal="110" zoomScaleSheetLayoutView="110" workbookViewId="0">
      <selection activeCell="E75" sqref="E75"/>
    </sheetView>
  </sheetViews>
  <sheetFormatPr defaultRowHeight="15"/>
  <cols>
    <col min="1" max="1" width="26" customWidth="1"/>
    <col min="2" max="2" width="18.5703125" customWidth="1"/>
    <col min="3" max="3" width="12.5703125" customWidth="1"/>
    <col min="4" max="4" width="18.5703125" customWidth="1"/>
    <col min="5" max="5" width="12.5703125" customWidth="1"/>
    <col min="6" max="6" width="18.5703125" customWidth="1"/>
    <col min="7" max="7" width="18.5703125" style="7" customWidth="1"/>
  </cols>
  <sheetData>
    <row r="1" spans="1:7" s="2" customFormat="1" ht="30">
      <c r="A1" s="67" t="s">
        <v>19</v>
      </c>
      <c r="B1" s="67"/>
      <c r="C1" s="67"/>
      <c r="D1" s="67"/>
      <c r="E1" s="67"/>
      <c r="F1" s="67"/>
      <c r="G1" s="67"/>
    </row>
    <row r="2" spans="1:7" s="2" customFormat="1" ht="30">
      <c r="A2" s="67" t="s">
        <v>13</v>
      </c>
      <c r="B2" s="67"/>
      <c r="C2" s="67"/>
      <c r="D2" s="67"/>
      <c r="E2" s="67"/>
      <c r="F2" s="67"/>
      <c r="G2" s="67"/>
    </row>
    <row r="3" spans="1:7" s="2" customFormat="1" ht="30">
      <c r="A3" s="67" t="s">
        <v>15</v>
      </c>
      <c r="B3" s="67"/>
      <c r="C3" s="67"/>
      <c r="D3" s="67"/>
      <c r="E3" s="67"/>
      <c r="F3" s="67"/>
      <c r="G3" s="67"/>
    </row>
    <row r="4" spans="1:7" ht="21.75">
      <c r="A4" s="9"/>
      <c r="B4" s="9"/>
      <c r="C4" s="1"/>
      <c r="D4" s="1"/>
      <c r="E4" s="9"/>
      <c r="F4" s="9"/>
      <c r="G4" s="6"/>
    </row>
    <row r="5" spans="1:7" ht="27">
      <c r="A5" s="68" t="s">
        <v>4</v>
      </c>
      <c r="B5" s="25" t="s">
        <v>6</v>
      </c>
      <c r="C5" s="71" t="s">
        <v>5</v>
      </c>
      <c r="D5" s="72"/>
      <c r="E5" s="73" t="s">
        <v>17</v>
      </c>
      <c r="F5" s="74"/>
      <c r="G5" s="26" t="s">
        <v>7</v>
      </c>
    </row>
    <row r="6" spans="1:7" ht="27">
      <c r="A6" s="69"/>
      <c r="B6" s="27">
        <v>2567</v>
      </c>
      <c r="C6" s="79" t="s">
        <v>16</v>
      </c>
      <c r="D6" s="79"/>
      <c r="E6" s="77" t="s">
        <v>18</v>
      </c>
      <c r="F6" s="78"/>
      <c r="G6" s="28" t="s">
        <v>8</v>
      </c>
    </row>
    <row r="7" spans="1:7" ht="27">
      <c r="A7" s="70"/>
      <c r="B7" s="29"/>
      <c r="C7" s="35" t="s">
        <v>9</v>
      </c>
      <c r="D7" s="30" t="s">
        <v>10</v>
      </c>
      <c r="E7" s="31" t="s">
        <v>11</v>
      </c>
      <c r="F7" s="31" t="s">
        <v>10</v>
      </c>
      <c r="G7" s="32">
        <v>2567</v>
      </c>
    </row>
    <row r="8" spans="1:7" ht="42" customHeight="1">
      <c r="A8" s="36" t="s">
        <v>12</v>
      </c>
      <c r="B8" s="15">
        <v>226000000</v>
      </c>
      <c r="C8" s="38">
        <v>797</v>
      </c>
      <c r="D8" s="12">
        <v>15304085.189999999</v>
      </c>
      <c r="E8" s="13">
        <f>C8</f>
        <v>797</v>
      </c>
      <c r="F8" s="12">
        <f>D8</f>
        <v>15304085.189999999</v>
      </c>
      <c r="G8" s="14">
        <f t="shared" ref="G8:G13" si="0">SUM(F8*100/B8/100)</f>
        <v>6.7717191106194688E-2</v>
      </c>
    </row>
    <row r="9" spans="1:7" ht="42" customHeight="1">
      <c r="A9" s="3" t="s">
        <v>1</v>
      </c>
      <c r="B9" s="15">
        <v>100000</v>
      </c>
      <c r="C9" s="16">
        <v>30</v>
      </c>
      <c r="D9" s="17">
        <v>42383.77</v>
      </c>
      <c r="E9" s="13">
        <f t="shared" ref="E9:E12" si="1">C9</f>
        <v>30</v>
      </c>
      <c r="F9" s="12">
        <f t="shared" ref="F9:F12" si="2">D9</f>
        <v>42383.77</v>
      </c>
      <c r="G9" s="14">
        <f t="shared" si="0"/>
        <v>0.42383769999999998</v>
      </c>
    </row>
    <row r="10" spans="1:7" ht="42" customHeight="1">
      <c r="A10" s="3" t="s">
        <v>0</v>
      </c>
      <c r="B10" s="15">
        <v>5000000</v>
      </c>
      <c r="C10" s="16">
        <v>6</v>
      </c>
      <c r="D10" s="17">
        <v>343375</v>
      </c>
      <c r="E10" s="13">
        <f t="shared" si="1"/>
        <v>6</v>
      </c>
      <c r="F10" s="12">
        <f t="shared" si="2"/>
        <v>343375</v>
      </c>
      <c r="G10" s="14">
        <f t="shared" si="0"/>
        <v>6.8675E-2</v>
      </c>
    </row>
    <row r="11" spans="1:7" ht="42" customHeight="1">
      <c r="A11" s="3" t="s">
        <v>2</v>
      </c>
      <c r="B11" s="11">
        <v>46500000</v>
      </c>
      <c r="C11" s="40">
        <v>18</v>
      </c>
      <c r="D11" s="17">
        <v>340954.1</v>
      </c>
      <c r="E11" s="13">
        <f t="shared" si="1"/>
        <v>18</v>
      </c>
      <c r="F11" s="12">
        <f t="shared" si="2"/>
        <v>340954.1</v>
      </c>
      <c r="G11" s="14">
        <f t="shared" si="0"/>
        <v>7.3323462365591395E-3</v>
      </c>
    </row>
    <row r="12" spans="1:7" ht="42" customHeight="1">
      <c r="A12" s="39" t="s">
        <v>14</v>
      </c>
      <c r="B12" s="37">
        <v>6200000</v>
      </c>
      <c r="C12" s="16">
        <v>33</v>
      </c>
      <c r="D12" s="41">
        <v>500991.78</v>
      </c>
      <c r="E12" s="42">
        <f t="shared" si="1"/>
        <v>33</v>
      </c>
      <c r="F12" s="43">
        <f t="shared" si="2"/>
        <v>500991.78</v>
      </c>
      <c r="G12" s="14">
        <f t="shared" si="0"/>
        <v>8.0805125806451605E-2</v>
      </c>
    </row>
    <row r="13" spans="1:7" s="5" customFormat="1" ht="42" customHeight="1" thickBot="1">
      <c r="A13" s="59" t="s">
        <v>3</v>
      </c>
      <c r="B13" s="58">
        <f>SUM(B8:B12)</f>
        <v>283800000</v>
      </c>
      <c r="C13" s="19">
        <f>SUM(C8:C12)</f>
        <v>884</v>
      </c>
      <c r="D13" s="20">
        <f>SUM(D8:D12)</f>
        <v>16531789.839999998</v>
      </c>
      <c r="E13" s="46">
        <f>SUM(E8:E12)</f>
        <v>884</v>
      </c>
      <c r="F13" s="47">
        <f>SUM(F8:F12)</f>
        <v>16531789.839999998</v>
      </c>
      <c r="G13" s="60">
        <f t="shared" si="0"/>
        <v>5.8251549823819582E-2</v>
      </c>
    </row>
    <row r="14" spans="1:7" ht="24" thickTop="1">
      <c r="A14" s="61"/>
      <c r="B14" s="61"/>
      <c r="C14" s="61"/>
      <c r="D14" s="61"/>
      <c r="E14" s="61"/>
      <c r="F14" s="61"/>
      <c r="G14" s="62"/>
    </row>
    <row r="15" spans="1:7" ht="25.5" customHeight="1">
      <c r="A15" s="10" t="s">
        <v>24</v>
      </c>
      <c r="B15" s="61"/>
      <c r="C15" s="61"/>
      <c r="D15" s="63"/>
      <c r="E15" s="64"/>
      <c r="F15" s="61"/>
      <c r="G15" s="62"/>
    </row>
    <row r="16" spans="1:7" ht="27">
      <c r="A16" s="10"/>
      <c r="B16" s="61"/>
      <c r="C16" s="61"/>
      <c r="D16" s="63"/>
      <c r="E16" s="64"/>
      <c r="F16" s="61"/>
      <c r="G16" s="62"/>
    </row>
    <row r="17" spans="1:7" ht="29.25" customHeight="1">
      <c r="A17" s="67" t="str">
        <f>A1</f>
        <v>ผลการจัดเก็บภาษีโรงเรือนและที่ดิน ภาษีบำรุงท้องที่ ภาษีป้าย และภาษีน้ำมัน ประจำปีงบประมาณ 2567</v>
      </c>
      <c r="B17" s="67"/>
      <c r="C17" s="67"/>
      <c r="D17" s="67"/>
      <c r="E17" s="67"/>
      <c r="F17" s="67"/>
      <c r="G17" s="67"/>
    </row>
    <row r="18" spans="1:7" ht="29.25" customHeight="1">
      <c r="A18" s="67" t="s">
        <v>13</v>
      </c>
      <c r="B18" s="67"/>
      <c r="C18" s="67"/>
      <c r="D18" s="67"/>
      <c r="E18" s="67"/>
      <c r="F18" s="67"/>
      <c r="G18" s="67"/>
    </row>
    <row r="19" spans="1:7" ht="29.25" customHeight="1">
      <c r="A19" s="67" t="s">
        <v>25</v>
      </c>
      <c r="B19" s="67"/>
      <c r="C19" s="67"/>
      <c r="D19" s="67"/>
      <c r="E19" s="67"/>
      <c r="F19" s="67"/>
      <c r="G19" s="67"/>
    </row>
    <row r="20" spans="1:7" ht="26.25" customHeight="1">
      <c r="A20" s="68" t="s">
        <v>4</v>
      </c>
      <c r="B20" s="25" t="s">
        <v>6</v>
      </c>
      <c r="C20" s="71" t="s">
        <v>5</v>
      </c>
      <c r="D20" s="72"/>
      <c r="E20" s="73" t="str">
        <f>E5</f>
        <v>ยอดจัดเก็บปีงบประมาณ 2567</v>
      </c>
      <c r="F20" s="74"/>
      <c r="G20" s="26" t="s">
        <v>7</v>
      </c>
    </row>
    <row r="21" spans="1:7" ht="26.25" customHeight="1">
      <c r="A21" s="69"/>
      <c r="B21" s="27">
        <f>B6</f>
        <v>2567</v>
      </c>
      <c r="C21" s="75" t="s">
        <v>26</v>
      </c>
      <c r="D21" s="76"/>
      <c r="E21" s="77" t="s">
        <v>27</v>
      </c>
      <c r="F21" s="78"/>
      <c r="G21" s="28" t="s">
        <v>8</v>
      </c>
    </row>
    <row r="22" spans="1:7" ht="26.25" customHeight="1">
      <c r="A22" s="70"/>
      <c r="B22" s="29"/>
      <c r="C22" s="35" t="s">
        <v>9</v>
      </c>
      <c r="D22" s="30" t="s">
        <v>10</v>
      </c>
      <c r="E22" s="31" t="s">
        <v>11</v>
      </c>
      <c r="F22" s="31" t="s">
        <v>10</v>
      </c>
      <c r="G22" s="32">
        <f>G7</f>
        <v>2567</v>
      </c>
    </row>
    <row r="23" spans="1:7" ht="42" customHeight="1">
      <c r="A23" s="36" t="s">
        <v>12</v>
      </c>
      <c r="B23" s="15">
        <f>B8</f>
        <v>226000000</v>
      </c>
      <c r="C23" s="24">
        <v>230</v>
      </c>
      <c r="D23" s="12">
        <v>1222783.03</v>
      </c>
      <c r="E23" s="13">
        <f t="shared" ref="E23:F26" si="3">E8+C23</f>
        <v>1027</v>
      </c>
      <c r="F23" s="12">
        <f t="shared" si="3"/>
        <v>16526868.219999999</v>
      </c>
      <c r="G23" s="14">
        <f>SUM(F23*100/B23/100)</f>
        <v>7.3127735486725659E-2</v>
      </c>
    </row>
    <row r="24" spans="1:7" ht="42" customHeight="1">
      <c r="A24" s="3" t="s">
        <v>1</v>
      </c>
      <c r="B24" s="15">
        <f>B9</f>
        <v>100000</v>
      </c>
      <c r="C24" s="16">
        <v>5</v>
      </c>
      <c r="D24" s="17">
        <v>2704.35</v>
      </c>
      <c r="E24" s="16">
        <f t="shared" si="3"/>
        <v>35</v>
      </c>
      <c r="F24" s="18">
        <f t="shared" si="3"/>
        <v>45088.119999999995</v>
      </c>
      <c r="G24" s="14">
        <f t="shared" ref="G24:G28" si="4">SUM(F24*100/B24/100)</f>
        <v>0.45088120000000004</v>
      </c>
    </row>
    <row r="25" spans="1:7" ht="42" customHeight="1">
      <c r="A25" s="3" t="s">
        <v>0</v>
      </c>
      <c r="B25" s="15">
        <f>B10</f>
        <v>5000000</v>
      </c>
      <c r="C25" s="16">
        <v>30</v>
      </c>
      <c r="D25" s="17">
        <v>571036</v>
      </c>
      <c r="E25" s="16">
        <f t="shared" si="3"/>
        <v>36</v>
      </c>
      <c r="F25" s="18">
        <f t="shared" si="3"/>
        <v>914411</v>
      </c>
      <c r="G25" s="14">
        <f t="shared" si="4"/>
        <v>0.18288219999999999</v>
      </c>
    </row>
    <row r="26" spans="1:7" ht="42" customHeight="1">
      <c r="A26" s="3" t="s">
        <v>2</v>
      </c>
      <c r="B26" s="11">
        <f>B11</f>
        <v>46500000</v>
      </c>
      <c r="C26" s="40">
        <v>23</v>
      </c>
      <c r="D26" s="17">
        <v>96769.46</v>
      </c>
      <c r="E26" s="16">
        <f t="shared" si="3"/>
        <v>41</v>
      </c>
      <c r="F26" s="18">
        <f t="shared" si="3"/>
        <v>437723.56</v>
      </c>
      <c r="G26" s="14">
        <f t="shared" si="4"/>
        <v>9.4134098924731173E-3</v>
      </c>
    </row>
    <row r="27" spans="1:7" ht="42" customHeight="1">
      <c r="A27" s="39" t="s">
        <v>14</v>
      </c>
      <c r="B27" s="37">
        <f>B12</f>
        <v>6200000</v>
      </c>
      <c r="C27" s="16">
        <v>32</v>
      </c>
      <c r="D27" s="41">
        <v>500635.28</v>
      </c>
      <c r="E27" s="40">
        <f>E12+C27</f>
        <v>65</v>
      </c>
      <c r="F27" s="44">
        <f>F12+D27</f>
        <v>1001627.06</v>
      </c>
      <c r="G27" s="14">
        <f>SUM(F27*100/B27/100)</f>
        <v>0.16155275161290322</v>
      </c>
    </row>
    <row r="28" spans="1:7" ht="42" customHeight="1" thickBot="1">
      <c r="A28" s="4" t="s">
        <v>3</v>
      </c>
      <c r="B28" s="58">
        <f>SUM(B23:B27)</f>
        <v>283800000</v>
      </c>
      <c r="C28" s="19">
        <f>SUM(C23:C27)</f>
        <v>320</v>
      </c>
      <c r="D28" s="20">
        <f>SUM(D23:D27)</f>
        <v>2393928.12</v>
      </c>
      <c r="E28" s="46">
        <f>SUM(E23:E27)</f>
        <v>1204</v>
      </c>
      <c r="F28" s="47">
        <f>SUM(F23:F27)</f>
        <v>18925717.959999993</v>
      </c>
      <c r="G28" s="23">
        <f t="shared" si="4"/>
        <v>6.6686814517265658E-2</v>
      </c>
    </row>
    <row r="29" spans="1:7" ht="20.25" customHeight="1" thickTop="1">
      <c r="A29" s="33"/>
      <c r="B29" s="33"/>
      <c r="C29" s="33"/>
      <c r="D29" s="33"/>
      <c r="E29" s="33"/>
      <c r="F29" s="33"/>
      <c r="G29" s="34"/>
    </row>
    <row r="30" spans="1:7" ht="31.5" customHeight="1">
      <c r="A30" s="10" t="s">
        <v>24</v>
      </c>
      <c r="B30" s="33"/>
      <c r="C30" s="33"/>
      <c r="D30" s="33"/>
      <c r="E30" s="33"/>
      <c r="F30" s="33"/>
      <c r="G30" s="34"/>
    </row>
    <row r="31" spans="1:7" ht="33.75" customHeight="1">
      <c r="A31" s="10"/>
      <c r="B31" s="33"/>
      <c r="C31" s="33"/>
      <c r="D31" s="33"/>
      <c r="E31" s="33"/>
      <c r="F31" s="33"/>
      <c r="G31" s="34"/>
    </row>
    <row r="32" spans="1:7" ht="30">
      <c r="A32" s="67" t="s">
        <v>20</v>
      </c>
      <c r="B32" s="67"/>
      <c r="C32" s="67"/>
      <c r="D32" s="67"/>
      <c r="E32" s="67"/>
      <c r="F32" s="67"/>
      <c r="G32" s="67"/>
    </row>
    <row r="33" spans="1:7" ht="30">
      <c r="A33" s="67" t="s">
        <v>13</v>
      </c>
      <c r="B33" s="67"/>
      <c r="C33" s="67"/>
      <c r="D33" s="67"/>
      <c r="E33" s="67"/>
      <c r="F33" s="67"/>
      <c r="G33" s="67"/>
    </row>
    <row r="34" spans="1:7" ht="29.25" customHeight="1">
      <c r="A34" s="67" t="s">
        <v>21</v>
      </c>
      <c r="B34" s="67"/>
      <c r="C34" s="67"/>
      <c r="D34" s="67"/>
      <c r="E34" s="67"/>
      <c r="F34" s="67"/>
      <c r="G34" s="67"/>
    </row>
    <row r="35" spans="1:7" ht="27" customHeight="1">
      <c r="A35" s="68" t="s">
        <v>4</v>
      </c>
      <c r="B35" s="25" t="s">
        <v>6</v>
      </c>
      <c r="C35" s="71" t="s">
        <v>5</v>
      </c>
      <c r="D35" s="72"/>
      <c r="E35" s="73" t="str">
        <f>E5</f>
        <v>ยอดจัดเก็บปีงบประมาณ 2567</v>
      </c>
      <c r="F35" s="74"/>
      <c r="G35" s="26" t="s">
        <v>7</v>
      </c>
    </row>
    <row r="36" spans="1:7" ht="27" customHeight="1">
      <c r="A36" s="69"/>
      <c r="B36" s="27">
        <f>B6</f>
        <v>2567</v>
      </c>
      <c r="C36" s="75" t="s">
        <v>22</v>
      </c>
      <c r="D36" s="76"/>
      <c r="E36" s="77" t="s">
        <v>23</v>
      </c>
      <c r="F36" s="78"/>
      <c r="G36" s="28" t="s">
        <v>8</v>
      </c>
    </row>
    <row r="37" spans="1:7" ht="27" customHeight="1">
      <c r="A37" s="70"/>
      <c r="B37" s="29"/>
      <c r="C37" s="35" t="s">
        <v>9</v>
      </c>
      <c r="D37" s="30" t="s">
        <v>10</v>
      </c>
      <c r="E37" s="31" t="s">
        <v>11</v>
      </c>
      <c r="F37" s="31" t="s">
        <v>10</v>
      </c>
      <c r="G37" s="32">
        <f>G7</f>
        <v>2567</v>
      </c>
    </row>
    <row r="38" spans="1:7" ht="42" customHeight="1">
      <c r="A38" s="36" t="s">
        <v>12</v>
      </c>
      <c r="B38" s="15">
        <f>B8</f>
        <v>226000000</v>
      </c>
      <c r="C38" s="24">
        <v>166</v>
      </c>
      <c r="D38" s="12">
        <v>441263.71</v>
      </c>
      <c r="E38" s="13">
        <f>E23+C38</f>
        <v>1193</v>
      </c>
      <c r="F38" s="12">
        <f>F23+D38</f>
        <v>16968131.93</v>
      </c>
      <c r="G38" s="14">
        <f t="shared" ref="G38:G43" si="5">SUM(F38*100/B38/100)</f>
        <v>7.5080229778761054E-2</v>
      </c>
    </row>
    <row r="39" spans="1:7" ht="42" customHeight="1">
      <c r="A39" s="3" t="s">
        <v>1</v>
      </c>
      <c r="B39" s="15">
        <f>B9</f>
        <v>100000</v>
      </c>
      <c r="C39" s="16">
        <v>21</v>
      </c>
      <c r="D39" s="17">
        <v>3392.21</v>
      </c>
      <c r="E39" s="16">
        <f>E24+C39</f>
        <v>56</v>
      </c>
      <c r="F39" s="18">
        <f>F24+D39</f>
        <v>48480.329999999994</v>
      </c>
      <c r="G39" s="14">
        <f t="shared" si="5"/>
        <v>0.48480329999999988</v>
      </c>
    </row>
    <row r="40" spans="1:7" ht="42" customHeight="1">
      <c r="A40" s="3" t="s">
        <v>0</v>
      </c>
      <c r="B40" s="15">
        <f>B10</f>
        <v>5000000</v>
      </c>
      <c r="C40" s="16">
        <v>17</v>
      </c>
      <c r="D40" s="17">
        <v>360290</v>
      </c>
      <c r="E40" s="16">
        <f>E25+C40</f>
        <v>53</v>
      </c>
      <c r="F40" s="18">
        <f>F25+D40</f>
        <v>1274701</v>
      </c>
      <c r="G40" s="14">
        <f t="shared" si="5"/>
        <v>0.25494020000000001</v>
      </c>
    </row>
    <row r="41" spans="1:7" ht="42" customHeight="1">
      <c r="A41" s="3" t="s">
        <v>2</v>
      </c>
      <c r="B41" s="11">
        <f>B11</f>
        <v>46500000</v>
      </c>
      <c r="C41" s="40">
        <v>45</v>
      </c>
      <c r="D41" s="17">
        <v>334186.40000000002</v>
      </c>
      <c r="E41" s="16">
        <f>E26+C41</f>
        <v>86</v>
      </c>
      <c r="F41" s="18">
        <f>F26+D41</f>
        <v>771909.96</v>
      </c>
      <c r="G41" s="14">
        <f t="shared" si="5"/>
        <v>1.6600214193548388E-2</v>
      </c>
    </row>
    <row r="42" spans="1:7" ht="42" customHeight="1">
      <c r="A42" s="39" t="s">
        <v>14</v>
      </c>
      <c r="B42" s="37">
        <f>B12</f>
        <v>6200000</v>
      </c>
      <c r="C42" s="16">
        <v>32</v>
      </c>
      <c r="D42" s="41">
        <v>508320.3</v>
      </c>
      <c r="E42" s="40">
        <f>E27+C42</f>
        <v>97</v>
      </c>
      <c r="F42" s="44">
        <f>F27+D42</f>
        <v>1509947.36</v>
      </c>
      <c r="G42" s="14">
        <f t="shared" si="5"/>
        <v>0.24353989677419358</v>
      </c>
    </row>
    <row r="43" spans="1:7" ht="42" customHeight="1" thickBot="1">
      <c r="A43" s="4" t="s">
        <v>3</v>
      </c>
      <c r="B43" s="58">
        <f>SUM(B38:B42)</f>
        <v>283800000</v>
      </c>
      <c r="C43" s="19">
        <f>SUM(C38:C42)</f>
        <v>281</v>
      </c>
      <c r="D43" s="20">
        <f>SUM(D38:D42)</f>
        <v>1647452.62</v>
      </c>
      <c r="E43" s="46">
        <f>SUM(E38:E42)</f>
        <v>1485</v>
      </c>
      <c r="F43" s="47">
        <f>SUM(F38:F42)</f>
        <v>20573170.579999998</v>
      </c>
      <c r="G43" s="23">
        <f t="shared" si="5"/>
        <v>7.2491792036645519E-2</v>
      </c>
    </row>
    <row r="44" spans="1:7" ht="23.25" customHeight="1" thickTop="1">
      <c r="A44" s="10"/>
      <c r="B44" s="33"/>
      <c r="C44" s="33"/>
      <c r="D44" s="33"/>
      <c r="E44" s="33"/>
      <c r="F44" s="33"/>
      <c r="G44" s="34"/>
    </row>
    <row r="45" spans="1:7" ht="31.5" customHeight="1">
      <c r="A45" s="10" t="s">
        <v>24</v>
      </c>
      <c r="B45" s="33"/>
      <c r="C45" s="33"/>
      <c r="D45" s="33"/>
      <c r="E45" s="33"/>
      <c r="F45" s="33"/>
      <c r="G45" s="34"/>
    </row>
    <row r="46" spans="1:7" ht="31.5" customHeight="1">
      <c r="B46" s="33"/>
      <c r="C46" s="33"/>
      <c r="D46" s="33"/>
      <c r="E46" s="33"/>
      <c r="F46" s="33"/>
      <c r="G46" s="34"/>
    </row>
    <row r="47" spans="1:7" ht="28.5" customHeight="1">
      <c r="A47" s="67" t="str">
        <f>A1</f>
        <v>ผลการจัดเก็บภาษีโรงเรือนและที่ดิน ภาษีบำรุงท้องที่ ภาษีป้าย และภาษีน้ำมัน ประจำปีงบประมาณ 2567</v>
      </c>
      <c r="B47" s="67"/>
      <c r="C47" s="67"/>
      <c r="D47" s="67"/>
      <c r="E47" s="67"/>
      <c r="F47" s="67"/>
      <c r="G47" s="67"/>
    </row>
    <row r="48" spans="1:7" ht="28.5" customHeight="1">
      <c r="A48" s="67" t="s">
        <v>13</v>
      </c>
      <c r="B48" s="67"/>
      <c r="C48" s="67"/>
      <c r="D48" s="67"/>
      <c r="E48" s="67"/>
      <c r="F48" s="67"/>
      <c r="G48" s="67"/>
    </row>
    <row r="49" spans="1:8" ht="28.5" customHeight="1">
      <c r="A49" s="67" t="s">
        <v>28</v>
      </c>
      <c r="B49" s="67"/>
      <c r="C49" s="67"/>
      <c r="D49" s="67"/>
      <c r="E49" s="67"/>
      <c r="F49" s="67"/>
      <c r="G49" s="67"/>
    </row>
    <row r="50" spans="1:8" ht="27" customHeight="1">
      <c r="A50" s="68" t="s">
        <v>4</v>
      </c>
      <c r="B50" s="25" t="s">
        <v>6</v>
      </c>
      <c r="C50" s="71" t="s">
        <v>5</v>
      </c>
      <c r="D50" s="72"/>
      <c r="E50" s="73" t="str">
        <f>E5</f>
        <v>ยอดจัดเก็บปีงบประมาณ 2567</v>
      </c>
      <c r="F50" s="74"/>
      <c r="G50" s="26" t="s">
        <v>7</v>
      </c>
    </row>
    <row r="51" spans="1:8" ht="27" customHeight="1">
      <c r="A51" s="69"/>
      <c r="B51" s="27">
        <f>B6</f>
        <v>2567</v>
      </c>
      <c r="C51" s="75" t="s">
        <v>29</v>
      </c>
      <c r="D51" s="76"/>
      <c r="E51" s="77" t="s">
        <v>31</v>
      </c>
      <c r="F51" s="78"/>
      <c r="G51" s="28" t="s">
        <v>8</v>
      </c>
    </row>
    <row r="52" spans="1:8" ht="27" customHeight="1">
      <c r="A52" s="70"/>
      <c r="B52" s="29"/>
      <c r="C52" s="35" t="s">
        <v>9</v>
      </c>
      <c r="D52" s="30" t="s">
        <v>10</v>
      </c>
      <c r="E52" s="31" t="s">
        <v>11</v>
      </c>
      <c r="F52" s="31" t="s">
        <v>10</v>
      </c>
      <c r="G52" s="32">
        <f>G7</f>
        <v>2567</v>
      </c>
    </row>
    <row r="53" spans="1:8" s="65" customFormat="1" ht="42.75" customHeight="1">
      <c r="A53" s="36" t="s">
        <v>12</v>
      </c>
      <c r="B53" s="15">
        <f>B8</f>
        <v>226000000</v>
      </c>
      <c r="C53" s="24">
        <v>116</v>
      </c>
      <c r="D53" s="12">
        <v>144811.01</v>
      </c>
      <c r="E53" s="13">
        <f t="shared" ref="E53:F57" si="6">E38+C53</f>
        <v>1309</v>
      </c>
      <c r="F53" s="12">
        <f t="shared" si="6"/>
        <v>17112942.940000001</v>
      </c>
      <c r="G53" s="14">
        <f>SUM(F53*100/B53/100)</f>
        <v>7.5720986460176998E-2</v>
      </c>
    </row>
    <row r="54" spans="1:8" s="65" customFormat="1" ht="42.75" customHeight="1">
      <c r="A54" s="3" t="s">
        <v>1</v>
      </c>
      <c r="B54" s="15">
        <f>B9</f>
        <v>100000</v>
      </c>
      <c r="C54" s="16">
        <v>4</v>
      </c>
      <c r="D54" s="17">
        <v>55.02</v>
      </c>
      <c r="E54" s="16">
        <f t="shared" si="6"/>
        <v>60</v>
      </c>
      <c r="F54" s="18">
        <f t="shared" si="6"/>
        <v>48535.349999999991</v>
      </c>
      <c r="G54" s="14">
        <f t="shared" ref="G54:G58" si="7">SUM(F54*100/B54/100)</f>
        <v>0.48535349999999994</v>
      </c>
    </row>
    <row r="55" spans="1:8" s="65" customFormat="1" ht="42.75" customHeight="1">
      <c r="A55" s="3" t="s">
        <v>0</v>
      </c>
      <c r="B55" s="15">
        <f>B10</f>
        <v>5000000</v>
      </c>
      <c r="C55" s="16">
        <v>9</v>
      </c>
      <c r="D55" s="17">
        <v>549914</v>
      </c>
      <c r="E55" s="16">
        <f t="shared" si="6"/>
        <v>62</v>
      </c>
      <c r="F55" s="18">
        <f t="shared" si="6"/>
        <v>1824615</v>
      </c>
      <c r="G55" s="14">
        <f t="shared" si="7"/>
        <v>0.364923</v>
      </c>
    </row>
    <row r="56" spans="1:8" s="65" customFormat="1" ht="42.75" customHeight="1">
      <c r="A56" s="3" t="s">
        <v>2</v>
      </c>
      <c r="B56" s="11">
        <f>B11</f>
        <v>46500000</v>
      </c>
      <c r="C56" s="40">
        <v>217</v>
      </c>
      <c r="D56" s="17">
        <v>2140290.56</v>
      </c>
      <c r="E56" s="16">
        <f t="shared" si="6"/>
        <v>303</v>
      </c>
      <c r="F56" s="18">
        <f t="shared" si="6"/>
        <v>2912200.52</v>
      </c>
      <c r="G56" s="14">
        <f t="shared" si="7"/>
        <v>6.2627968172043011E-2</v>
      </c>
    </row>
    <row r="57" spans="1:8" s="65" customFormat="1" ht="42.75" customHeight="1">
      <c r="A57" s="39" t="s">
        <v>14</v>
      </c>
      <c r="B57" s="37">
        <f>B12</f>
        <v>6200000</v>
      </c>
      <c r="C57" s="16">
        <v>44</v>
      </c>
      <c r="D57" s="41">
        <v>570057.87</v>
      </c>
      <c r="E57" s="40">
        <f t="shared" si="6"/>
        <v>141</v>
      </c>
      <c r="F57" s="44">
        <f t="shared" si="6"/>
        <v>2080005.23</v>
      </c>
      <c r="G57" s="48">
        <f t="shared" si="7"/>
        <v>0.33548471451612905</v>
      </c>
      <c r="H57" s="66"/>
    </row>
    <row r="58" spans="1:8" s="65" customFormat="1" ht="45.75" customHeight="1" thickBot="1">
      <c r="A58" s="4" t="s">
        <v>3</v>
      </c>
      <c r="B58" s="8">
        <f>SUM(B53:B57)</f>
        <v>283800000</v>
      </c>
      <c r="C58" s="19">
        <f>SUM(C53:C57)</f>
        <v>390</v>
      </c>
      <c r="D58" s="20">
        <f>SUM(D53:D57)</f>
        <v>3405128.46</v>
      </c>
      <c r="E58" s="46">
        <f>SUM(E53:E56)</f>
        <v>1734</v>
      </c>
      <c r="F58" s="47">
        <f>SUM(F53:F57)</f>
        <v>23978299.040000003</v>
      </c>
      <c r="G58" s="23">
        <f t="shared" si="7"/>
        <v>8.4490130514446801E-2</v>
      </c>
    </row>
    <row r="59" spans="1:8" s="57" customFormat="1" ht="26.25" customHeight="1" thickTop="1">
      <c r="A59" s="50"/>
      <c r="B59" s="51"/>
      <c r="C59" s="52"/>
      <c r="D59" s="53"/>
      <c r="E59" s="54"/>
      <c r="F59" s="55"/>
      <c r="G59" s="56"/>
    </row>
    <row r="60" spans="1:8" s="57" customFormat="1" ht="26.25" customHeight="1">
      <c r="A60" s="10" t="s">
        <v>30</v>
      </c>
      <c r="B60" s="51"/>
      <c r="C60" s="52"/>
      <c r="D60" s="53"/>
      <c r="E60" s="54"/>
      <c r="F60" s="55"/>
      <c r="G60" s="56"/>
    </row>
    <row r="61" spans="1:8" s="33" customFormat="1" ht="30" customHeight="1">
      <c r="G61" s="34"/>
    </row>
    <row r="62" spans="1:8" s="33" customFormat="1" ht="27" customHeight="1">
      <c r="A62" s="67" t="str">
        <f>A1</f>
        <v>ผลการจัดเก็บภาษีโรงเรือนและที่ดิน ภาษีบำรุงท้องที่ ภาษีป้าย และภาษีน้ำมัน ประจำปีงบประมาณ 2567</v>
      </c>
      <c r="B62" s="67"/>
      <c r="C62" s="67"/>
      <c r="D62" s="67"/>
      <c r="E62" s="67"/>
      <c r="F62" s="67"/>
      <c r="G62" s="67"/>
    </row>
    <row r="63" spans="1:8" ht="30" customHeight="1">
      <c r="A63" s="67" t="s">
        <v>13</v>
      </c>
      <c r="B63" s="67"/>
      <c r="C63" s="67"/>
      <c r="D63" s="67"/>
      <c r="E63" s="67"/>
      <c r="F63" s="67"/>
      <c r="G63" s="67"/>
    </row>
    <row r="64" spans="1:8" ht="30" customHeight="1">
      <c r="A64" s="67" t="s">
        <v>32</v>
      </c>
      <c r="B64" s="67"/>
      <c r="C64" s="67"/>
      <c r="D64" s="67"/>
      <c r="E64" s="67"/>
      <c r="F64" s="67"/>
      <c r="G64" s="67"/>
    </row>
    <row r="65" spans="1:7" ht="27" customHeight="1">
      <c r="A65" s="68" t="s">
        <v>4</v>
      </c>
      <c r="B65" s="25" t="s">
        <v>6</v>
      </c>
      <c r="C65" s="71" t="s">
        <v>5</v>
      </c>
      <c r="D65" s="72"/>
      <c r="E65" s="73" t="str">
        <f>E5</f>
        <v>ยอดจัดเก็บปีงบประมาณ 2567</v>
      </c>
      <c r="F65" s="74"/>
      <c r="G65" s="26" t="s">
        <v>7</v>
      </c>
    </row>
    <row r="66" spans="1:7" ht="27" customHeight="1">
      <c r="A66" s="69"/>
      <c r="B66" s="27">
        <f>B6</f>
        <v>2567</v>
      </c>
      <c r="C66" s="75" t="s">
        <v>33</v>
      </c>
      <c r="D66" s="76"/>
      <c r="E66" s="77" t="s">
        <v>34</v>
      </c>
      <c r="F66" s="78"/>
      <c r="G66" s="28" t="s">
        <v>8</v>
      </c>
    </row>
    <row r="67" spans="1:7" ht="27" customHeight="1">
      <c r="A67" s="70"/>
      <c r="B67" s="29"/>
      <c r="C67" s="35" t="s">
        <v>9</v>
      </c>
      <c r="D67" s="30" t="s">
        <v>10</v>
      </c>
      <c r="E67" s="31" t="s">
        <v>11</v>
      </c>
      <c r="F67" s="31" t="s">
        <v>10</v>
      </c>
      <c r="G67" s="32">
        <f>G7</f>
        <v>2567</v>
      </c>
    </row>
    <row r="68" spans="1:7" ht="45" customHeight="1">
      <c r="A68" s="36" t="s">
        <v>12</v>
      </c>
      <c r="B68" s="15">
        <f>B8</f>
        <v>226000000</v>
      </c>
      <c r="C68" s="24">
        <v>659</v>
      </c>
      <c r="D68" s="12">
        <v>1095110.52</v>
      </c>
      <c r="E68" s="13">
        <f t="shared" ref="E68:F72" si="8">E53+C68</f>
        <v>1968</v>
      </c>
      <c r="F68" s="12">
        <f t="shared" si="8"/>
        <v>18208053.460000001</v>
      </c>
      <c r="G68" s="14">
        <f t="shared" ref="G68:G73" si="9">SUM(F68*100/B68/100)</f>
        <v>8.0566608230088488E-2</v>
      </c>
    </row>
    <row r="69" spans="1:7" ht="45" customHeight="1">
      <c r="A69" s="3" t="s">
        <v>1</v>
      </c>
      <c r="B69" s="15">
        <f>B9</f>
        <v>100000</v>
      </c>
      <c r="C69" s="16">
        <v>20</v>
      </c>
      <c r="D69" s="17">
        <v>2456.08</v>
      </c>
      <c r="E69" s="16">
        <f t="shared" si="8"/>
        <v>80</v>
      </c>
      <c r="F69" s="18">
        <f t="shared" si="8"/>
        <v>50991.429999999993</v>
      </c>
      <c r="G69" s="14">
        <f t="shared" si="9"/>
        <v>0.50991429999999993</v>
      </c>
    </row>
    <row r="70" spans="1:7" ht="45" customHeight="1">
      <c r="A70" s="3" t="s">
        <v>0</v>
      </c>
      <c r="B70" s="15">
        <f>B10</f>
        <v>5000000</v>
      </c>
      <c r="C70" s="16">
        <v>23</v>
      </c>
      <c r="D70" s="17">
        <v>445939.54</v>
      </c>
      <c r="E70" s="16">
        <f t="shared" si="8"/>
        <v>85</v>
      </c>
      <c r="F70" s="18">
        <f t="shared" si="8"/>
        <v>2270554.54</v>
      </c>
      <c r="G70" s="14">
        <f t="shared" si="9"/>
        <v>0.45411090799999998</v>
      </c>
    </row>
    <row r="71" spans="1:7" ht="45" customHeight="1">
      <c r="A71" s="3" t="s">
        <v>2</v>
      </c>
      <c r="B71" s="11">
        <f>B11</f>
        <v>46500000</v>
      </c>
      <c r="C71" s="40">
        <v>416</v>
      </c>
      <c r="D71" s="17">
        <v>3712703.45</v>
      </c>
      <c r="E71" s="16">
        <f t="shared" si="8"/>
        <v>719</v>
      </c>
      <c r="F71" s="18">
        <f t="shared" si="8"/>
        <v>6624903.9700000007</v>
      </c>
      <c r="G71" s="14">
        <f t="shared" si="9"/>
        <v>0.14247105311827959</v>
      </c>
    </row>
    <row r="72" spans="1:7" ht="45" customHeight="1">
      <c r="A72" s="39" t="s">
        <v>14</v>
      </c>
      <c r="B72" s="37">
        <f>B12</f>
        <v>6200000</v>
      </c>
      <c r="C72" s="16">
        <v>32</v>
      </c>
      <c r="D72" s="41">
        <v>501493.74</v>
      </c>
      <c r="E72" s="40">
        <f t="shared" si="8"/>
        <v>173</v>
      </c>
      <c r="F72" s="44">
        <f t="shared" si="8"/>
        <v>2581498.9699999997</v>
      </c>
      <c r="G72" s="45">
        <f t="shared" si="9"/>
        <v>0.41637080161290319</v>
      </c>
    </row>
    <row r="73" spans="1:7" ht="45" customHeight="1" thickBot="1">
      <c r="A73" s="4" t="s">
        <v>3</v>
      </c>
      <c r="B73" s="8">
        <f>SUM(B68:B72)</f>
        <v>283800000</v>
      </c>
      <c r="C73" s="19">
        <f>SUM(C68:C72)</f>
        <v>1150</v>
      </c>
      <c r="D73" s="20">
        <f>SUM(D68:D72)</f>
        <v>5757703.3300000001</v>
      </c>
      <c r="E73" s="46">
        <f>SUM(E68:E72)</f>
        <v>3025</v>
      </c>
      <c r="F73" s="47">
        <f>SUM(F68:F72)</f>
        <v>29736002.369999997</v>
      </c>
      <c r="G73" s="23">
        <f t="shared" si="9"/>
        <v>0.10477802103594078</v>
      </c>
    </row>
    <row r="74" spans="1:7" s="33" customFormat="1" ht="27" customHeight="1" thickTop="1">
      <c r="G74" s="34"/>
    </row>
    <row r="75" spans="1:7" s="33" customFormat="1" ht="27" customHeight="1">
      <c r="A75" s="10" t="s">
        <v>30</v>
      </c>
      <c r="G75" s="34"/>
    </row>
    <row r="76" spans="1:7" s="33" customFormat="1" ht="27" customHeight="1">
      <c r="A76" s="10"/>
      <c r="G76" s="34"/>
    </row>
    <row r="77" spans="1:7" ht="30" customHeight="1">
      <c r="A77" s="67" t="str">
        <f>A1</f>
        <v>ผลการจัดเก็บภาษีโรงเรือนและที่ดิน ภาษีบำรุงท้องที่ ภาษีป้าย และภาษีน้ำมัน ประจำปีงบประมาณ 2567</v>
      </c>
      <c r="B77" s="67"/>
      <c r="C77" s="67"/>
      <c r="D77" s="67"/>
      <c r="E77" s="67"/>
      <c r="F77" s="67"/>
      <c r="G77" s="67"/>
    </row>
    <row r="78" spans="1:7" ht="30" customHeight="1">
      <c r="A78" s="67" t="s">
        <v>13</v>
      </c>
      <c r="B78" s="67"/>
      <c r="C78" s="67"/>
      <c r="D78" s="67"/>
      <c r="E78" s="67"/>
      <c r="F78" s="67"/>
      <c r="G78" s="67"/>
    </row>
    <row r="79" spans="1:7" ht="30" customHeight="1">
      <c r="A79" s="67" t="s">
        <v>35</v>
      </c>
      <c r="B79" s="67"/>
      <c r="C79" s="67"/>
      <c r="D79" s="67"/>
      <c r="E79" s="67"/>
      <c r="F79" s="67"/>
      <c r="G79" s="67"/>
    </row>
    <row r="80" spans="1:7" ht="30" customHeight="1">
      <c r="A80" s="68" t="s">
        <v>4</v>
      </c>
      <c r="B80" s="25" t="s">
        <v>6</v>
      </c>
      <c r="C80" s="71" t="s">
        <v>5</v>
      </c>
      <c r="D80" s="72"/>
      <c r="E80" s="73" t="str">
        <f>E5</f>
        <v>ยอดจัดเก็บปีงบประมาณ 2567</v>
      </c>
      <c r="F80" s="74"/>
      <c r="G80" s="26" t="s">
        <v>7</v>
      </c>
    </row>
    <row r="81" spans="1:7" ht="30" customHeight="1">
      <c r="A81" s="69"/>
      <c r="B81" s="27">
        <f>B6</f>
        <v>2567</v>
      </c>
      <c r="C81" s="75" t="s">
        <v>36</v>
      </c>
      <c r="D81" s="76"/>
      <c r="E81" s="77" t="s">
        <v>37</v>
      </c>
      <c r="F81" s="78"/>
      <c r="G81" s="28" t="s">
        <v>8</v>
      </c>
    </row>
    <row r="82" spans="1:7" ht="30" customHeight="1">
      <c r="A82" s="70"/>
      <c r="B82" s="29"/>
      <c r="C82" s="35" t="s">
        <v>9</v>
      </c>
      <c r="D82" s="30" t="s">
        <v>10</v>
      </c>
      <c r="E82" s="31" t="s">
        <v>11</v>
      </c>
      <c r="F82" s="31" t="s">
        <v>10</v>
      </c>
      <c r="G82" s="32">
        <f>G7</f>
        <v>2567</v>
      </c>
    </row>
    <row r="83" spans="1:7" ht="45" customHeight="1">
      <c r="A83" s="36" t="s">
        <v>12</v>
      </c>
      <c r="B83" s="15">
        <f>B8</f>
        <v>226000000</v>
      </c>
      <c r="C83" s="24">
        <v>200</v>
      </c>
      <c r="D83" s="12">
        <v>428214.23</v>
      </c>
      <c r="E83" s="13">
        <f>E68+C83</f>
        <v>2168</v>
      </c>
      <c r="F83" s="12">
        <f>F68+D83</f>
        <v>18636267.690000001</v>
      </c>
      <c r="G83" s="14">
        <f t="shared" ref="G83:G88" si="10">SUM(F83*100/B83/100)</f>
        <v>8.2461361460177005E-2</v>
      </c>
    </row>
    <row r="84" spans="1:7" ht="45" customHeight="1">
      <c r="A84" s="3" t="s">
        <v>1</v>
      </c>
      <c r="B84" s="15">
        <f>B9</f>
        <v>100000</v>
      </c>
      <c r="C84" s="16">
        <v>24</v>
      </c>
      <c r="D84" s="17">
        <v>1361.22</v>
      </c>
      <c r="E84" s="16">
        <f>E69+C84</f>
        <v>104</v>
      </c>
      <c r="F84" s="18">
        <f>F69+D84</f>
        <v>52352.649999999994</v>
      </c>
      <c r="G84" s="14">
        <f t="shared" si="10"/>
        <v>0.52352649999999989</v>
      </c>
    </row>
    <row r="85" spans="1:7" ht="45" customHeight="1">
      <c r="A85" s="3" t="s">
        <v>0</v>
      </c>
      <c r="B85" s="15">
        <f>B10</f>
        <v>5000000</v>
      </c>
      <c r="C85" s="16">
        <v>5</v>
      </c>
      <c r="D85" s="17">
        <v>125785</v>
      </c>
      <c r="E85" s="16">
        <f>E70+C85</f>
        <v>90</v>
      </c>
      <c r="F85" s="18">
        <f>F70+D85</f>
        <v>2396339.54</v>
      </c>
      <c r="G85" s="14">
        <f t="shared" si="10"/>
        <v>0.47926790799999996</v>
      </c>
    </row>
    <row r="86" spans="1:7" ht="45" customHeight="1">
      <c r="A86" s="3" t="s">
        <v>2</v>
      </c>
      <c r="B86" s="11">
        <f>B11</f>
        <v>46500000</v>
      </c>
      <c r="C86" s="40">
        <v>875</v>
      </c>
      <c r="D86" s="17">
        <v>9249731.8699999992</v>
      </c>
      <c r="E86" s="16">
        <f>E71+C86</f>
        <v>1594</v>
      </c>
      <c r="F86" s="18">
        <f>F71+D86</f>
        <v>15874635.84</v>
      </c>
      <c r="G86" s="14">
        <f t="shared" si="10"/>
        <v>0.34139001806451608</v>
      </c>
    </row>
    <row r="87" spans="1:7" ht="45" customHeight="1">
      <c r="A87" s="39" t="s">
        <v>14</v>
      </c>
      <c r="B87" s="37">
        <f>B12</f>
        <v>6200000</v>
      </c>
      <c r="C87" s="16">
        <v>32</v>
      </c>
      <c r="D87" s="17">
        <v>484535</v>
      </c>
      <c r="E87" s="16">
        <f>E72+C87</f>
        <v>205</v>
      </c>
      <c r="F87" s="18">
        <f>F72+D87</f>
        <v>3066033.9699999997</v>
      </c>
      <c r="G87" s="14">
        <f t="shared" si="10"/>
        <v>0.49452160806451617</v>
      </c>
    </row>
    <row r="88" spans="1:7" ht="45" customHeight="1" thickBot="1">
      <c r="A88" s="4" t="s">
        <v>3</v>
      </c>
      <c r="B88" s="8">
        <f>SUM(B83:B87)</f>
        <v>283800000</v>
      </c>
      <c r="C88" s="19">
        <f>SUM(C83:C87)</f>
        <v>1136</v>
      </c>
      <c r="D88" s="20">
        <f>SUM(D83:D87)</f>
        <v>10289627.319999998</v>
      </c>
      <c r="E88" s="21">
        <f>SUM(E83:E87)</f>
        <v>4161</v>
      </c>
      <c r="F88" s="22">
        <f>SUM(F83:F87)</f>
        <v>40025629.689999998</v>
      </c>
      <c r="G88" s="23">
        <f t="shared" si="10"/>
        <v>0.14103463597603946</v>
      </c>
    </row>
    <row r="89" spans="1:7" ht="30" customHeight="1" thickTop="1">
      <c r="A89" s="49"/>
      <c r="B89" s="33"/>
      <c r="C89" s="33"/>
      <c r="D89" s="33"/>
      <c r="E89" s="33"/>
      <c r="F89" s="33"/>
      <c r="G89" s="34"/>
    </row>
    <row r="90" spans="1:7" ht="30" customHeight="1">
      <c r="A90" s="10" t="s">
        <v>24</v>
      </c>
      <c r="B90" s="33"/>
      <c r="C90" s="33"/>
      <c r="D90" s="33"/>
      <c r="E90" s="33"/>
      <c r="F90" s="33"/>
      <c r="G90" s="34"/>
    </row>
  </sheetData>
  <mergeCells count="48">
    <mergeCell ref="E6:F6"/>
    <mergeCell ref="A1:G1"/>
    <mergeCell ref="A2:G2"/>
    <mergeCell ref="A3:G3"/>
    <mergeCell ref="A5:A7"/>
    <mergeCell ref="C5:D5"/>
    <mergeCell ref="E5:F5"/>
    <mergeCell ref="C6:D6"/>
    <mergeCell ref="E51:F51"/>
    <mergeCell ref="A17:G17"/>
    <mergeCell ref="A18:G18"/>
    <mergeCell ref="A19:G19"/>
    <mergeCell ref="C21:D21"/>
    <mergeCell ref="E21:F21"/>
    <mergeCell ref="A20:A22"/>
    <mergeCell ref="C20:D20"/>
    <mergeCell ref="E20:F20"/>
    <mergeCell ref="A63:G63"/>
    <mergeCell ref="A64:G64"/>
    <mergeCell ref="A65:A67"/>
    <mergeCell ref="C65:D65"/>
    <mergeCell ref="E65:F65"/>
    <mergeCell ref="C66:D66"/>
    <mergeCell ref="E66:F66"/>
    <mergeCell ref="A77:G77"/>
    <mergeCell ref="A78:G78"/>
    <mergeCell ref="A79:G79"/>
    <mergeCell ref="A80:A82"/>
    <mergeCell ref="C80:D80"/>
    <mergeCell ref="E80:F80"/>
    <mergeCell ref="C81:D81"/>
    <mergeCell ref="E81:F81"/>
    <mergeCell ref="A62:G62"/>
    <mergeCell ref="A32:G32"/>
    <mergeCell ref="A35:A37"/>
    <mergeCell ref="C35:D35"/>
    <mergeCell ref="E35:F35"/>
    <mergeCell ref="C36:D36"/>
    <mergeCell ref="E36:F36"/>
    <mergeCell ref="A33:G33"/>
    <mergeCell ref="A34:G34"/>
    <mergeCell ref="A47:G47"/>
    <mergeCell ref="A48:G48"/>
    <mergeCell ref="A49:G49"/>
    <mergeCell ref="A50:A52"/>
    <mergeCell ref="C50:D50"/>
    <mergeCell ref="E50:F50"/>
    <mergeCell ref="C51:D51"/>
  </mergeCells>
  <printOptions horizontalCentered="1"/>
  <pageMargins left="0.51181102362204722" right="0.39370078740157483" top="0.55118110236220474" bottom="0.55118110236220474" header="0.2362204724409449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ยอดจัดเก็บ</vt:lpstr>
      <vt:lpstr>ยอดจัดเก็บ!Print_Area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2024-04-04T06:31:08Z</cp:lastPrinted>
  <dcterms:created xsi:type="dcterms:W3CDTF">2013-10-15T03:56:15Z</dcterms:created>
  <dcterms:modified xsi:type="dcterms:W3CDTF">2024-04-16T05:19:09Z</dcterms:modified>
</cp:coreProperties>
</file>