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E5AA4CE3-B227-4CAE-AD93-3FEEF6D18F5B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ตุลาคม" sheetId="1" r:id="rId1"/>
  </sheets>
  <definedNames>
    <definedName name="_xlnm.Print_Area" localSheetId="0">ตุลาคม!$A$1:$M$29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K21" i="1"/>
  <c r="J21" i="1"/>
  <c r="I21" i="1"/>
  <c r="K15" i="1"/>
  <c r="J15" i="1"/>
  <c r="I15" i="1"/>
  <c r="H15" i="1"/>
  <c r="E28" i="1" l="1"/>
  <c r="E21" i="1"/>
  <c r="E15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9A2E059-1B40-44EC-A366-C56FDD81B02A}">
      <text>
        <r>
          <rPr>
            <sz val="11"/>
            <color theme="1"/>
            <rFont val="Tahoma"/>
            <family val="2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<sst xmlns="http://schemas.openxmlformats.org/spreadsheetml/2006/main" count="66" uniqueCount="21">
  <si>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</si>
  <si>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ข้อมูล ณ วันที่ 31 ตุลาคม 2568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</si>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</sst>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9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theme="1"/>
      <name val="Tahoma"/>
      <family val="2"/>
      <scheme val="minor"/>
    </font>
    <font>
      <sz val="16"/>
      <name val="Tahoma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165" fontId="4" fillId="0" borderId="7" xfId="0" applyNumberFormat="1" applyFont="1" applyBorder="1" applyAlignment="1">
      <alignment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7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7" fillId="0" borderId="7" xfId="0" applyNumberFormat="1" applyFont="1" applyBorder="1" applyAlignment="1">
      <alignment vertical="center"/>
    </xf>
    <xf numFmtId="4" fontId="7" fillId="0" borderId="7" xfId="0" applyNumberFormat="1" applyFont="1" applyBorder="1"/>
    <xf numFmtId="164" fontId="7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E67F-758A-40A2-BA11-7C717296BFF5}">
  <sheetPr>
    <tabColor rgb="FFFFC000"/>
  </sheetPr>
  <dimension ref="A1:Z1000"/>
  <sheetViews>
    <sheetView tabSelected="1" view="pageBreakPreview" topLeftCell="A2" zoomScale="120" zoomScaleNormal="78" zoomScaleSheetLayoutView="120" workbookViewId="0">
      <selection activeCell="F16" sqref="F16"/>
    </sheetView>
  </sheetViews>
  <sheetFormatPr defaultColWidth="12.625" defaultRowHeight="15" customHeight="1" x14ac:dyDescent="0.25"/>
  <cols>
    <col min="1" max="1" width="11.375" style="16" customWidth="1"/>
    <col min="2" max="2" width="16" style="16" bestFit="1" customWidth="1"/>
    <col min="3" max="3" width="13" style="16" bestFit="1" customWidth="1"/>
    <col min="4" max="4" width="13.25" style="16" customWidth="1"/>
    <col min="5" max="8" width="11.375" style="16" customWidth="1"/>
    <col min="9" max="9" width="15" style="16" bestFit="1" customWidth="1"/>
    <col min="10" max="13" width="11.375" style="16" customWidth="1"/>
    <col min="14" max="26" width="11" style="16" customWidth="1"/>
    <col min="27" max="16384" width="12.625" style="16"/>
  </cols>
  <sheetData>
    <row r="1" spans="1:26" ht="36" customHeight="1" x14ac:dyDescent="0.5500000000000000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x14ac:dyDescent="0.55000000000000004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x14ac:dyDescent="0.55000000000000004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x14ac:dyDescent="0.55000000000000004">
      <c r="A5" s="43" t="s">
        <v>3</v>
      </c>
      <c r="B5" s="44"/>
      <c r="C5" s="44"/>
      <c r="D5" s="44"/>
      <c r="E5" s="44"/>
      <c r="F5" s="37" t="s">
        <v>4</v>
      </c>
      <c r="G5" s="39"/>
      <c r="H5" s="39"/>
      <c r="I5" s="39"/>
      <c r="J5" s="39"/>
      <c r="K5" s="39"/>
      <c r="L5" s="39"/>
      <c r="M5" s="3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x14ac:dyDescent="0.55000000000000004">
      <c r="A6" s="37" t="s">
        <v>5</v>
      </c>
      <c r="B6" s="38"/>
      <c r="C6" s="37" t="s">
        <v>6</v>
      </c>
      <c r="D6" s="39"/>
      <c r="E6" s="38"/>
      <c r="F6" s="40" t="s">
        <v>5</v>
      </c>
      <c r="G6" s="38"/>
      <c r="H6" s="37" t="s">
        <v>7</v>
      </c>
      <c r="I6" s="39"/>
      <c r="J6" s="38"/>
      <c r="K6" s="37" t="s">
        <v>6</v>
      </c>
      <c r="L6" s="39"/>
      <c r="M6" s="3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2" customFormat="1" ht="21.75" x14ac:dyDescent="0.5">
      <c r="A7" s="17" t="s">
        <v>8</v>
      </c>
      <c r="B7" s="17" t="s">
        <v>9</v>
      </c>
      <c r="C7" s="17" t="s">
        <v>8</v>
      </c>
      <c r="D7" s="17" t="s">
        <v>9</v>
      </c>
      <c r="E7" s="18" t="s">
        <v>10</v>
      </c>
      <c r="F7" s="19" t="s">
        <v>8</v>
      </c>
      <c r="G7" s="17" t="s">
        <v>9</v>
      </c>
      <c r="H7" s="17" t="s">
        <v>8</v>
      </c>
      <c r="I7" s="17" t="s">
        <v>9</v>
      </c>
      <c r="J7" s="20" t="s">
        <v>10</v>
      </c>
      <c r="K7" s="17" t="s">
        <v>8</v>
      </c>
      <c r="L7" s="20" t="s">
        <v>9</v>
      </c>
      <c r="M7" s="20" t="s">
        <v>10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21.75" customHeight="1" x14ac:dyDescent="0.5">
      <c r="A8" s="19">
        <v>92</v>
      </c>
      <c r="B8" s="23">
        <v>125884707</v>
      </c>
      <c r="C8" s="19">
        <v>75</v>
      </c>
      <c r="D8" s="23">
        <v>3183692</v>
      </c>
      <c r="E8" s="24">
        <f>SUM(D8*100/B8)</f>
        <v>2.5290538270069614</v>
      </c>
      <c r="F8" s="25">
        <v>0</v>
      </c>
      <c r="G8" s="23">
        <v>0</v>
      </c>
      <c r="H8" s="23">
        <v>0</v>
      </c>
      <c r="I8" s="23">
        <v>0</v>
      </c>
      <c r="J8" s="24">
        <v>0</v>
      </c>
      <c r="K8" s="23">
        <v>0</v>
      </c>
      <c r="L8" s="23">
        <v>0</v>
      </c>
      <c r="M8" s="23">
        <v>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55000000000000004">
      <c r="A10" s="6"/>
      <c r="B10" s="6"/>
      <c r="C10" s="45" t="s">
        <v>11</v>
      </c>
      <c r="D10" s="42"/>
      <c r="E10" s="42"/>
      <c r="F10" s="42"/>
      <c r="G10" s="42"/>
      <c r="H10" s="42"/>
      <c r="I10" s="42"/>
      <c r="J10" s="42"/>
      <c r="K10" s="42"/>
      <c r="L10" s="7"/>
      <c r="M10" s="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x14ac:dyDescent="0.55000000000000004">
      <c r="A11" s="8"/>
      <c r="B11" s="8"/>
      <c r="C11" s="46" t="s">
        <v>12</v>
      </c>
      <c r="D11" s="47"/>
      <c r="E11" s="47"/>
      <c r="F11" s="47"/>
      <c r="G11" s="47"/>
      <c r="H11" s="47"/>
      <c r="I11" s="47"/>
      <c r="J11" s="47"/>
      <c r="K11" s="47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8"/>
      <c r="B12" s="8"/>
      <c r="C12" s="37" t="s">
        <v>13</v>
      </c>
      <c r="D12" s="39"/>
      <c r="E12" s="39"/>
      <c r="F12" s="39"/>
      <c r="G12" s="39"/>
      <c r="H12" s="39"/>
      <c r="I12" s="39"/>
      <c r="J12" s="39"/>
      <c r="K12" s="38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6"/>
      <c r="B13" s="6"/>
      <c r="C13" s="37" t="s">
        <v>14</v>
      </c>
      <c r="D13" s="39"/>
      <c r="E13" s="38"/>
      <c r="F13" s="37" t="s">
        <v>15</v>
      </c>
      <c r="G13" s="39"/>
      <c r="H13" s="38"/>
      <c r="I13" s="37" t="s">
        <v>16</v>
      </c>
      <c r="J13" s="39"/>
      <c r="K13" s="38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22" customFormat="1" ht="21.75" x14ac:dyDescent="0.5">
      <c r="A14" s="26"/>
      <c r="B14" s="26"/>
      <c r="C14" s="19" t="s">
        <v>17</v>
      </c>
      <c r="D14" s="19" t="s">
        <v>6</v>
      </c>
      <c r="E14" s="19" t="s">
        <v>18</v>
      </c>
      <c r="F14" s="19" t="s">
        <v>17</v>
      </c>
      <c r="G14" s="19" t="s">
        <v>6</v>
      </c>
      <c r="H14" s="19" t="s">
        <v>18</v>
      </c>
      <c r="I14" s="27" t="s">
        <v>17</v>
      </c>
      <c r="J14" s="19" t="s">
        <v>6</v>
      </c>
      <c r="K14" s="19" t="s">
        <v>18</v>
      </c>
      <c r="L14" s="28"/>
      <c r="M14" s="28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s="22" customFormat="1" ht="21.75" x14ac:dyDescent="0.5">
      <c r="A15" s="26"/>
      <c r="B15" s="26"/>
      <c r="C15" s="15">
        <v>580929020</v>
      </c>
      <c r="D15" s="23">
        <v>2207476.69</v>
      </c>
      <c r="E15" s="29">
        <f>D15*100/C15</f>
        <v>0.37999077580940954</v>
      </c>
      <c r="F15" s="15">
        <v>0</v>
      </c>
      <c r="G15" s="15">
        <v>0</v>
      </c>
      <c r="H15" s="29">
        <f>SUM(E15)</f>
        <v>0.37999077580940954</v>
      </c>
      <c r="I15" s="30">
        <f>SUM(C15+F15)</f>
        <v>580929020</v>
      </c>
      <c r="J15" s="30">
        <f>SUM(D15)</f>
        <v>2207476.69</v>
      </c>
      <c r="K15" s="29">
        <f>SUM(H15)</f>
        <v>0.37999077580940954</v>
      </c>
      <c r="L15" s="28"/>
      <c r="M15" s="28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1.25" customHeight="1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x14ac:dyDescent="0.55000000000000004">
      <c r="A17" s="1"/>
      <c r="B17" s="1"/>
      <c r="C17" s="46" t="s">
        <v>19</v>
      </c>
      <c r="D17" s="47"/>
      <c r="E17" s="47"/>
      <c r="F17" s="47"/>
      <c r="G17" s="47"/>
      <c r="H17" s="47"/>
      <c r="I17" s="47"/>
      <c r="J17" s="47"/>
      <c r="K17" s="47"/>
      <c r="L17" s="6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x14ac:dyDescent="0.55000000000000004">
      <c r="A18" s="1"/>
      <c r="B18" s="1"/>
      <c r="C18" s="37" t="s">
        <v>13</v>
      </c>
      <c r="D18" s="39"/>
      <c r="E18" s="39"/>
      <c r="F18" s="39"/>
      <c r="G18" s="39"/>
      <c r="H18" s="39"/>
      <c r="I18" s="39"/>
      <c r="J18" s="39"/>
      <c r="K18" s="38"/>
      <c r="L18" s="1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x14ac:dyDescent="0.55000000000000004">
      <c r="A19" s="1"/>
      <c r="B19" s="1"/>
      <c r="C19" s="37" t="s">
        <v>14</v>
      </c>
      <c r="D19" s="39"/>
      <c r="E19" s="38"/>
      <c r="F19" s="37" t="s">
        <v>15</v>
      </c>
      <c r="G19" s="39"/>
      <c r="H19" s="38"/>
      <c r="I19" s="37" t="s">
        <v>16</v>
      </c>
      <c r="J19" s="39"/>
      <c r="K19" s="38"/>
      <c r="L19" s="1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22" customFormat="1" ht="21.75" x14ac:dyDescent="0.5">
      <c r="A20" s="28"/>
      <c r="B20" s="28"/>
      <c r="C20" s="19" t="s">
        <v>17</v>
      </c>
      <c r="D20" s="19" t="s">
        <v>7</v>
      </c>
      <c r="E20" s="19" t="s">
        <v>18</v>
      </c>
      <c r="F20" s="19" t="s">
        <v>17</v>
      </c>
      <c r="G20" s="19" t="s">
        <v>7</v>
      </c>
      <c r="H20" s="19" t="s">
        <v>18</v>
      </c>
      <c r="I20" s="27" t="s">
        <v>17</v>
      </c>
      <c r="J20" s="19" t="s">
        <v>7</v>
      </c>
      <c r="K20" s="19" t="s">
        <v>18</v>
      </c>
      <c r="L20" s="26"/>
      <c r="M20" s="26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s="22" customFormat="1" ht="21.75" x14ac:dyDescent="0.5">
      <c r="A21" s="31"/>
      <c r="B21" s="31"/>
      <c r="C21" s="32">
        <v>178142260</v>
      </c>
      <c r="D21" s="33">
        <v>226700</v>
      </c>
      <c r="E21" s="29">
        <f>D21*100/C21</f>
        <v>0.12725784437673576</v>
      </c>
      <c r="F21" s="34"/>
      <c r="G21" s="34"/>
      <c r="H21" s="29"/>
      <c r="I21" s="35">
        <f>SUM(C21+F21)</f>
        <v>178142260</v>
      </c>
      <c r="J21" s="35">
        <f>SUM(D21+G21)</f>
        <v>226700</v>
      </c>
      <c r="K21" s="29">
        <f>SUM(E21)</f>
        <v>0.12725784437673576</v>
      </c>
      <c r="L21" s="36"/>
      <c r="M21" s="28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x14ac:dyDescent="0.55000000000000004">
      <c r="A24" s="8"/>
      <c r="B24" s="8"/>
      <c r="C24" s="46" t="s">
        <v>20</v>
      </c>
      <c r="D24" s="47"/>
      <c r="E24" s="47"/>
      <c r="F24" s="47"/>
      <c r="G24" s="47"/>
      <c r="H24" s="47"/>
      <c r="I24" s="47"/>
      <c r="J24" s="47"/>
      <c r="K24" s="47"/>
      <c r="L24" s="6"/>
      <c r="M24" s="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x14ac:dyDescent="0.55000000000000004">
      <c r="A25" s="8"/>
      <c r="B25" s="8"/>
      <c r="C25" s="37" t="s">
        <v>13</v>
      </c>
      <c r="D25" s="39"/>
      <c r="E25" s="39"/>
      <c r="F25" s="39"/>
      <c r="G25" s="39"/>
      <c r="H25" s="39"/>
      <c r="I25" s="39"/>
      <c r="J25" s="39"/>
      <c r="K25" s="38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x14ac:dyDescent="0.55000000000000004">
      <c r="A26" s="8"/>
      <c r="B26" s="8"/>
      <c r="C26" s="37" t="s">
        <v>14</v>
      </c>
      <c r="D26" s="39"/>
      <c r="E26" s="38"/>
      <c r="F26" s="37" t="s">
        <v>15</v>
      </c>
      <c r="G26" s="39"/>
      <c r="H26" s="38"/>
      <c r="I26" s="37" t="s">
        <v>16</v>
      </c>
      <c r="J26" s="39"/>
      <c r="K26" s="38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22" customFormat="1" ht="21.75" x14ac:dyDescent="0.5">
      <c r="A27" s="31"/>
      <c r="B27" s="31"/>
      <c r="C27" s="19" t="s">
        <v>17</v>
      </c>
      <c r="D27" s="19" t="s">
        <v>6</v>
      </c>
      <c r="E27" s="19" t="s">
        <v>18</v>
      </c>
      <c r="F27" s="19" t="s">
        <v>17</v>
      </c>
      <c r="G27" s="19" t="s">
        <v>6</v>
      </c>
      <c r="H27" s="19" t="s">
        <v>18</v>
      </c>
      <c r="I27" s="27" t="s">
        <v>17</v>
      </c>
      <c r="J27" s="19" t="s">
        <v>6</v>
      </c>
      <c r="K27" s="19" t="s">
        <v>18</v>
      </c>
      <c r="L27" s="26"/>
      <c r="M27" s="26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s="22" customFormat="1" ht="19.5" customHeight="1" x14ac:dyDescent="0.5">
      <c r="A28" s="31"/>
      <c r="B28" s="31"/>
      <c r="C28" s="32">
        <v>178142260</v>
      </c>
      <c r="D28" s="33">
        <v>0</v>
      </c>
      <c r="E28" s="29">
        <f>D28*100/C28</f>
        <v>0</v>
      </c>
      <c r="F28" s="34"/>
      <c r="G28" s="34"/>
      <c r="H28" s="29"/>
      <c r="I28" s="35">
        <f>SUM(C28)</f>
        <v>178142260</v>
      </c>
      <c r="J28" s="35">
        <f>SUM(D28+G28)</f>
        <v>0</v>
      </c>
      <c r="K28" s="29">
        <f>SUM(E28)</f>
        <v>0</v>
      </c>
      <c r="L28" s="28"/>
      <c r="M28" s="28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4.25" customHeight="1" x14ac:dyDescent="0.55000000000000004">
      <c r="A29" s="8"/>
      <c r="B29" s="8"/>
      <c r="C29" s="13"/>
      <c r="D29" s="8"/>
      <c r="E29" s="8"/>
      <c r="F29" s="8"/>
      <c r="G29" s="12"/>
      <c r="H29" s="8"/>
      <c r="I29" s="8"/>
      <c r="J29" s="8"/>
      <c r="K29" s="8"/>
      <c r="L29" s="8"/>
      <c r="M29" s="1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55000000000000004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5500000000000000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11811023622047245" right="0.11811023622047245" top="0.74803149606299213" bottom="0.74803149606299213" header="0" footer="0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ตุลาคม</vt:lpstr>
      <vt:lpstr>ตุลาคม!Print_Area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2026-04-17T07:55:35Z</dcterms:modified>
</cp:coreProperties>
</file>