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tawut\Downloads\"/>
    </mc:Choice>
  </mc:AlternateContent>
  <xr:revisionPtr revIDLastSave="0" documentId="13_ncr:1_{C72CA391-B583-453A-9A6D-F1E95CCE0966}" xr6:coauthVersionLast="47" xr6:coauthVersionMax="47" xr10:uidLastSave="{00000000-0000-0000-0000-000000000000}"/>
  <bookViews>
    <workbookView xWindow="-20610" yWindow="855" windowWidth="20730" windowHeight="11160" firstSheet="1" activeTab="5" xr2:uid="{00000000-000D-0000-FFFF-FFFF00000000}"/>
  </bookViews>
  <sheets>
    <sheet name="คำนำ " sheetId="7" r:id="rId1"/>
    <sheet name="โครงสร้าง" sheetId="8" r:id="rId2"/>
    <sheet name="สังเขป" sheetId="10" r:id="rId3"/>
    <sheet name="สังเขป ฉ" sheetId="14" r:id="rId4"/>
    <sheet name="งบประมาณรายจ่ายประจำปี " sheetId="9" r:id="rId5"/>
    <sheet name="รายละเอียดตามงบรายจ่าย" sheetId="13" r:id="rId6"/>
    <sheet name="แผนบูรณาการ" sheetId="3" state="hidden" r:id="rId7"/>
    <sheet name="สำนัก" sheetId="6" state="hidden" r:id="rId8"/>
  </sheets>
  <externalReferences>
    <externalReference r:id="rId9"/>
  </externalReferences>
  <definedNames>
    <definedName name="_xlnm._FilterDatabase" localSheetId="5" hidden="1">รายละเอียดตามงบรายจ่าย!$A$1:$J$831</definedName>
    <definedName name="_xlnm._FilterDatabase" localSheetId="7" hidden="1">สำนัก!$A$1:$G$222</definedName>
    <definedName name="code01r">#REF!</definedName>
    <definedName name="code02r">#REF!</definedName>
    <definedName name="code03">สำนัก!$F$15:$F$16</definedName>
    <definedName name="code03r">#REF!</definedName>
    <definedName name="code04">สำนัก!$F$18:$F$28</definedName>
    <definedName name="code04r">#REF!</definedName>
    <definedName name="code05r">#REF!</definedName>
    <definedName name="code06r">#REF!</definedName>
    <definedName name="code07">สำนัก!$F$30:$F$43</definedName>
    <definedName name="code07r">#REF!</definedName>
    <definedName name="code07r1">#REF!</definedName>
    <definedName name="code07r2">#REF!</definedName>
    <definedName name="code081">สำนัก!$F$45:$F$47</definedName>
    <definedName name="code0810">สำนัก!$F$92:$F$96</definedName>
    <definedName name="code0811">สำนัก!$F$98:$F$101</definedName>
    <definedName name="code0812">สำนัก!$F$103:$F$105</definedName>
    <definedName name="code0813">สำนัก!$F$107:$F$108</definedName>
    <definedName name="code0814">สำนัก!$F$110:$F$124</definedName>
    <definedName name="code082">สำนัก!$F$49:$F$51</definedName>
    <definedName name="code083">สำนัก!$F$53:$F$60</definedName>
    <definedName name="code084">สำนัก!$F$62:$F$66</definedName>
    <definedName name="code085">สำนัก!$F$68:$F$71</definedName>
    <definedName name="code086">สำนัก!$F$73:$F$76</definedName>
    <definedName name="code087">สำนัก!$F$78:$F$79</definedName>
    <definedName name="code088">สำนัก!$F$81:$F$85</definedName>
    <definedName name="code089">สำนัก!$F$87:$F$90</definedName>
    <definedName name="code08r">#REF!</definedName>
    <definedName name="code08r1">#REF!</definedName>
    <definedName name="code08r2">#REF!</definedName>
    <definedName name="code09">สำนัก!$F$126:$F$130</definedName>
    <definedName name="code09r">#REF!</definedName>
    <definedName name="code10">สำนัก!$F$132:$F$137</definedName>
    <definedName name="code10r">#REF!</definedName>
    <definedName name="code14">สำนัก!$F$150:$F$159</definedName>
    <definedName name="code15">สำนัก!$F$161:$F$165</definedName>
    <definedName name="code17">สำนัก!$F$167:$F$170</definedName>
    <definedName name="code19">สำนัก!$F$172:$F$175</definedName>
    <definedName name="code20">สำนัก!$F$177:$F$178</definedName>
    <definedName name="code21">สำนัก!$F$180:$F$182</definedName>
    <definedName name="code22">สำนัก!$F$184:$F$194</definedName>
    <definedName name="code23">สำนัก!$F$196:$F$207</definedName>
    <definedName name="code24">สำนัก!$F$209:$F$215</definedName>
    <definedName name="code25">สำนัก!$F$217:$F$221</definedName>
    <definedName name="desc01r">#REF!</definedName>
    <definedName name="desc02r">#REF!</definedName>
    <definedName name="desc03">สำนัก!$G$15:$G$16</definedName>
    <definedName name="desc03r">#REF!</definedName>
    <definedName name="desc04">สำนัก!$G$18:$G$28</definedName>
    <definedName name="desc04r">#REF!</definedName>
    <definedName name="desc05r">#REF!</definedName>
    <definedName name="desc06r">#REF!</definedName>
    <definedName name="desc07">สำนัก!$G$30:$G$43</definedName>
    <definedName name="desc07r">#REF!</definedName>
    <definedName name="desc07r1">#REF!</definedName>
    <definedName name="desc07r2">#REF!</definedName>
    <definedName name="desc081">สำนัก!$G$45:$G$47</definedName>
    <definedName name="desc0810">สำนัก!$G$92:$G$96</definedName>
    <definedName name="desc0811">สำนัก!$G$98:$G$101</definedName>
    <definedName name="desc0812">สำนัก!$G$103:$G$105</definedName>
    <definedName name="desc0813">สำนัก!$G$107:$G$108</definedName>
    <definedName name="desc0814">สำนัก!$G$110:$G$124</definedName>
    <definedName name="desc082">สำนัก!$G$49:$G$51</definedName>
    <definedName name="desc083">สำนัก!$G$53:$G$60</definedName>
    <definedName name="desc084">สำนัก!$G$62:$G$66</definedName>
    <definedName name="desc085">สำนัก!$G$68:$G$71</definedName>
    <definedName name="desc086">สำนัก!$G$73:$G$76</definedName>
    <definedName name="desc087">สำนัก!$G$78:$G$79</definedName>
    <definedName name="desc088">สำนัก!$G$81:$G$85</definedName>
    <definedName name="desc089">สำนัก!$G$87:$G$90</definedName>
    <definedName name="desc08r1">#REF!</definedName>
    <definedName name="desc08r2">#REF!</definedName>
    <definedName name="desc09">สำนัก!$G$126:$G$130</definedName>
    <definedName name="desc09r">#REF!</definedName>
    <definedName name="desc10">สำนัก!$G$132:$G$137</definedName>
    <definedName name="desc10r">#REF!</definedName>
    <definedName name="desc14">สำนัก!$G$150:$G$159</definedName>
    <definedName name="desc15">สำนัก!$G$161:$G$165</definedName>
    <definedName name="desc17">สำนัก!$G$167:$G$170</definedName>
    <definedName name="desc19">สำนัก!$G$172:$G$175</definedName>
    <definedName name="desc20">สำนัก!$G$177:$G$178</definedName>
    <definedName name="desc21">สำนัก!$G$180:$G$182</definedName>
    <definedName name="desc22">สำนัก!$G$184:$G$194</definedName>
    <definedName name="desc23">สำนัก!$G$196:$G$207</definedName>
    <definedName name="desc24">สำนัก!$G$209:$G$215</definedName>
    <definedName name="desc25">สำนัก!$G$217:$G$221</definedName>
    <definedName name="descr">#REF!</definedName>
    <definedName name="descr08r">#REF!</definedName>
    <definedName name="goal01">#REF!</definedName>
    <definedName name="list" localSheetId="1">#REF!</definedName>
    <definedName name="list" localSheetId="4">#REF!</definedName>
    <definedName name="list" localSheetId="5">#REF!</definedName>
    <definedName name="list" localSheetId="2">#REF!</definedName>
    <definedName name="list">#REF!</definedName>
    <definedName name="lista">[1]!Table24[Column1]</definedName>
    <definedName name="output" localSheetId="1">#REF!</definedName>
    <definedName name="output" localSheetId="4">#REF!</definedName>
    <definedName name="output" localSheetId="5">#REF!</definedName>
    <definedName name="output" localSheetId="2">#REF!</definedName>
    <definedName name="output">#REF!</definedName>
    <definedName name="_xlnm.Print_Area" localSheetId="0">'คำนำ '!$A$1:$D$25</definedName>
    <definedName name="_xlnm.Print_Area" localSheetId="1">โครงสร้าง!$A$1:$F$36</definedName>
    <definedName name="_xlnm.Print_Area" localSheetId="4">'งบประมาณรายจ่ายประจำปี '!$A$1:$G$438</definedName>
    <definedName name="_xlnm.Print_Area" localSheetId="5">รายละเอียดตามงบรายจ่าย!$A$1:$H$833</definedName>
    <definedName name="_xlnm.Print_Area" localSheetId="2">สังเขป!$A$1:$K$74</definedName>
    <definedName name="_xlnm.Print_Area" localSheetId="3">'สังเขป ฉ'!$A$1:$J$14</definedName>
    <definedName name="_xlnm.Print_Titles" localSheetId="7">สำนัก!$1:$1</definedName>
    <definedName name="proj01">แผนบูรณาการ!$A$2:$A$5</definedName>
    <definedName name="set">[1]!Table24[เป้าประสงค์]</definedName>
    <definedName name="seta">[1]!Table24[เป้าประสงค์]</definedName>
    <definedName name="setb">[1]!Table24[Column1]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04" i="13" l="1"/>
  <c r="E747" i="13"/>
  <c r="E746" i="13" s="1"/>
  <c r="E745" i="13" s="1"/>
  <c r="E702" i="13"/>
  <c r="E592" i="13"/>
  <c r="F591" i="13" s="1"/>
  <c r="E573" i="13"/>
  <c r="E572" i="13" s="1"/>
  <c r="E571" i="13" s="1"/>
  <c r="E502" i="13"/>
  <c r="E55" i="13"/>
  <c r="E57" i="13"/>
  <c r="E24" i="13"/>
  <c r="C436" i="9"/>
  <c r="C416" i="9"/>
  <c r="C399" i="9"/>
  <c r="C361" i="9"/>
  <c r="C336" i="9"/>
  <c r="C315" i="9"/>
  <c r="C299" i="9"/>
  <c r="C284" i="9"/>
  <c r="C267" i="9"/>
  <c r="C251" i="9"/>
  <c r="C235" i="9"/>
  <c r="C216" i="9"/>
  <c r="C200" i="9"/>
  <c r="C185" i="9"/>
  <c r="C171" i="9"/>
  <c r="C155" i="9"/>
  <c r="C137" i="9"/>
  <c r="C123" i="9"/>
  <c r="C89" i="9"/>
  <c r="C67" i="9"/>
  <c r="C51" i="9"/>
  <c r="C26" i="9"/>
  <c r="D11" i="9"/>
  <c r="J7" i="10"/>
  <c r="E734" i="13"/>
  <c r="E664" i="13"/>
  <c r="E558" i="13"/>
  <c r="E557" i="13" s="1"/>
  <c r="E523" i="13"/>
  <c r="E522" i="13" s="1"/>
  <c r="F521" i="13" s="1"/>
  <c r="E54" i="13" l="1"/>
  <c r="E733" i="13"/>
  <c r="F556" i="13"/>
  <c r="E501" i="13" l="1"/>
  <c r="E500" i="13" s="1"/>
  <c r="E53" i="13"/>
  <c r="K45" i="10" l="1"/>
  <c r="E787" i="13"/>
  <c r="E786" i="13" s="1"/>
  <c r="C10" i="14" l="1"/>
  <c r="D10" i="14"/>
  <c r="E10" i="14"/>
  <c r="F10" i="14"/>
  <c r="G10" i="14"/>
  <c r="H10" i="14"/>
  <c r="B10" i="14"/>
  <c r="E141" i="13" l="1"/>
  <c r="E108" i="13"/>
  <c r="E73" i="13"/>
  <c r="E72" i="13" s="1"/>
  <c r="E37" i="13"/>
  <c r="E36" i="13" s="1"/>
  <c r="E767" i="13" l="1"/>
  <c r="E800" i="13"/>
  <c r="I6" i="14"/>
  <c r="I7" i="14"/>
  <c r="I8" i="14"/>
  <c r="I9" i="14"/>
  <c r="I5" i="14"/>
  <c r="H45" i="10"/>
  <c r="I10" i="14" l="1"/>
  <c r="E785" i="13"/>
  <c r="E752" i="13"/>
  <c r="E698" i="13"/>
  <c r="E697" i="13" s="1"/>
  <c r="E667" i="13"/>
  <c r="E663" i="13"/>
  <c r="E662" i="13" s="1"/>
  <c r="E456" i="13"/>
  <c r="E455" i="13" s="1"/>
  <c r="F454" i="13" s="1"/>
  <c r="E246" i="13"/>
  <c r="E245" i="13" s="1"/>
  <c r="F244" i="13" s="1"/>
  <c r="E82" i="13"/>
  <c r="F71" i="13" s="1"/>
  <c r="E20" i="13"/>
  <c r="E15" i="13"/>
  <c r="E8" i="13"/>
  <c r="E732" i="13" l="1"/>
  <c r="F731" i="13" s="1"/>
  <c r="E140" i="13"/>
  <c r="F139" i="13" s="1"/>
  <c r="F661" i="13"/>
  <c r="F696" i="13"/>
  <c r="E766" i="13"/>
  <c r="F765" i="13" s="1"/>
  <c r="E351" i="13"/>
  <c r="E350" i="13" s="1"/>
  <c r="F349" i="13" s="1"/>
  <c r="E211" i="13"/>
  <c r="E316" i="13"/>
  <c r="E315" i="13" s="1"/>
  <c r="F314" i="13" s="1"/>
  <c r="E386" i="13"/>
  <c r="E385" i="13" s="1"/>
  <c r="F384" i="13" s="1"/>
  <c r="E7" i="13"/>
  <c r="F6" i="13" s="1"/>
  <c r="F35" i="13"/>
  <c r="E628" i="13"/>
  <c r="E627" i="13" s="1"/>
  <c r="F626" i="13" s="1"/>
  <c r="E107" i="13"/>
  <c r="F106" i="13" s="1"/>
  <c r="E176" i="13"/>
  <c r="E175" i="13" s="1"/>
  <c r="F174" i="13" s="1"/>
  <c r="E281" i="13"/>
  <c r="E280" i="13" s="1"/>
  <c r="F279" i="13" s="1"/>
  <c r="E421" i="13"/>
  <c r="E420" i="13" s="1"/>
  <c r="F419" i="13" s="1"/>
  <c r="E491" i="13"/>
  <c r="E490" i="13" s="1"/>
  <c r="F489" i="13" s="1"/>
  <c r="I86" i="10"/>
  <c r="H86" i="10"/>
  <c r="G86" i="10"/>
  <c r="F86" i="10"/>
  <c r="E86" i="10"/>
  <c r="D86" i="10"/>
  <c r="C86" i="10"/>
  <c r="J84" i="10"/>
  <c r="J83" i="10"/>
  <c r="J82" i="10"/>
  <c r="J81" i="10"/>
  <c r="J80" i="10"/>
  <c r="I74" i="10"/>
  <c r="H74" i="10"/>
  <c r="J74" i="10"/>
  <c r="I45" i="10"/>
  <c r="J44" i="10"/>
  <c r="J43" i="10"/>
  <c r="J42" i="10"/>
  <c r="J41" i="10"/>
  <c r="J40" i="10"/>
  <c r="J38" i="10"/>
  <c r="J37" i="10"/>
  <c r="J36" i="10"/>
  <c r="J35" i="10"/>
  <c r="J34" i="10"/>
  <c r="J33" i="10"/>
  <c r="J32" i="10"/>
  <c r="J31" i="10"/>
  <c r="J30" i="10"/>
  <c r="J29" i="10"/>
  <c r="J28" i="10"/>
  <c r="J27" i="10"/>
  <c r="J26" i="10"/>
  <c r="J25" i="10"/>
  <c r="J24" i="10"/>
  <c r="J23" i="10"/>
  <c r="J22" i="10"/>
  <c r="J21" i="10"/>
  <c r="I11" i="10"/>
  <c r="H11" i="10"/>
  <c r="J9" i="10"/>
  <c r="J8" i="10"/>
  <c r="J6" i="10"/>
  <c r="E210" i="13" l="1"/>
  <c r="F209" i="13" s="1"/>
  <c r="F3" i="13" s="1"/>
  <c r="J45" i="10"/>
  <c r="J11" i="10"/>
  <c r="J86" i="10"/>
</calcChain>
</file>

<file path=xl/sharedStrings.xml><?xml version="1.0" encoding="utf-8"?>
<sst xmlns="http://schemas.openxmlformats.org/spreadsheetml/2006/main" count="2442" uniqueCount="1055">
  <si>
    <t>01000000</t>
  </si>
  <si>
    <t>0101001</t>
  </si>
  <si>
    <t>งานบริหารทั่วไป</t>
  </si>
  <si>
    <t>02000000</t>
  </si>
  <si>
    <t>03000000</t>
  </si>
  <si>
    <t>0104015</t>
  </si>
  <si>
    <t>งานบริหารงานบุคคล</t>
  </si>
  <si>
    <t>04000000</t>
  </si>
  <si>
    <t>0102004</t>
  </si>
  <si>
    <t>งานปกครองและทะเบียน</t>
  </si>
  <si>
    <t>0103008</t>
  </si>
  <si>
    <t>งานตรวจสอบภายใน</t>
  </si>
  <si>
    <t>0104016</t>
  </si>
  <si>
    <t>งานการเจ้าหน้าที่</t>
  </si>
  <si>
    <t>0105017</t>
  </si>
  <si>
    <t>งานพัฒนาบุคลากรและองค์การ</t>
  </si>
  <si>
    <t>0105018</t>
  </si>
  <si>
    <t>งานกฎหมายและคดี</t>
  </si>
  <si>
    <t>0105019</t>
  </si>
  <si>
    <t>งานประชาสัมพันธ์</t>
  </si>
  <si>
    <t>0105022</t>
  </si>
  <si>
    <t>งานผู้ตรวจราชการกรุงเทพมหานคร</t>
  </si>
  <si>
    <t>0105026</t>
  </si>
  <si>
    <t>งานการต่างประเทศ</t>
  </si>
  <si>
    <t>07000000</t>
  </si>
  <si>
    <t>0601001</t>
  </si>
  <si>
    <t>งานบริหารทั่วไปด้านการสาธารณสุข</t>
  </si>
  <si>
    <t>0620074</t>
  </si>
  <si>
    <t>งานรักษาพยาบาล โรงพยาบาลกลาง</t>
  </si>
  <si>
    <t>0620075</t>
  </si>
  <si>
    <t>งานรักษาพยาบาล โรงพยาบาลตากสิน</t>
  </si>
  <si>
    <t>0620076</t>
  </si>
  <si>
    <t>งานรักษาพยาบาล โรงพยาบาลเจริญกรุงประชารักษ์</t>
  </si>
  <si>
    <t>0620077</t>
  </si>
  <si>
    <t>0620079</t>
  </si>
  <si>
    <t>งานรักษาพยาบาล โรงพยาบาลลาดกระบังกรุงเทพมหานคร</t>
  </si>
  <si>
    <t>0620081</t>
  </si>
  <si>
    <t>งานรักษาพยาบาล โรงพยาบาลราชพิพัฒน์</t>
  </si>
  <si>
    <t>0620082</t>
  </si>
  <si>
    <t>งานรักษาพยาบาล โรงพยาบาลสิรินธร</t>
  </si>
  <si>
    <t>0620083</t>
  </si>
  <si>
    <t>งานบริการการแพทย์ฉุกเฉินกรุงเทพมหานคร</t>
  </si>
  <si>
    <t>0620084</t>
  </si>
  <si>
    <t>0620085</t>
  </si>
  <si>
    <t>งานรักษาพยาบาล โรงพยาบาลผู้สูงอายุบางขุนเทียน</t>
  </si>
  <si>
    <t>0620086</t>
  </si>
  <si>
    <t>งานรักษาพยาบาล โรงพยาบาลคลองสามวา</t>
  </si>
  <si>
    <t>0620087</t>
  </si>
  <si>
    <t>08000000</t>
  </si>
  <si>
    <t>0601072</t>
  </si>
  <si>
    <t>0622081</t>
  </si>
  <si>
    <t>งานสุขาภิบาลสิ่งแวดล้อม</t>
  </si>
  <si>
    <t>0622082</t>
  </si>
  <si>
    <t>งานสุขาภิบาลอาหาร</t>
  </si>
  <si>
    <t>0623082</t>
  </si>
  <si>
    <t>งานเภสัชกรรม</t>
  </si>
  <si>
    <t>0623084</t>
  </si>
  <si>
    <t>งานทันตสาธารณสุข</t>
  </si>
  <si>
    <t>0623087</t>
  </si>
  <si>
    <t>0623088</t>
  </si>
  <si>
    <t>งานจัดบริการสาธารณสุข</t>
  </si>
  <si>
    <t>0623090</t>
  </si>
  <si>
    <t>งานชันสูตรสาธารณสุข</t>
  </si>
  <si>
    <t>0623091</t>
  </si>
  <si>
    <t>งานพัฒนาระบบสาธารณสุข</t>
  </si>
  <si>
    <t>0623092</t>
  </si>
  <si>
    <t>งานสร้างเสริมสุขภาพ</t>
  </si>
  <si>
    <t>0623093</t>
  </si>
  <si>
    <t>งานควบคุมโรคติดต่อ</t>
  </si>
  <si>
    <t>0623094</t>
  </si>
  <si>
    <t>งานสัตวแพทย์สาธารณสุข</t>
  </si>
  <si>
    <t>0623095</t>
  </si>
  <si>
    <t>09000000</t>
  </si>
  <si>
    <t>0701001</t>
  </si>
  <si>
    <t>งานบริหารทั่วไปด้านการศึกษา</t>
  </si>
  <si>
    <t>0701002</t>
  </si>
  <si>
    <t>0701003</t>
  </si>
  <si>
    <t>0301001</t>
  </si>
  <si>
    <t>งานบริหารทั่วไปด้านการโยธาและระบบจราจร</t>
  </si>
  <si>
    <t>0401001</t>
  </si>
  <si>
    <t>งานบริหารทั่วไปด้านการระบายน้ำ</t>
  </si>
  <si>
    <t>0103009</t>
  </si>
  <si>
    <t>0201001</t>
  </si>
  <si>
    <t>งานบริหารทั่วไปด้านการรักษาความสะอาด</t>
  </si>
  <si>
    <t>0309038</t>
  </si>
  <si>
    <t>งานจัดระเบียบจราจร</t>
  </si>
  <si>
    <t>0501001</t>
  </si>
  <si>
    <t>งานบริหารทั่วไปด้านการพัฒนาและบริการสังคม</t>
  </si>
  <si>
    <t>0103007</t>
  </si>
  <si>
    <t>0101002</t>
  </si>
  <si>
    <t>งานมหาวิทยาลัย</t>
  </si>
  <si>
    <t>0102002</t>
  </si>
  <si>
    <t>0102003</t>
  </si>
  <si>
    <t>0103005</t>
  </si>
  <si>
    <t>0103006</t>
  </si>
  <si>
    <t>รายการ</t>
  </si>
  <si>
    <t>โครงการ</t>
  </si>
  <si>
    <t>A</t>
  </si>
  <si>
    <t>B</t>
  </si>
  <si>
    <t>รหัสงาน</t>
  </si>
  <si>
    <t>ชื่องาน (เดิม)</t>
  </si>
  <si>
    <t>รหัส</t>
  </si>
  <si>
    <t>ฝ่ายการคลัง</t>
  </si>
  <si>
    <t>ฝ่ายการศึกษา</t>
  </si>
  <si>
    <t>ฝ่ายทะเบียน</t>
  </si>
  <si>
    <t>ฝ่ายเทศกิจ</t>
  </si>
  <si>
    <t>ตรวจและบังคับใช้กฎหมาย</t>
  </si>
  <si>
    <t>ฝ่ายปกครอง</t>
  </si>
  <si>
    <t>ฝ่ายโยธา</t>
  </si>
  <si>
    <t>ฝ่ายรายได้</t>
  </si>
  <si>
    <t>ฝ่ายสิ่งแวดล้อมและสุขาภิบาล</t>
  </si>
  <si>
    <t>สำนัก</t>
  </si>
  <si>
    <t>ชื่อผลผลิต</t>
  </si>
  <si>
    <t>สำนักงานเลขานุการสภากรุงเทพมหานคร</t>
  </si>
  <si>
    <t>กลุ่มงานเลขานุการ</t>
  </si>
  <si>
    <t>0104001</t>
  </si>
  <si>
    <t xml:space="preserve">กิจการสภากรุงเทพมหานคร
</t>
  </si>
  <si>
    <t>ฝ่ายบริหารงานทั่วไป</t>
  </si>
  <si>
    <t>กลุ่มงานกิจการสภา</t>
  </si>
  <si>
    <t>กลุ่มการประชุม</t>
  </si>
  <si>
    <t>กลุ่มวิชาการและกฎหมาย</t>
  </si>
  <si>
    <t>สำนักงานเลขานุการผู้ว่าราชการกรุงเทพมหานคร</t>
  </si>
  <si>
    <t>0104002</t>
  </si>
  <si>
    <t>บริหารราชการกรุงเทพมหานคร</t>
  </si>
  <si>
    <t>ส่วนประสานนโยบาย</t>
  </si>
  <si>
    <t>ส่วนเรื่องราวร้องทุกข์</t>
  </si>
  <si>
    <t>กลุ่มงานเลขานุการผู้ว่าราชการกรุงเทพมหานคร</t>
  </si>
  <si>
    <t>กลุ่มงานเลขานุการรองผู้ว่าราชการกรุงเทพมหานคร
และที่ปรึกษาผู้ว่าราชการกรุงเทพมหานคร</t>
  </si>
  <si>
    <t>สำนักงานคณะกรรมการข้าราชการกรุงเทพมหานคร</t>
  </si>
  <si>
    <t>กองบริหารทั่วไป</t>
  </si>
  <si>
    <t>อำนวยการและบริหารสำนัก</t>
  </si>
  <si>
    <t>0102001</t>
  </si>
  <si>
    <t>บริหารงานบุคคล</t>
  </si>
  <si>
    <t>สำนักปลัดกรุงเทพมหานคร</t>
  </si>
  <si>
    <t>สถาบันพัฒนาข้าราชการกรุงเทพมหานคร</t>
  </si>
  <si>
    <t>พัฒนาบุคลากร</t>
  </si>
  <si>
    <t>สำนักงานเลขานุการปลัดกรุงเทพมหานคร</t>
  </si>
  <si>
    <t>0103003</t>
  </si>
  <si>
    <t>บริหารงานกลาง</t>
  </si>
  <si>
    <t>สำนักงานการเจ้าหน้าที่</t>
  </si>
  <si>
    <t>สวัสดิการกรุงเทพมหานคร</t>
  </si>
  <si>
    <t>สำนักงานกฎหมายและคดี</t>
  </si>
  <si>
    <t>0103004</t>
  </si>
  <si>
    <t>นิติการ</t>
  </si>
  <si>
    <t>สำนักงานปกครองและทะเบียน</t>
  </si>
  <si>
    <t>0105001</t>
  </si>
  <si>
    <t>ปกครองท้องที่</t>
  </si>
  <si>
    <t>0105002</t>
  </si>
  <si>
    <t>ทะเบียนและบัตรประจำตัวประชาชน</t>
  </si>
  <si>
    <t>สำนักงานตรวจสอบภายใน</t>
  </si>
  <si>
    <t>ตรวจสอบควบคุมภายใน</t>
  </si>
  <si>
    <t>สำนักงานประชาสัมพันธ์</t>
  </si>
  <si>
    <t>ข้อมูลข่าวสารประชาสัมพันธ์</t>
  </si>
  <si>
    <t>กองงานผู้ตรวจราชการ</t>
  </si>
  <si>
    <t>ตรวจราชการกรุงเทพมหานคร</t>
  </si>
  <si>
    <t>สำนักงานการต่างประเทศ</t>
  </si>
  <si>
    <t>0104003</t>
  </si>
  <si>
    <t>ความสัมพันธ์ระหว่างเมือง</t>
  </si>
  <si>
    <t>สำนักการแพทย์</t>
  </si>
  <si>
    <t>สำนักงานเลขานุการ</t>
  </si>
  <si>
    <t>โรงพยาบาลกลาง</t>
  </si>
  <si>
    <t>0609001</t>
  </si>
  <si>
    <t>โรงพยาบาลตากสิน</t>
  </si>
  <si>
    <t>0609002</t>
  </si>
  <si>
    <t>โรงพยาบาลเจริญกรุงประชารักษ์</t>
  </si>
  <si>
    <t>0609003</t>
  </si>
  <si>
    <t>โรงพยาบาลหลวงพ่อทวีศักดิ์  ชุตินฺธโร  อุทิศ</t>
  </si>
  <si>
    <t>งานรักษาพยาบาล โรงพยาบาลหลวงพ่อทวีศักดิ์  ชุตินฺธโร  อุทิศ</t>
  </si>
  <si>
    <t>0609004</t>
  </si>
  <si>
    <t>โรงพยาบาลลาดกระบังกรุงเทพมหานคร</t>
  </si>
  <si>
    <t>0609006</t>
  </si>
  <si>
    <t>โรงพยาบาลราชพิพัฒน์</t>
  </si>
  <si>
    <t>0609007</t>
  </si>
  <si>
    <t>โรงพยาบาลสิรินธร</t>
  </si>
  <si>
    <t>0609008</t>
  </si>
  <si>
    <t>ศูนย์บริการการแพทย์ฉุกเฉินกรุงเทพมหานคร 
(ศูนย์เอราวัณ)</t>
  </si>
  <si>
    <t>0609012</t>
  </si>
  <si>
    <t>บริการทางการแพทย์ฉุกเฉิน</t>
  </si>
  <si>
    <t>โรงพยาบาลเวชการุณย์รัศมิ์ 
(เปลี่ยนชื่อจากโรงพยาบาลหนองจอกเดิม)</t>
  </si>
  <si>
    <t>งานรักษาพยาบาล โรงพยาบาลหนองจอก</t>
  </si>
  <si>
    <t>0609005</t>
  </si>
  <si>
    <t>โรงพยาบาลเวชการุณย์รัศมิ์</t>
  </si>
  <si>
    <t>โรงพยาบาลผู้สูงอายุบางขุนเทียน</t>
  </si>
  <si>
    <t>0609010</t>
  </si>
  <si>
    <t>โรงพยาบาลคลองสามวา</t>
  </si>
  <si>
    <t>0609009</t>
  </si>
  <si>
    <t>โรงพยาบาลบางนากรุงเทพมหานคร</t>
  </si>
  <si>
    <t>งานรักษาพยาบาล โรงพยาบาลบางนา</t>
  </si>
  <si>
    <t>0609011</t>
  </si>
  <si>
    <t>สำนักอนามัย</t>
  </si>
  <si>
    <t>0608001</t>
  </si>
  <si>
    <t>บริหารศูนย์สาธารณสุข</t>
  </si>
  <si>
    <t>0608007</t>
  </si>
  <si>
    <t>สนับสนุนกลางศูนย์บริการสาธารณสุข</t>
  </si>
  <si>
    <t>สำนักงานพัฒนาระบบสาธารณสุข</t>
  </si>
  <si>
    <t>0606001</t>
  </si>
  <si>
    <t>บำบัดรักษาปฐมภูมิและฟื้นฟูสุขภาพ</t>
  </si>
  <si>
    <t>0608006</t>
  </si>
  <si>
    <t>สงเคราะห์สาธารณสุข</t>
  </si>
  <si>
    <t>กองสร้างเสริมสุขภาพ</t>
  </si>
  <si>
    <t>อนามัยแม่ เด็ก สตรีและผู้สูงอายุ</t>
  </si>
  <si>
    <t>0601002</t>
  </si>
  <si>
    <t>ส่งเสริมสุขภาพเชิงรุกและป้องกันโรคไม่ติดต่อ</t>
  </si>
  <si>
    <t>0601003</t>
  </si>
  <si>
    <t>สุขภาพจิต</t>
  </si>
  <si>
    <t>0608002</t>
  </si>
  <si>
    <t>เครือข่ายสุขภาพภาคประชาชน</t>
  </si>
  <si>
    <t>กองควบคุมโรคติดต่อ</t>
  </si>
  <si>
    <t>0602001</t>
  </si>
  <si>
    <t>ระบาดวิทยาโรคติดต่อ</t>
  </si>
  <si>
    <t>0602002</t>
  </si>
  <si>
    <t>สร้างเสริมภูมิคุ้มกันโรคและป้องกันโรคติดต่อ</t>
  </si>
  <si>
    <t>0602003</t>
  </si>
  <si>
    <t>ควบคุมพาหะและแหล่งนำโรค</t>
  </si>
  <si>
    <t>0605001</t>
  </si>
  <si>
    <t>ควบคุมโรคในสัตว์</t>
  </si>
  <si>
    <t>กองควบคุมโรคเอดส์ วัณโรค และโรคติดต่อทางเพศสัมพันธ์</t>
  </si>
  <si>
    <t>งานควบคุมโรคเอดส์ วัณโรค และโรคติดต่อทาง</t>
  </si>
  <si>
    <t>0602004</t>
  </si>
  <si>
    <t>ป้องกันแก้ไขปัญหาเอดส์และ
โรคติดต่อทางเพศสัมพันธ์</t>
  </si>
  <si>
    <t>0602005</t>
  </si>
  <si>
    <t>ควบคุมวัณโรค</t>
  </si>
  <si>
    <t>สำนักงานป้องกันและบำบัดการติดยาเสพติต</t>
  </si>
  <si>
    <t>งานป้องกันและบำบัดการติดยาเสพติต</t>
  </si>
  <si>
    <t>0607001</t>
  </si>
  <si>
    <t>ป้องกันการติดยาและสารเสพติด</t>
  </si>
  <si>
    <t>0607002</t>
  </si>
  <si>
    <t>บำบัดรักษาผู้ติดยาและสารเสพติด</t>
  </si>
  <si>
    <t>0607003</t>
  </si>
  <si>
    <t>ฟื้นฟูสมรรถภาพผู้ติดยาและสารเสพติด</t>
  </si>
  <si>
    <t>กองสุขาภิบาลอาหาร</t>
  </si>
  <si>
    <t>0603001</t>
  </si>
  <si>
    <t>สุขาภิบาลอาหาร</t>
  </si>
  <si>
    <t>สำนักงานสุขาภิบาลสิ่งแวดล้อม</t>
  </si>
  <si>
    <t>0604001</t>
  </si>
  <si>
    <t>อนามัยสิ่งแวดล้อม</t>
  </si>
  <si>
    <t>0604002</t>
  </si>
  <si>
    <t>ควบคุมสารเคมีและวัสดุอันตราย</t>
  </si>
  <si>
    <t>กองทันตสาธารณสุข</t>
  </si>
  <si>
    <t>0606003</t>
  </si>
  <si>
    <t>ส่งเสริมทันตสุขภาพและป้องกันโรคในช่องปาก</t>
  </si>
  <si>
    <t>0606004</t>
  </si>
  <si>
    <t>บริการบำบัดรักษาทางทันตกรรม</t>
  </si>
  <si>
    <t>สำนักงานสัตวแพทย์สาธารณสุข</t>
  </si>
  <si>
    <t>0603002</t>
  </si>
  <si>
    <t>ควบคุมการฆ่าและจำหน่ายเนื้อสัตว์</t>
  </si>
  <si>
    <t>0605002</t>
  </si>
  <si>
    <t>ศูนย์ควบคุมสุนัข</t>
  </si>
  <si>
    <t>0605003</t>
  </si>
  <si>
    <t>บริการสัตวแพทย์สาธารณสุข</t>
  </si>
  <si>
    <t>กองการพยาบาลสาธารณสุข</t>
  </si>
  <si>
    <t>งานบริการพยาบาล</t>
  </si>
  <si>
    <t>0606002</t>
  </si>
  <si>
    <t>ดูแลผู้ป่วยที่บ้าน</t>
  </si>
  <si>
    <t>0608005</t>
  </si>
  <si>
    <t>ควบคุมคุณภาพและมาตรฐานการพยาบาล</t>
  </si>
  <si>
    <t>กองเภสัชกรรม</t>
  </si>
  <si>
    <t>0608003</t>
  </si>
  <si>
    <t>เภสัชกรรม</t>
  </si>
  <si>
    <t>สำนักงานชันสูตรสาธารณสุข</t>
  </si>
  <si>
    <t>0608004</t>
  </si>
  <si>
    <t>ตรวจวิเคราะห์ทางห้องปฏิบัติการ</t>
  </si>
  <si>
    <t>ศูนย์บริการสาธารณสุข 1-68</t>
  </si>
  <si>
    <t>สำนักการศึกษา</t>
  </si>
  <si>
    <t>0801004</t>
  </si>
  <si>
    <t>สนับสนุนการจัดการเรียนการสอนและโรงเรียน</t>
  </si>
  <si>
    <t>0801001</t>
  </si>
  <si>
    <t>บริหารงานบุคคลทางการศึกษา</t>
  </si>
  <si>
    <t>0801003</t>
  </si>
  <si>
    <t>บริหารการศึกษาขั้นพื้นฐาน</t>
  </si>
  <si>
    <t>0801002</t>
  </si>
  <si>
    <t>พัฒนาบุคลากรทางการศึกษา</t>
  </si>
  <si>
    <t>สำนักการโยธา</t>
  </si>
  <si>
    <t>0402001</t>
  </si>
  <si>
    <t>ควบคุมอาคารและการก่อสร้าง</t>
  </si>
  <si>
    <t>0403001</t>
  </si>
  <si>
    <t>พัฒนาโครงข่ายถนน</t>
  </si>
  <si>
    <t>0403002</t>
  </si>
  <si>
    <t>บำรุงรักษาโครงข่ายถนน</t>
  </si>
  <si>
    <t>0403003</t>
  </si>
  <si>
    <t>สนับสนุนเครื่องจักรกลและการก่อสร้าง</t>
  </si>
  <si>
    <t>0401004</t>
  </si>
  <si>
    <t>แผนที่และสารสนเทศที่ดิน</t>
  </si>
  <si>
    <t>สำนักการระบายน้ำ</t>
  </si>
  <si>
    <t>0502003</t>
  </si>
  <si>
    <t>จัดการระบบคลองและแหล่งรับน้ำ</t>
  </si>
  <si>
    <t>0502007</t>
  </si>
  <si>
    <t>พัฒนาระบบป้องกันน้ำท่วม</t>
  </si>
  <si>
    <t>0504002</t>
  </si>
  <si>
    <t>ดูแลชายฝั่งทะเลบางขุนเทียน</t>
  </si>
  <si>
    <t>0502004</t>
  </si>
  <si>
    <t>สารสนเทศเพื่อการจัดการน้ำ</t>
  </si>
  <si>
    <t>0502001</t>
  </si>
  <si>
    <t>จัดการระบบท่อระบายน้ำ</t>
  </si>
  <si>
    <t>0502002</t>
  </si>
  <si>
    <t>จัดการระบบควบคุมน้ำ</t>
  </si>
  <si>
    <t>0502006</t>
  </si>
  <si>
    <t>บำบัดน้ำเสีย</t>
  </si>
  <si>
    <t>0503001</t>
  </si>
  <si>
    <t>จัดการคุณภาพน้ำ</t>
  </si>
  <si>
    <t>0502005</t>
  </si>
  <si>
    <t>สนับสนุนและซ่อมบำรุงเครื่องจักรกล</t>
  </si>
  <si>
    <t>สำนักการคลัง</t>
  </si>
  <si>
    <t>รายได้</t>
  </si>
  <si>
    <t>0404002</t>
  </si>
  <si>
    <t>จัดการศาลาที่พักผู้โดยสารรถโดยสารสาธารณะ ท่าเทียบเรือสาธารณะ และบริหารจัดการพื้นที่ให้สิทธิ</t>
  </si>
  <si>
    <t>0101004</t>
  </si>
  <si>
    <t>การเงินและการคลัง</t>
  </si>
  <si>
    <t>0101005</t>
  </si>
  <si>
    <t>การบัญชี</t>
  </si>
  <si>
    <t>นโยบายการคลัง</t>
  </si>
  <si>
    <t>0302004</t>
  </si>
  <si>
    <t>ส่งเสริมการลงทุนและการพาณิชย์</t>
  </si>
  <si>
    <t>ซ่อมบำรุงยานพาหนะและเครื่องจักรกล</t>
  </si>
  <si>
    <t>0101006</t>
  </si>
  <si>
    <t>จัดหาพัสดุและทะเบียนทรัพย์สิน</t>
  </si>
  <si>
    <t>บำเหน็จบำนาญ</t>
  </si>
  <si>
    <t>สำนักเทศกิจ</t>
  </si>
  <si>
    <t>0103002</t>
  </si>
  <si>
    <t>ระบบเทคโนโลยีสารสนเทศและการสื่อสาร</t>
  </si>
  <si>
    <t>0202001</t>
  </si>
  <si>
    <t>0402002</t>
  </si>
  <si>
    <t>บังคับใช้กฎหมายอาคาร</t>
  </si>
  <si>
    <t>0202002</t>
  </si>
  <si>
    <t>สอบสวนดำเนินคดี</t>
  </si>
  <si>
    <t>สำนักการจราจรและขนส่ง</t>
  </si>
  <si>
    <t>งานบริหารทั่วไปด้านการ
โยธาและระบบจราจร</t>
  </si>
  <si>
    <t>0404001</t>
  </si>
  <si>
    <t>โครงข่ายการจราจร</t>
  </si>
  <si>
    <t>0404003</t>
  </si>
  <si>
    <t>ระบบขนส่งมวลชนกรุงเทพ</t>
  </si>
  <si>
    <t>สำนักป้องกันและบรรเทาสาธารณภัย</t>
  </si>
  <si>
    <t>ป้องกันสาธารณภัย</t>
  </si>
  <si>
    <t>0201002</t>
  </si>
  <si>
    <t>อำนวยการและช่วยเหลือผู้ประสบภัย</t>
  </si>
  <si>
    <t>0201003</t>
  </si>
  <si>
    <t>ปฏิบัติการระงับเหตุ</t>
  </si>
  <si>
    <t>สำนักงบประมาณกรุงเทพมหานคร</t>
  </si>
  <si>
    <t>0101003</t>
  </si>
  <si>
    <t>งบประมาณ</t>
  </si>
  <si>
    <t>สำนักยุทธศาตร์และประเมินผล</t>
  </si>
  <si>
    <t>0103001</t>
  </si>
  <si>
    <t>ยุทธศาสตร์และการประเมินผล</t>
  </si>
  <si>
    <t>สำนักสิ่งแวดล้อม</t>
  </si>
  <si>
    <t>0501002</t>
  </si>
  <si>
    <t>จัดการมูลฝอย</t>
  </si>
  <si>
    <t>การรักษาความสะอาด</t>
  </si>
  <si>
    <t>0501005</t>
  </si>
  <si>
    <t>จัดการสิ่งปฏิกูล</t>
  </si>
  <si>
    <t>0501006</t>
  </si>
  <si>
    <t>จัดการยานพาหนะและเครื่องจักรกลด้านการจัดการมูลฝอยและสิ่งปฏิกูล</t>
  </si>
  <si>
    <t>0501003</t>
  </si>
  <si>
    <t>กำจัดมูลฝอยทั่วไปและมูลฝอยจากการก่อสร้าง</t>
  </si>
  <si>
    <t>0501004</t>
  </si>
  <si>
    <t>จัดการมูลฝอยติดเชื้อ และมูลฝอยอันตราย</t>
  </si>
  <si>
    <t>0503002</t>
  </si>
  <si>
    <t>ควบคุมแหล่งก่อมลพิษ</t>
  </si>
  <si>
    <t>0503003</t>
  </si>
  <si>
    <t>เฝ้าระวังคุณภาพอากาศและเสียง</t>
  </si>
  <si>
    <t>0504001</t>
  </si>
  <si>
    <t>บริการสวนสาธารณะและอนุรักษ์พันธุกรรมพืช</t>
  </si>
  <si>
    <t>สำนักวัฒนธรรม กีฬา และการท่องเที่ยว</t>
  </si>
  <si>
    <t>0702002</t>
  </si>
  <si>
    <t>สอนนันทนาการและกีฬาเพื่อสุขภาพ</t>
  </si>
  <si>
    <t>0702003</t>
  </si>
  <si>
    <t>ศูนย์กีฬา ศูนย์เยาวชนและลานกีฬา</t>
  </si>
  <si>
    <t>0702004</t>
  </si>
  <si>
    <t>ส่งเสริมกิจกรรมเด็ก เยาวชน และประชาชน</t>
  </si>
  <si>
    <t>0702005</t>
  </si>
  <si>
    <t>จัดงานและเทศกาล</t>
  </si>
  <si>
    <t>0702006</t>
  </si>
  <si>
    <t>ส่งเสริมการเรียนรู้ตามอัธยาศัย</t>
  </si>
  <si>
    <t>0702001</t>
  </si>
  <si>
    <t>ส่งเสริมกีฬาเพื่อการแข่งขัน</t>
  </si>
  <si>
    <t>สังคีตกรุงเทพมหานคร</t>
  </si>
  <si>
    <t>ส่งเสริมการท่องเที่ยว</t>
  </si>
  <si>
    <t>0301002</t>
  </si>
  <si>
    <t>พัฒนาบริการและแหล่งท่องเที่ยว</t>
  </si>
  <si>
    <t>ส่งเสริมและอนุรักษ์ศิลปวัฒนธรรมไทย</t>
  </si>
  <si>
    <t>หอศิลป์กรุงเทพมหานคร</t>
  </si>
  <si>
    <t>สำนักพัฒนาสังคม</t>
  </si>
  <si>
    <t>0703001</t>
  </si>
  <si>
    <t>พัฒนาศักยภาพและบริการชุมชน</t>
  </si>
  <si>
    <t>0302001</t>
  </si>
  <si>
    <t>ฝึกอาชีพและพัฒนาฝีมือแรงงาน</t>
  </si>
  <si>
    <t>0302002</t>
  </si>
  <si>
    <t>ส่งเสริมการเกษตร</t>
  </si>
  <si>
    <t>0302003</t>
  </si>
  <si>
    <t>พัฒนาธุรกิจและผู้ประกอบการ</t>
  </si>
  <si>
    <t>0703002</t>
  </si>
  <si>
    <t>สงเคราะห์และสวัสดิการสังคม</t>
  </si>
  <si>
    <t>0703003</t>
  </si>
  <si>
    <t>บ้านพักและศูนย์บริการผู้สูงอายุ</t>
  </si>
  <si>
    <t>สำนักการวางผังและพัฒนาเมือง</t>
  </si>
  <si>
    <t>วางผังเมือง</t>
  </si>
  <si>
    <t>0401002</t>
  </si>
  <si>
    <t>พัฒนาและฟื้นฟูพื้นที่</t>
  </si>
  <si>
    <t>0401003</t>
  </si>
  <si>
    <t>ควบคุมการใช้ประโยชน์ที่ดิน</t>
  </si>
  <si>
    <t>มหาวิทยาลัยนวมินทราธิราช</t>
  </si>
  <si>
    <t>code03</t>
  </si>
  <si>
    <t>desc03</t>
  </si>
  <si>
    <t>code04</t>
  </si>
  <si>
    <t>desc04</t>
  </si>
  <si>
    <t>code081</t>
  </si>
  <si>
    <t>desc081</t>
  </si>
  <si>
    <t>code082</t>
  </si>
  <si>
    <t>desc082</t>
  </si>
  <si>
    <t>code083</t>
  </si>
  <si>
    <t>desc083</t>
  </si>
  <si>
    <t>code084</t>
  </si>
  <si>
    <t>desc084</t>
  </si>
  <si>
    <t>code085</t>
  </si>
  <si>
    <t>desc085</t>
  </si>
  <si>
    <t>code086</t>
  </si>
  <si>
    <t>desc086</t>
  </si>
  <si>
    <t>code087</t>
  </si>
  <si>
    <t>desc087</t>
  </si>
  <si>
    <t>code088</t>
  </si>
  <si>
    <t>desc088</t>
  </si>
  <si>
    <t>code089</t>
  </si>
  <si>
    <t>desc089</t>
  </si>
  <si>
    <t>code0810</t>
  </si>
  <si>
    <t>desc0810</t>
  </si>
  <si>
    <t>code0811</t>
  </si>
  <si>
    <t>desc0811</t>
  </si>
  <si>
    <t>code0812</t>
  </si>
  <si>
    <t>desc0812</t>
  </si>
  <si>
    <t>code0813</t>
  </si>
  <si>
    <t>desc0813</t>
  </si>
  <si>
    <t>code0814</t>
  </si>
  <si>
    <t>desc0814</t>
  </si>
  <si>
    <t>code09</t>
  </si>
  <si>
    <t>desc09</t>
  </si>
  <si>
    <t>code10</t>
  </si>
  <si>
    <t>desc10</t>
  </si>
  <si>
    <t>code11</t>
  </si>
  <si>
    <t>desc11</t>
  </si>
  <si>
    <t>code14</t>
  </si>
  <si>
    <t>desc14</t>
  </si>
  <si>
    <t>code15</t>
  </si>
  <si>
    <t>desc15</t>
  </si>
  <si>
    <t>code17</t>
  </si>
  <si>
    <t>desc17</t>
  </si>
  <si>
    <t>code19</t>
  </si>
  <si>
    <t>desc19</t>
  </si>
  <si>
    <t>code20</t>
  </si>
  <si>
    <t>desc20</t>
  </si>
  <si>
    <t>code21</t>
  </si>
  <si>
    <t>desc21</t>
  </si>
  <si>
    <t>code22</t>
  </si>
  <si>
    <t>desc22</t>
  </si>
  <si>
    <t>code23</t>
  </si>
  <si>
    <t>desc23</t>
  </si>
  <si>
    <t>code24</t>
  </si>
  <si>
    <t>desc24</t>
  </si>
  <si>
    <t>code25</t>
  </si>
  <si>
    <t>desc25</t>
  </si>
  <si>
    <t>code07</t>
  </si>
  <si>
    <t>desc07</t>
  </si>
  <si>
    <t>สำนักงานเขตสัมพันธวงศ์</t>
  </si>
  <si>
    <t xml:space="preserve">          สำนักงานเขตสัมพันธวงศ์ มีพันธกิจหลักในการพัฒนาปรับปรุงการให้บริการของหน่วยงานให้ตรงตามความ</t>
  </si>
  <si>
    <t>ต้องการของประชาชนผู้รับบริการ เฝ้าระวัง ตรวจตราและแก้ไขจุดเสี่ยงภัยที่อาจเกิดอันตรายกับประชาชน ส่งเสริมให้</t>
  </si>
  <si>
    <t>รายได้ การบังคับการให้เป็นไปตามข้อบัญญัติกรุงเทพมหานครหรือกฎหมายอื่นที่กำหนดให้เป็นอำนาจหน้าที่ของ</t>
  </si>
  <si>
    <t xml:space="preserve">กรุงเทพมหานคร </t>
  </si>
  <si>
    <t>ผลสัมฤทธิ์และประโยชน์ที่คาดว่าจะได้รับจากการใช้จ่ายงบประมาณ</t>
  </si>
  <si>
    <t>ค่าเป้าหมาย</t>
  </si>
  <si>
    <t>หน่วยนับ</t>
  </si>
  <si>
    <t>ร้อยละ</t>
  </si>
  <si>
    <t>ครั้ง</t>
  </si>
  <si>
    <t>ตัน</t>
  </si>
  <si>
    <t>โครงสร้างหน่วยงานและอัตรากำลัง</t>
  </si>
  <si>
    <t>อำนวยการ</t>
  </si>
  <si>
    <t xml:space="preserve"> ผู้อำนวยการ  (1)</t>
  </si>
  <si>
    <t xml:space="preserve"> ผู้ช่วยผู้อำนวยการ (2)</t>
  </si>
  <si>
    <t xml:space="preserve"> หัวหน้าฝ่าย  (1)</t>
  </si>
  <si>
    <t>- ข้าราชการ (15)</t>
  </si>
  <si>
    <t>- ข้าราชการ (13)</t>
  </si>
  <si>
    <t>- ลูกจ้างประจำ (1)</t>
  </si>
  <si>
    <t>- ลูกจ้างประจำ (2)</t>
  </si>
  <si>
    <t>- ลูกจ้างชั่วคราว (-)</t>
  </si>
  <si>
    <t>- ลูกจ้างโครงการ (-)</t>
  </si>
  <si>
    <t>ฝ่ายรักษาความสะอาด</t>
  </si>
  <si>
    <t>และสวนสาธารณะ</t>
  </si>
  <si>
    <t>- ข้าราชการ (10)</t>
  </si>
  <si>
    <t>- ข้าราชการ (11)</t>
  </si>
  <si>
    <t>ฝ่ายพัฒนาชุมชน</t>
  </si>
  <si>
    <t>และสวัสดิการสังคม</t>
  </si>
  <si>
    <t>- ข้าราชการ (16)</t>
  </si>
  <si>
    <t>- ลูกจ้างชั่วคราว (1)</t>
  </si>
  <si>
    <t>- ข้าราชการ (8)</t>
  </si>
  <si>
    <t>- ลูกจ้างชั่วคราว (5)</t>
  </si>
  <si>
    <t>ปี 2567</t>
  </si>
  <si>
    <t>ปี 2568</t>
  </si>
  <si>
    <t>ปี 2569</t>
  </si>
  <si>
    <t>รวมทั้งสิ้น</t>
  </si>
  <si>
    <t>บาท</t>
  </si>
  <si>
    <t>เงินงบประมาณ</t>
  </si>
  <si>
    <t>เงินนอกงบประมาณ</t>
  </si>
  <si>
    <t>ตร.ม.</t>
  </si>
  <si>
    <t>ตร.กม.</t>
  </si>
  <si>
    <t>ดูแลบำรุงรักษาต้นไม้</t>
  </si>
  <si>
    <t>ต้น</t>
  </si>
  <si>
    <t>- ลูกจ้างประจำ (3)</t>
  </si>
  <si>
    <t>การจัดบริการของสำนักงานเขต</t>
  </si>
  <si>
    <t>ก) งบประมาณจำแนกตามประเภทงบประมาณ</t>
  </si>
  <si>
    <t>(บาท)</t>
  </si>
  <si>
    <t>ประเภทงบประมาณ</t>
  </si>
  <si>
    <t>รวม</t>
  </si>
  <si>
    <t>งบประมาณตามโครงสร้างงาน</t>
  </si>
  <si>
    <t>งบประมาณเพื่อสนับสนุนช่วยเหลือ (Grant)</t>
  </si>
  <si>
    <t>งบประมาณเพื่อการชำระหนี้</t>
  </si>
  <si>
    <t>งบประมาณเพื่อชดใช้เงินยืมเงินสะสม</t>
  </si>
  <si>
    <t>รวมงบประมาณทั้งสิ้น</t>
  </si>
  <si>
    <t>ข) งบประมาณตามโครงสร้างงาน</t>
  </si>
  <si>
    <t>งบประมาณภารกิจประจำพื้นฐาน</t>
  </si>
  <si>
    <t>งบประมาณภารกิจตามแผนยุทธศาสตร์</t>
  </si>
  <si>
    <t>งบประมาณตามแผนยุทธศาสตร์</t>
  </si>
  <si>
    <t>งบประมาณตามแผนยุทธศาสตร์บูรณาการ</t>
  </si>
  <si>
    <t>งาน/โครงการ</t>
  </si>
  <si>
    <t>งานรายจ่ายบุคลากร</t>
  </si>
  <si>
    <t>งานอำนวยการและบริหารสำนักงานเขต</t>
  </si>
  <si>
    <t>งานปกครอง</t>
  </si>
  <si>
    <t xml:space="preserve">งานบริหารทั่วไปและบริการทะเบียน </t>
  </si>
  <si>
    <t>งานบริหารทั่วไปและบริหารการคลัง</t>
  </si>
  <si>
    <t>งานบริหารทั่วไปและจัดเก็บรายได้</t>
  </si>
  <si>
    <t>งานบริหารทั่วไปฝ่ายรักษาความสะอาด</t>
  </si>
  <si>
    <t>งานกวาดทำความสะอาดที่และทางสาธารณะ</t>
  </si>
  <si>
    <t>งานเก็บขยะมูลฝอยและขนถ่ายสิ่งปฏิกูล</t>
  </si>
  <si>
    <t>งานดูแลสวนและพื้นที่สีเขียว</t>
  </si>
  <si>
    <t>งานบริหารทั่วไปและสอบสวนดำเนินคดี</t>
  </si>
  <si>
    <t>งานตรวจและบังคับใช้กฎหมาย</t>
  </si>
  <si>
    <t xml:space="preserve">งานบริหารทั่วไปฝ่ายโยธา </t>
  </si>
  <si>
    <t>งานอนุญาตก่อสร้าง ควบคุมอาคารและผังเมือง</t>
  </si>
  <si>
    <t>งานบำรุงรักษาซ่อมแซม</t>
  </si>
  <si>
    <t>งานระบายน้ำและแก้ไขปัญหาน้ำท่วม</t>
  </si>
  <si>
    <t>งานบริหารทั่วไปฝ่ายพัฒนาชุมชน</t>
  </si>
  <si>
    <t>งานพัฒนาชุมชนและบริการสังคม</t>
  </si>
  <si>
    <t>งานบริหารทั่วไปฝ่ายสิ่งแวดล้อมและสุขาภิบาล</t>
  </si>
  <si>
    <t>งานสุขาภิบาลอาหารและอนามัยสิ่งแวดล้อม</t>
  </si>
  <si>
    <t>งานป้องกันและควบคุมโรค</t>
  </si>
  <si>
    <t>งานบริหารทั่วไปฝ่ายการศึกษา</t>
  </si>
  <si>
    <t>งานงบประมาณโรงเรียน</t>
  </si>
  <si>
    <t>รวมงบประมาณตามโครงสร้างงาน</t>
  </si>
  <si>
    <t>ค) งบประมาณเพื่อสนับสนุนช่วยเหลือ (Grant)</t>
  </si>
  <si>
    <t>รวมงบประมาณเพื่อสนับสนุนช่วยเหลือ (Grant)</t>
  </si>
  <si>
    <t>ง) งบประมาณเพื่อการชำระหนี้</t>
  </si>
  <si>
    <t>รวมงบประมาณเพื่อการชำระหนี้</t>
  </si>
  <si>
    <t>จ) งบประมาณเพื่อชดใช้เงินยืมเงินสะสม</t>
  </si>
  <si>
    <t>รวมงบประมาณเพื่อชดใช้เงินยืมเงินสะสม</t>
  </si>
  <si>
    <t>ฉ) งบประมาณจำแนกตามประเภทงบรายจ่าย</t>
  </si>
  <si>
    <t>ประเภทงบรายจ่าย</t>
  </si>
  <si>
    <t>เงินเดือนและค่าจ้างประจำ</t>
  </si>
  <si>
    <t>ค่าจ้างชั่วคราว</t>
  </si>
  <si>
    <t>ค่าตอบแทน
ใช้สอยและวัสดุ</t>
  </si>
  <si>
    <t>ค่าสาธารณูปโภค</t>
  </si>
  <si>
    <t>ค่าครุภัณฑ์ 
ที่ดินและสิ่งก่อสร้าง</t>
  </si>
  <si>
    <t>เงินอุดหนุน</t>
  </si>
  <si>
    <t>รายจ่ายอื่น</t>
  </si>
  <si>
    <t>งบบุคลากร</t>
  </si>
  <si>
    <t>งบดำเนินงาน</t>
  </si>
  <si>
    <t>งบลงทุน</t>
  </si>
  <si>
    <t>งบเงินอุดหนุน</t>
  </si>
  <si>
    <t>งบรายจ่ายอื่น</t>
  </si>
  <si>
    <t>รวมงบประมาณ</t>
  </si>
  <si>
    <t>.</t>
  </si>
  <si>
    <t>01101-1</t>
  </si>
  <si>
    <t>01102-1</t>
  </si>
  <si>
    <t>01106-1</t>
  </si>
  <si>
    <t>01107-1</t>
  </si>
  <si>
    <t>01108-1</t>
  </si>
  <si>
    <t>01109-1</t>
  </si>
  <si>
    <t>01201-1</t>
  </si>
  <si>
    <t>01202-1</t>
  </si>
  <si>
    <t>01205-1</t>
  </si>
  <si>
    <t>01206-1</t>
  </si>
  <si>
    <t>02101-1</t>
  </si>
  <si>
    <t>02102-1</t>
  </si>
  <si>
    <t>02103-1</t>
  </si>
  <si>
    <t>03128-1</t>
  </si>
  <si>
    <t>03217-1</t>
  </si>
  <si>
    <t>03293-1</t>
  </si>
  <si>
    <t>1. งบดำเนินงาน</t>
  </si>
  <si>
    <t>ค่าอาหารทำการนอกเวลา</t>
  </si>
  <si>
    <t>ค่าซ่อมแซมยานพาหนะ</t>
  </si>
  <si>
    <t>ค่าซ่อมแซมครุภัณฑ์</t>
  </si>
  <si>
    <t>ค่าจ้างเหมาดูแลทรัพย์สินและรักษาความปลอดภัย</t>
  </si>
  <si>
    <t>ค่าจ้างเหมาบริการเป็นรายบุคคล</t>
  </si>
  <si>
    <t>ค่าวัสดุสำนักงาน</t>
  </si>
  <si>
    <t>ค่าเครื่องแต่งกาย</t>
  </si>
  <si>
    <t>ค่าน้ำประปา</t>
  </si>
  <si>
    <t>2. งบลงทุน</t>
  </si>
  <si>
    <t>ค่าวัสดุอุปกรณ์คอมพิวเตอร์</t>
  </si>
  <si>
    <t>ค่าไฟฟ้า</t>
  </si>
  <si>
    <t>4. งบรายจ่ายอื่น</t>
  </si>
  <si>
    <t>07199-1</t>
  </si>
  <si>
    <t>ค่าไปรษณีย์</t>
  </si>
  <si>
    <t>ค่าวัสดุอุปกรณ์ในการรักษาความสะอาด</t>
  </si>
  <si>
    <t>ค่าวัสดุป้องกันอุบัติภัย</t>
  </si>
  <si>
    <t>ค่าเครื่องแบบชุดปฏิบัติงาน</t>
  </si>
  <si>
    <t>ค่าตอบแทนเจ้าหน้าที่เก็บขนมูลฝอย</t>
  </si>
  <si>
    <t>ค่าตอบแทนเจ้าหน้าที่เก็บขนสิ่งปฏิกูล</t>
  </si>
  <si>
    <t>ค่าตอบแทนเจ้าหน้าที่เก็บขนสิ่งปฏิกูลประเภทไขมัน</t>
  </si>
  <si>
    <t>ค่าซ่อมแซมเครื่องจักรกลและเครื่องทุ่นแรง</t>
  </si>
  <si>
    <t>07199-2</t>
  </si>
  <si>
    <t>07199-4</t>
  </si>
  <si>
    <t>3. งบเงินอุดหนุน</t>
  </si>
  <si>
    <t>06104-1</t>
  </si>
  <si>
    <t>06199-1</t>
  </si>
  <si>
    <t>07124-1</t>
  </si>
  <si>
    <t>07125-1</t>
  </si>
  <si>
    <t>07126-1</t>
  </si>
  <si>
    <t>ค่าโทรศัพท์</t>
  </si>
  <si>
    <t>ค่าจ้างเหมาบริษัทเอกชนทำความสะอาดในโรงเรียน</t>
  </si>
  <si>
    <t xml:space="preserve">   1.1 ค่าตอบแทน ใช้สอยและวัสดุ</t>
  </si>
  <si>
    <t xml:space="preserve">        1.1.3 ค่าวัสดุ</t>
  </si>
  <si>
    <t xml:space="preserve">   ค่าครุภัณฑ์ ที่ดินและสิ่งก่อสร้าง</t>
  </si>
  <si>
    <t xml:space="preserve">   ค่าครุภัณฑ์</t>
  </si>
  <si>
    <t>2. งบรายจ่ายอื่น</t>
  </si>
  <si>
    <t xml:space="preserve">   ค่าตอบแทน ใช้สอยและวัสดุ</t>
  </si>
  <si>
    <t xml:space="preserve">   1.1 ค่าตอบแทน </t>
  </si>
  <si>
    <t xml:space="preserve">   1.2 ค่าใช้สอย</t>
  </si>
  <si>
    <t xml:space="preserve">   1.3 ค่าวัสดุ</t>
  </si>
  <si>
    <t>ค่าตอบแทน ใช้สอยและวัสดุ</t>
  </si>
  <si>
    <t>ค่าวัสดุ</t>
  </si>
  <si>
    <t xml:space="preserve">   1.1 ค่าใช้สอย</t>
  </si>
  <si>
    <t xml:space="preserve">   1.2 ค่าวัสดุ</t>
  </si>
  <si>
    <t xml:space="preserve">   ค่าใช้สอย</t>
  </si>
  <si>
    <t xml:space="preserve"> </t>
  </si>
  <si>
    <t xml:space="preserve">   2.1 ค่าครุภัณฑ์</t>
  </si>
  <si>
    <t>ส่วนใหญ่เป็นค่าจ้างทำความสะอาดอาคาร</t>
  </si>
  <si>
    <t>ค่าบำรุงรักษาซ่อมแซมเครื่องปรับอากาศ ฯลฯ</t>
  </si>
  <si>
    <t>ค่าวัสดุยานพาหนะ ฯลฯ</t>
  </si>
  <si>
    <t>ส่วนใหญ่เป็นค่าวัสดุสำนักงาน ค่าวัสดุยานพาหนะ</t>
  </si>
  <si>
    <t xml:space="preserve">ส่วนใหญ่เป็นค่าวัสดุไฟฟ้า ประปา งานบ้าน งานครัว </t>
  </si>
  <si>
    <t>ค่าวัสดุสำนักงาน ฯลฯ</t>
  </si>
  <si>
    <t>ค่าใช้จ่ายโครงการอาสาสมัครกรุงเทพมหานคร</t>
  </si>
  <si>
    <t>ด้านการป้องกันและแก้ไขปัญหายาและสารเสพติด</t>
  </si>
  <si>
    <t>ส่วนใหญ่เป็นค่าวัสดุสำหรับหน่วยบริการเร่งด่วน</t>
  </si>
  <si>
    <t xml:space="preserve">กรุงเทพมหานคร BEST ค่าวัสดุก่อสร้าง </t>
  </si>
  <si>
    <t xml:space="preserve">1. ค่าตอบแทน </t>
  </si>
  <si>
    <t>2. ค่าใช้สอย</t>
  </si>
  <si>
    <t>3. ค่าวัสดุ</t>
  </si>
  <si>
    <t>- ลูกจ้างชั่วคราว (11)</t>
  </si>
  <si>
    <t>ค่าครุภัณฑ์ที่ดินและสิ่งก่อสร้าง</t>
  </si>
  <si>
    <t xml:space="preserve">งบบุคลากร </t>
  </si>
  <si>
    <t>-</t>
  </si>
  <si>
    <t xml:space="preserve">งบดำเนินงาน </t>
  </si>
  <si>
    <t xml:space="preserve">งบลงทุน </t>
  </si>
  <si>
    <t xml:space="preserve">งบเงินอุดหนุน </t>
  </si>
  <si>
    <t xml:space="preserve">งบรายจ่ายอื่น </t>
  </si>
  <si>
    <t xml:space="preserve">รวมงบประมาณ </t>
  </si>
  <si>
    <t xml:space="preserve">         1.1.2 ค่าใช้สอย</t>
  </si>
  <si>
    <t xml:space="preserve">         1.1.1 ค่าตอบแทน</t>
  </si>
  <si>
    <t>ค่าตอบแทนบุคคลภายนอกช่วยปฏิบัติราชการด้านการสอนภาษาอังกฤษเพื่อทักษะชีวิต</t>
  </si>
  <si>
    <t>03125-1</t>
  </si>
  <si>
    <t>ค่าตอบแทนอาสาสมัครป้องกันภัยฝ่ายพลเรือน</t>
  </si>
  <si>
    <t>ส่วนใหญ่เป็นค่าวัสดุสำนักงาน ค่าวัสดุอุปกรณ์</t>
  </si>
  <si>
    <t>คอมพิวเตอร์ ค่าวัสดุยานพาหนะ ฯลฯ</t>
  </si>
  <si>
    <t>ส่วนใหญ่เป็นค่าวัสดุอุปกรณ์ในการปลูกและบำรุง</t>
  </si>
  <si>
    <t>1. ค่าตอบแทน ใช้สอยและวัสดุ</t>
  </si>
  <si>
    <t xml:space="preserve">   ค่าที่ดินและสิ่งก่อสร้าง</t>
  </si>
  <si>
    <t>ค่าใช้จ่ายโครงการกรุงเทพฯ เมืองอาหารปลอดภัย</t>
  </si>
  <si>
    <t xml:space="preserve">ค่าใช้จ่ายในการฝึกอบรมนายหมู่ลูกเสือสามัญ  </t>
  </si>
  <si>
    <t>สามัญรุ่นใหญ่ และหัวหน้าหน่วยยุวกาชาด</t>
  </si>
  <si>
    <t xml:space="preserve">   2.2 ค่าที่ดินและสิ่งก่อสร้าง</t>
  </si>
  <si>
    <t>งานรายจ่ายบุคลากร -รหัส 1300023</t>
  </si>
  <si>
    <t>เป้าหมายปฏิบัติงาน/ตัวชี้วัด</t>
  </si>
  <si>
    <t>ปี 2570</t>
  </si>
  <si>
    <t>งานอำนวยการและบริหารสำนักงานเขต -รหัส 1300001</t>
  </si>
  <si>
    <t>วัน</t>
  </si>
  <si>
    <t>งานปกครอง -รหัส 1300002</t>
  </si>
  <si>
    <t>การป้องกันและแก้ไขปัญหายาเสพติดในชุมชน</t>
  </si>
  <si>
    <t>ร้อยละของความสามารถในการป้องกันและบรรเทาสาธารณภัยในชุมชน</t>
  </si>
  <si>
    <t>งานบริหารทั่วไปและบริการทะเบียน -รหัส 1300003</t>
  </si>
  <si>
    <t>ความพึงพอใจในการให้บริการงานทะเบียน</t>
  </si>
  <si>
    <t>ร้อยละความสำเร็จของการแก้ไขปัญหาข้อมูลทะเบียนครอบครัวและทะเบียนชื่อบุคคล</t>
  </si>
  <si>
    <t>งานบริหารทั่วไปและบริหารการคลัง -รหัส 1300004</t>
  </si>
  <si>
    <t>ร้อยละความพึงพอใจของผู้ขอรับบริการในการรับเงิน-จ่ายเงิน จากเจ้าหน้าที่ฝ่ายการคลัง</t>
  </si>
  <si>
    <t>ร้อยละความสำเร็จในการใช้จ่ายงบประมาณรายจ่ายประจำปี ตามข้อบัญญัติงบประมาณรายจ่ายประจำปีฯ</t>
  </si>
  <si>
    <t>งานบริหารทั่วไปและจัดเก็บรายได้ -รหัส 1300005</t>
  </si>
  <si>
    <t>ร้อยละการจัดเก็บภาษีที่ดินและสิ่งปลูกสร้าง</t>
  </si>
  <si>
    <t>งานบริหารทั่วไปฝ่ายรักษาความสะอาด -รหัส 1300006</t>
  </si>
  <si>
    <t>ความสำเร็จในการรับและส่งเรื่องร้องเรียน</t>
  </si>
  <si>
    <t>งานกวาดทำความสะอาดที่และทางสาธารณะ -รหัส 1300007</t>
  </si>
  <si>
    <t>พัฒนาทำความสะอาดสถานที่สำคัญ</t>
  </si>
  <si>
    <t>งานเก็บขยะมูลฝอยและขนถ่ายสิ่งปฏิกูล -รหัส 1300008</t>
  </si>
  <si>
    <t>ความพึงพอใจของประชาชนในการรับบริการสูบสิ่งปฏิกูลและไขมัน</t>
  </si>
  <si>
    <t>ระยะเวลาในการแก้ไขปัญหาขยะตกค้าง</t>
  </si>
  <si>
    <t>ปริมาณมูลฝอยที่นำไปใช้ประโยชน์</t>
  </si>
  <si>
    <t>งานดูแลสวนและพื้นที่สีเขียว -รหัส 1300009</t>
  </si>
  <si>
    <t>ตัดแต่งกิ่งไม้</t>
  </si>
  <si>
    <t>งานบริหารทั่วไปและสอบสวนดำเนินคดี -รหัส 1300010</t>
  </si>
  <si>
    <t>งานตรวจและบังคับใช้กฎหมาย -รหัส 1300011</t>
  </si>
  <si>
    <t>ร้อยละความสำเร็จในการแก้ไขจุดเสี่ยงอาชญากรรม</t>
  </si>
  <si>
    <t>งานบริหารทั่วไปฝ่ายโยธา -รหัส 1300012</t>
  </si>
  <si>
    <t>ร้อยละความสำเร็จในการส่งหนังสือภายในกำหนด</t>
  </si>
  <si>
    <t>งานอนุญาตก่อสร้าง ควบคุมอาคารและผังเมือง -รหัส 1300013</t>
  </si>
  <si>
    <t>งานบำรุงรักษาซ่อมแซม -รหัส 1300014</t>
  </si>
  <si>
    <t>งานระบายน้ำและแก้ไขปัญหาน้ำท่วม -รหัส 1300015</t>
  </si>
  <si>
    <t>งานบริหารทั่วไปฝ่ายพัฒนาชุมชน -รหัส 1300016</t>
  </si>
  <si>
    <t>ร้อยละของผู้ที่ได้รับเบี้ยยังชีพผู้สูงอายุที่มีสิทธิตามเกณฑ์</t>
  </si>
  <si>
    <t>ร้อยละความสำเร็จของการแก้ไขปัญหาเรื่องราวร้องทุกข์</t>
  </si>
  <si>
    <t>งานพัฒนาชุมชนและบริการสังคม -รหัส 1300017</t>
  </si>
  <si>
    <t>ความสำเร็จในการนำแผนพัฒนาชุมชนไปใช้</t>
  </si>
  <si>
    <t>ด้าน</t>
  </si>
  <si>
    <t>จำนวนการจัดกิจกรรมสร้างสรรค์เพื่อเด็กและเยาวชน</t>
  </si>
  <si>
    <t>กิจกรรม</t>
  </si>
  <si>
    <t>งานบริหารทั่วไปฝ่ายสิ่งแวดล้อมและสุขาภิบาล -รหัส 1300018</t>
  </si>
  <si>
    <t>งานสุขาภิบาลอาหารและอนามัยสิ่งแวดล้อม -รหัส 1300019</t>
  </si>
  <si>
    <t>ร้อยละของตัวอย่างอาหารที่ได้รับการสุ่มตรวจไม่พบการปนเปื้อนของสารพิษและเชื้อโรค</t>
  </si>
  <si>
    <t>งานป้องกันและควบคุมโรค -รหัส 1300020</t>
  </si>
  <si>
    <t>ร้อยละของพนักงานในสถานประกอบการ หรือนักเรียน/นักศึกษา หรือบุคคลทั่วไปมีความรู้ด้านการป้องกันโรคเอดส์และโรคติดต่อทางเพศสัมพันธ์</t>
  </si>
  <si>
    <t>ประชาสัมพันธ์การป้องกันควบคุมโรค</t>
  </si>
  <si>
    <t>งานบริหารทั่วไปฝ่ายการศึกษา -รหัส 1300021</t>
  </si>
  <si>
    <t>งานงบประมาณโรงเรียน -รหัส 1300022</t>
  </si>
  <si>
    <t>ร้อยละความสำเร็จของนักเรียนในสังกัดกรุงเทพมหานครมีผลสัมฤทธิ์ทางการเรียนตามที่สถานศึกษากำหนดในระดับผ่านขึ้นไป</t>
  </si>
  <si>
    <t>ร้อยละความสำเร็จของนักเรียนสามารถสื่อสารภาษาอังกฤษขั้นพื้นฐานได้</t>
  </si>
  <si>
    <t xml:space="preserve">อย่างคุ้มค่า ปรับปรุงและฟื้นฟูแหล่งท่องเที่ยวในพื้นที่เขต และจัดกิจกรรมส่งเสริมการท่องเที่ยว </t>
  </si>
  <si>
    <t xml:space="preserve">          สำนักงานเขตสัมพันธวงศ์ มีอำนาจหน้าที่เกี่ยวกับการปกครอง การทะเบียน การจัดให้มีและบำรุงรักษาทางบก </t>
  </si>
  <si>
    <t>ทางน้ำ และทางระบายน้ำ การจัดให้มีและควบคุมตลาด ท่าเทียบเรือ ท่าข้าม และที่จอดรถ การสาธารณูปโภค และ</t>
  </si>
  <si>
    <t xml:space="preserve">การก่อสร้างอื่น ๆ การสาธารณูปการ การส่งเสริม และการประกอบอาชีพ การส่งเสริมการลงทุน การส่งเสริมการท่องเที่ยว </t>
  </si>
  <si>
    <t>การจัดการศึกษา การพัฒนาคุณภาพชีวิต การบำรุงรักษาศิลปะ จารีตประเพณี ภูมิปัญญาท้องถิ่น และวัฒนธรรมอันดี</t>
  </si>
  <si>
    <t>ของท้องถิ่น การจัดให้มีพิพิธภัณฑ์ การปรับปรุงแหล่งชุมชนแออัดและการจัดการเกี่ยวกับที่อยู่อาศัย การจัดให้มีและบำรุง</t>
  </si>
  <si>
    <t>รักษาสถานที่พักผ่อนหย่อนใจ การส่งเสริมกีฬา การออกกำลังกายเพื่อสุขภาพ การส่งเสริมประชาธิปไตย ความเสมอภาค</t>
  </si>
  <si>
    <t xml:space="preserve">และสิทธิเสรีภาพของประชาชน การส่งเสริมการมีส่วนร่วมของราษฎร การรักษาความสะอาดและความเป็นระเบียบเรียบร้อย </t>
  </si>
  <si>
    <t>และการอนามัย โรงมหรสพ และสาธารณสถานอื่น ๆ การคุ้มครอง ดูแลบำรุงรักษา และการใช้ประโยชน์ที่ดิน การจัดเก็บ</t>
  </si>
  <si>
    <t>ร้อยละความสำเร็จของการควบคุมการใช้
ยานพาหนะ</t>
  </si>
  <si>
    <t>หน้าที่ในทางปกครองและรักษาความสงบเรียบร้อยและหน้าที่ในทางอาญาตามอำนาจหน้าที่ของนายอำเภอ ดำเนินงานเกี่ยวกับส่วนราชการอื่นที่มิใช่ของ</t>
  </si>
  <si>
    <t>ส่วนราชการใดตามที่ได้รับมอบหมาย และปฏิบัติงานร่วมกับหรือสนับสนุนการปฏิบัติงานของหน่วยงานอื่นที่เกี่ยวข้อง รวมถึงการสนับสนุนการบริหาร</t>
  </si>
  <si>
    <t>ราชการส่วนภูมิภาคในการจัดตั้ง ยุบและเปลี่ยนแปลงเขตปกครอง และการสอบสวนเปรียบเทียบแนวเขตที่มีปัญหาข้อขัดแย้ง งานป้องกันและบรรเทา</t>
  </si>
  <si>
    <t>หน่วยเลือกตั้ง การจัดทำบัญชีรายชื่อผู้เสียสิทธิและจัดทำบัญชีรายชื่อผู้มีสิทธิเลือกตั้งสมาชิกวุฒิสภา สมาชิกสภาผู้แทนราษฎร ผู้ว่าราชการ</t>
  </si>
  <si>
    <t>มาตรฐานการบัญชีภาครัฐของไทย ให้บริการประมวล วิเคราะห์ และสังเคราะห์ข้อมูลการเงินการคลังงบประมาณเพื่อประกอบการวางแผนและ</t>
  </si>
  <si>
    <t>ตัดสินใจของคณะผู้บริหารและส่วนราชการต่าง ๆ โดยจัดให้มีการรับเงินและจ่ายเงินจากคลัง จัดทำและบริหารงบประมาณ บริหารเงินสดและเงิน</t>
  </si>
  <si>
    <t>คงคลัง การรับและจ่ายเงินมีประสิทธิภาพ ถูกต้อง รวดเร็ว และดำรงรักษาสภาพคล่องทางการเงินให้อยู่ในระดับที่เหมาะสม รวมทั้งมีระบบสนับสนุน</t>
  </si>
  <si>
    <t>โดยให้มีการจัดเก็บภาษีที่ดินและสิ่งปลูกสร้าง ภาษีป้าย อากรที่กฎหมายกำหนด ตลอดจนจัดเก็บค่าตอบแทน ค่าธรรมเนียม ค่าเช่าทรัพย์สิน ที่ดิน</t>
  </si>
  <si>
    <t xml:space="preserve">จุดจัดเก็บตามบ้าน ตรอกซอย ตลาดสด ริมถนน บ้านริมคลองโดยทางน้ำ และบริการสูบสิ่งปฏิกูล ดูดไขมัน และขนถ่ายไปยังศูนย์กำจัดมูลฝอย </t>
  </si>
  <si>
    <t>ประดับตกแต่งถนนต้อนรับอาคันตุกะ และในวันสำคัญต่างๆ ให้บริการตัดแต่งต้นไม้แก่ประชาชน ส่วนราชการที่ร้องขอโดยจัดเก็บค่าบริการ”</t>
  </si>
  <si>
    <t>ประสิทธิภาพ ตรงตามวัตถุประสงค์ และสอดคล้องกับนโยบายของผู้บริหาร สนับสนุนการบริหารจัดการของฝ่ายในส่วนที่เกี่ยวข้องกับงานด้านธุรการ</t>
  </si>
  <si>
    <t>และแผงลอยให้เป็นไปด้วยความเรียบร้อย ดูแลความเป็นระเบียบเรียบร้อยตามข้อบัญญัติฯ จัดชุดปฏิบัติการออกตรวจพื้นที่ ตักเตือน จับกุมใน</t>
  </si>
  <si>
    <t>สอดคล้องกับศักยภาพของพื้นที่ ไม่ทำลายสิ่งแวดล้อม เป็นไปอย่างมีแบบแผน เพื่อให้อาคารสาธารณะที่เข้าเกณฑ์ควบคุมมีมาตรฐานและความ</t>
  </si>
  <si>
    <t xml:space="preserve">และบรรเทาความเดือดร้อนจากปัญหาน้ำท่วม ไม่ส่งผลกระทบต่อประชาชน สิ่งแวดล้อมและระบบนิเวศน์ของเมือง โดยจัดให้มีการระบายน้ำจาก       </t>
  </si>
  <si>
    <t xml:space="preserve">แหล่งกำเนิด ไปสู่โรงบำบัดหรือสู่แหล่งน้ำผิวดินผ่านระบบท่อระบายน้ำ ระบบรวบรวมน้ำเสีย คลอง  บึงรับน้ำ ระบบบังคับน้ำ อุโมงค์ระบายน้ำ </t>
  </si>
  <si>
    <t>อย่างมีประสิทธิภาพ ตรงตามวัตถุประสงค์ และสอดคล้องกับนโยบายของผู้บริหาร สนับสนุนการบริหารจัดการของฝ่ายในส่วนที่เกี่ยวข้องกับงาน</t>
  </si>
  <si>
    <t>ภูมิปัญญาท้องถิ่น เด็กและเยาวชนได้แลกเปลี่ยนความรู้ และประสบการณ์ เตรียมความพร้อมเด็กก่อนวัยเรียน สำหรับการเข้าสู่ระบบการศึกษาภาค</t>
  </si>
  <si>
    <t>ให้เป็นไปอย่างมีประสิทธิภาพ ตรงตามวัตถุประสงค์ และสอดคล้องกับนโยบายของผู้บริหาร สนับสนุนการบริหารจัดการของฝ่ายในส่วนที่เกี่ยว</t>
  </si>
  <si>
    <t>ข้องกับงานธุรการทั่วไป ใบอนุญาตและหนังสือรับรองการแจ้งตาม พรบ.การสาธารณสุขและกฎหมายที่เกี่ยวข้อง รวมถึงการจดทะเบียนสุนัข</t>
  </si>
  <si>
    <t>สถานที่ประกอบอาหารได้มาตรฐานผ่านเกณฑ์ด้านสุขาภิบาลอาหาร ผู้สัมผัสอาหารมีจิตสำนึกในการประกอบปรุงและจำหน่ายอาหารที่ถูก</t>
  </si>
  <si>
    <t>มีสุขอนามัยที่ดีปลอดภัยสุขลักษณะ ผู้บริโภคมีความรู้ความเข้าใจในการเลือกซื้ออาหารให้ถูกสุขลักษณะ ลดความเสี่ยงภัยอันตรายที่เกิดจากสารเคมี</t>
  </si>
  <si>
    <t>และวัตถุอันตราย ประชาชนจากโรคและสิ่งคุกคามที่เป็นอันตรายต่อสุขภาพอันเกิดจากปัจจัยด้านสิ่งแวดล้อม คุ้มครองผู้บริโภคในเรื่องสลากอาหาร</t>
  </si>
  <si>
    <t xml:space="preserve">เครื่องชั่ง ตวง วัด สถานที่จำหน่ายแอลกอฮอล์และบุหรี่ ป้องกันการแพร่โรคพิษสุนัขบ้า อันเกิดจากการเลี้ยงสัตว์ ปล่อยสัตว์ออกนอกสถานที่เลี้ยง </t>
  </si>
  <si>
    <t>รู้จักป้องกัน ตนเองและหลีกเลี่ยงปัจจัยเสี่ยงที่จะเกิดโรคติดต่อตามฤดูกาล โรคเอดส์ โรคติดต่อทางเพศสัมพันธ์ วัณโรค ฯลฯ และส่งต่อผู้ติดเชื้อ</t>
  </si>
  <si>
    <t xml:space="preserve">วัคซีน/ทำหมัน/จับสุนัข, ป้องกันและแก้ไขปัญหาโรคเอดส์ วัณโรคและโรคติดต่อทางเพศสัมพันธ์ อำนวยการและบริหารงานทั่วไป, </t>
  </si>
  <si>
    <t>ควบคุมการใช้ยานพาหนะ</t>
  </si>
  <si>
    <t>มีประสิทธิภาพตรงตามวัตถุประสงค์ และสอดคล้องกับนโยบายของผู้บริหาร สนับสนุนการบริหารจัดการของฝ่ายในส่วนที่เกี่ยวข้องกับงาน</t>
  </si>
  <si>
    <t>ด้านธุรการตลอดจนเพื่อให้การดำเนินงานของสถานศึกษา มีคุณภาพได้มาตรฐานสอดคล้องกับนโยบายผู้บริหาร และเด็กที่มีอายุครบเกณฑ์</t>
  </si>
  <si>
    <t>ผู้บริหารสถานศึกษา จัดประชุมครู จัดทำทะเบียนเด็กครบเกณฑ์ ติดตามเด็กครบเกณฑ์ให้เข้ารับการศึกษา และจัดหาสถานศึกษาให้แก่เด็ก</t>
  </si>
  <si>
    <t>ครบเกณฑ์ ดำเนินการ เรื่องร้องทุกข์</t>
  </si>
  <si>
    <t>ที่มีอยู่มาใช้ได้อย่างเต็มความสามารถ และประสบความสำเร็จตามเกณฑ์การศึกษาที่ตั้งไว้ เพื่อพัฒนา ติดตามและประเมินผลหลักสูตรและ</t>
  </si>
  <si>
    <t>เทคนิคการสอน ทั้งที่มีอยู่แล้วและที่ปรับปรุงใหม่ ให้สามารถบรรลุมาตรฐานการศึกษาที่กำหนดไว้ เพื่อให้นักเรียนได้รับการช่วยเหลือทางสวัสดิการ</t>
  </si>
  <si>
    <t xml:space="preserve">ตามความจำเป็น และได้ทำกิจกรรมเสริมหลักสูตรซึ่งเป็นการช่วยให้นักเรียนสามารถพัฒนาทางสังคมและจิตใจตามมาตรฐานการศึกษาที่กำหนดไว้  </t>
  </si>
  <si>
    <t>ร้อยละความสำเร็จการจัดเก็บค่าธรรมเนียม
เก็บขนมูลฝอย</t>
  </si>
  <si>
    <t>ร้อยละความสำเร็จของการแก้ไขปัญหาและประสานส่งต่อเรื่องร้องเรียนในระบบ 
Traffy Fondue</t>
  </si>
  <si>
    <t>ร้อยละความสำเร็จในการแก้ไขปัญหา
เรื่องราวร้องทุกข์</t>
  </si>
  <si>
    <t>ร้อยละของชุมชนที่มีค่าดัชนีลูกน้ำยุงลาย
อยู่ในเกณฑ์ที่กำหนด</t>
  </si>
  <si>
    <t>ประเภท
งบรายจ่าย</t>
  </si>
  <si>
    <t>เงินเดือนและ
ค่าจ้างประจำ</t>
  </si>
  <si>
    <t>(1) เงินเดือน</t>
  </si>
  <si>
    <t>(2) เงินเลื่อนขั้นเลื่อนระดับ</t>
  </si>
  <si>
    <t>(3) เงินประจำตำแหน่งของข้าราชการ</t>
  </si>
  <si>
    <t>(4) เงินค่าตอบแทนเป็นรายเดือนของข้าราชการ</t>
  </si>
  <si>
    <t>(5) เงินเพิ่มการครองชีพชั่วคราวของข้าราชการ</t>
  </si>
  <si>
    <t>(6) เงินช่วยเหลือค่าครองชีพของข้าราชการ</t>
  </si>
  <si>
    <t>(1) ค่าจ้างประจำ</t>
  </si>
  <si>
    <t>(2) เงินเพิ่มค่าจ้างประจำ</t>
  </si>
  <si>
    <t>(3) เงินเพิ่มการครองชีพชั่วคราวของลูกจ้างประจำ</t>
  </si>
  <si>
    <t>(4) เงินช่วยเหลือค่าครองชีพของลูกจ้างประจำ</t>
  </si>
  <si>
    <t>(1) ค่าจ้างชั่วคราว</t>
  </si>
  <si>
    <t>(2) เงินเพิ่มการครองชีพชั่วคราวของลูกจ้างชั่วคราว</t>
  </si>
  <si>
    <t>(3) เงินช่วยเหลือค่าครองชีพของลูกจ้างชั่วคราว</t>
  </si>
  <si>
    <t>ค่าวัสดุสำนักงาน ค่าวัสดุยานพาหนะ ฯลฯ</t>
  </si>
  <si>
    <t>และงานสวน ค่าวัสดุสำนักงาน</t>
  </si>
  <si>
    <t>ส่วนใหญ่เป็นค่าจ้างเหมาบริการเป็นรายบุคคล</t>
  </si>
  <si>
    <t>ส่วนใหญ่เป็นค่าเครื่องแบบชุดปฏิบัติงาน</t>
  </si>
  <si>
    <t>รักษาต้นไม้ ค่าเครื่องแต่งกาย ค่าเครื่องแบบ</t>
  </si>
  <si>
    <t>ชุดปฏิบัติงาน ฯลฯ</t>
  </si>
  <si>
    <t>ค่าวัสดุอุปกรณ์คอมพิวเตอร์  ฯลฯ</t>
  </si>
  <si>
    <t>ค่าซ่อมแซมถนน ตรอก ซอย สะพานและ</t>
  </si>
  <si>
    <t>สิ่งสาธารณประโยชน์ 
ค่าซ่อมแซมไฟฟ้าสาธารณะ</t>
  </si>
  <si>
    <t>ค่าซ่อมแซมยานพาหนะ ค่าซ่อมแซมครุภัณฑ์ ฯลฯ</t>
  </si>
  <si>
    <t>ส่วนใหญ่เป็นค่าซ่อมแซมโรงเรียน</t>
  </si>
  <si>
    <t>สังกัดกรุงเทพมหานคร ค่าจ้างเหมาป้องกันและกำจัดปลวก</t>
  </si>
  <si>
    <t xml:space="preserve">     แบบตั้งพื้นหรือแบบแขวน (ระบบ Inverter) </t>
  </si>
  <si>
    <t>งบประมาณ/ประมาณการรายจ่ายล่วงหน้า</t>
  </si>
  <si>
    <t>งบประมาณ/ประมาณการรายจ่ายล่วงหน้า/ค่าเป้าหมายของตัวชี้วัด</t>
  </si>
  <si>
    <t>ภายในโรงเรียนสังกัดกรุงเทพมหานคร ฯลฯ</t>
  </si>
  <si>
    <t xml:space="preserve">        โรงเรียนวัดจักรวรรดิ</t>
  </si>
  <si>
    <t xml:space="preserve">     สถานศึกษาขั้นพื้นฐานโรงเรียนสังกัดกรุงเทพมหานคร</t>
  </si>
  <si>
    <t xml:space="preserve">ส่วนใหญ่เป็นค่าวัสดุอุปกรณ์คอมพิวเตอร์ </t>
  </si>
  <si>
    <t>07103-1</t>
  </si>
  <si>
    <t xml:space="preserve">    1.1 ค่าตอบแทน ใช้สอยและวัสดุ</t>
  </si>
  <si>
    <t>05199-4</t>
  </si>
  <si>
    <t>ค่าจ้างเหมาล้างทำความสะอาดท่อระบายน้ำ</t>
  </si>
  <si>
    <t>ส่วนใหญ่เป็นค่าวัสดุอุปกรณ์บำรุงรักษาระบบ</t>
  </si>
  <si>
    <t xml:space="preserve">   1.2 ค่าใช้สอย </t>
  </si>
  <si>
    <t>05199-2</t>
  </si>
  <si>
    <t>07102-1</t>
  </si>
  <si>
    <t xml:space="preserve">(1) ค่าใช้จ่ายในการสนับสนุนการดำเนินงาน
</t>
  </si>
  <si>
    <t xml:space="preserve">    ของคณะกรรมการชุมชน</t>
  </si>
  <si>
    <t xml:space="preserve">    กรุงเทพมหานคร</t>
  </si>
  <si>
    <t>07199-5</t>
  </si>
  <si>
    <t>07199-6</t>
  </si>
  <si>
    <t>07199-7</t>
  </si>
  <si>
    <t xml:space="preserve">    วัฒนธรรมประเพณี</t>
  </si>
  <si>
    <t>07199-8</t>
  </si>
  <si>
    <t>07199-9</t>
  </si>
  <si>
    <t>   ค่าครุภัณฑ์ ที่ดินและสิ่งก่อสร้าง</t>
  </si>
  <si>
    <t xml:space="preserve">        ค่าครุภัณฑ์</t>
  </si>
  <si>
    <t>3. งบรายจ่ายอื่น</t>
  </si>
  <si>
    <t xml:space="preserve">         1.1.1 ค่าตอบแทน </t>
  </si>
  <si>
    <t xml:space="preserve">         1.1.3 ค่าวัสดุ</t>
  </si>
  <si>
    <t xml:space="preserve">    1.2 ค่าสาธารณูปโภค		</t>
  </si>
  <si>
    <r>
      <t>รายละเอียดงบประมาณจำแนกตามประเภทงบรายจ่าย</t>
    </r>
    <r>
      <rPr>
        <b/>
        <sz val="16"/>
        <color theme="0" tint="-0.34998626667073579"/>
        <rFont val="TH Sarabun New"/>
        <family val="2"/>
      </rPr>
      <t xml:space="preserve"> </t>
    </r>
  </si>
  <si>
    <t>เกิดการคัดแยกขยะมูลฝอยที่แหล่งกำเนิดเป็นการจัดการขยะตั้งแต่ต้นทางทำให้เกิดการลดปริมาณขยะ และใช้ทรัพยากร</t>
  </si>
  <si>
    <t>ผลสัมฤทธิ์ : ประชาชนในพื้นที่มีคุณภาพชีวิตที่ดี ได้รับบริการสาธารณะ
อย่างทั่วถึง เป็นธรรม มีความสะดวก ปลอดภัย และมีความสุขในการดำรงชีวิต</t>
  </si>
  <si>
    <t>งบประมาณรายจ่ายประจำปีงบประมาณ พ.ศ. 2568 โดยสังเขป</t>
  </si>
  <si>
    <t>งบประมาณรายจ่ายประจำปีงบประมาณ พ.ศ. 2568</t>
  </si>
  <si>
    <t>ปี 2571</t>
  </si>
  <si>
    <t>รับเรื่องร้องทุกข์/ร้องเรียน</t>
  </si>
  <si>
    <t>ร้อยละความสำเร็จของการส่งหนังสือภายในเวลาที่กำหนด</t>
  </si>
  <si>
    <t>ร้อยละของอาคารสถานที่ภายในสำนักงานเขตที่ตรวจพบ หรือได้รับแจ้งว่ามีการชำรุด เสียหาย ได้รับการแก้ไข</t>
  </si>
  <si>
    <t>ร้อยละของความพึงพอใจของประชาชน
ในการรับบริการที่เพิ่มขึ้น</t>
  </si>
  <si>
    <t>ร้อยละความสำเร็จของการจัดทำรายงานทางการเงินส่งให้สำนักการคลังภายในเวลาที่กำหนด</t>
  </si>
  <si>
    <t>ร้อยละความสำเร็จในการรับแจ้งประเมินและรับชำระภาษีป้าย</t>
  </si>
  <si>
    <t>ร้อยละของจำนวนป้ายใหม่ที่เพิ่มขึ้นจากปีที่ผ่านมา</t>
  </si>
  <si>
    <t>กวาดทำความสะอาดพื้นที่สาธารณะ (ปี)</t>
  </si>
  <si>
    <t>ร้อยละความพึงพอใจการจัดการและอำนวยความสะดวกด้านการจราจรในพื้นที่บริเวณหน้าโรงเรียนและสถานศึกษา</t>
  </si>
  <si>
    <t>ร้อยละความสำเร็จของการแก้ไขปัญหา
เรื่องราวร้องทุกข์</t>
  </si>
  <si>
    <t>ร้อยละความสำเร็จในการก่อหนี้ผูกพัน
งบลงทุน</t>
  </si>
  <si>
    <t>ร้อยละความสำเร็จของการพิจารณาอนุญาต
ก่อสร้างอาคาร ดัดแปลงอาคาร รื้อถอนอาคาร
(อาคารที่พักอาศัยไม่เกิน 300 ตารางเมตร)</t>
  </si>
  <si>
    <t>ร้อยละความสำเร็จการออกหนังสือรับรองตรวจสอบอาคารด้านความปลอดภัยอาคาร 
9 ประเภท เพิ่มขึ้นจากปีที่ผ่านมา</t>
  </si>
  <si>
    <t>ร้อยละความสำเร็จของการซ่อมแซม บำรุงรักษา ป้ายบอกชื่อซอย คลอง และกระจกโค้ง ที่อยู่ในความรับผิดชอบของสำนักงานเขตที่ได้รับการร้องเรียน</t>
  </si>
  <si>
    <t>ร้อยละความสำเร็จในการล้างทำความสะอาดท่อระบายน้ำตามความยาวท่อที่อยู่ในความรับผิดชอบของสำนักงานเขต</t>
  </si>
  <si>
    <t>ร้อยละความสำเร็จในการดำเนินการตรวจสอบและแก้ไขเรื่องร้องทุกข์เกี่ยวกับงานระบายน้ำและแก้ไขปัญหาน้ำท่วมได้</t>
  </si>
  <si>
    <t>ร้อยละความสำเร็จในการจัดเก็บวัชพืช ขยะ และเปิดทางน้ำไหลในคูคลอง ลำรางที่อยู่ในความรับผิดชอบของสำนักงานเขต</t>
  </si>
  <si>
    <t>ร้อยละความพึงพอใจในการให้บริการของฝ่ายพัฒนาชุมชนและสวัสดิการสังคม</t>
  </si>
  <si>
    <t>ร้อยละของจำนวนผู้มาใช้บริการลานกีฬาในพื้นที่เขตเพิ่มขึ้น</t>
  </si>
  <si>
    <t>ร้อยละความสำเร็จของนักเรียนที่มีทักษะในการเอาตัวรอดจากอุบัติเหตุทางน้ำ</t>
  </si>
  <si>
    <t>ร้อยละความสำเร็จของการซ่อมแซมบำรุงรักษาทางเท้าและพื้นถนนสาธารณะ 
ในความรับผิดชอบของสำนักงานเขต
ที่ได้รับการร้องเรียน</t>
  </si>
  <si>
    <t>ร้อยละความสำเร็จของการติดตั้งไฟฟ้า
ส่องสว่างในพื้นที่สาธารณะของสำนักงานเขต
ที่ได้รับการร้องเรียน</t>
  </si>
  <si>
    <t>ร้อยละของสถานประกอบการอาหารที่ผ่านเกณฑ์มาตรฐานอาหารปลอดภัยของกรุงเทพมหานคร</t>
  </si>
  <si>
    <t>ร้อยละของสถานประกอบการอาหารที่ผ่านเกณฑ์มาตรฐานอาหารปลอดภัยของกรุงเทพมหานครมีบริการที่เป็นมิตรต่อสิ่งแวดล้อม</t>
  </si>
  <si>
    <t>(3) เงินสมทบกองทุนประกันสังคม</t>
  </si>
  <si>
    <t>(4) เงินสมทบกองทุนเงินทดแทน</t>
  </si>
  <si>
    <t>(2) เงินตอบแทนพิเศษของลูกจ้างประจำ</t>
  </si>
  <si>
    <t>05308-1</t>
  </si>
  <si>
    <t>ปรับปรุงสำนักงานเขตสัมพันธวงศ์</t>
  </si>
  <si>
    <t xml:space="preserve"> - สร้างศาลา</t>
  </si>
  <si>
    <t xml:space="preserve"> - ปรับปรุงชั้นลอย อาคาร 1</t>
  </si>
  <si>
    <t xml:space="preserve"> - ปรับปรุงชั้น 5 อาคาร 1</t>
  </si>
  <si>
    <t xml:space="preserve"> - ซ่อมแซมการรั่วซึมกันสาด อาคาร 1 และอาคาร 2</t>
  </si>
  <si>
    <t xml:space="preserve"> - ซ่อมแซมผนังช่วงเสา B-C ชั้น 4 อาคาร 2</t>
  </si>
  <si>
    <t>ส่วนใหญ่เป็นค่าวัสดุสำนักงาน ค่าวัสดุอุปกรณ์คอมพิวเตอร์ ค่าวัสดุยานพาหนะ ฯลฯ</t>
  </si>
  <si>
    <t>ค่าเครื่องแต่งกาย ค่าวัสดุอุปกรณ์คอมพิวเตอร์ ฯลฯ</t>
  </si>
  <si>
    <t>ค่าซ่อมแซมครุภัณฑ์และอาคารสำนักงาน</t>
  </si>
  <si>
    <t>05313-3</t>
  </si>
  <si>
    <t xml:space="preserve"> - รื้อคันหินทางเท้าเดิม พร้อมขนไป ยาวประมาณ
    268.10 เมตร</t>
  </si>
  <si>
    <t xml:space="preserve"> - ทุบรื้อพื้นทางเท้าเดิม พร้อมขนไป พื้นที่ประมาณ 
   445.84 ตร.ม.</t>
  </si>
  <si>
    <t xml:space="preserve"> - สร้างคันหิน ค.ส.ล. รางตื้นหล่อในที่ ตามแบบ มทก.-05 
   </t>
  </si>
  <si>
    <t xml:space="preserve">   ยาวประมาณ 214.10 เมตร</t>
  </si>
  <si>
    <t xml:space="preserve"> - ติดตั้งคันหินสำเร็จรูปชนิดตะแกรงแนวตั้ง </t>
  </si>
  <si>
    <t xml:space="preserve">   พร้อมสร้างช่องรับน้ำ ตามแบบ มทก.-09 จำนวน 45 แห่ง</t>
  </si>
  <si>
    <t xml:space="preserve"> - ทรายรองใต้ผิวคอนกรีต หนาเฉลี่ย 0.03 ม. </t>
  </si>
  <si>
    <t xml:space="preserve">   พื้นที่ประมาณ 13.38 ลบ.ม.</t>
  </si>
  <si>
    <t xml:space="preserve">   พื้นที่ประมาณ 445.84 ตร.ม.</t>
  </si>
  <si>
    <t xml:space="preserve"> - สร้างผิวคอนกรีตเสริมเหล็ก หนาเฉลี่ย 0.10 ม. </t>
  </si>
  <si>
    <t xml:space="preserve">   ตามแบบ มทก.- 16 พื้นที่ประมาณ 445.84 ตร.ม.</t>
  </si>
  <si>
    <t xml:space="preserve"> - ปรับปรุงขอบบ่อพักเดิม พร้อมเปลี่ยนฝาในทางเท้า </t>
  </si>
  <si>
    <t xml:space="preserve">   ตามแบบ มน.-02 จำนวน 21 แห่ง</t>
  </si>
  <si>
    <t xml:space="preserve"> - ปูกระเบื้องซีเมนต์ ขนาด 0.40 x 0.40 x 0.035 ม. </t>
  </si>
  <si>
    <t xml:space="preserve">ปรับปรุงทางเท้าซอยเจริญกรุง 20 จากถนนเจริญกรุง
</t>
  </si>
  <si>
    <t>ถึงซอยวานิช 2</t>
  </si>
  <si>
    <t>05108-1</t>
  </si>
  <si>
    <t>(1) ตู้เหล็กแบบ 2 บาน 2 ตู้</t>
  </si>
  <si>
    <t>05198-1</t>
  </si>
  <si>
    <t xml:space="preserve">(2) โทรทัศน์ แอล อี ดี (LED TV) แบบ Smart TV </t>
  </si>
  <si>
    <t xml:space="preserve">     ระดับความละเอียดจอภาพ 3840 x 2160 พิกเซล </t>
  </si>
  <si>
    <t xml:space="preserve">     ขนาด 55 นิ้ว 1 เครื่อง</t>
  </si>
  <si>
    <t>(2) ค่าใช้จ่ายในการบริหารจัดการพิพิธภัณฑ์ท้องถิ่น</t>
  </si>
  <si>
    <t>(3) ค่าใช้จ่ายในการจัดงานตรุษจีนเยาวราช</t>
  </si>
  <si>
    <t>(4) ค่าใช้จ่ายในการจัดงานประเพณีงานเจเยาวราช</t>
  </si>
  <si>
    <t>(5) ค่าใช้จ่ายในการจัดงานวันสำคัญ อนุรักษ์สืบสาน</t>
  </si>
  <si>
    <t>(6) ค่าใช้จ่ายในการส่งเสริมกิจการสภาเด็กและเยาวชนเขต</t>
  </si>
  <si>
    <t>07199-3</t>
  </si>
  <si>
    <t>(7) ค่าใช้จ่ายในการส่งเสริมกิจกรรมสโมสรและลานกีฬา</t>
  </si>
  <si>
    <t>(8) ค่าใช้จ่ายโครงการรู้ใช้ รู้เก็บ คนกรุงเทพฯ ชีวิตมั่นคง</t>
  </si>
  <si>
    <t>(10) ค่าใช้จ่ายในการจ้างงานคนพิการเพื่อปฏิบัติงาน</t>
  </si>
  <si>
    <t xml:space="preserve">(9) ค่าใช้จ่ายในการจัดสวัสดิการ การสงเคราะห์ช่วยเหลือเด็ก </t>
  </si>
  <si>
    <t xml:space="preserve">     สตรี ครอบครัว ผู้ด้อยโอกาส ผู้สูงอายุและคนพิการ</t>
  </si>
  <si>
    <t>ค่าจ้างเหมาบริการเป็นรายบุคคล 2 ราย</t>
  </si>
  <si>
    <t>ค่าใช้จ่ายในการบูรณาการความร่วมมือในการพัฒนา</t>
  </si>
  <si>
    <t>ประสิทธิภาพการแก้ไขปัญหาโรคไข้เลือดออกในพื้นที่</t>
  </si>
  <si>
    <t>กรุงเทพมหานคร</t>
  </si>
  <si>
    <t>ส่วนใหญ่เป็นค่าวัสดุยานพาหนะ ค่าวัสดุสำนักงาน</t>
  </si>
  <si>
    <t>05101-1</t>
  </si>
  <si>
    <t xml:space="preserve">เครื่องปรับอากาศ แบบแยกส่วน (ราคารวมค่าติดตั้ง) </t>
  </si>
  <si>
    <t xml:space="preserve">แบบตั้งพื้นหรือแบบแขวน (ระบบ Inverter) ขนาด </t>
  </si>
  <si>
    <t>36,000 บีทียู 1 เครื่อง</t>
  </si>
  <si>
    <t>ของเด็กอนุบาล  ค่าแบบพิมพ์ต่าง ๆ สำหรับโรงเรียน ฯลฯ</t>
  </si>
  <si>
    <t xml:space="preserve">(1) เครื่องปรับอากาศแบบแยกส่วน (ราคารวมค่าติดตั้ง) </t>
  </si>
  <si>
    <t xml:space="preserve">     ขนาด 40,000 บีทียู 2 เครื่อง </t>
  </si>
  <si>
    <t>05199-1</t>
  </si>
  <si>
    <t>(2) โต๊ะเรียนและเก้าอี้เรียน (มอก.) ระดับ 6</t>
  </si>
  <si>
    <t xml:space="preserve">     สำหรับชั้น ป.5 - มัธยม 18 ชุด</t>
  </si>
  <si>
    <t>(3) โต๊ะเรียนและเก้าอี้เรียน (มอก.) ระดับ 4</t>
  </si>
  <si>
    <t>05199-3</t>
  </si>
  <si>
    <t xml:space="preserve">(3) ตู้ป้อมยาม ขนาด 1.2 x 1.2 x 2.50 เมตร 1 หลัง </t>
  </si>
  <si>
    <t>(4) เครื่องขัดพื้น 1 เครื่อง</t>
  </si>
  <si>
    <t>(1) ทุนอาหารกลางวันนักเรียน</t>
  </si>
  <si>
    <t>(2) ค่าอาหารเช้าของนักเรียนในโรงเรียนสังกัด
     กรุงเทพมหานคร</t>
  </si>
  <si>
    <t>(1) ค่าใช้จ่ายในการจัดประชุมสัมมนาคณะกรรมการ</t>
  </si>
  <si>
    <t xml:space="preserve">(2) ค่าใช้จ่ายในการสัมมนาประธานกรรมการเครือข่ายผู้ปกครอง </t>
  </si>
  <si>
    <t xml:space="preserve">     เพื่อพัฒนาโรงเรียนสังกัดกรุงเทพมหานคร</t>
  </si>
  <si>
    <t>(3) ค่าใช้จ่ายในการส่งเสริมสนับสนุนให้นักเรียนสร้างสรรค์</t>
  </si>
  <si>
    <t xml:space="preserve">        โรงเรียนวัดปทุมคงคา</t>
  </si>
  <si>
    <t>ค่าตอบแทนผู้นำกิจกรรมที่มีความเชี่ยวชาญ</t>
  </si>
  <si>
    <t xml:space="preserve">- ร้อยละความสำเร็จในการให้บริการประชาชนในพื้นที่ของสำนักงานเขตเป็นไป
</t>
  </si>
  <si>
    <t xml:space="preserve">  ตามค่าเป้าหมายการปฏิบัติงานที่กำหนด</t>
  </si>
  <si>
    <t>ร้อยละความสำเร็จในการแก้ไขปัญหาเรื่อง
ร้องทุกข์/ร้องเรียน</t>
  </si>
  <si>
    <t>ร้อยละการตรวจสอบร่างนิติกรรมสัญญา
ของส่วนราชการสังกัดสำนักงานเขต</t>
  </si>
  <si>
    <t>ร้อยละความสำเร็จของการจัดระเบียบทางเท้า
ที่อยู่ในความรับผิดชอบของสำนักงานเขต</t>
  </si>
  <si>
    <t>ร้อยละความสำเร็จของการพิจารณาอนุญาต
ตัดคันหินทางเท้า เชื่อมท่อเชื่อมทาง ถมดิน 
ขุดดิน ภายในระยะเวลาที่กำหนด</t>
  </si>
  <si>
    <t>ร้อยละความพึงพอใจในการให้บริการของ
ฝ่ายสิ่งแวดล้อมและสุขาภิบาล</t>
  </si>
  <si>
    <t>ร้อยละความสำเร็จในการตอบข้อร้องเรียน/
ร้องทุกข์</t>
  </si>
  <si>
    <t>ร้อยละความสำเร็จในการแก้ไขปัญหา
หลังจากการตรวจเยี่ยมสถานศึกษา</t>
  </si>
  <si>
    <t xml:space="preserve">ส่วนใหญ่เป็นค่าอาหารทำการนอกเวลา </t>
  </si>
  <si>
    <t>ค่าซ่อมแซมยานพาหนะ ฯลฯ</t>
  </si>
  <si>
    <t xml:space="preserve">     สำหรับชั้น ป.1 - ป.4  65 ชุด</t>
  </si>
  <si>
    <t>- ลูกจ้างประจำ (10)</t>
  </si>
  <si>
    <t>- ลูกจ้างชั่วคราว (3)</t>
  </si>
  <si>
    <t>- ลูกจ้างประจำ (188)</t>
  </si>
  <si>
    <t>- ลูกจ้างชั่วคราว (166)</t>
  </si>
  <si>
    <t>- ข้าราชการ (12)</t>
  </si>
  <si>
    <t>- ลูกจ้างประจำ (40)</t>
  </si>
  <si>
    <t>- ลูกจ้างชั่วคราว (7)</t>
  </si>
  <si>
    <t>- ลูกจ้างประจำ (19)</t>
  </si>
  <si>
    <t>- ลูกจ้างประจำ (5)</t>
  </si>
  <si>
    <t>(1) ค่าตอบแทนบุคลากรด้านการแพทย์
     และสาธารณสุข</t>
  </si>
  <si>
    <t xml:space="preserve">   และด้านหลังอาคาร 1</t>
  </si>
  <si>
    <t xml:space="preserve"> - ซ่อมแซมบันไดหนีไฟ อาคาร 1 และอาคาร 2</t>
  </si>
  <si>
    <t xml:space="preserve"> - ทาสีภายนอก อาคาร 1 และอาคาร 2</t>
  </si>
  <si>
    <t xml:space="preserve">ส่วนใหญ่เป็นค่าวัสดุอุปกรณ์ สำหรับใช้ในศูนย์ อปพร. </t>
  </si>
  <si>
    <t xml:space="preserve"> งบดำเนินงาน</t>
  </si>
  <si>
    <t xml:space="preserve"> 1. ค่าตอบแทน ใช้สอยและวัสดุ</t>
  </si>
  <si>
    <t xml:space="preserve">    1.2 ค่าใช้สอย</t>
  </si>
  <si>
    <t xml:space="preserve">    1.3 ค่าวัสดุ</t>
  </si>
  <si>
    <t xml:space="preserve">ส่วนใหญ่เป็นค่าวัสดุสำนักงาน </t>
  </si>
  <si>
    <t>ค่าวัสดุอุปกรณ์คอมพิวเตอร์ ค่าวัสดุยานพาหนะ ฯลฯ</t>
  </si>
  <si>
    <t>ส่วนใหญ่เป็นค่าวัสดุในการรักษาความสะอาด</t>
  </si>
  <si>
    <t>ค่าเครื่องแบบชุดปฏิบัติงาน ค่าเครื่องแต่งกาย  ฯลฯ</t>
  </si>
  <si>
    <t>ค่าเครื่องแบบชุดปฏิบัติงาน ฯลฯ</t>
  </si>
  <si>
    <t xml:space="preserve">ส่วนใหญ่เป็นค่าวัสดุยานพาหนะ ค่าวัสดุสำนักงาน </t>
  </si>
  <si>
    <t>ระบายน้ำ (ฝาท่อ) ค่าวัสดุอุปกรณ์ทำความสะอาด</t>
  </si>
  <si>
    <t>ท่อระบายน้ำ ค่าเครื่องแต่งกาย ฯลฯ</t>
  </si>
  <si>
    <t>ด้านการกีฬาและนันทนาการ ค่าตอบแทนการประชุม</t>
  </si>
  <si>
    <t>ของคณะกรรมการชุมชน ฯลฯ</t>
  </si>
  <si>
    <t>ค่าซ่อมแซมครุภัณฑ์ ค่าซ่อมแซมยานพาหนะ  ฯลฯ</t>
  </si>
  <si>
    <t xml:space="preserve">ค่าอาหารทำการนอกเวลา </t>
  </si>
  <si>
    <t>ค่านิตยภัต</t>
  </si>
  <si>
    <t>ส่วนใหญ่เป็นค่าจ้างเหมาดูแลทรัพย์สินและรักษา</t>
  </si>
  <si>
    <t>ความปลอดภัย ค่าจ้างเหมาบริการเป็นรายบุคคล</t>
  </si>
  <si>
    <t>ค่าวัสดุอุปกรณ์คอมพิวเตอร์ ฯลฯ</t>
  </si>
  <si>
    <t>ส่วนใหญ่เป็นค่าชุดลูกเสือ เนตรนารี ยุวกาชาด</t>
  </si>
  <si>
    <t xml:space="preserve">ชุดนอนอนุบาล ชุดพละ ค่าวัสดุ อุปกรณ์ เครื่องใช้ส่วนตัว </t>
  </si>
  <si>
    <t xml:space="preserve">    ผลงานเพื่อการเรียนรู้</t>
  </si>
  <si>
    <t xml:space="preserve"> - ปรับปรุงชั้นใต้ดิน บริเวณห้องฝ่ายทะเบียน ห้องเก็บของฝ่ายโยธา</t>
  </si>
  <si>
    <t>ตามแบบเลขที่ ขสว. 8/2568</t>
  </si>
  <si>
    <t>(4) ค่าใช้จ่ายในการเล่นน้ำได้ ว่ายน้ำเป็น</t>
  </si>
  <si>
    <t>(5) ค่าใช้จ่ายในการเปิดโลกกว้างสร้างเส้นทางสู่อาชีพ</t>
  </si>
  <si>
    <t>ชุดเครื่องเสียงตามสาย 1 ชุด</t>
  </si>
  <si>
    <t>งานร่วมกับหรือสนับสนุนการปฏิบัติงานของหน่วยงานอื่นที่เกี่ยวข้อง ปฏิบัติงานด้านความรับผิดชอบทางวินัย/ละเมิด</t>
  </si>
  <si>
    <t>สาธารณภัย งานด้านยาเสพติด</t>
  </si>
  <si>
    <t>กรุงเทพมหานคร สมาชิกสภากรุงเทพมหานคร และกรรมการชุมชน</t>
  </si>
  <si>
    <t>กลางในการบริหารจัดการทรัพย์สินให้ถูกต้องตามระเบียบ และคลังพัสดุกลางสำหรับเบิกจ่ายพัสดุให้แก่หน่วยงานต่าง ๆ</t>
  </si>
  <si>
    <t>ที่สาธารณะที่ไม่ถือเป็นรายได้ของแผนงานใดแผนงานหนึ่งโดยเฉพาะ</t>
  </si>
  <si>
    <t>การอำนวยการ ประสานงาน สนับสนุนการบริหารงานทั่วไป</t>
  </si>
  <si>
    <t>คนเดินข้าม อุปกรณ์ประกอบถนน และป้ายต่าง ๆ ให้บริการกวาด ทำความสะอาดชุมชน ส่วนราชการตามร้องขอ</t>
  </si>
  <si>
    <t>โดยจัดเก็บค่าธรรมเนียม</t>
  </si>
  <si>
    <t>สนับสนุนการบริหารจัดการของสำนักงานเขตในส่วนที่เกี่ยวข้องกับงานนิติการ และสอบสวนดำเนินคดี ผู้กระทำผิด</t>
  </si>
  <si>
    <t>กรณีที่พบผู้กระทำความผิด ให้บริการและปฏิบัติการพิเศษในการอำนวยความสะดวกในการจราจร ดูแลความปลอดภัย ตรวจพื้นที่จุดเสี่ยงภัย</t>
  </si>
  <si>
    <t xml:space="preserve">ประสิทธิภาพ ตรงตามวัตถุประสงค์ และสอดคล้องกับนโยบายของผู้บริหาร สนับสนุนการบริหารจัดการของฝ่ายในส่วนที่เกี่ยวข้องกับงานด้านธุรการ     </t>
  </si>
  <si>
    <t xml:space="preserve">วัตถุประสงค์ : เพื่อให้สิ่งก่อสร้างมีความปลอดภัย ถูกสุขลักษณะ ไม่ส่งผลกระทบต่อสิ่งแวดล้อม เพื่อให้การพัฒนาและการขยายตัวของเมืองสอดคล้อง      </t>
  </si>
  <si>
    <t>ปลอดภัยตามที่กฎหมายกำหนด ดูแลที่สาธารณประโยชน์มิให้ถูกรุกล้ำหรือเปลี่ยนแปลงสภาพ</t>
  </si>
  <si>
    <t xml:space="preserve">วัตถุประสงค์ : เพื่อดูแลซ่อมแซม บำรุงรักษาทางเท้าและพื้นผิวถนนสายรองให้อยู่ในสภาพที่ดี เพื่อให้ประชาชนสามารถใช้สัญจรได้อย่างสะดวก        </t>
  </si>
  <si>
    <t>ปลอดภัย  ดูแลซ่อมแซมบำรุงรักษาป้ายชื่อถนน ซอยและคลองให้อยู่ในสภาพที่ดี ใช้การได้</t>
  </si>
  <si>
    <t>ระบบบ่อสูบน้ำ ป้องกันน้ำท่วมและบำรุงรักษาระบบท่อระบายน้ำ</t>
  </si>
  <si>
    <t>ด้านธุรการ</t>
  </si>
  <si>
    <t xml:space="preserve">บังคับ รวมทั้งส่งเสริมการออกกำลังกาย เล่นกีฬาและแหล่งค้นหาความรู้       </t>
  </si>
  <si>
    <t>และออกบัตรประจำตัวสัตว์เลี้ยง</t>
  </si>
  <si>
    <t>รวมทั้งปัญหาคุณภาพน้ำในแหล่งน้ำสาธารณะและประสานงานกับหน่วยงานที่เกี่ยวข้องในการดำเนินการแก้ไขปัญหาในแต่ละพื้นที่</t>
  </si>
  <si>
    <t>หรือผู้ป่วยเข้าสู่ระบบการรักษา</t>
  </si>
  <si>
    <t>ทุกคนเข้ารับการศึกษาตามที่กฎหมายกำหนด</t>
  </si>
  <si>
    <t>เพื่อบำรุงรักษาสถานศึกษาให้อยู่ในสภาพที่ปลอดภัยและใช้งานได้อย่างเต็มประสิทธิภาพ</t>
  </si>
  <si>
    <t>1. เงินเดือน</t>
  </si>
  <si>
    <t>2. ค่าจ้างประจำ</t>
  </si>
  <si>
    <t>3. ค่าจ้างชั่วคราว</t>
  </si>
  <si>
    <t>4. ค่าตอบแทน ใช้สอยและวัสดุ</t>
  </si>
  <si>
    <t xml:space="preserve">    1.1 ค่าตอบแทน</t>
  </si>
  <si>
    <t>2. ค่าสาธารณูปโภค</t>
  </si>
  <si>
    <t xml:space="preserve">   1.1 ค่าตอบแทน</t>
  </si>
  <si>
    <t>1. ค่าตอบแทน</t>
  </si>
  <si>
    <t xml:space="preserve">   1.2 ค่าสาธารณูปโภค</t>
  </si>
  <si>
    <r>
      <t xml:space="preserve">วัตถุประสงค์ : </t>
    </r>
    <r>
      <rPr>
        <sz val="16"/>
        <color theme="1"/>
        <rFont val="TH Sarabun New"/>
        <family val="2"/>
      </rPr>
      <t>เพื่อแสดงค่าใช้จ่ายเกี่ยวกับบุคลากรของกรุงเทพมหานครในภาพรวมของหน่วยรับงบประมาณที่กำหนดไว้ในงบบุคลากร 
เช่น เงินเดือนและค่าจ้างประจำ ค่าจ้างชั่วคราว ค่าตอบแทน ใช้สอยและวัสดุ งบเงินอุดหนุน งบรายจ่ายอื่น และงบกลาง ซึ่งเบิกจ่ายในลักษณะ
งบดังกล่าว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</si>
  <si>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เพื่ออำนวยการ สั่งการสำนักงานเขต ดำเนินงานเกี่ยวกับส่วนราชการอื่นที่มิใช่ของส่วนราชการใดตามที่ได้รับมอบหมาย และปฏิบัติ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</si>
  <si>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อำนวยการและบริหารงานทั่วไป, ประชาสัมพันธ์และรับเรื่องร้องทุกข์, กิจการสภาเขต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</si>
  <si>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เพื่อรักษาความสงบเรียบร้อยในภารกิจของฝ่ายพลเรือน ทำหน้าที่เกี่ยวกับการปกครองท้องที่การทะเบียนปกครอง การปฏิบัติหน้าที่ใน</t>
    </r>
  </si>
  <si>
    <r>
      <t xml:space="preserve">กิจกรรมหลัก : </t>
    </r>
    <r>
      <rPr>
        <sz val="16"/>
        <color theme="1"/>
        <rFont val="TH Sarabun New"/>
        <family val="2"/>
      </rPr>
      <t>บริการทะเบียนและปฏิบัติหน้าที่ทางปกครอง, อาสาสมัครป้องกันภัยฝ่ายพลเรือน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</si>
  <si>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เพื่อให้บริการประชาชนด้านทะเบียนราษฎร ทะเบียนบัตรประจำตัวประชาชน และทะเบียนทั่วไป นอกจากนี้ยังมีหน้าที่กำหนด   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</si>
  <si>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อำนวยการและบริหารงานทั่วไป, บริการทะเบียนราษฎร, บริการทะเบียนบัตรประจำตัวประชาชน, บริการทะเบียนทั่วไป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</si>
  <si>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เพื่อให้กรุงเทพมหานคร มีการพัฒนาระบบบัญชี จัดทำบัญชี และรายงานการเงินการคลังและรายงานผลการดำเนินงานภาครัฐตาม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</si>
  <si>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อำนวยการและบริหารทั่วไป, บริหารงานคลัง, งบประมาณ การเงินและบัญชี, ตรวจสอบฎีกา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</si>
  <si>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เพื่อจัดหารายได้นำส่งคลังกรุงเทพมหานครตามเป้าหมายอย่างมีประสิทธิภาพทั่วถึงและเป็นธรรม ภายใต้กรอบที่กฎหมายกำหนด 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</si>
  <si>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อำนวยการและบริหารทั่วไป, ประเมินและจัดเก็บภาษีโรงเรือนและที่ดิน, ประเมินและจัดเก็บภาษีที่ดินและสิ่งปลูกสร้าง, ประเมินและจัดเก็บภาษีบำรุงท้องที่,ประเมินและจัดเก็บภาษีป้าย, จัดเก็บรายได้อื่น ๆ เช่น ค่าธรรมเนียม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</si>
  <si>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เพื่อให้การดำเนินงานภายในฝ่ายรักษาความสะอาดโดยรวม ได้รับการสนับสนุนให้ประสบความสำเร็จอย่างมีประสิทธิภาพ โดยจัดให้มี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</si>
  <si>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อำนวยการ, บริหารงานทั่วไป, ดำเนินการแก้ไขปัญหาร้องทุกข์, บริหารงานบุคคลเบื้องต้น, ประสานงานร่วมกับหน่วยงานหรือส่วนราชการอื่น, จัดประชุม, ดูแลยานพาหนะ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</si>
  <si>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เพื่อให้ถนนและพื้นที่สัญจรมีความสะอาด ปราศจากมูลฝอย โดยจัดให้มีการกวาด ทำความสะอาดถนน บาทวิถี สะพานลอย</t>
    </r>
  </si>
  <si>
    <r>
      <t xml:space="preserve">กิจกรรมหลัก : </t>
    </r>
    <r>
      <rPr>
        <sz val="16"/>
        <color theme="1"/>
        <rFont val="TH Sarabun New"/>
        <family val="2"/>
      </rPr>
      <t>กวาด ล้าง ทำความสะอาดถนน ตรอก ซอย ในพื้นที่เขตและอุปกรณ์ประกอบถนน เช่น ป้ายต่าง ๆ สถานที่สำคัญ 
และสถานที่จัดงานของส่วนราชการ และชุมชน ฯลฯ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</si>
  <si>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เพื่อให้พื้นที่อยู่อาศัย พื้นที่ประกอบพาณิชยกรรม อุตสาหกรรม มีความสะอาดถูกสุขลักษณะ โดยจัดให้มีการเก็บขนมูลฝอย </t>
    </r>
  </si>
  <si>
    <r>
      <t xml:space="preserve">กิจกรรมหลัก: </t>
    </r>
    <r>
      <rPr>
        <sz val="16"/>
        <color theme="1"/>
        <rFont val="TH Sarabun New"/>
        <family val="2"/>
      </rPr>
      <t>เก็บขยะมูลฝอย, ขนถ่ายสิ่งปฏิกูล, ดูดไขมัน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</si>
  <si>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เพื่อให้พื้นที่เขตมีภูมิทัศน์ที่สวยงามร่มรื่น มีสภาพแวดล้อมที่ดี โดยจัดให้มีการดูแลสวนหย่อม ต้นไม้เกาะกลาง และต้นไม้ริมทางเท้า </t>
    </r>
  </si>
  <si>
    <r>
      <t xml:space="preserve">กิจกรรมหลัก : </t>
    </r>
    <r>
      <rPr>
        <sz val="16"/>
        <color theme="1"/>
        <rFont val="TH Sarabun New"/>
        <family val="2"/>
      </rPr>
      <t>ตัดแต่งและดูแลบำรุงรักษาต้นไม้, เพาะชำและตกแต่งสถานที่, บริการรถน้ำ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</si>
  <si>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เพื่อกำหนดทิศทางในการบริหารงาน ควบคุมกำกับ และติดตามประเมินผลการปฏิบัติหน้าที่ของฝ่ายเทศกิจ ให้เป็นไปอย่างมี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</si>
  <si>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อำนวยการและบริหารงานทั่วไป, จัดประชุมคณะกรรมการระดับเขต, สอบสวนดำเนินคดี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</si>
  <si>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เพื่อให้เขตพื้นที่มีความเป็นระเบียบ น่าอยู่อาศัย จัดระเบียบการทำกิจกรรมและการใช้ที่สาธารณะของผู้ประกอบการค้า หาบเร่</t>
    </r>
  </si>
  <si>
    <r>
      <t xml:space="preserve">กิจกรรมหลัก : </t>
    </r>
    <r>
      <rPr>
        <sz val="16"/>
        <color theme="1"/>
        <rFont val="TH Sarabun New"/>
        <family val="2"/>
      </rPr>
      <t>ตรวจและบังคับการ, บริการและปฏิบัติการกิจการพิเศษ, ควบคุมการใช้ยานพาหนะ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</si>
  <si>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เพื่อกำหนดทิศทางในการบริหารงาน ควบคุมกำกับ และติดตามประเมินผลการปฏิบัติหน้าที่ของฝ่ายโยธา ให้เป็นไปอย่างมี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</si>
  <si>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อำนวยการและบริหารงานทั่วไป, ควบคุมการใช้ยานพาหนะ, สำรวจ ออกแบบ ประมาณราคา และควบคุมโครงการ</t>
    </r>
  </si>
  <si>
    <r>
      <t xml:space="preserve">กิจกรรมหลัก : </t>
    </r>
    <r>
      <rPr>
        <sz val="16"/>
        <color theme="1"/>
        <rFont val="TH Sarabun New"/>
        <family val="2"/>
      </rPr>
      <t>อนุญาตและควบคุมการก่อสร้าง, ตรวจสอบและควบคุมการใช้อาคาร, บังคับใช้กฎหมายอาคาร, อนุญาตตัดคันหิน 
ถมดิน , ตรวจสอบที่สาธารณะ</t>
    </r>
    <r>
      <rPr>
        <b/>
        <sz val="16"/>
        <color theme="1"/>
        <rFont val="TH Sarabun New"/>
        <family val="2"/>
      </rPr>
      <t xml:space="preserve"> </t>
    </r>
    <r>
      <rPr>
        <sz val="16"/>
        <color theme="1"/>
        <rFont val="TH Sarabun New"/>
        <family val="2"/>
      </rPr>
      <t>ฯลฯ</t>
    </r>
  </si>
  <si>
    <r>
      <t xml:space="preserve">กิจกรรมหลัก : </t>
    </r>
    <r>
      <rPr>
        <sz val="16"/>
        <color theme="1"/>
        <rFont val="TH Sarabun New"/>
        <family val="2"/>
      </rPr>
      <t>ซ่อมแซมผิวจราจรด้วยแอสฟัลต์, ซ่อมแซมทางเท้าและป้าย, บำรุงรักษาซ่อมแซมไฟฟ้าสาธารณะ, บำรุงรักษา/บริการเครื่องจักรกล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</si>
  <si>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เพื่อให้น้ำฝน น้ำปล่อยทิ้งจากบ้านเรือน อาคาร และน้ำปล่อยทิ้งจากแหล่งอื่น ๆ ได้รับการจัดการอย่างเป็นระบบ มีประสิทธิภาพ </t>
    </r>
  </si>
  <si>
    <r>
      <t xml:space="preserve">กิจกรรมหลัก : </t>
    </r>
    <r>
      <rPr>
        <sz val="16"/>
        <color theme="1"/>
        <rFont val="TH Sarabun New"/>
        <family val="2"/>
      </rPr>
      <t>ซ่อมแซม เปลี่ยนฝาท่อระบายน้ำ, ทำความสะอาดและขุดลอกท่อระบายน้ำ, ทำความสะอาดและขุดลอกคลอง, สูบระบายน้ำ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</si>
  <si>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เพื่อกำหนดทิศทางในการบริหารงาน ควบคุมกำกับ และติดตามการปฏิบัติหน้าที่ของฝ่ายพัฒนาชุมชนและสวัสดิการสังคมให้เป็นไป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</si>
  <si>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อำนวยการและบริหารงานทั่วไป, ควบคุมการใช้ยานพาหนะ, บริการเบิกจ่ายเงินสวัสดิการ, ทะเบียนและรับจดแจ้ง, ประสานงานและให้คำปรึกษา, สำรวจและเยี่ยมชุมชน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</si>
  <si>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เพื่อส่งเสริม สนับสนุนให้ประชาชนมีขีดความสามารถในการบริหารจัดการปัญหาชุมชน ตระหนักถึงคุณค่าทางศิลปวัฒนธรรม </t>
    </r>
  </si>
  <si>
    <r>
      <t xml:space="preserve">กิจกรรมหลัก : </t>
    </r>
    <r>
      <rPr>
        <sz val="16"/>
        <color theme="1"/>
        <rFont val="TH Sarabun New"/>
        <family val="2"/>
      </rPr>
      <t>พัฒนาศักยภาพชุมชน, สภาเยาวชนกรุงเทพมหานคร, ศูนย์พัฒนาเด็กก่อนวัยเรียน, จัดกิจกรรมวันสำคัญและส่งเสริมวัฒนธรรมประเพณี, พิพิธภัณฑ์ท้องถิ่น, บ้านหนังสือ, กิจกรรมลานกีฬา, สอนแอโรบิค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</si>
  <si>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เพื่อกำหนดทิศทางในการบริหารงาน ควบคุมกำกับ และติดตามประเมินผลการปฏิบัติหน้าที่ของฝ่ายสิ่งแวดล้อมและสุขาภิบาล</t>
    </r>
  </si>
  <si>
    <r>
      <t xml:space="preserve">กิจกรรมหลัก : </t>
    </r>
    <r>
      <rPr>
        <sz val="16"/>
        <color theme="1"/>
        <rFont val="TH Sarabun New"/>
        <family val="2"/>
      </rPr>
      <t>อำนวยการและบริหารงานทั่วไป, ควบคุมการใช้ยานพาหนะ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</si>
  <si>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ประชาชนได้บริโภคอาหารปรุงสำเร็จที่ปลอดภัยปราศจากการปนเปื้อนสารเคมีอันตรายและเชื้อโรคในระบบทางเดินอาหาร </t>
    </r>
  </si>
  <si>
    <r>
      <t xml:space="preserve">กิจกรรมหลัก : </t>
    </r>
    <r>
      <rPr>
        <sz val="16"/>
        <color theme="1"/>
        <rFont val="TH Sarabun New"/>
        <family val="2"/>
      </rPr>
      <t>ออก/ต่อใบอนุญาต, ลงพื้นที่ตรวจ/ระงับเหตุรับแจ้ง, ลงพื้นที่ตรวจตามแผน, ส่งเสริมความรู้ผู้สัมผัสอาหาร, ดำเนินการบังคับใช้กฎหมายสาธารณสุขและสิ่งแวดล้อม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</si>
  <si>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เพื่อลดความเสี่ยงในการแพร่โรค เหตุเดือดร้อนรำคาญ และความไม่ปลอดภัยที่เกิดจากแมลงและสัตว์นำโรค รวมทั้งให้ประชาชน</t>
    </r>
  </si>
  <si>
    <r>
      <rPr>
        <b/>
        <sz val="16"/>
        <rFont val="TH Sarabun New"/>
        <family val="2"/>
      </rPr>
      <t>กิจกรรมหลัก :</t>
    </r>
    <r>
      <rPr>
        <sz val="16"/>
        <rFont val="TH Sarabun New"/>
        <family val="2"/>
      </rPr>
      <t xml:space="preserve"> ควบคุมพาหะและแหล่งนำโรค, รณรงค์การกำจัดและควบคุมลูกน้ำยุงลาย,  รณรงค์ป้องกันโรคติดต่อตามฤดูกาล, ประสานการฉีด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</si>
  <si>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เพื่อกำหนดทิศทางในการบริหารงาน ควบคุมกำกับ และติดตามประเมินผลการปฏิบัติหน้าที่ของฝ่ายการศึกษาให้เป็นไปอย่าง </t>
    </r>
  </si>
  <si>
    <r>
      <t xml:space="preserve">กิจกรรมหลัก : </t>
    </r>
    <r>
      <rPr>
        <sz val="16"/>
        <rFont val="TH Sarabun New"/>
        <family val="2"/>
      </rPr>
      <t xml:space="preserve">อำนวยการและบริหารงานทั่วไป, ควบคุมการใช้ยานพาหนะ, บริหารการศึกษา ได้แก่ การตรวจเยี่ยมสถานศึกษา การจัดประชุม </t>
    </r>
  </si>
  <si>
    <r>
      <rPr>
        <b/>
        <sz val="16"/>
        <rFont val="TH Sarabun New"/>
        <family val="2"/>
      </rPr>
      <t>วัตถุประสงค์ :</t>
    </r>
    <r>
      <rPr>
        <sz val="16"/>
        <rFont val="TH Sarabun New"/>
        <family val="2"/>
      </rPr>
      <t xml:space="preserve"> เพื่อให้นักเรียนทุกคนได้รับการสอนที่ได้มาตรฐานตามหลักสูตรที่สถานศึกษากำหนด อันเป็นการสนับสนุนให้นักเรียนนำศักยภาพ</t>
    </r>
  </si>
  <si>
    <r>
      <t>กิจกรรมหลัก :</t>
    </r>
    <r>
      <rPr>
        <sz val="16"/>
        <rFont val="TH Sarabun New"/>
        <family val="2"/>
      </rPr>
      <t xml:space="preserve"> จัดการสอน, สนับสนุนการสอนและพัฒนาวิชาชีพครู, สนับสนุนนักเรียนและพัฒนาผู้เรียน, บริหารจัดการสถานศึกษา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</si>
</sst>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_-* #,##0_-;\-* #,##0_-;_-* &quot;-&quot;??_-;_-@_-"/>
    <numFmt numFmtId="166" formatCode="#,##0_ ;\-#,##0\ "/>
  </numFmts>
  <fonts count="2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 New"/>
      <family val="2"/>
      <charset val="222"/>
    </font>
    <font>
      <sz val="11"/>
      <color theme="1"/>
      <name val="Arial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8"/>
      <name val="Calibri"/>
      <family val="2"/>
      <charset val="222"/>
      <scheme val="minor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  <font>
      <b/>
      <sz val="16"/>
      <name val="TH Sarabun New"/>
      <family val="2"/>
    </font>
    <font>
      <b/>
      <sz val="16"/>
      <color theme="0"/>
      <name val="TH Sarabun New"/>
      <family val="2"/>
    </font>
    <font>
      <b/>
      <sz val="16"/>
      <color theme="0" tint="-0.34998626667073579"/>
      <name val="TH Sarabun New"/>
      <family val="2"/>
    </font>
    <font>
      <sz val="16"/>
      <name val="TH Sarabun New"/>
      <family val="2"/>
    </font>
    <font>
      <sz val="14"/>
      <color theme="1"/>
      <name val="TH Sarabun New"/>
      <family val="2"/>
    </font>
    <font>
      <sz val="16"/>
      <color indexed="8"/>
      <name val="TH Sarabun New"/>
      <family val="2"/>
    </font>
    <font>
      <sz val="15"/>
      <color theme="1"/>
      <name val="TH Sarabun New"/>
      <family val="2"/>
    </font>
    <font>
      <sz val="15"/>
      <name val="TH Sarabun New"/>
      <family val="2"/>
    </font>
    <font>
      <sz val="12"/>
      <color theme="1"/>
      <name val="TH Sarabun New"/>
      <family val="2"/>
    </font>
    <font>
      <b/>
      <sz val="16"/>
      <color rgb="FFFF0000"/>
      <name val="TH Sarabun New"/>
      <family val="2"/>
    </font>
    <font>
      <sz val="15"/>
      <color rgb="FF0070C0"/>
      <name val="TH Sarabun New"/>
      <family val="2"/>
    </font>
    <font>
      <b/>
      <sz val="14"/>
      <color theme="1"/>
      <name val="TH Sarabun New"/>
      <family val="2"/>
    </font>
    <font>
      <b/>
      <sz val="14"/>
      <name val="TH Sarabun New"/>
      <family val="2"/>
    </font>
    <font>
      <b/>
      <sz val="15"/>
      <color theme="1"/>
      <name val="TH Sarabun New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ck">
        <color theme="8" tint="-0.24994659260841701"/>
      </top>
      <bottom style="thick">
        <color theme="8" tint="-0.24994659260841701"/>
      </bottom>
      <diagonal/>
    </border>
    <border>
      <left/>
      <right/>
      <top style="thick">
        <color theme="8" tint="-0.24994659260841701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theme="8" tint="-0.24994659260841701"/>
      </top>
      <bottom/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4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343">
    <xf numFmtId="0" fontId="0" fillId="0" borderId="0" xfId="0"/>
    <xf numFmtId="49" fontId="5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6" fillId="0" borderId="0" xfId="0" applyFont="1" applyAlignment="1">
      <alignment horizontal="left" vertical="top"/>
    </xf>
    <xf numFmtId="0" fontId="5" fillId="0" borderId="8" xfId="0" applyFont="1" applyBorder="1" applyAlignment="1">
      <alignment horizontal="center" vertical="top"/>
    </xf>
    <xf numFmtId="49" fontId="6" fillId="0" borderId="7" xfId="0" applyNumberFormat="1" applyFont="1" applyBorder="1" applyAlignment="1">
      <alignment horizontal="left" vertical="top"/>
    </xf>
    <xf numFmtId="0" fontId="6" fillId="0" borderId="7" xfId="0" applyFont="1" applyBorder="1" applyAlignment="1">
      <alignment horizontal="left" vertical="top" wrapText="1"/>
    </xf>
    <xf numFmtId="49" fontId="7" fillId="0" borderId="8" xfId="0" applyNumberFormat="1" applyFont="1" applyBorder="1" applyAlignment="1">
      <alignment horizontal="left" vertical="top"/>
    </xf>
    <xf numFmtId="49" fontId="6" fillId="0" borderId="9" xfId="0" applyNumberFormat="1" applyFont="1" applyBorder="1" applyAlignment="1">
      <alignment horizontal="left" vertical="top"/>
    </xf>
    <xf numFmtId="0" fontId="6" fillId="0" borderId="9" xfId="0" applyFont="1" applyBorder="1" applyAlignment="1">
      <alignment horizontal="left" vertical="top" wrapText="1"/>
    </xf>
    <xf numFmtId="49" fontId="6" fillId="0" borderId="5" xfId="0" applyNumberFormat="1" applyFont="1" applyBorder="1" applyAlignment="1">
      <alignment horizontal="left" vertical="top"/>
    </xf>
    <xf numFmtId="0" fontId="6" fillId="0" borderId="5" xfId="0" applyFont="1" applyBorder="1" applyAlignment="1">
      <alignment horizontal="left" vertical="top" wrapText="1"/>
    </xf>
    <xf numFmtId="49" fontId="7" fillId="0" borderId="5" xfId="0" applyNumberFormat="1" applyFont="1" applyBorder="1" applyAlignment="1">
      <alignment horizontal="left" vertical="top"/>
    </xf>
    <xf numFmtId="49" fontId="7" fillId="0" borderId="9" xfId="0" applyNumberFormat="1" applyFont="1" applyBorder="1" applyAlignment="1">
      <alignment horizontal="left" vertical="top"/>
    </xf>
    <xf numFmtId="0" fontId="5" fillId="0" borderId="0" xfId="0" applyFont="1" applyAlignment="1">
      <alignment horizontal="center" vertical="top"/>
    </xf>
    <xf numFmtId="49" fontId="6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left" vertical="top" wrapText="1"/>
    </xf>
    <xf numFmtId="49" fontId="5" fillId="0" borderId="8" xfId="0" applyNumberFormat="1" applyFont="1" applyBorder="1" applyAlignment="1">
      <alignment horizontal="center" vertical="top"/>
    </xf>
    <xf numFmtId="0" fontId="7" fillId="0" borderId="8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49" fontId="5" fillId="0" borderId="5" xfId="0" applyNumberFormat="1" applyFont="1" applyBorder="1" applyAlignment="1">
      <alignment horizontal="center" vertical="top"/>
    </xf>
    <xf numFmtId="0" fontId="6" fillId="0" borderId="9" xfId="0" applyFont="1" applyBorder="1" applyAlignment="1">
      <alignment vertical="top" wrapText="1"/>
    </xf>
    <xf numFmtId="49" fontId="6" fillId="0" borderId="9" xfId="0" applyNumberFormat="1" applyFont="1" applyBorder="1" applyAlignment="1">
      <alignment vertical="top"/>
    </xf>
    <xf numFmtId="0" fontId="6" fillId="0" borderId="7" xfId="0" applyFont="1" applyBorder="1" applyAlignment="1">
      <alignment vertical="top" wrapText="1"/>
    </xf>
    <xf numFmtId="49" fontId="6" fillId="0" borderId="7" xfId="0" applyNumberFormat="1" applyFont="1" applyBorder="1" applyAlignment="1">
      <alignment vertical="top"/>
    </xf>
    <xf numFmtId="0" fontId="7" fillId="0" borderId="5" xfId="0" applyFont="1" applyBorder="1" applyAlignment="1">
      <alignment horizontal="left" vertical="top" wrapText="1"/>
    </xf>
    <xf numFmtId="49" fontId="6" fillId="0" borderId="8" xfId="0" applyNumberFormat="1" applyFont="1" applyBorder="1" applyAlignment="1">
      <alignment horizontal="left" vertical="top"/>
    </xf>
    <xf numFmtId="0" fontId="6" fillId="0" borderId="8" xfId="0" applyFont="1" applyBorder="1" applyAlignment="1">
      <alignment horizontal="left" vertical="top" wrapText="1"/>
    </xf>
    <xf numFmtId="49" fontId="5" fillId="0" borderId="0" xfId="0" applyNumberFormat="1" applyFont="1" applyAlignment="1">
      <alignment horizontal="center" vertical="top"/>
    </xf>
    <xf numFmtId="49" fontId="7" fillId="4" borderId="5" xfId="0" applyNumberFormat="1" applyFont="1" applyFill="1" applyBorder="1" applyAlignment="1">
      <alignment horizontal="left" vertical="top"/>
    </xf>
    <xf numFmtId="49" fontId="7" fillId="4" borderId="8" xfId="0" applyNumberFormat="1" applyFont="1" applyFill="1" applyBorder="1" applyAlignment="1">
      <alignment horizontal="left" vertical="top"/>
    </xf>
    <xf numFmtId="49" fontId="7" fillId="5" borderId="5" xfId="0" applyNumberFormat="1" applyFont="1" applyFill="1" applyBorder="1" applyAlignment="1">
      <alignment horizontal="left" vertical="top"/>
    </xf>
    <xf numFmtId="0" fontId="6" fillId="0" borderId="11" xfId="0" applyFont="1" applyBorder="1" applyAlignment="1">
      <alignment vertical="top" wrapText="1"/>
    </xf>
    <xf numFmtId="0" fontId="7" fillId="0" borderId="12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top" wrapText="1"/>
    </xf>
    <xf numFmtId="49" fontId="7" fillId="5" borderId="8" xfId="0" applyNumberFormat="1" applyFont="1" applyFill="1" applyBorder="1" applyAlignment="1">
      <alignment horizontal="left" vertical="top"/>
    </xf>
    <xf numFmtId="0" fontId="7" fillId="5" borderId="12" xfId="0" applyFont="1" applyFill="1" applyBorder="1" applyAlignment="1">
      <alignment horizontal="left" vertical="top" wrapText="1"/>
    </xf>
    <xf numFmtId="49" fontId="6" fillId="5" borderId="5" xfId="0" applyNumberFormat="1" applyFont="1" applyFill="1" applyBorder="1" applyAlignment="1">
      <alignment horizontal="left" vertical="top"/>
    </xf>
    <xf numFmtId="0" fontId="6" fillId="5" borderId="5" xfId="0" applyFont="1" applyFill="1" applyBorder="1" applyAlignment="1">
      <alignment horizontal="left" vertical="top" wrapText="1"/>
    </xf>
    <xf numFmtId="0" fontId="7" fillId="5" borderId="5" xfId="0" applyFont="1" applyFill="1" applyBorder="1" applyAlignment="1">
      <alignment horizontal="left" vertical="top" wrapText="1"/>
    </xf>
    <xf numFmtId="0" fontId="7" fillId="5" borderId="8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/>
    </xf>
    <xf numFmtId="0" fontId="5" fillId="3" borderId="6" xfId="0" applyFont="1" applyFill="1" applyBorder="1" applyAlignment="1">
      <alignment horizontal="center" vertical="top"/>
    </xf>
    <xf numFmtId="49" fontId="5" fillId="3" borderId="6" xfId="0" applyNumberFormat="1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left" vertical="top" wrapText="1"/>
    </xf>
    <xf numFmtId="49" fontId="6" fillId="3" borderId="9" xfId="0" applyNumberFormat="1" applyFont="1" applyFill="1" applyBorder="1" applyAlignment="1">
      <alignment horizontal="left" vertical="top"/>
    </xf>
    <xf numFmtId="49" fontId="7" fillId="3" borderId="8" xfId="0" applyNumberFormat="1" applyFont="1" applyFill="1" applyBorder="1" applyAlignment="1">
      <alignment horizontal="left" vertical="top"/>
    </xf>
    <xf numFmtId="0" fontId="7" fillId="3" borderId="8" xfId="0" applyFont="1" applyFill="1" applyBorder="1" applyAlignment="1">
      <alignment horizontal="left" vertical="top" wrapText="1"/>
    </xf>
    <xf numFmtId="0" fontId="8" fillId="3" borderId="8" xfId="0" applyFont="1" applyFill="1" applyBorder="1" applyAlignment="1">
      <alignment horizontal="center" vertical="top"/>
    </xf>
    <xf numFmtId="49" fontId="8" fillId="3" borderId="8" xfId="0" applyNumberFormat="1" applyFont="1" applyFill="1" applyBorder="1" applyAlignment="1">
      <alignment horizontal="center" vertical="top"/>
    </xf>
    <xf numFmtId="0" fontId="7" fillId="3" borderId="9" xfId="0" applyFont="1" applyFill="1" applyBorder="1" applyAlignment="1">
      <alignment horizontal="left" vertical="top" wrapText="1"/>
    </xf>
    <xf numFmtId="49" fontId="7" fillId="3" borderId="9" xfId="0" applyNumberFormat="1" applyFont="1" applyFill="1" applyBorder="1" applyAlignment="1">
      <alignment horizontal="left" vertical="top"/>
    </xf>
    <xf numFmtId="0" fontId="7" fillId="3" borderId="8" xfId="0" applyFont="1" applyFill="1" applyBorder="1" applyAlignment="1">
      <alignment horizontal="left" vertical="top"/>
    </xf>
    <xf numFmtId="0" fontId="7" fillId="3" borderId="7" xfId="0" applyFont="1" applyFill="1" applyBorder="1" applyAlignment="1">
      <alignment horizontal="left" vertical="top" wrapText="1"/>
    </xf>
    <xf numFmtId="49" fontId="7" fillId="3" borderId="7" xfId="0" applyNumberFormat="1" applyFont="1" applyFill="1" applyBorder="1" applyAlignment="1">
      <alignment horizontal="left" vertical="top"/>
    </xf>
    <xf numFmtId="49" fontId="7" fillId="3" borderId="5" xfId="0" applyNumberFormat="1" applyFont="1" applyFill="1" applyBorder="1" applyAlignment="1">
      <alignment horizontal="left" vertical="top"/>
    </xf>
    <xf numFmtId="0" fontId="7" fillId="3" borderId="5" xfId="0" applyFont="1" applyFill="1" applyBorder="1" applyAlignment="1">
      <alignment horizontal="left" vertical="top"/>
    </xf>
    <xf numFmtId="49" fontId="7" fillId="6" borderId="8" xfId="0" applyNumberFormat="1" applyFont="1" applyFill="1" applyBorder="1" applyAlignment="1">
      <alignment horizontal="left" vertical="top"/>
    </xf>
    <xf numFmtId="0" fontId="7" fillId="6" borderId="8" xfId="0" applyFont="1" applyFill="1" applyBorder="1" applyAlignment="1">
      <alignment horizontal="left" vertical="top" wrapText="1"/>
    </xf>
    <xf numFmtId="0" fontId="7" fillId="6" borderId="5" xfId="0" applyFont="1" applyFill="1" applyBorder="1" applyAlignment="1">
      <alignment horizontal="left" vertical="top" wrapText="1"/>
    </xf>
    <xf numFmtId="49" fontId="6" fillId="6" borderId="8" xfId="0" applyNumberFormat="1" applyFont="1" applyFill="1" applyBorder="1" applyAlignment="1">
      <alignment horizontal="left" vertical="top"/>
    </xf>
    <xf numFmtId="0" fontId="6" fillId="6" borderId="8" xfId="0" applyFont="1" applyFill="1" applyBorder="1" applyAlignment="1">
      <alignment horizontal="left" vertical="top" wrapText="1"/>
    </xf>
    <xf numFmtId="49" fontId="7" fillId="6" borderId="5" xfId="0" applyNumberFormat="1" applyFont="1" applyFill="1" applyBorder="1" applyAlignment="1">
      <alignment horizontal="left" vertical="top"/>
    </xf>
    <xf numFmtId="0" fontId="7" fillId="6" borderId="8" xfId="0" applyFont="1" applyFill="1" applyBorder="1" applyAlignment="1">
      <alignment horizontal="left" vertical="top"/>
    </xf>
    <xf numFmtId="49" fontId="5" fillId="7" borderId="5" xfId="0" applyNumberFormat="1" applyFont="1" applyFill="1" applyBorder="1" applyAlignment="1">
      <alignment horizontal="center" vertical="top"/>
    </xf>
    <xf numFmtId="0" fontId="5" fillId="7" borderId="5" xfId="0" applyFont="1" applyFill="1" applyBorder="1" applyAlignment="1">
      <alignment horizontal="left" vertical="top" wrapText="1"/>
    </xf>
    <xf numFmtId="49" fontId="5" fillId="7" borderId="5" xfId="0" applyNumberFormat="1" applyFont="1" applyFill="1" applyBorder="1" applyAlignment="1">
      <alignment horizontal="left" vertical="top"/>
    </xf>
    <xf numFmtId="0" fontId="5" fillId="0" borderId="2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5" fillId="0" borderId="4" xfId="0" applyFont="1" applyBorder="1" applyAlignment="1">
      <alignment vertical="top"/>
    </xf>
    <xf numFmtId="49" fontId="7" fillId="2" borderId="5" xfId="0" applyNumberFormat="1" applyFont="1" applyFill="1" applyBorder="1" applyAlignment="1">
      <alignment horizontal="left" vertical="top"/>
    </xf>
    <xf numFmtId="0" fontId="7" fillId="2" borderId="5" xfId="0" applyFont="1" applyFill="1" applyBorder="1" applyAlignment="1">
      <alignment horizontal="left" vertical="top" wrapText="1"/>
    </xf>
    <xf numFmtId="0" fontId="10" fillId="0" borderId="0" xfId="0" applyFont="1"/>
    <xf numFmtId="0" fontId="10" fillId="0" borderId="0" xfId="0" applyFont="1" applyAlignment="1">
      <alignment vertical="top"/>
    </xf>
    <xf numFmtId="49" fontId="9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right" wrapText="1"/>
    </xf>
    <xf numFmtId="3" fontId="10" fillId="0" borderId="0" xfId="0" applyNumberFormat="1" applyFont="1" applyAlignment="1">
      <alignment horizontal="right" wrapText="1"/>
    </xf>
    <xf numFmtId="49" fontId="9" fillId="0" borderId="3" xfId="0" applyNumberFormat="1" applyFont="1" applyBorder="1" applyAlignment="1">
      <alignment horizontal="center" vertical="top" wrapText="1"/>
    </xf>
    <xf numFmtId="0" fontId="9" fillId="0" borderId="0" xfId="0" applyFont="1"/>
    <xf numFmtId="49" fontId="9" fillId="0" borderId="3" xfId="0" applyNumberFormat="1" applyFont="1" applyBorder="1" applyAlignment="1">
      <alignment horizontal="left" wrapText="1"/>
    </xf>
    <xf numFmtId="3" fontId="9" fillId="0" borderId="3" xfId="0" applyNumberFormat="1" applyFont="1" applyBorder="1" applyAlignment="1">
      <alignment horizontal="right" wrapText="1"/>
    </xf>
    <xf numFmtId="0" fontId="12" fillId="0" borderId="0" xfId="0" applyFont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165" fontId="14" fillId="0" borderId="0" xfId="1" applyNumberFormat="1" applyFont="1" applyFill="1" applyAlignment="1">
      <alignment horizontal="right"/>
    </xf>
    <xf numFmtId="165" fontId="12" fillId="0" borderId="0" xfId="0" applyNumberFormat="1" applyFont="1"/>
    <xf numFmtId="0" fontId="15" fillId="0" borderId="0" xfId="0" applyFont="1"/>
    <xf numFmtId="0" fontId="13" fillId="0" borderId="0" xfId="0" applyFont="1"/>
    <xf numFmtId="0" fontId="14" fillId="0" borderId="0" xfId="0" applyFont="1"/>
    <xf numFmtId="0" fontId="13" fillId="0" borderId="0" xfId="1" applyNumberFormat="1" applyFont="1" applyFill="1" applyAlignment="1">
      <alignment vertical="center"/>
    </xf>
    <xf numFmtId="165" fontId="13" fillId="0" borderId="0" xfId="1" applyNumberFormat="1" applyFont="1" applyFill="1" applyAlignment="1">
      <alignment vertical="center"/>
    </xf>
    <xf numFmtId="165" fontId="13" fillId="0" borderId="0" xfId="1" applyNumberFormat="1" applyFont="1" applyFill="1" applyAlignment="1">
      <alignment horizontal="center" vertical="center"/>
    </xf>
    <xf numFmtId="165" fontId="14" fillId="0" borderId="0" xfId="1" applyNumberFormat="1" applyFont="1" applyFill="1" applyAlignment="1">
      <alignment horizontal="left" vertical="center"/>
    </xf>
    <xf numFmtId="165" fontId="13" fillId="0" borderId="0" xfId="0" applyNumberFormat="1" applyFont="1"/>
    <xf numFmtId="0" fontId="15" fillId="0" borderId="0" xfId="0" applyFont="1" applyAlignment="1">
      <alignment vertical="top"/>
    </xf>
    <xf numFmtId="0" fontId="12" fillId="0" borderId="0" xfId="1" applyNumberFormat="1" applyFont="1" applyFill="1" applyAlignment="1">
      <alignment vertical="top"/>
    </xf>
    <xf numFmtId="165" fontId="17" fillId="0" borderId="0" xfId="1" applyNumberFormat="1" applyFont="1" applyFill="1" applyAlignment="1">
      <alignment vertical="top"/>
    </xf>
    <xf numFmtId="49" fontId="12" fillId="0" borderId="0" xfId="0" applyNumberFormat="1" applyFont="1" applyAlignment="1">
      <alignment vertical="top" wrapText="1"/>
    </xf>
    <xf numFmtId="165" fontId="17" fillId="0" borderId="0" xfId="1" applyNumberFormat="1" applyFont="1" applyFill="1" applyAlignment="1">
      <alignment horizontal="right" vertical="top"/>
    </xf>
    <xf numFmtId="165" fontId="12" fillId="0" borderId="0" xfId="1" applyNumberFormat="1" applyFont="1" applyFill="1" applyAlignment="1">
      <alignment vertical="top"/>
    </xf>
    <xf numFmtId="0" fontId="13" fillId="0" borderId="0" xfId="0" applyFont="1" applyAlignment="1">
      <alignment vertical="center"/>
    </xf>
    <xf numFmtId="165" fontId="12" fillId="0" borderId="0" xfId="1" applyNumberFormat="1" applyFont="1" applyFill="1" applyAlignment="1">
      <alignment vertical="center"/>
    </xf>
    <xf numFmtId="0" fontId="12" fillId="0" borderId="0" xfId="0" applyFont="1" applyAlignment="1">
      <alignment vertical="top"/>
    </xf>
    <xf numFmtId="0" fontId="17" fillId="0" borderId="0" xfId="0" applyFont="1" applyAlignment="1">
      <alignment vertical="top"/>
    </xf>
    <xf numFmtId="0" fontId="12" fillId="0" borderId="0" xfId="0" applyFont="1" applyAlignment="1">
      <alignment vertical="center"/>
    </xf>
    <xf numFmtId="0" fontId="17" fillId="0" borderId="0" xfId="0" applyFont="1" applyAlignment="1">
      <alignment vertical="top" wrapText="1"/>
    </xf>
    <xf numFmtId="0" fontId="12" fillId="0" borderId="0" xfId="0" applyFont="1" applyAlignment="1">
      <alignment vertical="top" wrapText="1"/>
    </xf>
    <xf numFmtId="165" fontId="14" fillId="0" borderId="0" xfId="1" applyNumberFormat="1" applyFont="1" applyFill="1" applyAlignment="1">
      <alignment horizontal="center" vertical="center"/>
    </xf>
    <xf numFmtId="165" fontId="17" fillId="0" borderId="0" xfId="1" applyNumberFormat="1" applyFont="1" applyFill="1" applyAlignment="1">
      <alignment horizontal="right" wrapText="1"/>
    </xf>
    <xf numFmtId="165" fontId="17" fillId="0" borderId="0" xfId="1" applyNumberFormat="1" applyFont="1" applyFill="1" applyAlignment="1">
      <alignment horizontal="right" vertical="top" wrapText="1"/>
    </xf>
    <xf numFmtId="165" fontId="17" fillId="0" borderId="0" xfId="1" applyNumberFormat="1" applyFont="1" applyFill="1" applyAlignment="1">
      <alignment horizontal="right" vertical="center"/>
    </xf>
    <xf numFmtId="165" fontId="13" fillId="0" borderId="0" xfId="1" applyNumberFormat="1" applyFont="1" applyFill="1" applyAlignment="1">
      <alignment horizontal="center"/>
    </xf>
    <xf numFmtId="165" fontId="17" fillId="0" borderId="0" xfId="1" applyNumberFormat="1" applyFont="1" applyFill="1" applyAlignment="1">
      <alignment horizontal="left" vertical="center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165" fontId="17" fillId="0" borderId="0" xfId="1" applyNumberFormat="1" applyFont="1" applyFill="1" applyAlignment="1">
      <alignment horizontal="right"/>
    </xf>
    <xf numFmtId="49" fontId="13" fillId="0" borderId="0" xfId="0" applyNumberFormat="1" applyFont="1" applyAlignment="1">
      <alignment wrapText="1"/>
    </xf>
    <xf numFmtId="165" fontId="14" fillId="0" borderId="0" xfId="1" applyNumberFormat="1" applyFont="1" applyFill="1" applyAlignment="1">
      <alignment horizontal="center"/>
    </xf>
    <xf numFmtId="0" fontId="12" fillId="0" borderId="0" xfId="0" applyFont="1" applyAlignment="1">
      <alignment horizontal="left"/>
    </xf>
    <xf numFmtId="0" fontId="12" fillId="0" borderId="0" xfId="0" quotePrefix="1" applyFont="1" applyAlignment="1">
      <alignment vertical="top" wrapText="1"/>
    </xf>
    <xf numFmtId="0" fontId="12" fillId="0" borderId="0" xfId="0" quotePrefix="1" applyFont="1" applyAlignment="1">
      <alignment vertical="top"/>
    </xf>
    <xf numFmtId="49" fontId="12" fillId="0" borderId="0" xfId="0" applyNumberFormat="1" applyFont="1" applyAlignment="1">
      <alignment vertical="top"/>
    </xf>
    <xf numFmtId="43" fontId="12" fillId="0" borderId="0" xfId="1" applyFont="1" applyAlignment="1">
      <alignment vertical="top"/>
    </xf>
    <xf numFmtId="165" fontId="17" fillId="0" borderId="0" xfId="1" applyNumberFormat="1" applyFont="1" applyFill="1"/>
    <xf numFmtId="49" fontId="18" fillId="0" borderId="0" xfId="0" applyNumberFormat="1" applyFont="1" applyAlignment="1">
      <alignment horizontal="left" vertical="top" wrapText="1"/>
    </xf>
    <xf numFmtId="49" fontId="13" fillId="0" borderId="0" xfId="0" applyNumberFormat="1" applyFont="1"/>
    <xf numFmtId="43" fontId="12" fillId="0" borderId="0" xfId="1" applyFont="1"/>
    <xf numFmtId="0" fontId="19" fillId="0" borderId="0" xfId="0" applyFont="1" applyAlignment="1">
      <alignment vertical="top" wrapText="1"/>
    </xf>
    <xf numFmtId="0" fontId="19" fillId="0" borderId="0" xfId="0" applyFont="1" applyAlignment="1">
      <alignment horizontal="left" vertical="top"/>
    </xf>
    <xf numFmtId="0" fontId="19" fillId="0" borderId="0" xfId="0" applyFont="1" applyAlignment="1">
      <alignment vertical="top"/>
    </xf>
    <xf numFmtId="165" fontId="17" fillId="0" borderId="0" xfId="1" applyNumberFormat="1" applyFont="1" applyFill="1" applyAlignment="1">
      <alignment horizontal="center" vertic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17" fillId="0" borderId="0" xfId="0" applyFont="1" applyAlignment="1">
      <alignment horizontal="left" vertical="top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165" fontId="17" fillId="0" borderId="0" xfId="1" applyNumberFormat="1" applyFont="1" applyFill="1" applyAlignment="1">
      <alignment horizontal="left"/>
    </xf>
    <xf numFmtId="3" fontId="17" fillId="0" borderId="0" xfId="0" applyNumberFormat="1" applyFont="1" applyAlignment="1">
      <alignment horizontal="right" vertical="center"/>
    </xf>
    <xf numFmtId="0" fontId="14" fillId="0" borderId="0" xfId="0" applyFont="1" applyAlignment="1">
      <alignment horizontal="center"/>
    </xf>
    <xf numFmtId="0" fontId="17" fillId="0" borderId="0" xfId="0" applyFont="1"/>
    <xf numFmtId="3" fontId="12" fillId="0" borderId="0" xfId="0" applyNumberFormat="1" applyFont="1" applyAlignment="1">
      <alignment horizontal="right" vertical="top" wrapText="1"/>
    </xf>
    <xf numFmtId="49" fontId="12" fillId="0" borderId="0" xfId="0" applyNumberFormat="1" applyFont="1" applyAlignment="1">
      <alignment horizontal="right" vertical="top" wrapText="1"/>
    </xf>
    <xf numFmtId="3" fontId="12" fillId="0" borderId="0" xfId="0" applyNumberFormat="1" applyFont="1" applyAlignment="1">
      <alignment vertical="top" wrapText="1"/>
    </xf>
    <xf numFmtId="49" fontId="12" fillId="0" borderId="0" xfId="0" applyNumberFormat="1" applyFont="1" applyAlignment="1">
      <alignment horizontal="left" vertical="top" wrapText="1"/>
    </xf>
    <xf numFmtId="49" fontId="17" fillId="0" borderId="0" xfId="0" applyNumberFormat="1" applyFont="1" applyAlignment="1">
      <alignment vertical="top" wrapText="1"/>
    </xf>
    <xf numFmtId="3" fontId="0" fillId="0" borderId="0" xfId="0" applyNumberFormat="1"/>
    <xf numFmtId="0" fontId="10" fillId="0" borderId="0" xfId="0" applyFont="1" applyAlignment="1">
      <alignment horizontal="right" textRotation="179"/>
    </xf>
    <xf numFmtId="0" fontId="14" fillId="4" borderId="10" xfId="0" applyFont="1" applyFill="1" applyBorder="1" applyAlignment="1">
      <alignment horizontal="center" vertical="center"/>
    </xf>
    <xf numFmtId="0" fontId="12" fillId="0" borderId="7" xfId="0" applyFont="1" applyBorder="1" applyAlignment="1">
      <alignment vertical="center"/>
    </xf>
    <xf numFmtId="0" fontId="12" fillId="0" borderId="13" xfId="0" applyFont="1" applyBorder="1" applyAlignment="1">
      <alignment vertical="center"/>
    </xf>
    <xf numFmtId="0" fontId="12" fillId="0" borderId="13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 indent="1"/>
    </xf>
    <xf numFmtId="0" fontId="20" fillId="0" borderId="10" xfId="0" quotePrefix="1" applyFont="1" applyBorder="1" applyAlignment="1">
      <alignment horizontal="left" vertical="center" indent="1"/>
    </xf>
    <xf numFmtId="0" fontId="20" fillId="0" borderId="7" xfId="0" quotePrefix="1" applyFont="1" applyBorder="1" applyAlignment="1">
      <alignment horizontal="left" vertical="center" indent="1"/>
    </xf>
    <xf numFmtId="0" fontId="20" fillId="0" borderId="13" xfId="0" quotePrefix="1" applyFont="1" applyBorder="1" applyAlignment="1">
      <alignment horizontal="left" vertical="center" indent="1"/>
    </xf>
    <xf numFmtId="0" fontId="13" fillId="4" borderId="7" xfId="0" applyFont="1" applyFill="1" applyBorder="1" applyAlignment="1">
      <alignment horizontal="center"/>
    </xf>
    <xf numFmtId="0" fontId="21" fillId="0" borderId="10" xfId="0" quotePrefix="1" applyFont="1" applyBorder="1" applyAlignment="1">
      <alignment horizontal="left" vertical="center" indent="1"/>
    </xf>
    <xf numFmtId="0" fontId="21" fillId="0" borderId="7" xfId="0" quotePrefix="1" applyFont="1" applyBorder="1" applyAlignment="1">
      <alignment horizontal="left" vertical="center" indent="1"/>
    </xf>
    <xf numFmtId="0" fontId="21" fillId="0" borderId="13" xfId="0" quotePrefix="1" applyFont="1" applyBorder="1" applyAlignment="1">
      <alignment horizontal="left" vertical="center" indent="1"/>
    </xf>
    <xf numFmtId="0" fontId="13" fillId="0" borderId="0" xfId="0" applyFont="1" applyAlignment="1">
      <alignment horizontal="center" vertical="center"/>
    </xf>
    <xf numFmtId="0" fontId="22" fillId="0" borderId="0" xfId="0" quotePrefix="1" applyFont="1" applyAlignment="1">
      <alignment horizontal="left" vertical="center" indent="1"/>
    </xf>
    <xf numFmtId="0" fontId="18" fillId="0" borderId="0" xfId="0" applyFont="1" applyAlignment="1">
      <alignment horizontal="center" vertical="top"/>
    </xf>
    <xf numFmtId="49" fontId="13" fillId="0" borderId="0" xfId="0" applyNumberFormat="1" applyFont="1" applyAlignment="1">
      <alignment horizontal="center" vertical="center" wrapText="1"/>
    </xf>
    <xf numFmtId="0" fontId="13" fillId="0" borderId="0" xfId="0" applyFont="1" applyAlignment="1">
      <alignment vertical="top"/>
    </xf>
    <xf numFmtId="49" fontId="12" fillId="0" borderId="0" xfId="0" applyNumberFormat="1" applyFont="1" applyAlignment="1">
      <alignment horizontal="center" wrapText="1"/>
    </xf>
    <xf numFmtId="0" fontId="12" fillId="0" borderId="0" xfId="0" applyFont="1" applyAlignment="1">
      <alignment horizontal="center" wrapText="1"/>
    </xf>
    <xf numFmtId="49" fontId="12" fillId="0" borderId="0" xfId="0" applyNumberFormat="1" applyFont="1" applyAlignment="1">
      <alignment wrapText="1"/>
    </xf>
    <xf numFmtId="3" fontId="12" fillId="0" borderId="0" xfId="0" applyNumberFormat="1" applyFont="1" applyAlignment="1">
      <alignment horizontal="center" wrapText="1"/>
    </xf>
    <xf numFmtId="49" fontId="20" fillId="0" borderId="0" xfId="0" applyNumberFormat="1" applyFont="1" applyAlignment="1">
      <alignment wrapText="1"/>
    </xf>
    <xf numFmtId="165" fontId="20" fillId="0" borderId="0" xfId="1" applyNumberFormat="1" applyFont="1" applyFill="1" applyBorder="1" applyAlignment="1">
      <alignment vertical="top"/>
    </xf>
    <xf numFmtId="0" fontId="20" fillId="0" borderId="0" xfId="0" applyFont="1" applyAlignment="1">
      <alignment horizontal="center" vertical="top"/>
    </xf>
    <xf numFmtId="0" fontId="20" fillId="0" borderId="0" xfId="0" applyFont="1"/>
    <xf numFmtId="0" fontId="12" fillId="0" borderId="0" xfId="0" applyFont="1" applyAlignment="1">
      <alignment horizontal="left" vertical="top" indent="6"/>
    </xf>
    <xf numFmtId="165" fontId="17" fillId="0" borderId="0" xfId="1" applyNumberFormat="1" applyFont="1"/>
    <xf numFmtId="165" fontId="12" fillId="0" borderId="0" xfId="1" applyNumberFormat="1" applyFont="1"/>
    <xf numFmtId="0" fontId="13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top" wrapText="1"/>
    </xf>
    <xf numFmtId="0" fontId="13" fillId="0" borderId="15" xfId="0" applyFont="1" applyBorder="1" applyAlignment="1">
      <alignment horizontal="center" vertical="top" wrapText="1"/>
    </xf>
    <xf numFmtId="0" fontId="12" fillId="0" borderId="15" xfId="0" applyFont="1" applyBorder="1" applyAlignment="1">
      <alignment horizontal="center" vertical="top" wrapText="1"/>
    </xf>
    <xf numFmtId="0" fontId="13" fillId="0" borderId="15" xfId="0" applyFont="1" applyBorder="1" applyAlignment="1">
      <alignment horizontal="center"/>
    </xf>
    <xf numFmtId="165" fontId="20" fillId="0" borderId="0" xfId="1" applyNumberFormat="1" applyFont="1" applyAlignment="1">
      <alignment horizontal="center" vertical="top" wrapText="1"/>
    </xf>
    <xf numFmtId="0" fontId="20" fillId="0" borderId="0" xfId="0" applyFont="1" applyAlignment="1">
      <alignment horizontal="center" vertical="top" wrapText="1"/>
    </xf>
    <xf numFmtId="3" fontId="12" fillId="0" borderId="16" xfId="1" applyNumberFormat="1" applyFont="1" applyBorder="1" applyAlignment="1">
      <alignment horizontal="center" vertical="center"/>
    </xf>
    <xf numFmtId="43" fontId="12" fillId="0" borderId="16" xfId="1" applyFont="1" applyBorder="1" applyAlignment="1">
      <alignment vertical="center"/>
    </xf>
    <xf numFmtId="165" fontId="12" fillId="0" borderId="0" xfId="0" applyNumberFormat="1" applyFont="1" applyAlignment="1">
      <alignment vertical="center"/>
    </xf>
    <xf numFmtId="165" fontId="20" fillId="0" borderId="0" xfId="1" applyNumberFormat="1" applyFont="1"/>
    <xf numFmtId="43" fontId="12" fillId="0" borderId="0" xfId="1" applyFont="1" applyAlignment="1">
      <alignment vertical="center"/>
    </xf>
    <xf numFmtId="165" fontId="12" fillId="0" borderId="0" xfId="1" applyNumberFormat="1" applyFont="1" applyAlignment="1">
      <alignment horizontal="center" vertical="center"/>
    </xf>
    <xf numFmtId="0" fontId="13" fillId="0" borderId="15" xfId="0" applyFont="1" applyBorder="1" applyAlignment="1">
      <alignment horizontal="left" wrapText="1"/>
    </xf>
    <xf numFmtId="165" fontId="13" fillId="0" borderId="15" xfId="0" applyNumberFormat="1" applyFont="1" applyBorder="1" applyAlignment="1">
      <alignment horizontal="center" wrapText="1"/>
    </xf>
    <xf numFmtId="165" fontId="13" fillId="0" borderId="15" xfId="0" applyNumberFormat="1" applyFont="1" applyBorder="1" applyAlignment="1">
      <alignment wrapText="1"/>
    </xf>
    <xf numFmtId="0" fontId="13" fillId="0" borderId="0" xfId="0" applyFont="1" applyAlignment="1">
      <alignment horizontal="left" indent="2"/>
    </xf>
    <xf numFmtId="165" fontId="13" fillId="0" borderId="0" xfId="0" applyNumberFormat="1" applyFont="1" applyAlignment="1">
      <alignment horizontal="left" indent="2"/>
    </xf>
    <xf numFmtId="165" fontId="13" fillId="0" borderId="0" xfId="1" applyNumberFormat="1" applyFont="1" applyAlignment="1">
      <alignment horizontal="right"/>
    </xf>
    <xf numFmtId="0" fontId="14" fillId="0" borderId="0" xfId="0" applyFont="1" applyAlignment="1">
      <alignment horizontal="left" indent="2"/>
    </xf>
    <xf numFmtId="165" fontId="14" fillId="0" borderId="0" xfId="1" applyNumberFormat="1" applyFont="1" applyAlignment="1">
      <alignment horizontal="right"/>
    </xf>
    <xf numFmtId="0" fontId="23" fillId="0" borderId="0" xfId="0" applyFont="1" applyAlignment="1">
      <alignment horizontal="center" wrapText="1"/>
    </xf>
    <xf numFmtId="0" fontId="23" fillId="0" borderId="16" xfId="0" applyFont="1" applyBorder="1" applyAlignment="1">
      <alignment horizontal="center" wrapText="1"/>
    </xf>
    <xf numFmtId="0" fontId="13" fillId="0" borderId="16" xfId="0" applyFont="1" applyBorder="1" applyAlignment="1">
      <alignment horizontal="center"/>
    </xf>
    <xf numFmtId="0" fontId="17" fillId="0" borderId="0" xfId="0" applyFont="1" applyAlignment="1">
      <alignment horizontal="left" indent="1"/>
    </xf>
    <xf numFmtId="0" fontId="17" fillId="0" borderId="0" xfId="0" applyFont="1" applyAlignment="1">
      <alignment horizontal="left" indent="5"/>
    </xf>
    <xf numFmtId="165" fontId="17" fillId="0" borderId="0" xfId="1" applyNumberFormat="1" applyFont="1" applyAlignment="1"/>
    <xf numFmtId="165" fontId="21" fillId="0" borderId="0" xfId="1" applyNumberFormat="1" applyFont="1"/>
    <xf numFmtId="0" fontId="21" fillId="0" borderId="0" xfId="0" applyFont="1"/>
    <xf numFmtId="165" fontId="24" fillId="0" borderId="0" xfId="1" applyNumberFormat="1" applyFont="1" applyAlignment="1">
      <alignment vertical="top"/>
    </xf>
    <xf numFmtId="165" fontId="13" fillId="0" borderId="15" xfId="1" applyNumberFormat="1" applyFont="1" applyBorder="1" applyAlignment="1">
      <alignment horizontal="center"/>
    </xf>
    <xf numFmtId="0" fontId="13" fillId="0" borderId="0" xfId="0" applyFont="1" applyAlignment="1">
      <alignment horizontal="left" wrapText="1"/>
    </xf>
    <xf numFmtId="165" fontId="13" fillId="0" borderId="0" xfId="1" applyNumberFormat="1" applyFont="1" applyBorder="1" applyAlignment="1">
      <alignment horizontal="center"/>
    </xf>
    <xf numFmtId="43" fontId="13" fillId="0" borderId="15" xfId="1" applyFont="1" applyBorder="1" applyAlignment="1">
      <alignment horizontal="center"/>
    </xf>
    <xf numFmtId="43" fontId="13" fillId="0" borderId="0" xfId="1" applyFont="1" applyAlignment="1">
      <alignment vertical="top"/>
    </xf>
    <xf numFmtId="0" fontId="17" fillId="0" borderId="0" xfId="0" applyFont="1" applyAlignment="1">
      <alignment horizontal="left" vertical="top" wrapText="1"/>
    </xf>
    <xf numFmtId="165" fontId="12" fillId="0" borderId="0" xfId="1" applyNumberFormat="1" applyFont="1" applyAlignment="1">
      <alignment vertical="top"/>
    </xf>
    <xf numFmtId="165" fontId="13" fillId="0" borderId="0" xfId="1" applyNumberFormat="1" applyFont="1" applyAlignment="1">
      <alignment vertical="top"/>
    </xf>
    <xf numFmtId="0" fontId="13" fillId="0" borderId="15" xfId="0" applyFont="1" applyBorder="1" applyAlignment="1">
      <alignment horizontal="left"/>
    </xf>
    <xf numFmtId="165" fontId="13" fillId="0" borderId="15" xfId="0" applyNumberFormat="1" applyFont="1" applyBorder="1" applyAlignment="1">
      <alignment horizontal="center"/>
    </xf>
    <xf numFmtId="165" fontId="13" fillId="0" borderId="0" xfId="0" applyNumberFormat="1" applyFont="1" applyAlignment="1">
      <alignment horizontal="center"/>
    </xf>
    <xf numFmtId="0" fontId="25" fillId="0" borderId="15" xfId="0" applyFont="1" applyBorder="1" applyAlignment="1">
      <alignment horizontal="center" vertical="center" wrapText="1"/>
    </xf>
    <xf numFmtId="0" fontId="25" fillId="0" borderId="15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top"/>
    </xf>
    <xf numFmtId="0" fontId="26" fillId="0" borderId="0" xfId="0" applyFont="1"/>
    <xf numFmtId="165" fontId="18" fillId="0" borderId="0" xfId="1" applyNumberFormat="1" applyFont="1"/>
    <xf numFmtId="165" fontId="18" fillId="0" borderId="16" xfId="1" applyNumberFormat="1" applyFont="1" applyBorder="1" applyAlignment="1">
      <alignment horizontal="center"/>
    </xf>
    <xf numFmtId="165" fontId="25" fillId="0" borderId="0" xfId="1" applyNumberFormat="1" applyFont="1" applyAlignment="1">
      <alignment vertical="center"/>
    </xf>
    <xf numFmtId="0" fontId="26" fillId="0" borderId="0" xfId="0" applyFont="1" applyAlignment="1">
      <alignment vertical="center"/>
    </xf>
    <xf numFmtId="165" fontId="18" fillId="0" borderId="0" xfId="1" applyNumberFormat="1" applyFont="1" applyAlignment="1">
      <alignment vertical="center"/>
    </xf>
    <xf numFmtId="165" fontId="18" fillId="0" borderId="0" xfId="1" applyNumberFormat="1" applyFont="1" applyAlignment="1">
      <alignment horizontal="center"/>
    </xf>
    <xf numFmtId="165" fontId="18" fillId="0" borderId="0" xfId="1" applyNumberFormat="1" applyFont="1" applyAlignment="1">
      <alignment horizontal="center" vertical="center"/>
    </xf>
    <xf numFmtId="0" fontId="18" fillId="0" borderId="0" xfId="0" applyFont="1"/>
    <xf numFmtId="0" fontId="25" fillId="0" borderId="15" xfId="0" applyFont="1" applyBorder="1" applyAlignment="1">
      <alignment horizontal="left" wrapText="1"/>
    </xf>
    <xf numFmtId="165" fontId="25" fillId="0" borderId="15" xfId="0" applyNumberFormat="1" applyFont="1" applyBorder="1" applyAlignment="1">
      <alignment horizontal="left" wrapText="1"/>
    </xf>
    <xf numFmtId="0" fontId="27" fillId="0" borderId="0" xfId="0" applyFont="1" applyAlignment="1">
      <alignment horizontal="left"/>
    </xf>
    <xf numFmtId="0" fontId="27" fillId="0" borderId="0" xfId="0" applyFont="1" applyAlignment="1">
      <alignment horizontal="left" wrapText="1"/>
    </xf>
    <xf numFmtId="165" fontId="27" fillId="0" borderId="0" xfId="0" applyNumberFormat="1" applyFont="1" applyAlignment="1">
      <alignment horizontal="center"/>
    </xf>
    <xf numFmtId="165" fontId="12" fillId="0" borderId="0" xfId="1" applyNumberFormat="1" applyFont="1" applyFill="1" applyAlignment="1">
      <alignment wrapText="1"/>
    </xf>
    <xf numFmtId="49" fontId="13" fillId="0" borderId="0" xfId="0" applyNumberFormat="1" applyFont="1" applyAlignment="1">
      <alignment horizontal="left" wrapText="1"/>
    </xf>
    <xf numFmtId="49" fontId="13" fillId="0" borderId="18" xfId="0" applyNumberFormat="1" applyFont="1" applyBorder="1" applyAlignment="1">
      <alignment wrapText="1"/>
    </xf>
    <xf numFmtId="165" fontId="13" fillId="0" borderId="18" xfId="1" applyNumberFormat="1" applyFont="1" applyFill="1" applyBorder="1" applyAlignment="1">
      <alignment wrapText="1"/>
    </xf>
    <xf numFmtId="49" fontId="13" fillId="8" borderId="14" xfId="0" applyNumberFormat="1" applyFont="1" applyFill="1" applyBorder="1" applyAlignment="1">
      <alignment horizontal="center" vertical="center" wrapText="1"/>
    </xf>
    <xf numFmtId="165" fontId="13" fillId="0" borderId="14" xfId="1" applyNumberFormat="1" applyFont="1" applyFill="1" applyBorder="1" applyAlignment="1">
      <alignment horizontal="center" vertical="center" wrapText="1"/>
    </xf>
    <xf numFmtId="49" fontId="13" fillId="8" borderId="25" xfId="0" applyNumberFormat="1" applyFont="1" applyFill="1" applyBorder="1" applyAlignment="1">
      <alignment horizontal="center" vertical="center" wrapText="1"/>
    </xf>
    <xf numFmtId="49" fontId="13" fillId="8" borderId="26" xfId="0" applyNumberFormat="1" applyFont="1" applyFill="1" applyBorder="1" applyAlignment="1">
      <alignment wrapText="1"/>
    </xf>
    <xf numFmtId="49" fontId="13" fillId="8" borderId="14" xfId="0" applyNumberFormat="1" applyFont="1" applyFill="1" applyBorder="1" applyAlignment="1">
      <alignment horizontal="center" wrapText="1"/>
    </xf>
    <xf numFmtId="3" fontId="13" fillId="0" borderId="14" xfId="0" applyNumberFormat="1" applyFont="1" applyBorder="1" applyAlignment="1">
      <alignment horizontal="right" wrapText="1"/>
    </xf>
    <xf numFmtId="3" fontId="13" fillId="8" borderId="14" xfId="0" applyNumberFormat="1" applyFont="1" applyFill="1" applyBorder="1" applyAlignment="1">
      <alignment horizontal="right" wrapText="1"/>
    </xf>
    <xf numFmtId="49" fontId="13" fillId="8" borderId="14" xfId="0" applyNumberFormat="1" applyFont="1" applyFill="1" applyBorder="1" applyAlignment="1">
      <alignment horizontal="right" wrapText="1"/>
    </xf>
    <xf numFmtId="49" fontId="13" fillId="8" borderId="25" xfId="0" applyNumberFormat="1" applyFont="1" applyFill="1" applyBorder="1" applyAlignment="1">
      <alignment horizontal="right" wrapText="1"/>
    </xf>
    <xf numFmtId="49" fontId="13" fillId="8" borderId="27" xfId="0" applyNumberFormat="1" applyFont="1" applyFill="1" applyBorder="1" applyAlignment="1">
      <alignment wrapText="1"/>
    </xf>
    <xf numFmtId="49" fontId="13" fillId="8" borderId="19" xfId="0" applyNumberFormat="1" applyFont="1" applyFill="1" applyBorder="1" applyAlignment="1">
      <alignment horizontal="center" wrapText="1"/>
    </xf>
    <xf numFmtId="165" fontId="13" fillId="0" borderId="19" xfId="1" applyNumberFormat="1" applyFont="1" applyFill="1" applyBorder="1" applyAlignment="1">
      <alignment horizontal="right" wrapText="1"/>
    </xf>
    <xf numFmtId="49" fontId="13" fillId="8" borderId="19" xfId="0" applyNumberFormat="1" applyFont="1" applyFill="1" applyBorder="1" applyAlignment="1">
      <alignment horizontal="right" wrapText="1"/>
    </xf>
    <xf numFmtId="49" fontId="13" fillId="8" borderId="28" xfId="0" applyNumberFormat="1" applyFont="1" applyFill="1" applyBorder="1" applyAlignment="1">
      <alignment horizontal="right" wrapText="1"/>
    </xf>
    <xf numFmtId="0" fontId="21" fillId="0" borderId="0" xfId="0" applyFont="1" applyAlignment="1">
      <alignment horizontal="left" vertical="top"/>
    </xf>
    <xf numFmtId="0" fontId="21" fillId="0" borderId="0" xfId="0" applyFont="1" applyAlignment="1">
      <alignment vertical="top"/>
    </xf>
    <xf numFmtId="49" fontId="12" fillId="8" borderId="26" xfId="0" applyNumberFormat="1" applyFont="1" applyFill="1" applyBorder="1" applyAlignment="1">
      <alignment wrapText="1"/>
    </xf>
    <xf numFmtId="49" fontId="12" fillId="8" borderId="14" xfId="0" applyNumberFormat="1" applyFont="1" applyFill="1" applyBorder="1" applyAlignment="1">
      <alignment horizontal="center" wrapText="1"/>
    </xf>
    <xf numFmtId="0" fontId="12" fillId="0" borderId="14" xfId="1" applyNumberFormat="1" applyFont="1" applyFill="1" applyBorder="1" applyAlignment="1">
      <alignment horizontal="right" wrapText="1"/>
    </xf>
    <xf numFmtId="0" fontId="12" fillId="8" borderId="14" xfId="0" applyFont="1" applyFill="1" applyBorder="1" applyAlignment="1">
      <alignment horizontal="right" wrapText="1"/>
    </xf>
    <xf numFmtId="0" fontId="12" fillId="8" borderId="25" xfId="0" applyFont="1" applyFill="1" applyBorder="1" applyAlignment="1">
      <alignment horizontal="right" wrapText="1"/>
    </xf>
    <xf numFmtId="49" fontId="12" fillId="8" borderId="14" xfId="0" applyNumberFormat="1" applyFont="1" applyFill="1" applyBorder="1" applyAlignment="1">
      <alignment horizontal="center" vertical="top" wrapText="1"/>
    </xf>
    <xf numFmtId="0" fontId="12" fillId="0" borderId="14" xfId="1" applyNumberFormat="1" applyFont="1" applyFill="1" applyBorder="1" applyAlignment="1">
      <alignment horizontal="right" vertical="top" wrapText="1"/>
    </xf>
    <xf numFmtId="0" fontId="12" fillId="8" borderId="14" xfId="0" applyFont="1" applyFill="1" applyBorder="1" applyAlignment="1">
      <alignment horizontal="right" vertical="top" wrapText="1"/>
    </xf>
    <xf numFmtId="0" fontId="12" fillId="8" borderId="25" xfId="0" applyFont="1" applyFill="1" applyBorder="1" applyAlignment="1">
      <alignment horizontal="right" vertical="top" wrapText="1"/>
    </xf>
    <xf numFmtId="165" fontId="13" fillId="0" borderId="14" xfId="1" applyNumberFormat="1" applyFont="1" applyFill="1" applyBorder="1" applyAlignment="1">
      <alignment horizontal="right" wrapText="1"/>
    </xf>
    <xf numFmtId="0" fontId="17" fillId="0" borderId="0" xfId="0" applyFont="1" applyAlignment="1">
      <alignment horizontal="center" vertical="top"/>
    </xf>
    <xf numFmtId="165" fontId="12" fillId="0" borderId="14" xfId="1" applyNumberFormat="1" applyFont="1" applyFill="1" applyBorder="1" applyAlignment="1">
      <alignment horizontal="right" vertical="top" wrapText="1"/>
    </xf>
    <xf numFmtId="49" fontId="12" fillId="8" borderId="26" xfId="0" applyNumberFormat="1" applyFont="1" applyFill="1" applyBorder="1" applyAlignment="1">
      <alignment vertical="top" wrapText="1"/>
    </xf>
    <xf numFmtId="49" fontId="12" fillId="8" borderId="26" xfId="0" applyNumberFormat="1" applyFont="1" applyFill="1" applyBorder="1" applyAlignment="1">
      <alignment vertical="center" wrapText="1"/>
    </xf>
    <xf numFmtId="49" fontId="12" fillId="8" borderId="14" xfId="0" applyNumberFormat="1" applyFont="1" applyFill="1" applyBorder="1" applyAlignment="1">
      <alignment horizontal="center" vertical="center" wrapText="1"/>
    </xf>
    <xf numFmtId="165" fontId="12" fillId="0" borderId="14" xfId="1" applyNumberFormat="1" applyFont="1" applyFill="1" applyBorder="1" applyAlignment="1">
      <alignment horizontal="right" vertical="center" wrapText="1"/>
    </xf>
    <xf numFmtId="0" fontId="12" fillId="8" borderId="14" xfId="0" applyFont="1" applyFill="1" applyBorder="1" applyAlignment="1">
      <alignment horizontal="right" vertical="center" wrapText="1"/>
    </xf>
    <xf numFmtId="0" fontId="12" fillId="8" borderId="25" xfId="0" applyFont="1" applyFill="1" applyBorder="1" applyAlignment="1">
      <alignment horizontal="right" vertical="center" wrapText="1"/>
    </xf>
    <xf numFmtId="49" fontId="12" fillId="8" borderId="0" xfId="0" applyNumberFormat="1" applyFont="1" applyFill="1" applyAlignment="1">
      <alignment wrapText="1"/>
    </xf>
    <xf numFmtId="49" fontId="12" fillId="8" borderId="0" xfId="0" applyNumberFormat="1" applyFont="1" applyFill="1" applyAlignment="1">
      <alignment horizontal="center" wrapText="1"/>
    </xf>
    <xf numFmtId="165" fontId="12" fillId="0" borderId="0" xfId="1" applyNumberFormat="1" applyFont="1" applyFill="1" applyBorder="1" applyAlignment="1">
      <alignment horizontal="right" wrapText="1"/>
    </xf>
    <xf numFmtId="49" fontId="12" fillId="8" borderId="0" xfId="0" applyNumberFormat="1" applyFont="1" applyFill="1" applyAlignment="1">
      <alignment horizontal="right" wrapText="1"/>
    </xf>
    <xf numFmtId="49" fontId="13" fillId="0" borderId="0" xfId="0" applyNumberFormat="1" applyFont="1" applyAlignment="1">
      <alignment horizontal="left" vertical="top" wrapText="1"/>
    </xf>
    <xf numFmtId="165" fontId="12" fillId="0" borderId="14" xfId="1" applyNumberFormat="1" applyFont="1" applyFill="1" applyBorder="1" applyAlignment="1">
      <alignment horizontal="right" wrapText="1"/>
    </xf>
    <xf numFmtId="49" fontId="12" fillId="8" borderId="17" xfId="0" applyNumberFormat="1" applyFont="1" applyFill="1" applyBorder="1" applyAlignment="1">
      <alignment wrapText="1"/>
    </xf>
    <xf numFmtId="3" fontId="12" fillId="8" borderId="14" xfId="0" applyNumberFormat="1" applyFont="1" applyFill="1" applyBorder="1" applyAlignment="1">
      <alignment horizontal="right" wrapText="1"/>
    </xf>
    <xf numFmtId="3" fontId="12" fillId="8" borderId="25" xfId="0" applyNumberFormat="1" applyFont="1" applyFill="1" applyBorder="1" applyAlignment="1">
      <alignment horizontal="right" wrapText="1"/>
    </xf>
    <xf numFmtId="49" fontId="13" fillId="0" borderId="18" xfId="0" applyNumberFormat="1" applyFont="1" applyBorder="1"/>
    <xf numFmtId="0" fontId="17" fillId="0" borderId="29" xfId="0" applyFont="1" applyBorder="1" applyAlignment="1">
      <alignment horizontal="left" vertical="top"/>
    </xf>
    <xf numFmtId="0" fontId="14" fillId="0" borderId="0" xfId="0" applyFont="1" applyAlignment="1">
      <alignment vertical="top"/>
    </xf>
    <xf numFmtId="49" fontId="13" fillId="0" borderId="0" xfId="0" applyNumberFormat="1" applyFont="1" applyAlignment="1">
      <alignment horizontal="left"/>
    </xf>
    <xf numFmtId="49" fontId="12" fillId="8" borderId="14" xfId="0" applyNumberFormat="1" applyFont="1" applyFill="1" applyBorder="1" applyAlignment="1">
      <alignment horizontal="right" vertical="top" wrapText="1"/>
    </xf>
    <xf numFmtId="49" fontId="12" fillId="8" borderId="25" xfId="0" applyNumberFormat="1" applyFont="1" applyFill="1" applyBorder="1" applyAlignment="1">
      <alignment horizontal="right" vertical="top" wrapText="1"/>
    </xf>
    <xf numFmtId="49" fontId="12" fillId="8" borderId="26" xfId="0" applyNumberFormat="1" applyFont="1" applyFill="1" applyBorder="1" applyAlignment="1">
      <alignment vertical="top" wrapText="1" shrinkToFit="1"/>
    </xf>
    <xf numFmtId="0" fontId="17" fillId="4" borderId="0" xfId="0" applyFont="1" applyFill="1" applyAlignment="1">
      <alignment vertical="top"/>
    </xf>
    <xf numFmtId="0" fontId="14" fillId="0" borderId="0" xfId="0" applyFont="1" applyAlignment="1">
      <alignment horizontal="left" vertical="top"/>
    </xf>
    <xf numFmtId="165" fontId="12" fillId="0" borderId="0" xfId="1" applyNumberFormat="1" applyFont="1" applyFill="1"/>
    <xf numFmtId="0" fontId="12" fillId="0" borderId="0" xfId="0" applyFont="1" applyAlignment="1">
      <alignment horizontal="center" vertical="top"/>
    </xf>
    <xf numFmtId="0" fontId="13" fillId="0" borderId="0" xfId="0" applyFont="1" applyAlignment="1">
      <alignment horizontal="center"/>
    </xf>
    <xf numFmtId="49" fontId="13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4" fillId="0" borderId="16" xfId="0" applyFont="1" applyBorder="1" applyAlignment="1">
      <alignment horizontal="left" wrapText="1"/>
    </xf>
    <xf numFmtId="0" fontId="14" fillId="0" borderId="0" xfId="0" applyFont="1" applyAlignment="1">
      <alignment horizontal="center"/>
    </xf>
    <xf numFmtId="0" fontId="13" fillId="0" borderId="15" xfId="0" applyFont="1" applyBorder="1" applyAlignment="1">
      <alignment horizontal="center" vertical="top" wrapText="1"/>
    </xf>
    <xf numFmtId="0" fontId="13" fillId="0" borderId="15" xfId="0" applyFont="1" applyBorder="1" applyAlignment="1">
      <alignment horizontal="left" wrapText="1"/>
    </xf>
    <xf numFmtId="0" fontId="14" fillId="0" borderId="15" xfId="0" applyFont="1" applyBorder="1" applyAlignment="1">
      <alignment horizontal="center" wrapText="1"/>
    </xf>
    <xf numFmtId="0" fontId="17" fillId="0" borderId="16" xfId="0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49" fontId="10" fillId="0" borderId="0" xfId="0" applyNumberFormat="1" applyFont="1" applyAlignment="1">
      <alignment wrapText="1"/>
    </xf>
    <xf numFmtId="49" fontId="9" fillId="0" borderId="0" xfId="0" applyNumberFormat="1" applyFont="1" applyAlignment="1">
      <alignment horizontal="left" vertical="top" wrapText="1"/>
    </xf>
    <xf numFmtId="49" fontId="10" fillId="0" borderId="0" xfId="0" applyNumberFormat="1" applyFont="1" applyAlignment="1">
      <alignment horizontal="right" wrapText="1"/>
    </xf>
    <xf numFmtId="0" fontId="17" fillId="0" borderId="29" xfId="0" applyFont="1" applyBorder="1" applyAlignment="1">
      <alignment horizontal="left" wrapText="1"/>
    </xf>
    <xf numFmtId="49" fontId="13" fillId="8" borderId="20" xfId="0" applyNumberFormat="1" applyFont="1" applyFill="1" applyBorder="1" applyAlignment="1">
      <alignment horizontal="center" vertical="center" wrapText="1"/>
    </xf>
    <xf numFmtId="49" fontId="13" fillId="8" borderId="24" xfId="0" applyNumberFormat="1" applyFont="1" applyFill="1" applyBorder="1" applyAlignment="1">
      <alignment horizontal="center" vertical="center" wrapText="1"/>
    </xf>
    <xf numFmtId="49" fontId="13" fillId="8" borderId="21" xfId="0" applyNumberFormat="1" applyFont="1" applyFill="1" applyBorder="1" applyAlignment="1">
      <alignment horizontal="center" vertical="center" wrapText="1"/>
    </xf>
    <xf numFmtId="49" fontId="13" fillId="8" borderId="22" xfId="0" applyNumberFormat="1" applyFont="1" applyFill="1" applyBorder="1" applyAlignment="1">
      <alignment horizontal="center" vertical="center" wrapText="1"/>
    </xf>
    <xf numFmtId="49" fontId="13" fillId="8" borderId="23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Alignment="1">
      <alignment wrapText="1"/>
    </xf>
    <xf numFmtId="0" fontId="17" fillId="0" borderId="29" xfId="0" applyFont="1" applyBorder="1" applyAlignment="1">
      <alignment horizontal="left" vertical="top" wrapText="1"/>
    </xf>
    <xf numFmtId="49" fontId="13" fillId="0" borderId="0" xfId="0" applyNumberFormat="1" applyFont="1" applyAlignment="1">
      <alignment wrapText="1"/>
    </xf>
    <xf numFmtId="49" fontId="13" fillId="0" borderId="18" xfId="0" applyNumberFormat="1" applyFont="1" applyBorder="1" applyAlignment="1">
      <alignment horizontal="left" wrapText="1"/>
    </xf>
    <xf numFmtId="49" fontId="13" fillId="0" borderId="0" xfId="0" applyNumberFormat="1" applyFont="1" applyAlignment="1">
      <alignment horizontal="left" vertical="top" wrapText="1"/>
    </xf>
    <xf numFmtId="49" fontId="13" fillId="0" borderId="0" xfId="0" applyNumberFormat="1" applyFont="1" applyAlignment="1">
      <alignment horizontal="center" wrapText="1"/>
    </xf>
    <xf numFmtId="49" fontId="13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/>
    </xf>
    <xf numFmtId="165" fontId="13" fillId="0" borderId="0" xfId="1" applyNumberFormat="1" applyFont="1" applyFill="1" applyAlignment="1">
      <alignment horizontal="center" vertical="center"/>
    </xf>
    <xf numFmtId="165" fontId="13" fillId="0" borderId="0" xfId="1" applyNumberFormat="1" applyFont="1" applyFill="1" applyAlignment="1">
      <alignment horizontal="center"/>
    </xf>
    <xf numFmtId="165" fontId="14" fillId="0" borderId="0" xfId="1" applyNumberFormat="1" applyFont="1" applyFill="1" applyAlignment="1">
      <alignment horizontal="right"/>
    </xf>
    <xf numFmtId="3" fontId="12" fillId="0" borderId="0" xfId="0" applyNumberFormat="1" applyFont="1" applyAlignment="1">
      <alignment horizontal="right" vertical="top" wrapText="1"/>
    </xf>
    <xf numFmtId="49" fontId="12" fillId="0" borderId="0" xfId="0" applyNumberFormat="1" applyFont="1" applyAlignment="1">
      <alignment horizontal="right" vertical="top" wrapText="1"/>
    </xf>
    <xf numFmtId="3" fontId="13" fillId="0" borderId="0" xfId="0" applyNumberFormat="1" applyFont="1" applyAlignment="1">
      <alignment horizontal="right"/>
    </xf>
    <xf numFmtId="165" fontId="14" fillId="0" borderId="0" xfId="1" applyNumberFormat="1" applyFont="1" applyFill="1" applyAlignment="1">
      <alignment horizontal="center"/>
    </xf>
    <xf numFmtId="165" fontId="14" fillId="0" borderId="0" xfId="1" applyNumberFormat="1" applyFont="1" applyFill="1" applyAlignment="1">
      <alignment horizontal="center" vertical="center"/>
    </xf>
    <xf numFmtId="165" fontId="13" fillId="0" borderId="0" xfId="1" applyNumberFormat="1" applyFont="1" applyFill="1" applyAlignment="1">
      <alignment horizontal="right"/>
    </xf>
    <xf numFmtId="165" fontId="13" fillId="0" borderId="0" xfId="1" applyNumberFormat="1" applyFont="1" applyFill="1" applyAlignment="1">
      <alignment horizontal="right" vertical="center"/>
    </xf>
    <xf numFmtId="49" fontId="12" fillId="0" borderId="0" xfId="0" applyNumberFormat="1" applyFont="1" applyAlignment="1">
      <alignment vertical="top" wrapText="1"/>
    </xf>
    <xf numFmtId="3" fontId="13" fillId="0" borderId="0" xfId="1" applyNumberFormat="1" applyFont="1" applyFill="1" applyAlignment="1">
      <alignment horizontal="right"/>
    </xf>
    <xf numFmtId="3" fontId="13" fillId="0" borderId="0" xfId="1" applyNumberFormat="1" applyFont="1" applyFill="1" applyAlignment="1">
      <alignment horizontal="right" vertical="center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166" fontId="13" fillId="0" borderId="0" xfId="1" applyNumberFormat="1" applyFont="1" applyFill="1" applyAlignment="1">
      <alignment horizontal="right"/>
    </xf>
    <xf numFmtId="0" fontId="6" fillId="0" borderId="9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</cellXfs>
  <cellStyles count="7">
    <cellStyle name="Comma" xfId="1" builtinId="3"/>
    <cellStyle name="Comma 2" xfId="5" xr:uid="{00000000-0005-0000-0000-000001000000}"/>
    <cellStyle name="Normal" xfId="0" builtinId="0"/>
    <cellStyle name="Normal 2" xfId="3" xr:uid="{00000000-0005-0000-0000-000003000000}"/>
    <cellStyle name="Normal 3" xfId="2" xr:uid="{00000000-0005-0000-0000-000004000000}"/>
    <cellStyle name="Normal 4" xfId="6" xr:uid="{00000000-0005-0000-0000-000005000000}"/>
    <cellStyle name="Percent 2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OneDrive\%23BMA\03_Working_Details\&#3605;&#3633;&#3623;&#3629;&#3618;&#3656;&#3634;&#3591;&#3648;&#3621;&#3656;&#3617;\50330000_&#3626;&#3635;&#3609;&#3633;&#3585;&#3591;&#3634;&#3609;&#3648;&#3586;&#3605;&#3588;&#3621;&#3629;&#3591;&#3648;&#3605;&#3618;_&#3629;&#3633;&#3605;&#3619;&#3634;&#3585;&#3635;&#3621;&#3633;&#3591;&#3649;&#3621;&#3632;&#3626;&#3633;&#3604;&#3626;&#3656;&#3623;&#3609;&#3617;&#3640;&#3656;&#3591;&#3648;&#3609;&#3657;&#3609;&#3612;&#3621;&#3591;&#3634;&#360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สรุป"/>
      <sheetName val="อัตรากำลัง"/>
      <sheetName val="ตัวชี้วัดกิจกรรม"/>
      <sheetName val="จำนวนเงินรวมตามงาน-โครงการ"/>
      <sheetName val="%_สัดส่วนแผนงาน"/>
      <sheetName val="จำนวนเงินตามสัดส่วนแผนงาน"/>
      <sheetName val="%_สัดส่วนรายการ"/>
      <sheetName val="จำนวนเงินตามสัดส่วนรายการ"/>
      <sheetName val="สรุปเงินตามสัดส่วนรายการ"/>
      <sheetName val="โครงสร้างแผนพัฒนา กทม."/>
      <sheetName val="08_ข้อบัญญัติ-แผนงาน"/>
      <sheetName val="50330000_สำนักงานเขตคลองเตย_อัต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0"/>
  <sheetViews>
    <sheetView showGridLines="0" view="pageBreakPreview" zoomScale="70" zoomScaleNormal="100" zoomScaleSheetLayoutView="70" workbookViewId="0">
      <selection sqref="A1:C1"/>
    </sheetView>
  </sheetViews>
  <sheetFormatPr defaultColWidth="8.85546875" defaultRowHeight="24"/>
  <cols>
    <col min="1" max="1" width="65.5703125" style="105" customWidth="1"/>
    <col min="2" max="2" width="10.7109375" style="105" customWidth="1"/>
    <col min="3" max="3" width="10.140625" style="105" customWidth="1"/>
    <col min="4" max="4" width="14.42578125" style="105" customWidth="1"/>
    <col min="5" max="16384" width="8.85546875" style="105"/>
  </cols>
  <sheetData>
    <row r="1" spans="1:3">
      <c r="A1" s="295"/>
      <c r="B1" s="295"/>
      <c r="C1" s="295"/>
    </row>
    <row r="2" spans="1:3">
      <c r="A2" s="166"/>
      <c r="B2" s="166"/>
      <c r="C2" s="166"/>
    </row>
    <row r="3" spans="1:3" ht="20.25" customHeight="1">
      <c r="A3" s="296" t="s">
        <v>460</v>
      </c>
      <c r="B3" s="296"/>
      <c r="C3" s="296"/>
    </row>
    <row r="4" spans="1:3" ht="18" customHeight="1">
      <c r="A4" s="84"/>
      <c r="B4" s="88"/>
      <c r="C4" s="121"/>
    </row>
    <row r="5" spans="1:3">
      <c r="A5" s="105" t="s">
        <v>461</v>
      </c>
    </row>
    <row r="6" spans="1:3">
      <c r="A6" s="105" t="s">
        <v>462</v>
      </c>
    </row>
    <row r="7" spans="1:3">
      <c r="A7" s="105" t="s">
        <v>823</v>
      </c>
    </row>
    <row r="8" spans="1:3">
      <c r="A8" s="105" t="s">
        <v>718</v>
      </c>
    </row>
    <row r="9" spans="1:3">
      <c r="A9" s="105" t="s">
        <v>719</v>
      </c>
    </row>
    <row r="10" spans="1:3">
      <c r="A10" s="105" t="s">
        <v>720</v>
      </c>
    </row>
    <row r="11" spans="1:3">
      <c r="A11" s="116" t="s">
        <v>721</v>
      </c>
    </row>
    <row r="12" spans="1:3">
      <c r="A12" s="105" t="s">
        <v>722</v>
      </c>
    </row>
    <row r="13" spans="1:3">
      <c r="A13" s="105" t="s">
        <v>723</v>
      </c>
    </row>
    <row r="14" spans="1:3">
      <c r="A14" s="105" t="s">
        <v>724</v>
      </c>
    </row>
    <row r="15" spans="1:3">
      <c r="A15" s="105" t="s">
        <v>725</v>
      </c>
    </row>
    <row r="16" spans="1:3">
      <c r="A16" s="105" t="s">
        <v>726</v>
      </c>
    </row>
    <row r="17" spans="1:4">
      <c r="A17" s="105" t="s">
        <v>463</v>
      </c>
    </row>
    <row r="18" spans="1:4">
      <c r="A18" s="105" t="s">
        <v>464</v>
      </c>
    </row>
    <row r="19" spans="1:4" ht="20.25" customHeight="1"/>
    <row r="20" spans="1:4" ht="24" customHeight="1">
      <c r="A20" s="297" t="s">
        <v>465</v>
      </c>
      <c r="B20" s="297" t="s">
        <v>467</v>
      </c>
      <c r="C20" s="297" t="s">
        <v>466</v>
      </c>
      <c r="D20" s="297"/>
    </row>
    <row r="21" spans="1:4" ht="24" customHeight="1">
      <c r="A21" s="297"/>
      <c r="B21" s="297"/>
      <c r="C21" s="167" t="s">
        <v>492</v>
      </c>
      <c r="D21" s="167" t="s">
        <v>493</v>
      </c>
    </row>
    <row r="22" spans="1:4" s="168" customFormat="1" ht="49.5" customHeight="1">
      <c r="A22" s="119" t="s">
        <v>824</v>
      </c>
      <c r="B22" s="85"/>
      <c r="C22" s="164"/>
    </row>
    <row r="23" spans="1:4" ht="23.25" customHeight="1">
      <c r="A23" s="100" t="s">
        <v>926</v>
      </c>
      <c r="B23" s="169" t="s">
        <v>468</v>
      </c>
      <c r="C23" s="170" t="s">
        <v>646</v>
      </c>
      <c r="D23" s="170">
        <v>80</v>
      </c>
    </row>
    <row r="24" spans="1:4">
      <c r="A24" s="171" t="s">
        <v>927</v>
      </c>
      <c r="B24" s="169"/>
      <c r="C24" s="170"/>
      <c r="D24" s="170"/>
    </row>
    <row r="25" spans="1:4">
      <c r="A25" s="171"/>
      <c r="B25" s="169"/>
      <c r="C25" s="170"/>
      <c r="D25" s="170"/>
    </row>
    <row r="26" spans="1:4" ht="69" customHeight="1">
      <c r="A26" s="100"/>
      <c r="B26" s="169"/>
      <c r="C26" s="170"/>
      <c r="D26" s="170"/>
    </row>
    <row r="27" spans="1:4" ht="24.75" customHeight="1">
      <c r="A27" s="171"/>
      <c r="B27" s="169"/>
      <c r="C27" s="172"/>
      <c r="D27" s="172"/>
    </row>
    <row r="28" spans="1:4" ht="45.75" customHeight="1">
      <c r="A28" s="100"/>
      <c r="B28" s="169"/>
      <c r="C28" s="170"/>
      <c r="D28" s="170"/>
    </row>
    <row r="29" spans="1:4" ht="48" customHeight="1">
      <c r="A29" s="100"/>
      <c r="B29" s="169"/>
      <c r="C29" s="170"/>
      <c r="D29" s="170"/>
    </row>
    <row r="30" spans="1:4">
      <c r="A30" s="171"/>
      <c r="B30" s="169"/>
      <c r="C30" s="170"/>
      <c r="D30" s="170"/>
    </row>
    <row r="31" spans="1:4" ht="24.75" customHeight="1">
      <c r="A31" s="173"/>
      <c r="B31" s="174"/>
      <c r="C31" s="175"/>
    </row>
    <row r="32" spans="1:4" ht="25.5" customHeight="1">
      <c r="A32" s="173"/>
      <c r="B32" s="174"/>
      <c r="C32" s="175"/>
    </row>
    <row r="33" spans="1:3">
      <c r="A33" s="84"/>
      <c r="B33" s="88"/>
      <c r="C33" s="121"/>
    </row>
    <row r="34" spans="1:3">
      <c r="A34" s="84"/>
      <c r="B34" s="88"/>
      <c r="C34" s="121"/>
    </row>
    <row r="35" spans="1:3">
      <c r="A35" s="84"/>
      <c r="B35" s="88"/>
      <c r="C35" s="121"/>
    </row>
    <row r="36" spans="1:3">
      <c r="A36" s="84"/>
      <c r="B36" s="88"/>
      <c r="C36" s="121"/>
    </row>
    <row r="37" spans="1:3">
      <c r="A37" s="173"/>
      <c r="B37" s="176"/>
      <c r="C37" s="176"/>
    </row>
    <row r="38" spans="1:3">
      <c r="A38" s="177"/>
    </row>
    <row r="39" spans="1:3">
      <c r="A39" s="177"/>
    </row>
    <row r="40" spans="1:3">
      <c r="A40" s="177"/>
    </row>
  </sheetData>
  <mergeCells count="5">
    <mergeCell ref="A1:C1"/>
    <mergeCell ref="A3:C3"/>
    <mergeCell ref="A20:A21"/>
    <mergeCell ref="B20:B21"/>
    <mergeCell ref="C20:D20"/>
  </mergeCells>
  <printOptions horizontalCentered="1"/>
  <pageMargins left="1.0629921259842521" right="0.47244094488188981" top="0.39370078740157483" bottom="0.59055118110236227" header="0.31496062992125984" footer="0.31496062992125984"/>
  <pageSetup paperSize="9" scale="84" firstPageNumber="12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10"/>
  <sheetViews>
    <sheetView showGridLines="0" view="pageBreakPreview" zoomScale="80" zoomScaleNormal="100" zoomScaleSheetLayoutView="80" workbookViewId="0">
      <selection activeCell="D16" sqref="D16"/>
    </sheetView>
  </sheetViews>
  <sheetFormatPr defaultColWidth="6.140625" defaultRowHeight="24"/>
  <cols>
    <col min="1" max="1" width="3.5703125" style="84" customWidth="1"/>
    <col min="2" max="2" width="27.85546875" style="84" customWidth="1"/>
    <col min="3" max="3" width="2" style="84" customWidth="1"/>
    <col min="4" max="4" width="27.5703125" style="84" customWidth="1"/>
    <col min="5" max="5" width="2.140625" style="84" customWidth="1"/>
    <col min="6" max="6" width="28.5703125" style="84" customWidth="1"/>
    <col min="7" max="7" width="4.85546875" style="84" customWidth="1"/>
    <col min="8" max="16384" width="6.140625" style="84"/>
  </cols>
  <sheetData>
    <row r="1" spans="1:7">
      <c r="A1" s="298" t="s">
        <v>460</v>
      </c>
      <c r="B1" s="298"/>
      <c r="C1" s="298"/>
      <c r="D1" s="298"/>
      <c r="E1" s="298"/>
      <c r="F1" s="298"/>
      <c r="G1" s="298"/>
    </row>
    <row r="2" spans="1:7">
      <c r="A2" s="296" t="s">
        <v>471</v>
      </c>
      <c r="B2" s="296"/>
      <c r="C2" s="296"/>
      <c r="D2" s="296"/>
      <c r="E2" s="296"/>
      <c r="F2" s="296"/>
      <c r="G2" s="296"/>
    </row>
    <row r="3" spans="1:7" ht="8.4499999999999993" customHeight="1"/>
    <row r="4" spans="1:7" ht="20.100000000000001" customHeight="1">
      <c r="D4" s="152" t="s">
        <v>472</v>
      </c>
    </row>
    <row r="5" spans="1:7" s="107" customFormat="1" ht="21.6" customHeight="1">
      <c r="D5" s="153" t="s">
        <v>473</v>
      </c>
    </row>
    <row r="6" spans="1:7" s="107" customFormat="1" ht="21.6" customHeight="1">
      <c r="D6" s="154" t="s">
        <v>474</v>
      </c>
    </row>
    <row r="7" spans="1:7" ht="6" customHeight="1"/>
    <row r="8" spans="1:7" s="107" customFormat="1" ht="20.100000000000001" customHeight="1">
      <c r="B8" s="152" t="s">
        <v>107</v>
      </c>
      <c r="D8" s="152" t="s">
        <v>104</v>
      </c>
      <c r="F8" s="152" t="s">
        <v>102</v>
      </c>
    </row>
    <row r="9" spans="1:7" ht="20.100000000000001" customHeight="1">
      <c r="B9" s="155" t="s">
        <v>475</v>
      </c>
      <c r="D9" s="155" t="s">
        <v>475</v>
      </c>
      <c r="F9" s="155" t="s">
        <v>475</v>
      </c>
    </row>
    <row r="10" spans="1:7" s="156" customFormat="1" ht="20.100000000000001" customHeight="1">
      <c r="B10" s="157" t="s">
        <v>476</v>
      </c>
      <c r="D10" s="157" t="s">
        <v>476</v>
      </c>
      <c r="F10" s="157" t="s">
        <v>477</v>
      </c>
    </row>
    <row r="11" spans="1:7" s="156" customFormat="1" ht="20.100000000000001" customHeight="1">
      <c r="B11" s="158" t="s">
        <v>938</v>
      </c>
      <c r="D11" s="158" t="s">
        <v>478</v>
      </c>
      <c r="F11" s="158" t="s">
        <v>479</v>
      </c>
    </row>
    <row r="12" spans="1:7" s="156" customFormat="1" ht="20.100000000000001" customHeight="1">
      <c r="B12" s="158" t="s">
        <v>939</v>
      </c>
      <c r="D12" s="158" t="s">
        <v>480</v>
      </c>
      <c r="F12" s="158" t="s">
        <v>480</v>
      </c>
    </row>
    <row r="13" spans="1:7" s="156" customFormat="1" ht="20.100000000000001" customHeight="1">
      <c r="B13" s="159" t="s">
        <v>481</v>
      </c>
      <c r="D13" s="159" t="s">
        <v>481</v>
      </c>
      <c r="F13" s="159" t="s">
        <v>481</v>
      </c>
    </row>
    <row r="14" spans="1:7" ht="12.75" customHeight="1"/>
    <row r="15" spans="1:7" s="107" customFormat="1" ht="19.5" customHeight="1">
      <c r="B15" s="299" t="s">
        <v>109</v>
      </c>
      <c r="D15" s="152" t="s">
        <v>482</v>
      </c>
      <c r="F15" s="299" t="s">
        <v>105</v>
      </c>
    </row>
    <row r="16" spans="1:7" ht="17.100000000000001" customHeight="1">
      <c r="B16" s="300"/>
      <c r="D16" s="160" t="s">
        <v>483</v>
      </c>
      <c r="F16" s="300"/>
    </row>
    <row r="17" spans="2:6" ht="20.100000000000001" customHeight="1">
      <c r="B17" s="155" t="s">
        <v>475</v>
      </c>
      <c r="D17" s="155" t="s">
        <v>475</v>
      </c>
      <c r="F17" s="155" t="s">
        <v>475</v>
      </c>
    </row>
    <row r="18" spans="2:6" s="156" customFormat="1" ht="20.100000000000001" customHeight="1">
      <c r="B18" s="157" t="s">
        <v>484</v>
      </c>
      <c r="D18" s="161" t="s">
        <v>485</v>
      </c>
      <c r="F18" s="157" t="s">
        <v>942</v>
      </c>
    </row>
    <row r="19" spans="2:6" s="156" customFormat="1" ht="20.100000000000001" customHeight="1">
      <c r="B19" s="158" t="s">
        <v>479</v>
      </c>
      <c r="D19" s="162" t="s">
        <v>940</v>
      </c>
      <c r="F19" s="158" t="s">
        <v>943</v>
      </c>
    </row>
    <row r="20" spans="2:6" s="156" customFormat="1" ht="20.100000000000001" customHeight="1">
      <c r="B20" s="158" t="s">
        <v>480</v>
      </c>
      <c r="D20" s="162" t="s">
        <v>941</v>
      </c>
      <c r="F20" s="158" t="s">
        <v>944</v>
      </c>
    </row>
    <row r="21" spans="2:6" s="156" customFormat="1" ht="20.100000000000001" customHeight="1">
      <c r="B21" s="159" t="s">
        <v>481</v>
      </c>
      <c r="D21" s="163" t="s">
        <v>481</v>
      </c>
      <c r="F21" s="159" t="s">
        <v>481</v>
      </c>
    </row>
    <row r="22" spans="2:6" ht="12.6" customHeight="1"/>
    <row r="23" spans="2:6" s="107" customFormat="1" ht="20.100000000000001" customHeight="1">
      <c r="B23" s="299" t="s">
        <v>108</v>
      </c>
      <c r="D23" s="152" t="s">
        <v>486</v>
      </c>
      <c r="F23" s="299" t="s">
        <v>110</v>
      </c>
    </row>
    <row r="24" spans="2:6" ht="20.100000000000001" customHeight="1">
      <c r="B24" s="300"/>
      <c r="D24" s="160" t="s">
        <v>487</v>
      </c>
      <c r="F24" s="300"/>
    </row>
    <row r="25" spans="2:6" ht="20.100000000000001" customHeight="1">
      <c r="B25" s="155" t="s">
        <v>475</v>
      </c>
      <c r="D25" s="155" t="s">
        <v>475</v>
      </c>
      <c r="F25" s="155" t="s">
        <v>475</v>
      </c>
    </row>
    <row r="26" spans="2:6" s="156" customFormat="1" ht="20.100000000000001" customHeight="1">
      <c r="B26" s="157" t="s">
        <v>488</v>
      </c>
      <c r="D26" s="157" t="s">
        <v>485</v>
      </c>
      <c r="F26" s="157" t="s">
        <v>485</v>
      </c>
    </row>
    <row r="27" spans="2:6" s="156" customFormat="1" ht="20.100000000000001" customHeight="1">
      <c r="B27" s="162" t="s">
        <v>945</v>
      </c>
      <c r="D27" s="158" t="s">
        <v>479</v>
      </c>
      <c r="F27" s="162" t="s">
        <v>503</v>
      </c>
    </row>
    <row r="28" spans="2:6" s="156" customFormat="1" ht="20.100000000000001" customHeight="1">
      <c r="B28" s="162" t="s">
        <v>643</v>
      </c>
      <c r="D28" s="158" t="s">
        <v>480</v>
      </c>
      <c r="F28" s="158" t="s">
        <v>489</v>
      </c>
    </row>
    <row r="29" spans="2:6" s="156" customFormat="1" ht="20.100000000000001" customHeight="1">
      <c r="B29" s="159" t="s">
        <v>481</v>
      </c>
      <c r="D29" s="163" t="s">
        <v>481</v>
      </c>
      <c r="F29" s="159" t="s">
        <v>481</v>
      </c>
    </row>
    <row r="30" spans="2:6" ht="6" customHeight="1"/>
    <row r="31" spans="2:6" s="107" customFormat="1" ht="20.100000000000001" customHeight="1">
      <c r="B31" s="164"/>
      <c r="D31" s="152" t="s">
        <v>103</v>
      </c>
      <c r="F31" s="164"/>
    </row>
    <row r="32" spans="2:6" ht="20.100000000000001" customHeight="1">
      <c r="B32" s="164"/>
      <c r="D32" s="155" t="s">
        <v>475</v>
      </c>
      <c r="F32" s="164"/>
    </row>
    <row r="33" spans="1:6" s="156" customFormat="1" ht="20.100000000000001" customHeight="1">
      <c r="A33" s="84"/>
      <c r="B33" s="164"/>
      <c r="D33" s="157" t="s">
        <v>490</v>
      </c>
      <c r="E33" s="84"/>
      <c r="F33" s="107"/>
    </row>
    <row r="34" spans="1:6" s="156" customFormat="1" ht="20.100000000000001" customHeight="1">
      <c r="A34" s="84"/>
      <c r="B34" s="107"/>
      <c r="D34" s="158" t="s">
        <v>946</v>
      </c>
      <c r="E34" s="84"/>
      <c r="F34" s="107"/>
    </row>
    <row r="35" spans="1:6" s="156" customFormat="1" ht="20.100000000000001" customHeight="1">
      <c r="A35" s="84"/>
      <c r="B35" s="107"/>
      <c r="D35" s="158" t="s">
        <v>491</v>
      </c>
      <c r="E35" s="84"/>
      <c r="F35" s="107"/>
    </row>
    <row r="36" spans="1:6" s="156" customFormat="1" ht="20.100000000000001" customHeight="1">
      <c r="A36" s="84"/>
      <c r="B36" s="107"/>
      <c r="D36" s="159" t="s">
        <v>481</v>
      </c>
      <c r="E36" s="84"/>
      <c r="F36" s="107"/>
    </row>
    <row r="37" spans="1:6" ht="6" customHeight="1">
      <c r="B37" s="107"/>
      <c r="F37" s="107"/>
    </row>
    <row r="38" spans="1:6" s="107" customFormat="1" ht="20.100000000000001" customHeight="1">
      <c r="B38" s="164"/>
      <c r="D38" s="84"/>
    </row>
    <row r="39" spans="1:6" s="107" customFormat="1" ht="20.100000000000001" customHeight="1">
      <c r="B39" s="164"/>
      <c r="D39" s="84"/>
      <c r="F39" s="164"/>
    </row>
    <row r="40" spans="1:6" ht="20.100000000000001" customHeight="1">
      <c r="B40" s="107"/>
      <c r="F40" s="107"/>
    </row>
    <row r="41" spans="1:6" ht="6" customHeight="1"/>
    <row r="42" spans="1:6" s="156" customFormat="1" ht="14.1" customHeight="1">
      <c r="B42" s="165"/>
      <c r="D42" s="84"/>
      <c r="F42" s="165"/>
    </row>
    <row r="43" spans="1:6" s="156" customFormat="1" ht="14.1" customHeight="1">
      <c r="B43" s="165"/>
      <c r="D43" s="84"/>
      <c r="F43" s="165"/>
    </row>
    <row r="44" spans="1:6" s="156" customFormat="1" ht="14.1" customHeight="1">
      <c r="B44" s="165"/>
      <c r="D44" s="84"/>
      <c r="F44" s="165"/>
    </row>
    <row r="45" spans="1:6" s="156" customFormat="1" ht="14.1" customHeight="1">
      <c r="B45" s="165"/>
      <c r="D45" s="84"/>
      <c r="F45" s="165"/>
    </row>
    <row r="46" spans="1:6" ht="20.100000000000001" customHeight="1"/>
    <row r="47" spans="1:6" ht="20.100000000000001" customHeight="1"/>
    <row r="48" spans="1:6" ht="20.100000000000001" customHeight="1"/>
    <row r="49" s="84" customFormat="1" ht="20.100000000000001" customHeight="1"/>
    <row r="50" s="84" customFormat="1" ht="20.100000000000001" customHeight="1"/>
    <row r="51" s="84" customFormat="1" ht="20.100000000000001" customHeight="1"/>
    <row r="52" s="84" customFormat="1" ht="20.100000000000001" customHeight="1"/>
    <row r="53" s="84" customFormat="1" ht="20.100000000000001" customHeight="1"/>
    <row r="54" s="84" customFormat="1" ht="20.100000000000001" customHeight="1"/>
    <row r="55" s="84" customFormat="1" ht="20.100000000000001" customHeight="1"/>
    <row r="56" s="84" customFormat="1" ht="20.100000000000001" customHeight="1"/>
    <row r="57" s="84" customFormat="1" ht="20.100000000000001" customHeight="1"/>
    <row r="58" s="84" customFormat="1" ht="20.100000000000001" customHeight="1"/>
    <row r="59" s="84" customFormat="1" ht="20.100000000000001" customHeight="1"/>
    <row r="60" s="84" customFormat="1" ht="20.100000000000001" customHeight="1"/>
    <row r="61" s="84" customFormat="1" ht="20.100000000000001" customHeight="1"/>
    <row r="62" s="84" customFormat="1" ht="20.100000000000001" customHeight="1"/>
    <row r="63" s="84" customFormat="1" ht="20.100000000000001" customHeight="1"/>
    <row r="64" s="84" customFormat="1" ht="20.100000000000001" customHeight="1"/>
    <row r="65" s="84" customFormat="1" ht="20.100000000000001" customHeight="1"/>
    <row r="66" s="84" customFormat="1" ht="20.100000000000001" customHeight="1"/>
    <row r="67" s="84" customFormat="1" ht="20.100000000000001" customHeight="1"/>
    <row r="68" s="84" customFormat="1" ht="20.100000000000001" customHeight="1"/>
    <row r="69" s="84" customFormat="1" ht="20.100000000000001" customHeight="1"/>
    <row r="70" s="84" customFormat="1" ht="20.100000000000001" customHeight="1"/>
    <row r="71" s="84" customFormat="1" ht="20.100000000000001" customHeight="1"/>
    <row r="72" s="84" customFormat="1" ht="20.100000000000001" customHeight="1"/>
    <row r="73" s="84" customFormat="1" ht="20.100000000000001" customHeight="1"/>
    <row r="74" s="84" customFormat="1" ht="20.100000000000001" customHeight="1"/>
    <row r="75" s="84" customFormat="1" ht="20.100000000000001" customHeight="1"/>
    <row r="76" s="84" customFormat="1" ht="20.100000000000001" customHeight="1"/>
    <row r="77" s="84" customFormat="1" ht="20.100000000000001" customHeight="1"/>
    <row r="78" s="84" customFormat="1" ht="20.100000000000001" customHeight="1"/>
    <row r="79" s="84" customFormat="1" ht="20.100000000000001" customHeight="1"/>
    <row r="80" s="84" customFormat="1" ht="20.100000000000001" customHeight="1"/>
    <row r="81" s="84" customFormat="1" ht="20.100000000000001" customHeight="1"/>
    <row r="82" s="84" customFormat="1" ht="20.100000000000001" customHeight="1"/>
    <row r="83" s="84" customFormat="1" ht="20.100000000000001" customHeight="1"/>
    <row r="84" s="84" customFormat="1" ht="20.100000000000001" customHeight="1"/>
    <row r="85" s="84" customFormat="1" ht="20.100000000000001" customHeight="1"/>
    <row r="86" s="84" customFormat="1" ht="20.100000000000001" customHeight="1"/>
    <row r="87" s="84" customFormat="1" ht="20.100000000000001" customHeight="1"/>
    <row r="88" s="84" customFormat="1" ht="20.100000000000001" customHeight="1"/>
    <row r="89" s="84" customFormat="1" ht="20.100000000000001" customHeight="1"/>
    <row r="90" s="84" customFormat="1" ht="20.100000000000001" customHeight="1"/>
    <row r="91" s="84" customFormat="1" ht="20.100000000000001" customHeight="1"/>
    <row r="92" s="84" customFormat="1" ht="20.100000000000001" customHeight="1"/>
    <row r="93" s="84" customFormat="1" ht="20.100000000000001" customHeight="1"/>
    <row r="94" s="84" customFormat="1" ht="20.100000000000001" customHeight="1"/>
    <row r="95" s="84" customFormat="1" ht="20.100000000000001" customHeight="1"/>
    <row r="96" s="84" customFormat="1" ht="20.100000000000001" customHeight="1"/>
    <row r="97" s="84" customFormat="1" ht="20.100000000000001" customHeight="1"/>
    <row r="98" s="84" customFormat="1" ht="20.100000000000001" customHeight="1"/>
    <row r="99" s="84" customFormat="1" ht="20.100000000000001" customHeight="1"/>
    <row r="100" s="84" customFormat="1" ht="20.100000000000001" customHeight="1"/>
    <row r="101" s="84" customFormat="1" ht="20.100000000000001" customHeight="1"/>
    <row r="102" s="84" customFormat="1" ht="20.100000000000001" customHeight="1"/>
    <row r="103" s="84" customFormat="1" ht="20.100000000000001" customHeight="1"/>
    <row r="104" s="84" customFormat="1" ht="20.100000000000001" customHeight="1"/>
    <row r="105" s="84" customFormat="1" ht="20.100000000000001" customHeight="1"/>
    <row r="106" s="84" customFormat="1" ht="20.100000000000001" customHeight="1"/>
    <row r="107" s="84" customFormat="1" ht="20.100000000000001" customHeight="1"/>
    <row r="108" s="84" customFormat="1" ht="20.100000000000001" customHeight="1"/>
    <row r="109" s="84" customFormat="1" ht="20.100000000000001" customHeight="1"/>
    <row r="110" s="84" customFormat="1" ht="20.100000000000001" customHeight="1"/>
  </sheetData>
  <mergeCells count="6">
    <mergeCell ref="A1:G1"/>
    <mergeCell ref="A2:G2"/>
    <mergeCell ref="B15:B16"/>
    <mergeCell ref="F15:F16"/>
    <mergeCell ref="B23:B24"/>
    <mergeCell ref="F23:F24"/>
  </mergeCells>
  <printOptions horizontalCentered="1"/>
  <pageMargins left="0.39370078740157483" right="0.19685039370078741" top="0.98425196850393704" bottom="0.74803149606299213" header="0.31496062992125984" footer="0.31496062992125984"/>
  <pageSetup paperSize="9" scale="94" firstPageNumber="12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94"/>
  <sheetViews>
    <sheetView showGridLines="0" zoomScaleNormal="100" zoomScaleSheetLayoutView="55" zoomScalePageLayoutView="90" workbookViewId="0">
      <selection activeCell="D41" sqref="D41"/>
    </sheetView>
  </sheetViews>
  <sheetFormatPr defaultColWidth="8.7109375" defaultRowHeight="24"/>
  <cols>
    <col min="1" max="1" width="0.7109375" style="84" customWidth="1"/>
    <col min="2" max="2" width="12.85546875" style="84" customWidth="1"/>
    <col min="3" max="3" width="13.42578125" style="84" bestFit="1" customWidth="1"/>
    <col min="4" max="5" width="9.28515625" style="84" customWidth="1"/>
    <col min="6" max="7" width="9.28515625" style="84" hidden="1" customWidth="1"/>
    <col min="8" max="8" width="15" style="84" bestFit="1" customWidth="1"/>
    <col min="9" max="9" width="17.28515625" style="84" customWidth="1"/>
    <col min="10" max="10" width="14.5703125" style="84" customWidth="1"/>
    <col min="11" max="11" width="1" style="84" customWidth="1"/>
    <col min="12" max="12" width="15.42578125" style="179" customWidth="1"/>
    <col min="13" max="16384" width="8.7109375" style="84"/>
  </cols>
  <sheetData>
    <row r="1" spans="1:12" s="144" customFormat="1">
      <c r="B1" s="302" t="s">
        <v>460</v>
      </c>
      <c r="C1" s="302"/>
      <c r="D1" s="302"/>
      <c r="E1" s="302"/>
      <c r="F1" s="302"/>
      <c r="G1" s="302"/>
      <c r="H1" s="302"/>
      <c r="I1" s="302"/>
      <c r="J1" s="302"/>
      <c r="L1" s="178"/>
    </row>
    <row r="2" spans="1:12" s="144" customFormat="1" ht="34.5" customHeight="1">
      <c r="A2" s="298" t="s">
        <v>825</v>
      </c>
      <c r="B2" s="298"/>
      <c r="C2" s="298"/>
      <c r="D2" s="298"/>
      <c r="E2" s="298"/>
      <c r="F2" s="298"/>
      <c r="G2" s="298"/>
      <c r="H2" s="298"/>
      <c r="I2" s="298"/>
      <c r="J2" s="298"/>
      <c r="K2" s="298"/>
      <c r="L2" s="178"/>
    </row>
    <row r="3" spans="1:12" ht="22.5" customHeight="1">
      <c r="B3" s="90" t="s">
        <v>505</v>
      </c>
      <c r="C3" s="90"/>
      <c r="D3" s="90"/>
      <c r="E3" s="90"/>
      <c r="F3" s="90"/>
      <c r="G3" s="90"/>
    </row>
    <row r="4" spans="1:12" ht="16.5" customHeight="1" thickBot="1">
      <c r="J4" s="180" t="s">
        <v>506</v>
      </c>
    </row>
    <row r="5" spans="1:12" s="186" customFormat="1" ht="25.5" thickTop="1" thickBot="1">
      <c r="A5" s="181"/>
      <c r="B5" s="303" t="s">
        <v>507</v>
      </c>
      <c r="C5" s="303"/>
      <c r="D5" s="303"/>
      <c r="E5" s="303"/>
      <c r="F5" s="303"/>
      <c r="G5" s="183"/>
      <c r="H5" s="184" t="s">
        <v>497</v>
      </c>
      <c r="I5" s="184" t="s">
        <v>498</v>
      </c>
      <c r="J5" s="182" t="s">
        <v>508</v>
      </c>
      <c r="K5" s="181"/>
      <c r="L5" s="185"/>
    </row>
    <row r="6" spans="1:12" s="176" customFormat="1" ht="24" customHeight="1" thickTop="1">
      <c r="A6" s="84"/>
      <c r="B6" s="107" t="s">
        <v>509</v>
      </c>
      <c r="C6" s="107"/>
      <c r="D6" s="107"/>
      <c r="E6" s="107"/>
      <c r="F6" s="107"/>
      <c r="G6" s="84"/>
      <c r="H6" s="187">
        <v>196388800</v>
      </c>
      <c r="I6" s="188">
        <v>0</v>
      </c>
      <c r="J6" s="189">
        <f>SUM(H6:I6)</f>
        <v>196388800</v>
      </c>
      <c r="K6" s="84"/>
      <c r="L6" s="190"/>
    </row>
    <row r="7" spans="1:12" s="176" customFormat="1" ht="24" customHeight="1">
      <c r="A7" s="84"/>
      <c r="B7" s="107" t="s">
        <v>510</v>
      </c>
      <c r="C7" s="107"/>
      <c r="D7" s="107"/>
      <c r="E7" s="107"/>
      <c r="F7" s="107"/>
      <c r="G7" s="107"/>
      <c r="H7" s="191">
        <v>0</v>
      </c>
      <c r="I7" s="191">
        <v>0</v>
      </c>
      <c r="J7" s="189">
        <f>SUM(G7:I7)</f>
        <v>0</v>
      </c>
      <c r="K7" s="84"/>
      <c r="L7" s="190"/>
    </row>
    <row r="8" spans="1:12" s="176" customFormat="1" ht="24" customHeight="1">
      <c r="A8" s="84"/>
      <c r="B8" s="107" t="s">
        <v>511</v>
      </c>
      <c r="C8" s="107"/>
      <c r="D8" s="107"/>
      <c r="E8" s="107"/>
      <c r="F8" s="107"/>
      <c r="G8" s="107"/>
      <c r="H8" s="191">
        <v>0</v>
      </c>
      <c r="I8" s="191">
        <v>0</v>
      </c>
      <c r="J8" s="189">
        <f>SUM(G8:I8)</f>
        <v>0</v>
      </c>
      <c r="K8" s="84"/>
      <c r="L8" s="190"/>
    </row>
    <row r="9" spans="1:12" s="176" customFormat="1" ht="24" customHeight="1">
      <c r="A9" s="84"/>
      <c r="B9" s="107" t="s">
        <v>512</v>
      </c>
      <c r="C9" s="107"/>
      <c r="D9" s="107"/>
      <c r="E9" s="107"/>
      <c r="F9" s="107"/>
      <c r="G9" s="84"/>
      <c r="H9" s="192">
        <v>0</v>
      </c>
      <c r="I9" s="191">
        <v>0</v>
      </c>
      <c r="J9" s="189">
        <f>SUM(H9:I9)</f>
        <v>0</v>
      </c>
      <c r="K9" s="84"/>
      <c r="L9" s="190"/>
    </row>
    <row r="10" spans="1:12" ht="12.75" customHeight="1" thickBot="1">
      <c r="B10" s="107"/>
      <c r="C10" s="107"/>
      <c r="D10" s="107"/>
      <c r="E10" s="107"/>
      <c r="F10" s="107"/>
      <c r="G10" s="107"/>
      <c r="H10" s="107"/>
      <c r="I10" s="107"/>
      <c r="J10" s="189"/>
    </row>
    <row r="11" spans="1:12" s="176" customFormat="1" ht="25.5" thickTop="1" thickBot="1">
      <c r="A11" s="84"/>
      <c r="B11" s="304" t="s">
        <v>513</v>
      </c>
      <c r="C11" s="304"/>
      <c r="D11" s="304"/>
      <c r="E11" s="304"/>
      <c r="F11" s="304"/>
      <c r="G11" s="194"/>
      <c r="H11" s="195">
        <f>SUM(H6:H10)</f>
        <v>196388800</v>
      </c>
      <c r="I11" s="195">
        <f>SUM(I6:I10)</f>
        <v>0</v>
      </c>
      <c r="J11" s="195">
        <f>SUM(J6:J10)</f>
        <v>196388800</v>
      </c>
      <c r="K11" s="84"/>
      <c r="L11" s="190"/>
    </row>
    <row r="12" spans="1:12" ht="20.25" customHeight="1" thickTop="1"/>
    <row r="13" spans="1:12">
      <c r="B13" s="90" t="s">
        <v>514</v>
      </c>
      <c r="C13" s="90"/>
      <c r="D13" s="90"/>
      <c r="E13" s="90"/>
      <c r="F13" s="96"/>
      <c r="G13" s="96"/>
    </row>
    <row r="14" spans="1:12" ht="21.95" customHeight="1">
      <c r="B14" s="196" t="s">
        <v>515</v>
      </c>
      <c r="C14" s="196"/>
      <c r="D14" s="196"/>
      <c r="E14" s="196"/>
      <c r="F14" s="197"/>
      <c r="G14" s="196"/>
      <c r="H14" s="198">
        <v>196388800</v>
      </c>
      <c r="I14" s="86" t="s">
        <v>496</v>
      </c>
    </row>
    <row r="15" spans="1:12" s="144" customFormat="1" ht="21.95" customHeight="1">
      <c r="B15" s="199" t="s">
        <v>516</v>
      </c>
      <c r="C15" s="199"/>
      <c r="D15" s="199"/>
      <c r="E15" s="199"/>
      <c r="F15" s="199"/>
      <c r="G15" s="199"/>
      <c r="H15" s="200">
        <v>0</v>
      </c>
      <c r="I15" s="134" t="s">
        <v>496</v>
      </c>
      <c r="L15" s="178"/>
    </row>
    <row r="16" spans="1:12" s="144" customFormat="1" ht="21.95" customHeight="1">
      <c r="B16" s="199"/>
      <c r="C16" s="199" t="s">
        <v>517</v>
      </c>
      <c r="E16" s="199"/>
      <c r="F16" s="199"/>
      <c r="G16" s="199"/>
      <c r="H16" s="200"/>
      <c r="I16" s="200">
        <v>0</v>
      </c>
      <c r="J16" s="134" t="s">
        <v>496</v>
      </c>
      <c r="L16" s="178"/>
    </row>
    <row r="17" spans="1:12" s="144" customFormat="1" ht="21.95" customHeight="1">
      <c r="B17" s="199"/>
      <c r="C17" s="199" t="s">
        <v>518</v>
      </c>
      <c r="E17" s="199"/>
      <c r="F17" s="199"/>
      <c r="G17" s="199"/>
      <c r="H17" s="200"/>
      <c r="I17" s="200">
        <v>0</v>
      </c>
      <c r="J17" s="134" t="s">
        <v>496</v>
      </c>
      <c r="L17" s="178"/>
    </row>
    <row r="18" spans="1:12" ht="15.75" customHeight="1" thickBot="1">
      <c r="J18" s="180" t="s">
        <v>506</v>
      </c>
    </row>
    <row r="19" spans="1:12" s="176" customFormat="1" ht="25.5" thickTop="1" thickBot="1">
      <c r="A19" s="84"/>
      <c r="B19" s="305" t="s">
        <v>519</v>
      </c>
      <c r="C19" s="305"/>
      <c r="D19" s="305"/>
      <c r="E19" s="305"/>
      <c r="F19" s="305"/>
      <c r="G19" s="184"/>
      <c r="H19" s="184" t="s">
        <v>497</v>
      </c>
      <c r="I19" s="184" t="s">
        <v>498</v>
      </c>
      <c r="J19" s="184" t="s">
        <v>508</v>
      </c>
      <c r="K19" s="84"/>
      <c r="L19" s="190"/>
    </row>
    <row r="20" spans="1:12" s="176" customFormat="1" ht="24.75" thickTop="1">
      <c r="A20" s="84"/>
      <c r="B20" s="301" t="s">
        <v>504</v>
      </c>
      <c r="C20" s="301"/>
      <c r="D20" s="301"/>
      <c r="E20" s="201"/>
      <c r="F20" s="202"/>
      <c r="G20" s="203"/>
      <c r="H20" s="85"/>
      <c r="I20" s="85"/>
      <c r="J20" s="85"/>
      <c r="K20" s="84"/>
      <c r="L20" s="190"/>
    </row>
    <row r="21" spans="1:12" s="208" customFormat="1" ht="24" customHeight="1">
      <c r="A21" s="144"/>
      <c r="B21" s="204" t="s">
        <v>520</v>
      </c>
      <c r="C21" s="205"/>
      <c r="D21" s="205"/>
      <c r="E21" s="205"/>
      <c r="F21" s="206"/>
      <c r="G21" s="206"/>
      <c r="H21" s="178">
        <v>128017900</v>
      </c>
      <c r="I21" s="178">
        <v>0</v>
      </c>
      <c r="J21" s="178">
        <f>SUM(H21:I21)</f>
        <v>128017900</v>
      </c>
      <c r="K21" s="144"/>
      <c r="L21" s="207"/>
    </row>
    <row r="22" spans="1:12" s="208" customFormat="1" ht="24" customHeight="1">
      <c r="A22" s="144"/>
      <c r="B22" s="204" t="s">
        <v>521</v>
      </c>
      <c r="C22" s="205"/>
      <c r="D22" s="205"/>
      <c r="E22" s="205"/>
      <c r="F22" s="206"/>
      <c r="G22" s="206"/>
      <c r="H22" s="178">
        <v>9711560</v>
      </c>
      <c r="I22" s="178">
        <v>0</v>
      </c>
      <c r="J22" s="178">
        <f t="shared" ref="J22:J41" si="0">SUM(H22:I22)</f>
        <v>9711560</v>
      </c>
      <c r="K22" s="144"/>
      <c r="L22" s="207"/>
    </row>
    <row r="23" spans="1:12" s="208" customFormat="1" ht="24" customHeight="1">
      <c r="A23" s="144"/>
      <c r="B23" s="204" t="s">
        <v>522</v>
      </c>
      <c r="C23" s="205"/>
      <c r="D23" s="205"/>
      <c r="E23" s="205"/>
      <c r="F23" s="206"/>
      <c r="G23" s="206"/>
      <c r="H23" s="178">
        <v>547000</v>
      </c>
      <c r="I23" s="178">
        <v>0</v>
      </c>
      <c r="J23" s="178">
        <f t="shared" si="0"/>
        <v>547000</v>
      </c>
      <c r="K23" s="144"/>
      <c r="L23" s="207"/>
    </row>
    <row r="24" spans="1:12" s="208" customFormat="1" ht="24" customHeight="1">
      <c r="A24" s="144"/>
      <c r="B24" s="204" t="s">
        <v>523</v>
      </c>
      <c r="C24" s="205"/>
      <c r="D24" s="205"/>
      <c r="E24" s="205"/>
      <c r="F24" s="206"/>
      <c r="G24" s="206"/>
      <c r="H24" s="178">
        <v>703500</v>
      </c>
      <c r="I24" s="178">
        <v>0</v>
      </c>
      <c r="J24" s="178">
        <f t="shared" si="0"/>
        <v>703500</v>
      </c>
      <c r="K24" s="144"/>
      <c r="L24" s="207"/>
    </row>
    <row r="25" spans="1:12" s="208" customFormat="1" ht="24" customHeight="1">
      <c r="A25" s="144"/>
      <c r="B25" s="204" t="s">
        <v>524</v>
      </c>
      <c r="C25" s="205"/>
      <c r="D25" s="205"/>
      <c r="E25" s="205"/>
      <c r="F25" s="206"/>
      <c r="G25" s="206"/>
      <c r="H25" s="178">
        <v>809100</v>
      </c>
      <c r="I25" s="178">
        <v>0</v>
      </c>
      <c r="J25" s="178">
        <f t="shared" si="0"/>
        <v>809100</v>
      </c>
      <c r="K25" s="144"/>
      <c r="L25" s="207"/>
    </row>
    <row r="26" spans="1:12" s="208" customFormat="1" ht="24" customHeight="1">
      <c r="A26" s="144"/>
      <c r="B26" s="204" t="s">
        <v>525</v>
      </c>
      <c r="C26" s="205"/>
      <c r="D26" s="205"/>
      <c r="E26" s="205"/>
      <c r="F26" s="206"/>
      <c r="G26" s="206"/>
      <c r="H26" s="178">
        <v>1033300</v>
      </c>
      <c r="I26" s="178">
        <v>0</v>
      </c>
      <c r="J26" s="178">
        <f t="shared" si="0"/>
        <v>1033300</v>
      </c>
      <c r="K26" s="144"/>
      <c r="L26" s="207"/>
    </row>
    <row r="27" spans="1:12" s="208" customFormat="1" ht="24" customHeight="1">
      <c r="A27" s="144"/>
      <c r="B27" s="204" t="s">
        <v>526</v>
      </c>
      <c r="C27" s="205"/>
      <c r="D27" s="205"/>
      <c r="E27" s="205"/>
      <c r="F27" s="206"/>
      <c r="G27" s="206"/>
      <c r="H27" s="178">
        <v>8755100</v>
      </c>
      <c r="I27" s="178">
        <v>0</v>
      </c>
      <c r="J27" s="178">
        <f t="shared" si="0"/>
        <v>8755100</v>
      </c>
      <c r="K27" s="144"/>
      <c r="L27" s="207"/>
    </row>
    <row r="28" spans="1:12" s="208" customFormat="1" ht="24" customHeight="1">
      <c r="A28" s="144"/>
      <c r="B28" s="204" t="s">
        <v>527</v>
      </c>
      <c r="C28" s="205"/>
      <c r="D28" s="205"/>
      <c r="E28" s="205"/>
      <c r="F28" s="206"/>
      <c r="G28" s="206"/>
      <c r="H28" s="178">
        <v>592300</v>
      </c>
      <c r="I28" s="178">
        <v>0</v>
      </c>
      <c r="J28" s="178">
        <f t="shared" si="0"/>
        <v>592300</v>
      </c>
      <c r="K28" s="144"/>
      <c r="L28" s="207"/>
    </row>
    <row r="29" spans="1:12" s="208" customFormat="1" ht="24" customHeight="1">
      <c r="A29" s="144"/>
      <c r="B29" s="204" t="s">
        <v>528</v>
      </c>
      <c r="C29" s="205"/>
      <c r="D29" s="205"/>
      <c r="E29" s="205"/>
      <c r="F29" s="206"/>
      <c r="G29" s="206"/>
      <c r="H29" s="178">
        <v>1926400</v>
      </c>
      <c r="I29" s="178">
        <v>0</v>
      </c>
      <c r="J29" s="178">
        <f t="shared" si="0"/>
        <v>1926400</v>
      </c>
      <c r="K29" s="144"/>
      <c r="L29" s="207"/>
    </row>
    <row r="30" spans="1:12" s="208" customFormat="1" ht="24" customHeight="1">
      <c r="A30" s="144"/>
      <c r="B30" s="204" t="s">
        <v>529</v>
      </c>
      <c r="C30" s="205"/>
      <c r="D30" s="205"/>
      <c r="E30" s="205"/>
      <c r="F30" s="206"/>
      <c r="G30" s="206"/>
      <c r="H30" s="178">
        <v>1442300</v>
      </c>
      <c r="I30" s="178">
        <v>0</v>
      </c>
      <c r="J30" s="178">
        <f t="shared" si="0"/>
        <v>1442300</v>
      </c>
      <c r="K30" s="144"/>
      <c r="L30" s="207"/>
    </row>
    <row r="31" spans="1:12" s="208" customFormat="1" ht="24" customHeight="1">
      <c r="A31" s="144"/>
      <c r="B31" s="204" t="s">
        <v>530</v>
      </c>
      <c r="C31" s="205"/>
      <c r="D31" s="205"/>
      <c r="E31" s="205"/>
      <c r="F31" s="206"/>
      <c r="G31" s="206"/>
      <c r="H31" s="178">
        <v>4740200</v>
      </c>
      <c r="I31" s="178">
        <v>0</v>
      </c>
      <c r="J31" s="178">
        <f t="shared" si="0"/>
        <v>4740200</v>
      </c>
      <c r="K31" s="144"/>
      <c r="L31" s="207"/>
    </row>
    <row r="32" spans="1:12" s="208" customFormat="1" ht="24" customHeight="1">
      <c r="A32" s="144"/>
      <c r="B32" s="204" t="s">
        <v>531</v>
      </c>
      <c r="C32" s="205"/>
      <c r="D32" s="205"/>
      <c r="E32" s="205"/>
      <c r="F32" s="206"/>
      <c r="G32" s="206"/>
      <c r="H32" s="178">
        <v>206000</v>
      </c>
      <c r="I32" s="178">
        <v>0</v>
      </c>
      <c r="J32" s="178">
        <f t="shared" si="0"/>
        <v>206000</v>
      </c>
      <c r="K32" s="144"/>
      <c r="L32" s="207"/>
    </row>
    <row r="33" spans="1:12" s="208" customFormat="1" ht="24" customHeight="1">
      <c r="A33" s="144"/>
      <c r="B33" s="204" t="s">
        <v>532</v>
      </c>
      <c r="C33" s="205"/>
      <c r="D33" s="205"/>
      <c r="E33" s="205"/>
      <c r="F33" s="206"/>
      <c r="G33" s="206"/>
      <c r="H33" s="178">
        <v>1174100</v>
      </c>
      <c r="I33" s="178">
        <v>0</v>
      </c>
      <c r="J33" s="178">
        <f t="shared" si="0"/>
        <v>1174100</v>
      </c>
      <c r="K33" s="144"/>
      <c r="L33" s="207"/>
    </row>
    <row r="34" spans="1:12" s="208" customFormat="1" ht="24" customHeight="1">
      <c r="A34" s="144"/>
      <c r="B34" s="204" t="s">
        <v>533</v>
      </c>
      <c r="C34" s="205"/>
      <c r="D34" s="205"/>
      <c r="E34" s="205"/>
      <c r="F34" s="206"/>
      <c r="G34" s="206"/>
      <c r="H34" s="178">
        <v>50600</v>
      </c>
      <c r="I34" s="178">
        <v>0</v>
      </c>
      <c r="J34" s="178">
        <f t="shared" si="0"/>
        <v>50600</v>
      </c>
      <c r="K34" s="144"/>
      <c r="L34" s="207"/>
    </row>
    <row r="35" spans="1:12" s="208" customFormat="1" ht="24" customHeight="1">
      <c r="A35" s="144"/>
      <c r="B35" s="204" t="s">
        <v>534</v>
      </c>
      <c r="C35" s="205"/>
      <c r="D35" s="205"/>
      <c r="E35" s="205"/>
      <c r="F35" s="206"/>
      <c r="G35" s="206"/>
      <c r="H35" s="178">
        <v>7242900</v>
      </c>
      <c r="I35" s="178">
        <v>0</v>
      </c>
      <c r="J35" s="178">
        <f t="shared" si="0"/>
        <v>7242900</v>
      </c>
      <c r="K35" s="144"/>
      <c r="L35" s="207"/>
    </row>
    <row r="36" spans="1:12" s="208" customFormat="1" ht="24" customHeight="1">
      <c r="A36" s="144"/>
      <c r="B36" s="204" t="s">
        <v>535</v>
      </c>
      <c r="C36" s="205"/>
      <c r="D36" s="205"/>
      <c r="E36" s="205"/>
      <c r="F36" s="206"/>
      <c r="G36" s="206"/>
      <c r="H36" s="178">
        <v>1194000</v>
      </c>
      <c r="I36" s="178">
        <v>0</v>
      </c>
      <c r="J36" s="178">
        <f t="shared" si="0"/>
        <v>1194000</v>
      </c>
      <c r="K36" s="144"/>
      <c r="L36" s="207"/>
    </row>
    <row r="37" spans="1:12" s="208" customFormat="1" ht="24" customHeight="1">
      <c r="A37" s="144"/>
      <c r="B37" s="204" t="s">
        <v>536</v>
      </c>
      <c r="C37" s="205"/>
      <c r="D37" s="205"/>
      <c r="E37" s="205"/>
      <c r="F37" s="206"/>
      <c r="G37" s="206"/>
      <c r="H37" s="178">
        <v>4552400</v>
      </c>
      <c r="I37" s="178">
        <v>0</v>
      </c>
      <c r="J37" s="178">
        <f t="shared" si="0"/>
        <v>4552400</v>
      </c>
      <c r="K37" s="144"/>
      <c r="L37" s="207"/>
    </row>
    <row r="38" spans="1:12" s="208" customFormat="1" ht="24" customHeight="1" thickBot="1">
      <c r="A38" s="144"/>
      <c r="B38" s="204" t="s">
        <v>537</v>
      </c>
      <c r="C38" s="205"/>
      <c r="D38" s="205"/>
      <c r="E38" s="205"/>
      <c r="F38" s="206"/>
      <c r="G38" s="206"/>
      <c r="H38" s="178">
        <v>12741100</v>
      </c>
      <c r="I38" s="178">
        <v>0</v>
      </c>
      <c r="J38" s="178">
        <f t="shared" si="0"/>
        <v>12741100</v>
      </c>
      <c r="K38" s="144"/>
      <c r="L38" s="207"/>
    </row>
    <row r="39" spans="1:12" s="176" customFormat="1" ht="25.5" thickTop="1" thickBot="1">
      <c r="A39" s="84"/>
      <c r="B39" s="305" t="s">
        <v>519</v>
      </c>
      <c r="C39" s="305"/>
      <c r="D39" s="305"/>
      <c r="E39" s="305"/>
      <c r="F39" s="305"/>
      <c r="G39" s="184"/>
      <c r="H39" s="184" t="s">
        <v>497</v>
      </c>
      <c r="I39" s="184" t="s">
        <v>498</v>
      </c>
      <c r="J39" s="184" t="s">
        <v>508</v>
      </c>
      <c r="K39" s="84"/>
      <c r="L39" s="190"/>
    </row>
    <row r="40" spans="1:12" s="208" customFormat="1" ht="24" customHeight="1" thickTop="1">
      <c r="A40" s="144"/>
      <c r="B40" s="204" t="s">
        <v>538</v>
      </c>
      <c r="C40" s="205"/>
      <c r="D40" s="205"/>
      <c r="E40" s="205"/>
      <c r="F40" s="206"/>
      <c r="G40" s="206"/>
      <c r="H40" s="178">
        <v>223800</v>
      </c>
      <c r="I40" s="178">
        <v>0</v>
      </c>
      <c r="J40" s="178">
        <f t="shared" si="0"/>
        <v>223800</v>
      </c>
      <c r="K40" s="144"/>
      <c r="L40" s="207"/>
    </row>
    <row r="41" spans="1:12" s="208" customFormat="1" ht="24" customHeight="1">
      <c r="A41" s="144"/>
      <c r="B41" s="204" t="s">
        <v>539</v>
      </c>
      <c r="C41" s="205"/>
      <c r="D41" s="205"/>
      <c r="E41" s="205"/>
      <c r="F41" s="206"/>
      <c r="G41" s="206"/>
      <c r="H41" s="178">
        <v>761600</v>
      </c>
      <c r="I41" s="178">
        <v>0</v>
      </c>
      <c r="J41" s="178">
        <f t="shared" si="0"/>
        <v>761600</v>
      </c>
      <c r="K41" s="144"/>
      <c r="L41" s="207"/>
    </row>
    <row r="42" spans="1:12" s="208" customFormat="1" ht="24" customHeight="1">
      <c r="A42" s="144"/>
      <c r="B42" s="204" t="s">
        <v>540</v>
      </c>
      <c r="C42" s="205"/>
      <c r="D42" s="205"/>
      <c r="E42" s="205"/>
      <c r="F42" s="206"/>
      <c r="G42" s="206"/>
      <c r="H42" s="178">
        <v>423100</v>
      </c>
      <c r="I42" s="178">
        <v>0</v>
      </c>
      <c r="J42" s="178">
        <f>SUM(H42:I42)</f>
        <v>423100</v>
      </c>
      <c r="K42" s="144"/>
      <c r="L42" s="207"/>
    </row>
    <row r="43" spans="1:12" s="208" customFormat="1" ht="24" customHeight="1">
      <c r="A43" s="144"/>
      <c r="B43" s="204" t="s">
        <v>541</v>
      </c>
      <c r="C43" s="205"/>
      <c r="D43" s="205"/>
      <c r="E43" s="205"/>
      <c r="F43" s="206"/>
      <c r="G43" s="206"/>
      <c r="H43" s="178">
        <v>3791300</v>
      </c>
      <c r="I43" s="178">
        <v>0</v>
      </c>
      <c r="J43" s="178">
        <f>SUM(H43:I43)</f>
        <v>3791300</v>
      </c>
      <c r="K43" s="144"/>
      <c r="L43" s="207"/>
    </row>
    <row r="44" spans="1:12" s="208" customFormat="1" ht="24" customHeight="1" thickBot="1">
      <c r="A44" s="144"/>
      <c r="B44" s="204" t="s">
        <v>542</v>
      </c>
      <c r="C44" s="205"/>
      <c r="D44" s="205"/>
      <c r="E44" s="205"/>
      <c r="F44" s="206"/>
      <c r="G44" s="206"/>
      <c r="H44" s="178">
        <v>5749240</v>
      </c>
      <c r="I44" s="178">
        <v>0</v>
      </c>
      <c r="J44" s="178">
        <f>SUM(H44:I44)</f>
        <v>5749240</v>
      </c>
      <c r="K44" s="144"/>
      <c r="L44" s="209"/>
    </row>
    <row r="45" spans="1:12" s="176" customFormat="1" ht="24" customHeight="1" thickTop="1" thickBot="1">
      <c r="A45" s="84"/>
      <c r="B45" s="304" t="s">
        <v>543</v>
      </c>
      <c r="C45" s="304"/>
      <c r="D45" s="304"/>
      <c r="E45" s="304"/>
      <c r="F45" s="304"/>
      <c r="G45" s="193"/>
      <c r="H45" s="210">
        <f>SUM(H21:H44)</f>
        <v>196388800</v>
      </c>
      <c r="I45" s="210">
        <f>SUM(I21:I44)</f>
        <v>0</v>
      </c>
      <c r="J45" s="210">
        <f>SUM(J21:J44)</f>
        <v>196388800</v>
      </c>
      <c r="K45" s="210">
        <f>SUM(K21:K44)</f>
        <v>0</v>
      </c>
      <c r="L45" s="210"/>
    </row>
    <row r="46" spans="1:12" s="176" customFormat="1" ht="24" customHeight="1" thickTop="1">
      <c r="A46" s="84"/>
      <c r="B46" s="211"/>
      <c r="C46" s="211"/>
      <c r="D46" s="211"/>
      <c r="E46" s="211"/>
      <c r="F46" s="211"/>
      <c r="G46" s="211"/>
      <c r="H46" s="212"/>
      <c r="I46" s="212"/>
      <c r="J46" s="212"/>
      <c r="K46" s="84"/>
      <c r="L46" s="190"/>
    </row>
    <row r="47" spans="1:12" s="176" customFormat="1" ht="18" customHeight="1">
      <c r="A47" s="84"/>
      <c r="B47" s="211"/>
      <c r="C47" s="211"/>
      <c r="D47" s="211"/>
      <c r="E47" s="211"/>
      <c r="F47" s="211"/>
      <c r="G47" s="211"/>
      <c r="H47" s="212"/>
      <c r="I47" s="212"/>
      <c r="J47" s="212"/>
      <c r="K47" s="84"/>
      <c r="L47" s="190"/>
    </row>
    <row r="48" spans="1:12" ht="22.5" customHeight="1">
      <c r="B48" s="90" t="s">
        <v>544</v>
      </c>
      <c r="C48" s="90"/>
      <c r="D48" s="90"/>
      <c r="E48" s="90"/>
      <c r="F48" s="90"/>
      <c r="G48" s="90"/>
    </row>
    <row r="49" spans="1:12" ht="15.95" customHeight="1" thickBot="1">
      <c r="J49" s="180" t="s">
        <v>506</v>
      </c>
    </row>
    <row r="50" spans="1:12" s="176" customFormat="1" ht="25.5" thickTop="1" thickBot="1">
      <c r="A50" s="84"/>
      <c r="B50" s="184" t="s">
        <v>95</v>
      </c>
      <c r="C50" s="184"/>
      <c r="D50" s="184"/>
      <c r="E50" s="184"/>
      <c r="F50" s="184"/>
      <c r="G50" s="184"/>
      <c r="H50" s="184" t="s">
        <v>497</v>
      </c>
      <c r="I50" s="184" t="s">
        <v>498</v>
      </c>
      <c r="J50" s="184" t="s">
        <v>508</v>
      </c>
      <c r="K50" s="84"/>
      <c r="L50" s="190"/>
    </row>
    <row r="51" spans="1:12" s="176" customFormat="1" ht="21" customHeight="1" thickTop="1">
      <c r="A51" s="84"/>
      <c r="B51" s="84"/>
      <c r="C51" s="84"/>
      <c r="D51" s="84"/>
      <c r="E51" s="84"/>
      <c r="F51" s="84"/>
      <c r="G51" s="84"/>
      <c r="H51" s="107"/>
      <c r="I51" s="107"/>
      <c r="J51" s="107"/>
      <c r="K51" s="84"/>
      <c r="L51" s="190"/>
    </row>
    <row r="52" spans="1:12" s="176" customFormat="1" ht="21" customHeight="1">
      <c r="A52" s="84"/>
      <c r="B52" s="84"/>
      <c r="C52" s="84"/>
      <c r="D52" s="84"/>
      <c r="E52" s="84"/>
      <c r="F52" s="84"/>
      <c r="G52" s="84"/>
      <c r="H52" s="107"/>
      <c r="I52" s="107"/>
      <c r="J52" s="107"/>
      <c r="K52" s="84"/>
      <c r="L52" s="190"/>
    </row>
    <row r="53" spans="1:12" s="176" customFormat="1" ht="21" customHeight="1">
      <c r="A53" s="84"/>
      <c r="B53" s="107"/>
      <c r="C53" s="107"/>
      <c r="D53" s="107"/>
      <c r="E53" s="107"/>
      <c r="F53" s="107"/>
      <c r="G53" s="107"/>
      <c r="H53" s="107"/>
      <c r="I53" s="107"/>
      <c r="J53" s="107"/>
      <c r="K53" s="84"/>
      <c r="L53" s="190"/>
    </row>
    <row r="54" spans="1:12" s="176" customFormat="1" ht="8.1" customHeight="1" thickBot="1">
      <c r="A54" s="84"/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190"/>
    </row>
    <row r="55" spans="1:12" s="176" customFormat="1" ht="25.5" thickTop="1" thickBot="1">
      <c r="A55" s="84"/>
      <c r="B55" s="304" t="s">
        <v>545</v>
      </c>
      <c r="C55" s="304"/>
      <c r="D55" s="304"/>
      <c r="E55" s="304"/>
      <c r="F55" s="304"/>
      <c r="G55" s="193"/>
      <c r="H55" s="213">
        <v>0</v>
      </c>
      <c r="I55" s="213">
        <v>0</v>
      </c>
      <c r="J55" s="213">
        <v>0</v>
      </c>
      <c r="K55" s="84"/>
      <c r="L55" s="190"/>
    </row>
    <row r="56" spans="1:12" s="176" customFormat="1" ht="24.75" thickTop="1">
      <c r="A56" s="84"/>
      <c r="B56" s="211"/>
      <c r="C56" s="211"/>
      <c r="D56" s="211"/>
      <c r="E56" s="211"/>
      <c r="F56" s="211"/>
      <c r="G56" s="211"/>
      <c r="H56" s="85"/>
      <c r="I56" s="85"/>
      <c r="J56" s="85"/>
      <c r="K56" s="84"/>
      <c r="L56" s="190"/>
    </row>
    <row r="57" spans="1:12" s="176" customFormat="1">
      <c r="A57" s="84"/>
      <c r="B57" s="211"/>
      <c r="C57" s="211"/>
      <c r="D57" s="211"/>
      <c r="E57" s="211"/>
      <c r="F57" s="211"/>
      <c r="G57" s="211"/>
      <c r="H57" s="85"/>
      <c r="I57" s="85"/>
      <c r="J57" s="85"/>
      <c r="K57" s="84"/>
      <c r="L57" s="190"/>
    </row>
    <row r="58" spans="1:12" ht="22.5" customHeight="1">
      <c r="B58" s="90" t="s">
        <v>546</v>
      </c>
      <c r="C58" s="90"/>
      <c r="D58" s="90"/>
      <c r="E58" s="90"/>
      <c r="F58" s="90"/>
      <c r="G58" s="90"/>
    </row>
    <row r="59" spans="1:12" ht="15.95" customHeight="1" thickBot="1">
      <c r="J59" s="180" t="s">
        <v>506</v>
      </c>
    </row>
    <row r="60" spans="1:12" s="176" customFormat="1" ht="25.5" thickTop="1" thickBot="1">
      <c r="A60" s="84"/>
      <c r="B60" s="184" t="s">
        <v>95</v>
      </c>
      <c r="C60" s="184"/>
      <c r="D60" s="184"/>
      <c r="E60" s="184"/>
      <c r="F60" s="184"/>
      <c r="G60" s="184"/>
      <c r="H60" s="184" t="s">
        <v>497</v>
      </c>
      <c r="I60" s="184" t="s">
        <v>498</v>
      </c>
      <c r="J60" s="184" t="s">
        <v>508</v>
      </c>
      <c r="K60" s="84"/>
      <c r="L60" s="190"/>
    </row>
    <row r="61" spans="1:12" s="176" customFormat="1" ht="21" customHeight="1" thickTop="1">
      <c r="A61" s="84"/>
      <c r="B61" s="84"/>
      <c r="C61" s="84"/>
      <c r="D61" s="84"/>
      <c r="E61" s="84"/>
      <c r="F61" s="84"/>
      <c r="G61" s="84"/>
      <c r="H61" s="107"/>
      <c r="I61" s="107"/>
      <c r="J61" s="107"/>
      <c r="K61" s="84"/>
      <c r="L61" s="190"/>
    </row>
    <row r="62" spans="1:12" s="176" customFormat="1" ht="21" customHeight="1">
      <c r="A62" s="84"/>
      <c r="B62" s="84"/>
      <c r="C62" s="84"/>
      <c r="D62" s="84"/>
      <c r="E62" s="84"/>
      <c r="F62" s="84"/>
      <c r="G62" s="84"/>
      <c r="H62" s="107"/>
      <c r="I62" s="107"/>
      <c r="J62" s="107"/>
      <c r="K62" s="84"/>
      <c r="L62" s="190"/>
    </row>
    <row r="63" spans="1:12" s="176" customFormat="1" ht="21" customHeight="1">
      <c r="A63" s="84"/>
      <c r="B63" s="84"/>
      <c r="C63" s="84"/>
      <c r="D63" s="84"/>
      <c r="E63" s="84"/>
      <c r="F63" s="84"/>
      <c r="G63" s="84"/>
      <c r="H63" s="107"/>
      <c r="I63" s="107"/>
      <c r="J63" s="107"/>
      <c r="K63" s="84"/>
      <c r="L63" s="190"/>
    </row>
    <row r="64" spans="1:12" s="176" customFormat="1" ht="8.1" customHeight="1" thickBot="1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190"/>
    </row>
    <row r="65" spans="1:12" s="176" customFormat="1" ht="25.5" thickTop="1" thickBot="1">
      <c r="A65" s="84"/>
      <c r="B65" s="304" t="s">
        <v>547</v>
      </c>
      <c r="C65" s="304"/>
      <c r="D65" s="304"/>
      <c r="E65" s="304"/>
      <c r="F65" s="304"/>
      <c r="G65" s="193"/>
      <c r="H65" s="213">
        <v>0</v>
      </c>
      <c r="I65" s="213">
        <v>0</v>
      </c>
      <c r="J65" s="213">
        <v>0</v>
      </c>
      <c r="K65" s="84"/>
      <c r="L65" s="190"/>
    </row>
    <row r="66" spans="1:12" ht="20.100000000000001" customHeight="1" thickTop="1"/>
    <row r="67" spans="1:12" ht="20.100000000000001" customHeight="1"/>
    <row r="68" spans="1:12" ht="22.5" customHeight="1">
      <c r="B68" s="90" t="s">
        <v>548</v>
      </c>
      <c r="C68" s="90"/>
      <c r="D68" s="90"/>
      <c r="E68" s="90"/>
      <c r="F68" s="90"/>
      <c r="G68" s="90"/>
    </row>
    <row r="69" spans="1:12" ht="15.95" customHeight="1" thickBot="1">
      <c r="J69" s="180" t="s">
        <v>506</v>
      </c>
    </row>
    <row r="70" spans="1:12" s="176" customFormat="1" ht="25.5" thickTop="1" thickBot="1">
      <c r="A70" s="84"/>
      <c r="B70" s="184" t="s">
        <v>95</v>
      </c>
      <c r="C70" s="184"/>
      <c r="D70" s="184"/>
      <c r="E70" s="184"/>
      <c r="F70" s="184"/>
      <c r="G70" s="184"/>
      <c r="H70" s="184" t="s">
        <v>497</v>
      </c>
      <c r="I70" s="184" t="s">
        <v>498</v>
      </c>
      <c r="J70" s="184" t="s">
        <v>508</v>
      </c>
      <c r="K70" s="84"/>
      <c r="L70" s="190"/>
    </row>
    <row r="71" spans="1:12" s="176" customFormat="1" ht="24.75" thickTop="1">
      <c r="A71" s="84"/>
      <c r="B71" s="306"/>
      <c r="C71" s="306"/>
      <c r="D71" s="306"/>
      <c r="E71" s="306"/>
      <c r="F71" s="306"/>
      <c r="G71" s="306"/>
      <c r="H71" s="125"/>
      <c r="I71" s="107"/>
      <c r="J71" s="214"/>
      <c r="K71" s="84"/>
      <c r="L71" s="190"/>
    </row>
    <row r="72" spans="1:12" s="176" customFormat="1">
      <c r="A72" s="84"/>
      <c r="B72" s="307"/>
      <c r="C72" s="307"/>
      <c r="D72" s="307"/>
      <c r="E72" s="307"/>
      <c r="F72" s="307"/>
      <c r="G72" s="307"/>
      <c r="H72" s="216"/>
      <c r="I72" s="189"/>
      <c r="J72" s="217"/>
      <c r="K72" s="84"/>
      <c r="L72" s="190"/>
    </row>
    <row r="73" spans="1:12" s="176" customFormat="1" ht="24.75" thickBot="1">
      <c r="A73" s="84"/>
      <c r="B73" s="215"/>
      <c r="C73" s="215"/>
      <c r="D73" s="215"/>
      <c r="E73" s="215"/>
      <c r="F73" s="215"/>
      <c r="G73" s="215"/>
      <c r="H73" s="125"/>
      <c r="I73" s="107"/>
      <c r="J73" s="214"/>
      <c r="K73" s="84"/>
      <c r="L73" s="190"/>
    </row>
    <row r="74" spans="1:12" s="176" customFormat="1" ht="25.5" thickTop="1" thickBot="1">
      <c r="A74" s="84"/>
      <c r="B74" s="218" t="s">
        <v>549</v>
      </c>
      <c r="C74" s="193"/>
      <c r="D74" s="193"/>
      <c r="E74" s="193"/>
      <c r="F74" s="193"/>
      <c r="G74" s="193"/>
      <c r="H74" s="219">
        <f>SUM(H71:H72)</f>
        <v>0</v>
      </c>
      <c r="I74" s="219">
        <f t="shared" ref="I74:J74" si="1">SUM(I71:I72)</f>
        <v>0</v>
      </c>
      <c r="J74" s="219">
        <f t="shared" si="1"/>
        <v>0</v>
      </c>
      <c r="K74" s="84"/>
      <c r="L74" s="190"/>
    </row>
    <row r="75" spans="1:12" s="176" customFormat="1" ht="18.75" hidden="1" customHeight="1" thickTop="1">
      <c r="A75" s="84"/>
      <c r="B75" s="86"/>
      <c r="C75" s="211"/>
      <c r="D75" s="211"/>
      <c r="E75" s="211"/>
      <c r="F75" s="211"/>
      <c r="G75" s="211"/>
      <c r="H75" s="220"/>
      <c r="I75" s="220"/>
      <c r="J75" s="220"/>
      <c r="K75" s="84"/>
      <c r="L75" s="190"/>
    </row>
    <row r="76" spans="1:12" s="176" customFormat="1" ht="18.75" hidden="1" customHeight="1">
      <c r="A76" s="84"/>
      <c r="B76" s="86"/>
      <c r="C76" s="211"/>
      <c r="D76" s="211"/>
      <c r="E76" s="211"/>
      <c r="F76" s="211"/>
      <c r="G76" s="211"/>
      <c r="H76" s="220"/>
      <c r="I76" s="220"/>
      <c r="J76" s="220"/>
      <c r="K76" s="84"/>
      <c r="L76" s="190"/>
    </row>
    <row r="77" spans="1:12" s="176" customFormat="1" hidden="1">
      <c r="A77" s="84"/>
      <c r="B77" s="91" t="s">
        <v>550</v>
      </c>
      <c r="C77" s="90"/>
      <c r="D77" s="90"/>
      <c r="E77" s="90"/>
      <c r="F77" s="90"/>
      <c r="G77" s="90"/>
      <c r="H77" s="84"/>
      <c r="I77" s="84"/>
      <c r="J77" s="84"/>
      <c r="K77" s="84"/>
      <c r="L77" s="190"/>
    </row>
    <row r="78" spans="1:12" ht="15.95" hidden="1" customHeight="1" thickBot="1">
      <c r="J78" s="180" t="s">
        <v>506</v>
      </c>
    </row>
    <row r="79" spans="1:12" s="105" customFormat="1" ht="63.95" hidden="1" customHeight="1" thickTop="1" thickBot="1">
      <c r="B79" s="221" t="s">
        <v>551</v>
      </c>
      <c r="C79" s="221" t="s">
        <v>552</v>
      </c>
      <c r="D79" s="222" t="s">
        <v>553</v>
      </c>
      <c r="E79" s="221" t="s">
        <v>554</v>
      </c>
      <c r="F79" s="222" t="s">
        <v>555</v>
      </c>
      <c r="G79" s="221" t="s">
        <v>556</v>
      </c>
      <c r="H79" s="222" t="s">
        <v>557</v>
      </c>
      <c r="I79" s="222" t="s">
        <v>558</v>
      </c>
      <c r="J79" s="223" t="s">
        <v>508</v>
      </c>
      <c r="L79" s="216"/>
    </row>
    <row r="80" spans="1:12" ht="24" hidden="1" customHeight="1" thickTop="1">
      <c r="A80" s="90"/>
      <c r="B80" s="224" t="s">
        <v>559</v>
      </c>
      <c r="C80" s="225">
        <v>107839400</v>
      </c>
      <c r="D80" s="225">
        <v>17712000</v>
      </c>
      <c r="E80" s="225">
        <v>1838600</v>
      </c>
      <c r="F80" s="225"/>
      <c r="G80" s="226"/>
      <c r="H80" s="225"/>
      <c r="I80" s="225"/>
      <c r="J80" s="227">
        <f>SUM(C80:I80)</f>
        <v>127390000</v>
      </c>
    </row>
    <row r="81" spans="1:12" ht="24" hidden="1" customHeight="1">
      <c r="A81" s="90"/>
      <c r="B81" s="228" t="s">
        <v>560</v>
      </c>
      <c r="C81" s="225"/>
      <c r="D81" s="225"/>
      <c r="E81" s="229">
        <v>38242760</v>
      </c>
      <c r="F81" s="229">
        <v>4449800</v>
      </c>
      <c r="G81" s="230"/>
      <c r="H81" s="225"/>
      <c r="I81" s="225"/>
      <c r="J81" s="227">
        <f t="shared" ref="J81:J84" si="2">SUM(C81:I81)</f>
        <v>42692560</v>
      </c>
    </row>
    <row r="82" spans="1:12" ht="24" hidden="1" customHeight="1">
      <c r="A82" s="90"/>
      <c r="B82" s="228" t="s">
        <v>561</v>
      </c>
      <c r="C82" s="225"/>
      <c r="D82" s="225"/>
      <c r="E82" s="225"/>
      <c r="F82" s="225"/>
      <c r="G82" s="231">
        <v>2416740</v>
      </c>
      <c r="H82" s="225"/>
      <c r="I82" s="225"/>
      <c r="J82" s="227">
        <f t="shared" si="2"/>
        <v>2416740</v>
      </c>
    </row>
    <row r="83" spans="1:12" ht="24" hidden="1" customHeight="1">
      <c r="A83" s="90"/>
      <c r="B83" s="228" t="s">
        <v>562</v>
      </c>
      <c r="C83" s="225"/>
      <c r="D83" s="225"/>
      <c r="E83" s="225"/>
      <c r="F83" s="225"/>
      <c r="G83" s="230"/>
      <c r="H83" s="229">
        <v>1292000</v>
      </c>
      <c r="I83" s="225"/>
      <c r="J83" s="227">
        <f t="shared" si="2"/>
        <v>1292000</v>
      </c>
    </row>
    <row r="84" spans="1:12" ht="24" hidden="1" customHeight="1">
      <c r="A84" s="90"/>
      <c r="B84" s="228" t="s">
        <v>563</v>
      </c>
      <c r="C84" s="225"/>
      <c r="D84" s="225"/>
      <c r="E84" s="225"/>
      <c r="F84" s="225"/>
      <c r="G84" s="230"/>
      <c r="H84" s="225"/>
      <c r="I84" s="231">
        <v>35654900</v>
      </c>
      <c r="J84" s="227">
        <f t="shared" si="2"/>
        <v>35654900</v>
      </c>
    </row>
    <row r="85" spans="1:12" ht="8.1" hidden="1" customHeight="1" thickBot="1">
      <c r="B85" s="232"/>
      <c r="C85" s="232"/>
      <c r="D85" s="232"/>
      <c r="E85" s="232"/>
      <c r="F85" s="232"/>
      <c r="G85" s="232"/>
      <c r="H85" s="232"/>
      <c r="I85" s="232"/>
    </row>
    <row r="86" spans="1:12" ht="67.5" hidden="1" thickTop="1" thickBot="1">
      <c r="B86" s="233" t="s">
        <v>564</v>
      </c>
      <c r="C86" s="234">
        <f>SUM(C80:C85)</f>
        <v>107839400</v>
      </c>
      <c r="D86" s="234">
        <f t="shared" ref="D86:J86" si="3">SUM(D80:D85)</f>
        <v>17712000</v>
      </c>
      <c r="E86" s="234">
        <f t="shared" si="3"/>
        <v>40081360</v>
      </c>
      <c r="F86" s="234">
        <f t="shared" si="3"/>
        <v>4449800</v>
      </c>
      <c r="G86" s="234">
        <f t="shared" si="3"/>
        <v>2416740</v>
      </c>
      <c r="H86" s="234">
        <f t="shared" si="3"/>
        <v>1292000</v>
      </c>
      <c r="I86" s="234">
        <f t="shared" si="3"/>
        <v>35654900</v>
      </c>
      <c r="J86" s="234">
        <f t="shared" si="3"/>
        <v>209446200</v>
      </c>
    </row>
    <row r="87" spans="1:12" ht="16.5" customHeight="1" thickTop="1"/>
    <row r="89" spans="1:12" s="176" customFormat="1" ht="23.25">
      <c r="B89" s="235"/>
      <c r="C89" s="236"/>
      <c r="D89" s="236"/>
      <c r="E89" s="236"/>
      <c r="F89" s="236"/>
      <c r="G89" s="236"/>
      <c r="H89" s="237"/>
      <c r="I89" s="237"/>
      <c r="J89" s="237"/>
      <c r="L89" s="190"/>
    </row>
    <row r="90" spans="1:12" s="176" customFormat="1" ht="23.25">
      <c r="B90" s="235"/>
      <c r="C90" s="236"/>
      <c r="D90" s="236"/>
      <c r="E90" s="236"/>
      <c r="F90" s="236"/>
      <c r="G90" s="236"/>
      <c r="H90" s="237"/>
      <c r="I90" s="237"/>
      <c r="J90" s="237"/>
      <c r="L90" s="190"/>
    </row>
    <row r="91" spans="1:12" s="176" customFormat="1" ht="23.25">
      <c r="B91" s="235"/>
      <c r="C91" s="236"/>
      <c r="D91" s="236"/>
      <c r="E91" s="236"/>
      <c r="F91" s="236"/>
      <c r="G91" s="236"/>
      <c r="H91" s="237"/>
      <c r="I91" s="237"/>
      <c r="J91" s="237"/>
      <c r="L91" s="190"/>
    </row>
    <row r="92" spans="1:12" s="176" customFormat="1" ht="23.25">
      <c r="B92" s="235"/>
      <c r="C92" s="236"/>
      <c r="D92" s="236"/>
      <c r="E92" s="236"/>
      <c r="F92" s="236"/>
      <c r="G92" s="236"/>
      <c r="H92" s="237"/>
      <c r="I92" s="237"/>
      <c r="J92" s="237"/>
      <c r="L92" s="190"/>
    </row>
    <row r="93" spans="1:12" s="176" customFormat="1" ht="23.25">
      <c r="B93" s="235"/>
      <c r="C93" s="236"/>
      <c r="D93" s="236"/>
      <c r="E93" s="236"/>
      <c r="F93" s="236"/>
      <c r="G93" s="236"/>
      <c r="H93" s="237"/>
      <c r="I93" s="237"/>
      <c r="J93" s="237"/>
      <c r="L93" s="190"/>
    </row>
    <row r="94" spans="1:12" s="176" customFormat="1" ht="23.25">
      <c r="B94" s="235"/>
      <c r="C94" s="236"/>
      <c r="D94" s="236"/>
      <c r="E94" s="236"/>
      <c r="F94" s="236"/>
      <c r="G94" s="236"/>
      <c r="H94" s="237"/>
      <c r="I94" s="237"/>
      <c r="J94" s="237"/>
      <c r="L94" s="190"/>
    </row>
  </sheetData>
  <mergeCells count="12">
    <mergeCell ref="B39:F39"/>
    <mergeCell ref="B65:F65"/>
    <mergeCell ref="B71:G71"/>
    <mergeCell ref="B72:G72"/>
    <mergeCell ref="B45:F45"/>
    <mergeCell ref="B55:F55"/>
    <mergeCell ref="B20:D20"/>
    <mergeCell ref="B1:J1"/>
    <mergeCell ref="A2:K2"/>
    <mergeCell ref="B5:F5"/>
    <mergeCell ref="B11:F11"/>
    <mergeCell ref="B19:F19"/>
  </mergeCells>
  <printOptions horizontalCentered="1"/>
  <pageMargins left="0.98425196850393704" right="0.59055118110236227" top="0.98425196850393704" bottom="0.59055118110236227" header="0.31496062992125984" footer="0.31496062992125984"/>
  <pageSetup paperSize="9" scale="85" fitToHeight="0" orientation="portrait" useFirstPageNumber="1" r:id="rId1"/>
  <headerFooter>
    <oddHeader>&amp;C&amp;"TH SarabunPSK,ธรรมดา"&amp;16&amp;P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1"/>
  <sheetViews>
    <sheetView view="pageBreakPreview" zoomScale="55" zoomScaleNormal="100" zoomScaleSheetLayoutView="55" workbookViewId="0">
      <selection activeCell="D4" sqref="D4"/>
    </sheetView>
  </sheetViews>
  <sheetFormatPr defaultRowHeight="15"/>
  <cols>
    <col min="1" max="1" width="17.140625" customWidth="1"/>
    <col min="2" max="9" width="15.7109375" customWidth="1"/>
    <col min="10" max="10" width="6.28515625" customWidth="1"/>
    <col min="257" max="265" width="17.140625" customWidth="1"/>
    <col min="513" max="521" width="17.140625" customWidth="1"/>
    <col min="769" max="777" width="17.140625" customWidth="1"/>
    <col min="1025" max="1033" width="17.140625" customWidth="1"/>
    <col min="1281" max="1289" width="17.140625" customWidth="1"/>
    <col min="1537" max="1545" width="17.140625" customWidth="1"/>
    <col min="1793" max="1801" width="17.140625" customWidth="1"/>
    <col min="2049" max="2057" width="17.140625" customWidth="1"/>
    <col min="2305" max="2313" width="17.140625" customWidth="1"/>
    <col min="2561" max="2569" width="17.140625" customWidth="1"/>
    <col min="2817" max="2825" width="17.140625" customWidth="1"/>
    <col min="3073" max="3081" width="17.140625" customWidth="1"/>
    <col min="3329" max="3337" width="17.140625" customWidth="1"/>
    <col min="3585" max="3593" width="17.140625" customWidth="1"/>
    <col min="3841" max="3849" width="17.140625" customWidth="1"/>
    <col min="4097" max="4105" width="17.140625" customWidth="1"/>
    <col min="4353" max="4361" width="17.140625" customWidth="1"/>
    <col min="4609" max="4617" width="17.140625" customWidth="1"/>
    <col min="4865" max="4873" width="17.140625" customWidth="1"/>
    <col min="5121" max="5129" width="17.140625" customWidth="1"/>
    <col min="5377" max="5385" width="17.140625" customWidth="1"/>
    <col min="5633" max="5641" width="17.140625" customWidth="1"/>
    <col min="5889" max="5897" width="17.140625" customWidth="1"/>
    <col min="6145" max="6153" width="17.140625" customWidth="1"/>
    <col min="6401" max="6409" width="17.140625" customWidth="1"/>
    <col min="6657" max="6665" width="17.140625" customWidth="1"/>
    <col min="6913" max="6921" width="17.140625" customWidth="1"/>
    <col min="7169" max="7177" width="17.140625" customWidth="1"/>
    <col min="7425" max="7433" width="17.140625" customWidth="1"/>
    <col min="7681" max="7689" width="17.140625" customWidth="1"/>
    <col min="7937" max="7945" width="17.140625" customWidth="1"/>
    <col min="8193" max="8201" width="17.140625" customWidth="1"/>
    <col min="8449" max="8457" width="17.140625" customWidth="1"/>
    <col min="8705" max="8713" width="17.140625" customWidth="1"/>
    <col min="8961" max="8969" width="17.140625" customWidth="1"/>
    <col min="9217" max="9225" width="17.140625" customWidth="1"/>
    <col min="9473" max="9481" width="17.140625" customWidth="1"/>
    <col min="9729" max="9737" width="17.140625" customWidth="1"/>
    <col min="9985" max="9993" width="17.140625" customWidth="1"/>
    <col min="10241" max="10249" width="17.140625" customWidth="1"/>
    <col min="10497" max="10505" width="17.140625" customWidth="1"/>
    <col min="10753" max="10761" width="17.140625" customWidth="1"/>
    <col min="11009" max="11017" width="17.140625" customWidth="1"/>
    <col min="11265" max="11273" width="17.140625" customWidth="1"/>
    <col min="11521" max="11529" width="17.140625" customWidth="1"/>
    <col min="11777" max="11785" width="17.140625" customWidth="1"/>
    <col min="12033" max="12041" width="17.140625" customWidth="1"/>
    <col min="12289" max="12297" width="17.140625" customWidth="1"/>
    <col min="12545" max="12553" width="17.140625" customWidth="1"/>
    <col min="12801" max="12809" width="17.140625" customWidth="1"/>
    <col min="13057" max="13065" width="17.140625" customWidth="1"/>
    <col min="13313" max="13321" width="17.140625" customWidth="1"/>
    <col min="13569" max="13577" width="17.140625" customWidth="1"/>
    <col min="13825" max="13833" width="17.140625" customWidth="1"/>
    <col min="14081" max="14089" width="17.140625" customWidth="1"/>
    <col min="14337" max="14345" width="17.140625" customWidth="1"/>
    <col min="14593" max="14601" width="17.140625" customWidth="1"/>
    <col min="14849" max="14857" width="17.140625" customWidth="1"/>
    <col min="15105" max="15113" width="17.140625" customWidth="1"/>
    <col min="15361" max="15369" width="17.140625" customWidth="1"/>
    <col min="15617" max="15625" width="17.140625" customWidth="1"/>
    <col min="15873" max="15881" width="17.140625" customWidth="1"/>
    <col min="16129" max="16137" width="17.140625" customWidth="1"/>
  </cols>
  <sheetData>
    <row r="1" spans="1:10" s="75" customFormat="1" ht="69" customHeight="1">
      <c r="A1" s="308"/>
      <c r="B1" s="308"/>
      <c r="C1" s="308"/>
      <c r="D1" s="308"/>
      <c r="E1" s="308"/>
      <c r="F1" s="308"/>
      <c r="G1" s="308"/>
      <c r="H1" s="308"/>
      <c r="I1" s="308"/>
    </row>
    <row r="2" spans="1:10" s="76" customFormat="1" ht="18.75">
      <c r="A2" s="309" t="s">
        <v>550</v>
      </c>
      <c r="B2" s="309"/>
      <c r="C2" s="309"/>
      <c r="D2" s="309"/>
      <c r="E2" s="309"/>
      <c r="F2" s="309"/>
      <c r="G2" s="309"/>
      <c r="H2" s="309"/>
      <c r="I2" s="309"/>
    </row>
    <row r="3" spans="1:10" s="75" customFormat="1" ht="18.75">
      <c r="A3" s="310" t="s">
        <v>506</v>
      </c>
      <c r="B3" s="310"/>
      <c r="C3" s="310"/>
      <c r="D3" s="310"/>
      <c r="E3" s="310"/>
      <c r="F3" s="310"/>
      <c r="G3" s="310"/>
      <c r="H3" s="310"/>
      <c r="I3" s="310"/>
    </row>
    <row r="4" spans="1:10" s="76" customFormat="1" ht="37.5">
      <c r="A4" s="80" t="s">
        <v>765</v>
      </c>
      <c r="B4" s="80" t="s">
        <v>766</v>
      </c>
      <c r="C4" s="80" t="s">
        <v>553</v>
      </c>
      <c r="D4" s="80" t="s">
        <v>554</v>
      </c>
      <c r="E4" s="80" t="s">
        <v>555</v>
      </c>
      <c r="F4" s="80" t="s">
        <v>644</v>
      </c>
      <c r="G4" s="80" t="s">
        <v>557</v>
      </c>
      <c r="H4" s="80" t="s">
        <v>558</v>
      </c>
      <c r="I4" s="80" t="s">
        <v>508</v>
      </c>
    </row>
    <row r="5" spans="1:10" s="75" customFormat="1" ht="18.75">
      <c r="A5" s="77" t="s">
        <v>645</v>
      </c>
      <c r="B5" s="79">
        <v>106266680</v>
      </c>
      <c r="C5" s="79">
        <v>19296000</v>
      </c>
      <c r="D5" s="79">
        <v>2455220</v>
      </c>
      <c r="E5" s="78" t="s">
        <v>646</v>
      </c>
      <c r="F5" s="78" t="s">
        <v>646</v>
      </c>
      <c r="G5" s="78" t="s">
        <v>646</v>
      </c>
      <c r="H5" s="78" t="s">
        <v>646</v>
      </c>
      <c r="I5" s="79">
        <f>SUM(B5:H5)</f>
        <v>128017900</v>
      </c>
    </row>
    <row r="6" spans="1:10" s="75" customFormat="1" ht="18.75">
      <c r="A6" s="77" t="s">
        <v>647</v>
      </c>
      <c r="B6" s="78" t="s">
        <v>646</v>
      </c>
      <c r="C6" s="78" t="s">
        <v>646</v>
      </c>
      <c r="D6" s="79">
        <v>43870200</v>
      </c>
      <c r="E6" s="79">
        <v>4685400</v>
      </c>
      <c r="F6" s="78" t="s">
        <v>646</v>
      </c>
      <c r="G6" s="78" t="s">
        <v>646</v>
      </c>
      <c r="H6" s="78" t="s">
        <v>646</v>
      </c>
      <c r="I6" s="79">
        <f t="shared" ref="I6:I9" si="0">SUM(B6:H6)</f>
        <v>48555600</v>
      </c>
    </row>
    <row r="7" spans="1:10" s="75" customFormat="1" ht="18.75">
      <c r="A7" s="77" t="s">
        <v>648</v>
      </c>
      <c r="B7" s="78" t="s">
        <v>646</v>
      </c>
      <c r="C7" s="78" t="s">
        <v>646</v>
      </c>
      <c r="D7" s="78" t="s">
        <v>646</v>
      </c>
      <c r="E7" s="78" t="s">
        <v>646</v>
      </c>
      <c r="F7" s="79">
        <v>5306200</v>
      </c>
      <c r="G7" s="78" t="s">
        <v>646</v>
      </c>
      <c r="H7" s="78" t="s">
        <v>646</v>
      </c>
      <c r="I7" s="79">
        <f t="shared" si="0"/>
        <v>5306200</v>
      </c>
    </row>
    <row r="8" spans="1:10" s="75" customFormat="1" ht="18.75">
      <c r="A8" s="77" t="s">
        <v>649</v>
      </c>
      <c r="B8" s="78" t="s">
        <v>646</v>
      </c>
      <c r="C8" s="78" t="s">
        <v>646</v>
      </c>
      <c r="D8" s="78" t="s">
        <v>646</v>
      </c>
      <c r="E8" s="78" t="s">
        <v>646</v>
      </c>
      <c r="F8" s="78" t="s">
        <v>646</v>
      </c>
      <c r="G8" s="79">
        <v>1201200</v>
      </c>
      <c r="H8" s="78" t="s">
        <v>646</v>
      </c>
      <c r="I8" s="79">
        <f t="shared" si="0"/>
        <v>1201200</v>
      </c>
    </row>
    <row r="9" spans="1:10" s="75" customFormat="1" ht="18.75">
      <c r="A9" s="77" t="s">
        <v>650</v>
      </c>
      <c r="B9" s="78" t="s">
        <v>646</v>
      </c>
      <c r="C9" s="78" t="s">
        <v>646</v>
      </c>
      <c r="D9" s="78" t="s">
        <v>646</v>
      </c>
      <c r="E9" s="78" t="s">
        <v>646</v>
      </c>
      <c r="F9" s="78" t="s">
        <v>646</v>
      </c>
      <c r="G9" s="78" t="s">
        <v>646</v>
      </c>
      <c r="H9" s="79">
        <v>13307900</v>
      </c>
      <c r="I9" s="79">
        <f t="shared" si="0"/>
        <v>13307900</v>
      </c>
    </row>
    <row r="10" spans="1:10" s="81" customFormat="1" ht="18.75">
      <c r="A10" s="82" t="s">
        <v>651</v>
      </c>
      <c r="B10" s="83">
        <f>SUM(B5:B9)</f>
        <v>106266680</v>
      </c>
      <c r="C10" s="83">
        <f t="shared" ref="C10:I10" si="1">SUM(C5:C9)</f>
        <v>19296000</v>
      </c>
      <c r="D10" s="83">
        <f t="shared" si="1"/>
        <v>46325420</v>
      </c>
      <c r="E10" s="83">
        <f t="shared" si="1"/>
        <v>4685400</v>
      </c>
      <c r="F10" s="83">
        <f t="shared" si="1"/>
        <v>5306200</v>
      </c>
      <c r="G10" s="83">
        <f t="shared" si="1"/>
        <v>1201200</v>
      </c>
      <c r="H10" s="83">
        <f t="shared" si="1"/>
        <v>13307900</v>
      </c>
      <c r="I10" s="83">
        <f t="shared" si="1"/>
        <v>196388800</v>
      </c>
    </row>
    <row r="11" spans="1:10" ht="31.5" customHeight="1">
      <c r="I11" s="150"/>
      <c r="J11" s="151">
        <v>3</v>
      </c>
    </row>
  </sheetData>
  <mergeCells count="3">
    <mergeCell ref="A1:I1"/>
    <mergeCell ref="A2:I2"/>
    <mergeCell ref="A3:I3"/>
  </mergeCells>
  <printOptions horizontalCentered="1"/>
  <pageMargins left="0.59055118110236227" right="0" top="0.74803149606299213" bottom="0.74803149606299213" header="0.31496062992125984" footer="0.31496062992125984"/>
  <pageSetup paperSize="9" scale="9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J438"/>
  <sheetViews>
    <sheetView showGridLines="0" view="pageBreakPreview" topLeftCell="A428" zoomScale="66" zoomScaleNormal="90" zoomScaleSheetLayoutView="66" zoomScalePageLayoutView="85" workbookViewId="0">
      <selection activeCell="D109" sqref="D109"/>
    </sheetView>
  </sheetViews>
  <sheetFormatPr defaultColWidth="9.140625" defaultRowHeight="24"/>
  <cols>
    <col min="1" max="1" width="36.5703125" style="84" bestFit="1" customWidth="1"/>
    <col min="2" max="2" width="9.28515625" style="84" customWidth="1"/>
    <col min="3" max="3" width="14.5703125" style="294" customWidth="1"/>
    <col min="4" max="4" width="14.5703125" style="84" customWidth="1"/>
    <col min="5" max="6" width="13.7109375" style="84" customWidth="1"/>
    <col min="7" max="7" width="27.85546875" style="84" customWidth="1"/>
    <col min="8" max="16384" width="9.140625" style="84"/>
  </cols>
  <sheetData>
    <row r="1" spans="1:7" ht="21.75" customHeight="1">
      <c r="A1" s="322" t="s">
        <v>460</v>
      </c>
      <c r="B1" s="322"/>
      <c r="C1" s="322"/>
      <c r="D1" s="322"/>
      <c r="E1" s="322"/>
      <c r="F1" s="322"/>
      <c r="G1" s="322"/>
    </row>
    <row r="2" spans="1:7" ht="21.75" customHeight="1">
      <c r="A2" s="322" t="s">
        <v>826</v>
      </c>
      <c r="B2" s="322"/>
      <c r="C2" s="322"/>
      <c r="D2" s="322"/>
      <c r="E2" s="322"/>
      <c r="F2" s="322"/>
      <c r="G2" s="322"/>
    </row>
    <row r="3" spans="1:7">
      <c r="A3" s="171"/>
      <c r="B3" s="171"/>
      <c r="C3" s="238"/>
      <c r="D3" s="171"/>
      <c r="E3" s="171"/>
      <c r="F3" s="171"/>
      <c r="G3" s="171"/>
    </row>
    <row r="4" spans="1:7" ht="21.75" customHeight="1">
      <c r="A4" s="323" t="s">
        <v>504</v>
      </c>
      <c r="B4" s="323"/>
      <c r="C4" s="323"/>
      <c r="D4" s="323"/>
      <c r="E4" s="323"/>
      <c r="F4" s="323"/>
      <c r="G4" s="323"/>
    </row>
    <row r="5" spans="1:7">
      <c r="A5" s="240" t="s">
        <v>666</v>
      </c>
      <c r="B5" s="240"/>
      <c r="C5" s="241"/>
      <c r="D5" s="240"/>
      <c r="E5" s="240"/>
      <c r="F5" s="240"/>
      <c r="G5" s="240"/>
    </row>
    <row r="6" spans="1:7" ht="72.75" customHeight="1">
      <c r="A6" s="323" t="s">
        <v>1012</v>
      </c>
      <c r="B6" s="323"/>
      <c r="C6" s="323"/>
      <c r="D6" s="323"/>
      <c r="E6" s="323"/>
      <c r="F6" s="323"/>
      <c r="G6" s="323"/>
    </row>
    <row r="7" spans="1:7">
      <c r="A7" s="317"/>
      <c r="B7" s="317"/>
      <c r="C7" s="317"/>
      <c r="D7" s="317"/>
      <c r="E7" s="317"/>
      <c r="F7" s="317"/>
      <c r="G7" s="317"/>
    </row>
    <row r="8" spans="1:7" ht="21.75" customHeight="1">
      <c r="A8" s="312" t="s">
        <v>339</v>
      </c>
      <c r="B8" s="314" t="s">
        <v>793</v>
      </c>
      <c r="C8" s="315"/>
      <c r="D8" s="315"/>
      <c r="E8" s="315"/>
      <c r="F8" s="315"/>
      <c r="G8" s="316"/>
    </row>
    <row r="9" spans="1:7" ht="48">
      <c r="A9" s="313"/>
      <c r="B9" s="242" t="s">
        <v>467</v>
      </c>
      <c r="C9" s="243" t="s">
        <v>492</v>
      </c>
      <c r="D9" s="242" t="s">
        <v>493</v>
      </c>
      <c r="E9" s="242" t="s">
        <v>494</v>
      </c>
      <c r="F9" s="244" t="s">
        <v>668</v>
      </c>
      <c r="G9" s="244" t="s">
        <v>827</v>
      </c>
    </row>
    <row r="10" spans="1:7" s="90" customFormat="1" ht="24.75" customHeight="1">
      <c r="A10" s="245" t="s">
        <v>495</v>
      </c>
      <c r="B10" s="246" t="s">
        <v>496</v>
      </c>
      <c r="C10" s="247">
        <v>130800350</v>
      </c>
      <c r="D10" s="248">
        <v>128017900</v>
      </c>
      <c r="E10" s="249" t="s">
        <v>646</v>
      </c>
      <c r="F10" s="249" t="s">
        <v>646</v>
      </c>
      <c r="G10" s="250" t="s">
        <v>646</v>
      </c>
    </row>
    <row r="11" spans="1:7" s="90" customFormat="1" ht="24.75" customHeight="1">
      <c r="A11" s="245" t="s">
        <v>497</v>
      </c>
      <c r="B11" s="246" t="s">
        <v>496</v>
      </c>
      <c r="C11" s="247">
        <v>130800350</v>
      </c>
      <c r="D11" s="248">
        <f>+D10</f>
        <v>128017900</v>
      </c>
      <c r="E11" s="249" t="s">
        <v>646</v>
      </c>
      <c r="F11" s="249" t="s">
        <v>646</v>
      </c>
      <c r="G11" s="250" t="s">
        <v>646</v>
      </c>
    </row>
    <row r="12" spans="1:7" s="90" customFormat="1" ht="24.75" customHeight="1">
      <c r="A12" s="251" t="s">
        <v>498</v>
      </c>
      <c r="B12" s="252" t="s">
        <v>496</v>
      </c>
      <c r="C12" s="253" t="s">
        <v>646</v>
      </c>
      <c r="D12" s="253" t="s">
        <v>646</v>
      </c>
      <c r="E12" s="254" t="s">
        <v>646</v>
      </c>
      <c r="F12" s="254" t="s">
        <v>646</v>
      </c>
      <c r="G12" s="255" t="s">
        <v>646</v>
      </c>
    </row>
    <row r="13" spans="1:7" ht="48.75" customHeight="1">
      <c r="A13" s="317"/>
      <c r="B13" s="317"/>
      <c r="C13" s="317"/>
      <c r="D13" s="317"/>
      <c r="E13" s="317"/>
      <c r="F13" s="317"/>
      <c r="G13" s="317"/>
    </row>
    <row r="14" spans="1:7" ht="22.5" customHeight="1">
      <c r="A14" s="320" t="s">
        <v>669</v>
      </c>
      <c r="B14" s="320"/>
      <c r="C14" s="320"/>
      <c r="D14" s="320"/>
      <c r="E14" s="320"/>
      <c r="F14" s="320"/>
      <c r="G14" s="320"/>
    </row>
    <row r="15" spans="1:7" s="106" customFormat="1" ht="19.7" customHeight="1">
      <c r="A15" s="318" t="s">
        <v>1013</v>
      </c>
      <c r="B15" s="318"/>
      <c r="C15" s="318"/>
      <c r="D15" s="318"/>
      <c r="E15" s="318"/>
      <c r="F15" s="318"/>
      <c r="G15" s="318"/>
    </row>
    <row r="16" spans="1:7" s="106" customFormat="1" ht="19.7" customHeight="1">
      <c r="A16" s="136" t="s">
        <v>980</v>
      </c>
      <c r="B16" s="136"/>
      <c r="C16" s="136"/>
      <c r="D16" s="136"/>
      <c r="E16" s="136"/>
      <c r="F16" s="136"/>
      <c r="G16" s="136"/>
    </row>
    <row r="17" spans="1:7" s="257" customFormat="1" ht="19.7" customHeight="1">
      <c r="A17" s="256"/>
      <c r="B17" s="256"/>
      <c r="C17" s="256"/>
      <c r="D17" s="256"/>
      <c r="E17" s="256"/>
      <c r="F17" s="256"/>
      <c r="G17" s="256"/>
    </row>
    <row r="18" spans="1:7" ht="22.5" customHeight="1">
      <c r="A18" s="323" t="s">
        <v>1014</v>
      </c>
      <c r="B18" s="323"/>
      <c r="C18" s="323"/>
      <c r="D18" s="323"/>
      <c r="E18" s="323"/>
      <c r="F18" s="323"/>
      <c r="G18" s="323"/>
    </row>
    <row r="19" spans="1:7" ht="22.5" customHeight="1">
      <c r="A19" s="239"/>
      <c r="B19" s="239"/>
      <c r="C19" s="239"/>
      <c r="D19" s="239"/>
      <c r="E19" s="239"/>
      <c r="F19" s="239"/>
      <c r="G19" s="239"/>
    </row>
    <row r="20" spans="1:7" ht="21.75" customHeight="1">
      <c r="A20" s="312" t="s">
        <v>667</v>
      </c>
      <c r="B20" s="314" t="s">
        <v>794</v>
      </c>
      <c r="C20" s="315"/>
      <c r="D20" s="315"/>
      <c r="E20" s="315"/>
      <c r="F20" s="315"/>
      <c r="G20" s="316"/>
    </row>
    <row r="21" spans="1:7" ht="48">
      <c r="A21" s="313"/>
      <c r="B21" s="242" t="s">
        <v>467</v>
      </c>
      <c r="C21" s="243" t="s">
        <v>492</v>
      </c>
      <c r="D21" s="242" t="s">
        <v>493</v>
      </c>
      <c r="E21" s="242" t="s">
        <v>494</v>
      </c>
      <c r="F21" s="244" t="s">
        <v>668</v>
      </c>
      <c r="G21" s="244" t="s">
        <v>827</v>
      </c>
    </row>
    <row r="22" spans="1:7">
      <c r="A22" s="258" t="s">
        <v>828</v>
      </c>
      <c r="B22" s="259" t="s">
        <v>670</v>
      </c>
      <c r="C22" s="260">
        <v>1</v>
      </c>
      <c r="D22" s="261">
        <v>1</v>
      </c>
      <c r="E22" s="261">
        <v>1</v>
      </c>
      <c r="F22" s="261">
        <v>1</v>
      </c>
      <c r="G22" s="262">
        <v>1</v>
      </c>
    </row>
    <row r="23" spans="1:7" ht="48">
      <c r="A23" s="258" t="s">
        <v>829</v>
      </c>
      <c r="B23" s="263" t="s">
        <v>468</v>
      </c>
      <c r="C23" s="264">
        <v>95</v>
      </c>
      <c r="D23" s="265">
        <v>90</v>
      </c>
      <c r="E23" s="265">
        <v>90</v>
      </c>
      <c r="F23" s="265">
        <v>90</v>
      </c>
      <c r="G23" s="266">
        <v>90</v>
      </c>
    </row>
    <row r="24" spans="1:7" ht="72">
      <c r="A24" s="258" t="s">
        <v>830</v>
      </c>
      <c r="B24" s="263" t="s">
        <v>468</v>
      </c>
      <c r="C24" s="264">
        <v>80</v>
      </c>
      <c r="D24" s="265">
        <v>80</v>
      </c>
      <c r="E24" s="265">
        <v>80</v>
      </c>
      <c r="F24" s="265">
        <v>80</v>
      </c>
      <c r="G24" s="266">
        <v>80</v>
      </c>
    </row>
    <row r="25" spans="1:7" s="90" customFormat="1" ht="25.5" customHeight="1">
      <c r="A25" s="245" t="s">
        <v>495</v>
      </c>
      <c r="B25" s="246" t="s">
        <v>496</v>
      </c>
      <c r="C25" s="267">
        <v>10168700</v>
      </c>
      <c r="D25" s="248">
        <v>9711560</v>
      </c>
      <c r="E25" s="249" t="s">
        <v>646</v>
      </c>
      <c r="F25" s="249" t="s">
        <v>646</v>
      </c>
      <c r="G25" s="250" t="s">
        <v>646</v>
      </c>
    </row>
    <row r="26" spans="1:7" s="90" customFormat="1" ht="25.5" customHeight="1">
      <c r="A26" s="245" t="s">
        <v>497</v>
      </c>
      <c r="B26" s="246" t="s">
        <v>496</v>
      </c>
      <c r="C26" s="267">
        <f>+C25</f>
        <v>10168700</v>
      </c>
      <c r="D26" s="248">
        <v>9711560</v>
      </c>
      <c r="E26" s="249" t="s">
        <v>646</v>
      </c>
      <c r="F26" s="249" t="s">
        <v>646</v>
      </c>
      <c r="G26" s="250" t="s">
        <v>646</v>
      </c>
    </row>
    <row r="27" spans="1:7" s="90" customFormat="1" ht="25.5" customHeight="1">
      <c r="A27" s="251" t="s">
        <v>498</v>
      </c>
      <c r="B27" s="252" t="s">
        <v>496</v>
      </c>
      <c r="C27" s="253" t="s">
        <v>646</v>
      </c>
      <c r="D27" s="254" t="s">
        <v>646</v>
      </c>
      <c r="E27" s="254" t="s">
        <v>646</v>
      </c>
      <c r="F27" s="254" t="s">
        <v>646</v>
      </c>
      <c r="G27" s="255" t="s">
        <v>646</v>
      </c>
    </row>
    <row r="28" spans="1:7" ht="49.5" customHeight="1">
      <c r="A28" s="317"/>
      <c r="B28" s="317"/>
      <c r="C28" s="317"/>
      <c r="D28" s="317"/>
      <c r="E28" s="317"/>
      <c r="F28" s="317"/>
      <c r="G28" s="317"/>
    </row>
    <row r="29" spans="1:7" ht="49.5" customHeight="1">
      <c r="A29" s="171"/>
      <c r="B29" s="171"/>
      <c r="C29" s="171"/>
      <c r="D29" s="171"/>
      <c r="E29" s="171"/>
      <c r="F29" s="171"/>
      <c r="G29" s="171"/>
    </row>
    <row r="30" spans="1:7" ht="49.5" customHeight="1">
      <c r="A30" s="171"/>
      <c r="B30" s="171"/>
      <c r="C30" s="171"/>
      <c r="D30" s="171"/>
      <c r="E30" s="171"/>
      <c r="F30" s="171"/>
      <c r="G30" s="171"/>
    </row>
    <row r="31" spans="1:7" ht="43.5" customHeight="1">
      <c r="A31" s="171"/>
      <c r="B31" s="171"/>
      <c r="C31" s="171"/>
      <c r="D31" s="171"/>
      <c r="E31" s="171"/>
      <c r="F31" s="171"/>
      <c r="G31" s="171"/>
    </row>
    <row r="32" spans="1:7" ht="27" customHeight="1">
      <c r="A32" s="171"/>
      <c r="B32" s="171"/>
      <c r="C32" s="171"/>
      <c r="D32" s="171"/>
      <c r="E32" s="171"/>
      <c r="F32" s="171"/>
      <c r="G32" s="171"/>
    </row>
    <row r="33" spans="1:7" ht="27" customHeight="1">
      <c r="A33" s="171"/>
      <c r="B33" s="171"/>
      <c r="C33" s="171"/>
      <c r="D33" s="171"/>
      <c r="E33" s="171"/>
      <c r="F33" s="171"/>
      <c r="G33" s="171"/>
    </row>
    <row r="34" spans="1:7" ht="27" customHeight="1">
      <c r="A34" s="171"/>
      <c r="B34" s="171"/>
      <c r="C34" s="171"/>
      <c r="D34" s="171"/>
      <c r="E34" s="171"/>
      <c r="F34" s="171"/>
      <c r="G34" s="171"/>
    </row>
    <row r="35" spans="1:7" ht="17.25" customHeight="1">
      <c r="A35" s="171"/>
      <c r="B35" s="171"/>
      <c r="C35" s="171"/>
      <c r="D35" s="171"/>
      <c r="E35" s="171"/>
      <c r="F35" s="171"/>
      <c r="G35" s="171"/>
    </row>
    <row r="36" spans="1:7">
      <c r="A36" s="240" t="s">
        <v>671</v>
      </c>
      <c r="B36" s="240"/>
      <c r="C36" s="241"/>
      <c r="D36" s="240"/>
      <c r="E36" s="240"/>
      <c r="F36" s="240"/>
      <c r="G36" s="240"/>
    </row>
    <row r="37" spans="1:7" s="106" customFormat="1" ht="23.25" customHeight="1">
      <c r="A37" s="318" t="s">
        <v>1015</v>
      </c>
      <c r="B37" s="318"/>
      <c r="C37" s="318"/>
      <c r="D37" s="318"/>
      <c r="E37" s="318"/>
      <c r="F37" s="318"/>
      <c r="G37" s="318"/>
    </row>
    <row r="38" spans="1:7" s="106" customFormat="1" ht="23.25" customHeight="1">
      <c r="A38" s="106" t="s">
        <v>728</v>
      </c>
      <c r="B38" s="268"/>
    </row>
    <row r="39" spans="1:7" s="106" customFormat="1" ht="23.25" customHeight="1">
      <c r="A39" s="106" t="s">
        <v>729</v>
      </c>
      <c r="B39" s="268"/>
    </row>
    <row r="40" spans="1:7" s="106" customFormat="1" ht="23.25" customHeight="1">
      <c r="A40" s="106" t="s">
        <v>730</v>
      </c>
      <c r="B40" s="268"/>
    </row>
    <row r="41" spans="1:7" s="106" customFormat="1" ht="23.25" customHeight="1">
      <c r="A41" s="106" t="s">
        <v>981</v>
      </c>
      <c r="B41" s="268"/>
    </row>
    <row r="42" spans="1:7" ht="18" customHeight="1">
      <c r="A42" s="317"/>
      <c r="B42" s="317"/>
      <c r="C42" s="317"/>
      <c r="D42" s="317"/>
      <c r="E42" s="317"/>
      <c r="F42" s="317"/>
      <c r="G42" s="317"/>
    </row>
    <row r="43" spans="1:7">
      <c r="A43" s="319" t="s">
        <v>1016</v>
      </c>
      <c r="B43" s="319"/>
      <c r="C43" s="319"/>
      <c r="D43" s="319"/>
      <c r="E43" s="319"/>
      <c r="F43" s="319"/>
      <c r="G43" s="319"/>
    </row>
    <row r="44" spans="1:7" ht="18.75" customHeight="1">
      <c r="A44" s="119"/>
      <c r="B44" s="119"/>
      <c r="C44" s="119"/>
      <c r="D44" s="119"/>
      <c r="E44" s="119"/>
      <c r="F44" s="119"/>
      <c r="G44" s="119"/>
    </row>
    <row r="45" spans="1:7" ht="21.75" customHeight="1">
      <c r="A45" s="312" t="s">
        <v>667</v>
      </c>
      <c r="B45" s="314" t="s">
        <v>794</v>
      </c>
      <c r="C45" s="315"/>
      <c r="D45" s="315"/>
      <c r="E45" s="315"/>
      <c r="F45" s="315"/>
      <c r="G45" s="316"/>
    </row>
    <row r="46" spans="1:7" ht="48">
      <c r="A46" s="313"/>
      <c r="B46" s="242" t="s">
        <v>467</v>
      </c>
      <c r="C46" s="243" t="s">
        <v>492</v>
      </c>
      <c r="D46" s="242" t="s">
        <v>493</v>
      </c>
      <c r="E46" s="242" t="s">
        <v>494</v>
      </c>
      <c r="F46" s="244" t="s">
        <v>668</v>
      </c>
      <c r="G46" s="244" t="s">
        <v>827</v>
      </c>
    </row>
    <row r="47" spans="1:7" ht="48">
      <c r="A47" s="258" t="s">
        <v>673</v>
      </c>
      <c r="B47" s="263" t="s">
        <v>468</v>
      </c>
      <c r="C47" s="269">
        <v>80</v>
      </c>
      <c r="D47" s="265">
        <v>80</v>
      </c>
      <c r="E47" s="265">
        <v>80</v>
      </c>
      <c r="F47" s="265">
        <v>80</v>
      </c>
      <c r="G47" s="266">
        <v>80</v>
      </c>
    </row>
    <row r="48" spans="1:7" ht="43.5" customHeight="1">
      <c r="A48" s="270" t="s">
        <v>831</v>
      </c>
      <c r="B48" s="263" t="s">
        <v>468</v>
      </c>
      <c r="C48" s="269">
        <v>90</v>
      </c>
      <c r="D48" s="265">
        <v>90</v>
      </c>
      <c r="E48" s="265">
        <v>90</v>
      </c>
      <c r="F48" s="265">
        <v>90</v>
      </c>
      <c r="G48" s="266">
        <v>90</v>
      </c>
    </row>
    <row r="49" spans="1:7" ht="27.75" customHeight="1">
      <c r="A49" s="271" t="s">
        <v>672</v>
      </c>
      <c r="B49" s="272" t="s">
        <v>469</v>
      </c>
      <c r="C49" s="273">
        <v>2</v>
      </c>
      <c r="D49" s="274">
        <v>2</v>
      </c>
      <c r="E49" s="274">
        <v>2</v>
      </c>
      <c r="F49" s="274">
        <v>2</v>
      </c>
      <c r="G49" s="275">
        <v>2</v>
      </c>
    </row>
    <row r="50" spans="1:7" s="90" customFormat="1">
      <c r="A50" s="245" t="s">
        <v>495</v>
      </c>
      <c r="B50" s="246" t="s">
        <v>496</v>
      </c>
      <c r="C50" s="267">
        <v>551100</v>
      </c>
      <c r="D50" s="248">
        <v>547000</v>
      </c>
      <c r="E50" s="249" t="s">
        <v>646</v>
      </c>
      <c r="F50" s="249" t="s">
        <v>646</v>
      </c>
      <c r="G50" s="250" t="s">
        <v>646</v>
      </c>
    </row>
    <row r="51" spans="1:7" s="90" customFormat="1">
      <c r="A51" s="245" t="s">
        <v>497</v>
      </c>
      <c r="B51" s="246" t="s">
        <v>496</v>
      </c>
      <c r="C51" s="267">
        <f>+C50</f>
        <v>551100</v>
      </c>
      <c r="D51" s="248">
        <v>547000</v>
      </c>
      <c r="E51" s="249" t="s">
        <v>646</v>
      </c>
      <c r="F51" s="249" t="s">
        <v>646</v>
      </c>
      <c r="G51" s="250" t="s">
        <v>646</v>
      </c>
    </row>
    <row r="52" spans="1:7" s="90" customFormat="1">
      <c r="A52" s="251" t="s">
        <v>498</v>
      </c>
      <c r="B52" s="252" t="s">
        <v>496</v>
      </c>
      <c r="C52" s="253" t="s">
        <v>646</v>
      </c>
      <c r="D52" s="254" t="s">
        <v>646</v>
      </c>
      <c r="E52" s="254" t="s">
        <v>646</v>
      </c>
      <c r="F52" s="254" t="s">
        <v>646</v>
      </c>
      <c r="G52" s="255" t="s">
        <v>646</v>
      </c>
    </row>
    <row r="53" spans="1:7" ht="33" customHeight="1">
      <c r="A53" s="276"/>
      <c r="B53" s="277"/>
      <c r="C53" s="278"/>
      <c r="D53" s="279"/>
      <c r="E53" s="279"/>
      <c r="F53" s="279"/>
      <c r="G53" s="279"/>
    </row>
    <row r="54" spans="1:7" ht="21.75" customHeight="1">
      <c r="A54" s="320" t="s">
        <v>674</v>
      </c>
      <c r="B54" s="320"/>
      <c r="C54" s="320"/>
      <c r="D54" s="320"/>
      <c r="E54" s="320"/>
      <c r="F54" s="320"/>
      <c r="G54" s="320"/>
    </row>
    <row r="55" spans="1:7" s="106" customFormat="1" ht="23.25" customHeight="1">
      <c r="A55" s="318" t="s">
        <v>1017</v>
      </c>
      <c r="B55" s="318"/>
      <c r="C55" s="318"/>
      <c r="D55" s="318"/>
      <c r="E55" s="318"/>
      <c r="F55" s="318"/>
      <c r="G55" s="318"/>
    </row>
    <row r="56" spans="1:7" s="106" customFormat="1" ht="23.25" customHeight="1">
      <c r="A56" s="136" t="s">
        <v>731</v>
      </c>
      <c r="B56" s="136"/>
      <c r="C56" s="136"/>
      <c r="D56" s="136"/>
      <c r="E56" s="136"/>
      <c r="F56" s="136"/>
      <c r="G56" s="136"/>
    </row>
    <row r="57" spans="1:7" s="106" customFormat="1" ht="23.25" customHeight="1">
      <c r="A57" s="136" t="s">
        <v>982</v>
      </c>
      <c r="B57" s="136"/>
      <c r="C57" s="136"/>
      <c r="D57" s="136"/>
      <c r="E57" s="136"/>
      <c r="F57" s="136"/>
      <c r="G57" s="136"/>
    </row>
    <row r="58" spans="1:7">
      <c r="A58" s="317"/>
      <c r="B58" s="317"/>
      <c r="C58" s="317"/>
      <c r="D58" s="317"/>
      <c r="E58" s="317"/>
      <c r="F58" s="317"/>
      <c r="G58" s="317"/>
    </row>
    <row r="59" spans="1:7" ht="22.5" customHeight="1">
      <c r="A59" s="321" t="s">
        <v>1018</v>
      </c>
      <c r="B59" s="321"/>
      <c r="C59" s="321"/>
      <c r="D59" s="321"/>
      <c r="E59" s="321"/>
      <c r="F59" s="321"/>
      <c r="G59" s="321"/>
    </row>
    <row r="60" spans="1:7" ht="22.5" customHeight="1">
      <c r="A60" s="280"/>
      <c r="B60" s="280"/>
      <c r="C60" s="280"/>
      <c r="D60" s="280"/>
      <c r="E60" s="280"/>
      <c r="F60" s="280"/>
      <c r="G60" s="280"/>
    </row>
    <row r="61" spans="1:7" ht="21.75" customHeight="1">
      <c r="A61" s="312" t="s">
        <v>667</v>
      </c>
      <c r="B61" s="314" t="s">
        <v>794</v>
      </c>
      <c r="C61" s="315"/>
      <c r="D61" s="315"/>
      <c r="E61" s="315"/>
      <c r="F61" s="315"/>
      <c r="G61" s="316"/>
    </row>
    <row r="62" spans="1:7" ht="48">
      <c r="A62" s="313"/>
      <c r="B62" s="242" t="s">
        <v>467</v>
      </c>
      <c r="C62" s="243" t="s">
        <v>492</v>
      </c>
      <c r="D62" s="242" t="s">
        <v>493</v>
      </c>
      <c r="E62" s="242" t="s">
        <v>494</v>
      </c>
      <c r="F62" s="244" t="s">
        <v>668</v>
      </c>
      <c r="G62" s="244" t="s">
        <v>827</v>
      </c>
    </row>
    <row r="63" spans="1:7">
      <c r="A63" s="258" t="s">
        <v>675</v>
      </c>
      <c r="B63" s="259" t="s">
        <v>468</v>
      </c>
      <c r="C63" s="281">
        <v>90</v>
      </c>
      <c r="D63" s="261">
        <v>90</v>
      </c>
      <c r="E63" s="261">
        <v>90</v>
      </c>
      <c r="F63" s="261">
        <v>90</v>
      </c>
      <c r="G63" s="262">
        <v>90</v>
      </c>
    </row>
    <row r="64" spans="1:7" ht="48">
      <c r="A64" s="258" t="s">
        <v>928</v>
      </c>
      <c r="B64" s="263" t="s">
        <v>468</v>
      </c>
      <c r="C64" s="269">
        <v>90</v>
      </c>
      <c r="D64" s="265">
        <v>90</v>
      </c>
      <c r="E64" s="265">
        <v>90</v>
      </c>
      <c r="F64" s="265">
        <v>90</v>
      </c>
      <c r="G64" s="266">
        <v>90</v>
      </c>
    </row>
    <row r="65" spans="1:7" ht="49.5" customHeight="1">
      <c r="A65" s="270" t="s">
        <v>676</v>
      </c>
      <c r="B65" s="263" t="s">
        <v>468</v>
      </c>
      <c r="C65" s="269">
        <v>90</v>
      </c>
      <c r="D65" s="265">
        <v>90</v>
      </c>
      <c r="E65" s="265">
        <v>90</v>
      </c>
      <c r="F65" s="265">
        <v>90</v>
      </c>
      <c r="G65" s="266">
        <v>90</v>
      </c>
    </row>
    <row r="66" spans="1:7" s="90" customFormat="1" ht="25.5" customHeight="1">
      <c r="A66" s="245" t="s">
        <v>495</v>
      </c>
      <c r="B66" s="246" t="s">
        <v>496</v>
      </c>
      <c r="C66" s="267">
        <v>857700</v>
      </c>
      <c r="D66" s="248">
        <v>703500</v>
      </c>
      <c r="E66" s="249" t="s">
        <v>646</v>
      </c>
      <c r="F66" s="249" t="s">
        <v>646</v>
      </c>
      <c r="G66" s="250" t="s">
        <v>646</v>
      </c>
    </row>
    <row r="67" spans="1:7" s="90" customFormat="1" ht="25.5" customHeight="1">
      <c r="A67" s="245" t="s">
        <v>497</v>
      </c>
      <c r="B67" s="246" t="s">
        <v>496</v>
      </c>
      <c r="C67" s="267">
        <f>+C66</f>
        <v>857700</v>
      </c>
      <c r="D67" s="248">
        <v>703500</v>
      </c>
      <c r="E67" s="249" t="s">
        <v>646</v>
      </c>
      <c r="F67" s="249" t="s">
        <v>646</v>
      </c>
      <c r="G67" s="250" t="s">
        <v>646</v>
      </c>
    </row>
    <row r="68" spans="1:7" s="90" customFormat="1">
      <c r="A68" s="251" t="s">
        <v>498</v>
      </c>
      <c r="B68" s="252" t="s">
        <v>496</v>
      </c>
      <c r="C68" s="253" t="s">
        <v>646</v>
      </c>
      <c r="D68" s="254" t="s">
        <v>646</v>
      </c>
      <c r="E68" s="254" t="s">
        <v>646</v>
      </c>
      <c r="F68" s="254" t="s">
        <v>646</v>
      </c>
      <c r="G68" s="255" t="s">
        <v>646</v>
      </c>
    </row>
    <row r="69" spans="1:7" ht="54" customHeight="1">
      <c r="A69" s="317"/>
      <c r="B69" s="317"/>
      <c r="C69" s="317"/>
      <c r="D69" s="317"/>
      <c r="E69" s="317"/>
      <c r="F69" s="317"/>
      <c r="G69" s="317"/>
    </row>
    <row r="70" spans="1:7" ht="54" customHeight="1">
      <c r="A70" s="171"/>
      <c r="B70" s="171"/>
      <c r="C70" s="171"/>
      <c r="D70" s="171"/>
      <c r="E70" s="171"/>
      <c r="F70" s="171"/>
      <c r="G70" s="171"/>
    </row>
    <row r="71" spans="1:7" ht="54" customHeight="1">
      <c r="A71" s="171"/>
      <c r="B71" s="171"/>
      <c r="C71" s="171"/>
      <c r="D71" s="171"/>
      <c r="E71" s="171"/>
      <c r="F71" s="171"/>
      <c r="G71" s="171"/>
    </row>
    <row r="72" spans="1:7" ht="24.75" customHeight="1">
      <c r="A72" s="171"/>
      <c r="B72" s="171"/>
      <c r="C72" s="171"/>
      <c r="D72" s="171"/>
      <c r="E72" s="171"/>
      <c r="F72" s="171"/>
      <c r="G72" s="171"/>
    </row>
    <row r="73" spans="1:7" ht="29.25" customHeight="1">
      <c r="A73" s="171"/>
      <c r="B73" s="171"/>
      <c r="C73" s="171"/>
      <c r="D73" s="171"/>
      <c r="E73" s="171"/>
      <c r="F73" s="171"/>
      <c r="G73" s="171"/>
    </row>
    <row r="74" spans="1:7" ht="22.5" customHeight="1">
      <c r="A74" s="320" t="s">
        <v>677</v>
      </c>
      <c r="B74" s="320"/>
      <c r="C74" s="320"/>
      <c r="D74" s="320"/>
      <c r="E74" s="320"/>
      <c r="F74" s="320"/>
      <c r="G74" s="320"/>
    </row>
    <row r="75" spans="1:7" s="106" customFormat="1" ht="22.5" customHeight="1">
      <c r="A75" s="318" t="s">
        <v>1019</v>
      </c>
      <c r="B75" s="318"/>
      <c r="C75" s="318"/>
      <c r="D75" s="318"/>
      <c r="E75" s="318"/>
      <c r="F75" s="318"/>
      <c r="G75" s="318"/>
    </row>
    <row r="76" spans="1:7" s="106" customFormat="1" ht="22.5" customHeight="1">
      <c r="A76" s="136" t="s">
        <v>732</v>
      </c>
      <c r="B76" s="136"/>
      <c r="C76" s="136"/>
      <c r="D76" s="136"/>
      <c r="E76" s="136"/>
      <c r="F76" s="136"/>
      <c r="G76" s="136"/>
    </row>
    <row r="77" spans="1:7" s="106" customFormat="1" ht="22.5" customHeight="1">
      <c r="A77" s="136" t="s">
        <v>733</v>
      </c>
      <c r="B77" s="136"/>
      <c r="C77" s="136"/>
      <c r="D77" s="136"/>
      <c r="E77" s="136"/>
      <c r="F77" s="136"/>
      <c r="G77" s="136"/>
    </row>
    <row r="78" spans="1:7" s="106" customFormat="1" ht="22.5" customHeight="1">
      <c r="A78" s="136" t="s">
        <v>734</v>
      </c>
      <c r="B78" s="136"/>
      <c r="C78" s="136"/>
      <c r="D78" s="136"/>
      <c r="E78" s="136"/>
      <c r="F78" s="136"/>
      <c r="G78" s="136"/>
    </row>
    <row r="79" spans="1:7" s="106" customFormat="1" ht="22.5" customHeight="1">
      <c r="A79" s="136" t="s">
        <v>983</v>
      </c>
      <c r="B79" s="136"/>
      <c r="C79" s="136"/>
      <c r="D79" s="136"/>
      <c r="E79" s="136"/>
      <c r="F79" s="136"/>
      <c r="G79" s="136"/>
    </row>
    <row r="80" spans="1:7">
      <c r="A80" s="317"/>
      <c r="B80" s="317"/>
      <c r="C80" s="317"/>
      <c r="D80" s="317"/>
      <c r="E80" s="317"/>
      <c r="F80" s="317"/>
      <c r="G80" s="317"/>
    </row>
    <row r="81" spans="1:7">
      <c r="A81" s="319" t="s">
        <v>1020</v>
      </c>
      <c r="B81" s="319"/>
      <c r="C81" s="319"/>
      <c r="D81" s="319"/>
      <c r="E81" s="319"/>
      <c r="F81" s="319"/>
      <c r="G81" s="319"/>
    </row>
    <row r="82" spans="1:7">
      <c r="A82" s="119"/>
      <c r="B82" s="119"/>
      <c r="C82" s="119"/>
      <c r="D82" s="119"/>
      <c r="E82" s="119"/>
      <c r="F82" s="119"/>
      <c r="G82" s="119"/>
    </row>
    <row r="83" spans="1:7" ht="21.75" customHeight="1">
      <c r="A83" s="312" t="s">
        <v>667</v>
      </c>
      <c r="B83" s="314" t="s">
        <v>794</v>
      </c>
      <c r="C83" s="315"/>
      <c r="D83" s="315"/>
      <c r="E83" s="315"/>
      <c r="F83" s="315"/>
      <c r="G83" s="316"/>
    </row>
    <row r="84" spans="1:7" ht="48">
      <c r="A84" s="313"/>
      <c r="B84" s="242" t="s">
        <v>467</v>
      </c>
      <c r="C84" s="243" t="s">
        <v>492</v>
      </c>
      <c r="D84" s="242" t="s">
        <v>493</v>
      </c>
      <c r="E84" s="242" t="s">
        <v>494</v>
      </c>
      <c r="F84" s="244" t="s">
        <v>668</v>
      </c>
      <c r="G84" s="244" t="s">
        <v>827</v>
      </c>
    </row>
    <row r="85" spans="1:7" ht="63" customHeight="1">
      <c r="A85" s="270" t="s">
        <v>679</v>
      </c>
      <c r="B85" s="263" t="s">
        <v>468</v>
      </c>
      <c r="C85" s="269">
        <v>80</v>
      </c>
      <c r="D85" s="265">
        <v>100</v>
      </c>
      <c r="E85" s="265">
        <v>100</v>
      </c>
      <c r="F85" s="265">
        <v>100</v>
      </c>
      <c r="G85" s="266">
        <v>100</v>
      </c>
    </row>
    <row r="86" spans="1:7" ht="72">
      <c r="A86" s="270" t="s">
        <v>832</v>
      </c>
      <c r="B86" s="263" t="s">
        <v>468</v>
      </c>
      <c r="C86" s="269">
        <v>100</v>
      </c>
      <c r="D86" s="265">
        <v>100</v>
      </c>
      <c r="E86" s="265">
        <v>100</v>
      </c>
      <c r="F86" s="265">
        <v>100</v>
      </c>
      <c r="G86" s="266">
        <v>100</v>
      </c>
    </row>
    <row r="87" spans="1:7" ht="45" customHeight="1">
      <c r="A87" s="270" t="s">
        <v>678</v>
      </c>
      <c r="B87" s="263" t="s">
        <v>468</v>
      </c>
      <c r="C87" s="269">
        <v>90</v>
      </c>
      <c r="D87" s="265">
        <v>90</v>
      </c>
      <c r="E87" s="265">
        <v>90</v>
      </c>
      <c r="F87" s="265">
        <v>90</v>
      </c>
      <c r="G87" s="266">
        <v>90</v>
      </c>
    </row>
    <row r="88" spans="1:7" s="90" customFormat="1">
      <c r="A88" s="245" t="s">
        <v>495</v>
      </c>
      <c r="B88" s="246" t="s">
        <v>496</v>
      </c>
      <c r="C88" s="267">
        <v>912240</v>
      </c>
      <c r="D88" s="248">
        <v>809100</v>
      </c>
      <c r="E88" s="249" t="s">
        <v>646</v>
      </c>
      <c r="F88" s="249" t="s">
        <v>646</v>
      </c>
      <c r="G88" s="250" t="s">
        <v>646</v>
      </c>
    </row>
    <row r="89" spans="1:7" s="90" customFormat="1">
      <c r="A89" s="245" t="s">
        <v>497</v>
      </c>
      <c r="B89" s="246" t="s">
        <v>496</v>
      </c>
      <c r="C89" s="267">
        <f>+C88</f>
        <v>912240</v>
      </c>
      <c r="D89" s="248">
        <v>809100</v>
      </c>
      <c r="E89" s="249" t="s">
        <v>646</v>
      </c>
      <c r="F89" s="249" t="s">
        <v>646</v>
      </c>
      <c r="G89" s="250" t="s">
        <v>646</v>
      </c>
    </row>
    <row r="90" spans="1:7" s="90" customFormat="1">
      <c r="A90" s="251" t="s">
        <v>498</v>
      </c>
      <c r="B90" s="252" t="s">
        <v>496</v>
      </c>
      <c r="C90" s="253" t="s">
        <v>646</v>
      </c>
      <c r="D90" s="254" t="s">
        <v>646</v>
      </c>
      <c r="E90" s="254" t="s">
        <v>646</v>
      </c>
      <c r="F90" s="254" t="s">
        <v>646</v>
      </c>
      <c r="G90" s="255" t="s">
        <v>646</v>
      </c>
    </row>
    <row r="91" spans="1:7">
      <c r="A91" s="317"/>
      <c r="B91" s="317"/>
      <c r="C91" s="317"/>
      <c r="D91" s="317"/>
      <c r="E91" s="317"/>
      <c r="F91" s="317"/>
      <c r="G91" s="317"/>
    </row>
    <row r="92" spans="1:7">
      <c r="A92" s="171"/>
      <c r="B92" s="171"/>
      <c r="C92" s="238"/>
      <c r="D92" s="171"/>
      <c r="E92" s="171"/>
      <c r="F92" s="171"/>
      <c r="G92" s="171"/>
    </row>
    <row r="93" spans="1:7">
      <c r="A93" s="171"/>
      <c r="B93" s="171"/>
      <c r="C93" s="238"/>
      <c r="D93" s="171"/>
      <c r="E93" s="171"/>
      <c r="F93" s="171"/>
      <c r="G93" s="171"/>
    </row>
    <row r="94" spans="1:7" ht="38.25" customHeight="1">
      <c r="A94" s="171"/>
      <c r="B94" s="171"/>
      <c r="C94" s="238"/>
      <c r="D94" s="171"/>
      <c r="E94" s="171"/>
      <c r="F94" s="171"/>
      <c r="G94" s="171"/>
    </row>
    <row r="95" spans="1:7" ht="38.25" customHeight="1">
      <c r="A95" s="171"/>
      <c r="B95" s="171"/>
      <c r="C95" s="238"/>
      <c r="D95" s="171"/>
      <c r="E95" s="171"/>
      <c r="F95" s="171"/>
      <c r="G95" s="171"/>
    </row>
    <row r="96" spans="1:7" ht="30" customHeight="1">
      <c r="A96" s="171"/>
      <c r="B96" s="171"/>
      <c r="C96" s="238"/>
      <c r="D96" s="171"/>
      <c r="E96" s="171"/>
      <c r="F96" s="171"/>
      <c r="G96" s="171"/>
    </row>
    <row r="97" spans="1:7" ht="32.25" customHeight="1">
      <c r="A97" s="171"/>
      <c r="B97" s="171"/>
      <c r="C97" s="238"/>
      <c r="D97" s="171"/>
      <c r="E97" s="171"/>
      <c r="F97" s="171"/>
      <c r="G97" s="171"/>
    </row>
    <row r="98" spans="1:7" ht="32.25" customHeight="1">
      <c r="A98" s="171"/>
      <c r="B98" s="171"/>
      <c r="C98" s="238"/>
      <c r="D98" s="171"/>
      <c r="E98" s="171"/>
      <c r="F98" s="171"/>
      <c r="G98" s="171"/>
    </row>
    <row r="99" spans="1:7" ht="32.25" customHeight="1">
      <c r="A99" s="171"/>
      <c r="B99" s="171"/>
      <c r="C99" s="238"/>
      <c r="D99" s="171"/>
      <c r="E99" s="171"/>
      <c r="F99" s="171"/>
      <c r="G99" s="171"/>
    </row>
    <row r="100" spans="1:7" ht="32.25" customHeight="1">
      <c r="A100" s="171"/>
      <c r="B100" s="171"/>
      <c r="C100" s="238"/>
      <c r="D100" s="171"/>
      <c r="E100" s="171"/>
      <c r="F100" s="171"/>
      <c r="G100" s="171"/>
    </row>
    <row r="101" spans="1:7" ht="32.25" customHeight="1">
      <c r="A101" s="171"/>
      <c r="B101" s="171"/>
      <c r="C101" s="238"/>
      <c r="D101" s="171"/>
      <c r="E101" s="171"/>
      <c r="F101" s="171"/>
      <c r="G101" s="171"/>
    </row>
    <row r="102" spans="1:7" ht="21.75" customHeight="1">
      <c r="A102" s="171"/>
      <c r="B102" s="171"/>
      <c r="C102" s="238"/>
      <c r="D102" s="171"/>
      <c r="E102" s="171"/>
      <c r="F102" s="171"/>
      <c r="G102" s="171"/>
    </row>
    <row r="103" spans="1:7" ht="29.25" customHeight="1">
      <c r="A103" s="171"/>
      <c r="B103" s="171"/>
      <c r="C103" s="238"/>
      <c r="D103" s="171"/>
      <c r="E103" s="171"/>
      <c r="F103" s="171"/>
      <c r="G103" s="171"/>
    </row>
    <row r="104" spans="1:7" ht="29.25" customHeight="1">
      <c r="A104" s="171"/>
      <c r="B104" s="171"/>
      <c r="C104" s="238"/>
      <c r="D104" s="171"/>
      <c r="E104" s="171"/>
      <c r="F104" s="171"/>
      <c r="G104" s="171"/>
    </row>
    <row r="105" spans="1:7" ht="34.5" customHeight="1">
      <c r="A105" s="171"/>
      <c r="B105" s="171"/>
      <c r="C105" s="238"/>
      <c r="D105" s="171"/>
      <c r="E105" s="171"/>
      <c r="F105" s="171"/>
      <c r="G105" s="171"/>
    </row>
    <row r="106" spans="1:7" ht="24" customHeight="1">
      <c r="A106" s="171"/>
      <c r="B106" s="171"/>
      <c r="C106" s="238"/>
      <c r="D106" s="171"/>
      <c r="E106" s="171"/>
      <c r="F106" s="171"/>
      <c r="G106" s="171"/>
    </row>
    <row r="107" spans="1:7" ht="24" customHeight="1">
      <c r="A107" s="171"/>
      <c r="B107" s="171"/>
      <c r="C107" s="238"/>
      <c r="D107" s="171"/>
      <c r="E107" s="171"/>
      <c r="F107" s="171"/>
      <c r="G107" s="171"/>
    </row>
    <row r="108" spans="1:7" ht="24" customHeight="1">
      <c r="A108" s="171"/>
      <c r="B108" s="171"/>
      <c r="C108" s="238"/>
      <c r="D108" s="171"/>
      <c r="E108" s="171"/>
      <c r="F108" s="171"/>
      <c r="G108" s="171"/>
    </row>
    <row r="109" spans="1:7" ht="24" customHeight="1">
      <c r="A109" s="171"/>
      <c r="B109" s="171"/>
      <c r="C109" s="238"/>
      <c r="D109" s="171"/>
      <c r="E109" s="171"/>
      <c r="F109" s="171"/>
      <c r="G109" s="171"/>
    </row>
    <row r="110" spans="1:7" ht="22.5" customHeight="1">
      <c r="A110" s="320" t="s">
        <v>680</v>
      </c>
      <c r="B110" s="320"/>
      <c r="C110" s="320"/>
      <c r="D110" s="320"/>
      <c r="E110" s="320"/>
      <c r="F110" s="320"/>
      <c r="G110" s="320"/>
    </row>
    <row r="111" spans="1:7" s="106" customFormat="1" ht="23.25" customHeight="1">
      <c r="A111" s="318" t="s">
        <v>1021</v>
      </c>
      <c r="B111" s="318"/>
      <c r="C111" s="318"/>
      <c r="D111" s="318"/>
      <c r="E111" s="318"/>
      <c r="F111" s="318"/>
      <c r="G111" s="318"/>
    </row>
    <row r="112" spans="1:7" s="106" customFormat="1" ht="23.25" customHeight="1">
      <c r="A112" s="136" t="s">
        <v>735</v>
      </c>
      <c r="B112" s="136"/>
      <c r="C112" s="136"/>
      <c r="D112" s="136"/>
      <c r="E112" s="136"/>
      <c r="F112" s="136"/>
      <c r="G112" s="136"/>
    </row>
    <row r="113" spans="1:7" s="106" customFormat="1" ht="23.25" customHeight="1">
      <c r="A113" s="136" t="s">
        <v>984</v>
      </c>
      <c r="B113" s="136"/>
      <c r="C113" s="136"/>
      <c r="D113" s="136"/>
      <c r="E113" s="136"/>
      <c r="F113" s="136"/>
      <c r="G113" s="136"/>
    </row>
    <row r="114" spans="1:7">
      <c r="A114" s="317"/>
      <c r="B114" s="317"/>
      <c r="C114" s="317"/>
      <c r="D114" s="317"/>
      <c r="E114" s="317"/>
      <c r="F114" s="317"/>
      <c r="G114" s="317"/>
    </row>
    <row r="115" spans="1:7" ht="46.5" customHeight="1">
      <c r="A115" s="321" t="s">
        <v>1022</v>
      </c>
      <c r="B115" s="321"/>
      <c r="C115" s="321"/>
      <c r="D115" s="321"/>
      <c r="E115" s="321"/>
      <c r="F115" s="321"/>
      <c r="G115" s="321"/>
    </row>
    <row r="116" spans="1:7" ht="22.5" customHeight="1">
      <c r="A116" s="280"/>
      <c r="B116" s="280"/>
      <c r="C116" s="280"/>
      <c r="D116" s="280"/>
      <c r="E116" s="280"/>
      <c r="F116" s="280"/>
      <c r="G116" s="280"/>
    </row>
    <row r="117" spans="1:7" ht="21.75" customHeight="1">
      <c r="A117" s="312" t="s">
        <v>667</v>
      </c>
      <c r="B117" s="314" t="s">
        <v>794</v>
      </c>
      <c r="C117" s="315"/>
      <c r="D117" s="315"/>
      <c r="E117" s="315"/>
      <c r="F117" s="315"/>
      <c r="G117" s="316"/>
    </row>
    <row r="118" spans="1:7" ht="48">
      <c r="A118" s="313"/>
      <c r="B118" s="242" t="s">
        <v>467</v>
      </c>
      <c r="C118" s="243" t="s">
        <v>492</v>
      </c>
      <c r="D118" s="242" t="s">
        <v>493</v>
      </c>
      <c r="E118" s="242" t="s">
        <v>494</v>
      </c>
      <c r="F118" s="244" t="s">
        <v>668</v>
      </c>
      <c r="G118" s="244" t="s">
        <v>827</v>
      </c>
    </row>
    <row r="119" spans="1:7">
      <c r="A119" s="258" t="s">
        <v>681</v>
      </c>
      <c r="B119" s="263" t="s">
        <v>468</v>
      </c>
      <c r="C119" s="269">
        <v>80</v>
      </c>
      <c r="D119" s="265">
        <v>80</v>
      </c>
      <c r="E119" s="265">
        <v>80</v>
      </c>
      <c r="F119" s="265">
        <v>80</v>
      </c>
      <c r="G119" s="266">
        <v>80</v>
      </c>
    </row>
    <row r="120" spans="1:7" ht="48">
      <c r="A120" s="258" t="s">
        <v>833</v>
      </c>
      <c r="B120" s="263" t="s">
        <v>468</v>
      </c>
      <c r="C120" s="269">
        <v>80</v>
      </c>
      <c r="D120" s="265">
        <v>80</v>
      </c>
      <c r="E120" s="265">
        <v>80</v>
      </c>
      <c r="F120" s="265">
        <v>80</v>
      </c>
      <c r="G120" s="266">
        <v>80</v>
      </c>
    </row>
    <row r="121" spans="1:7" ht="48">
      <c r="A121" s="258" t="s">
        <v>834</v>
      </c>
      <c r="B121" s="263" t="s">
        <v>468</v>
      </c>
      <c r="C121" s="269">
        <v>10</v>
      </c>
      <c r="D121" s="265">
        <v>10</v>
      </c>
      <c r="E121" s="265">
        <v>10</v>
      </c>
      <c r="F121" s="265">
        <v>10</v>
      </c>
      <c r="G121" s="266">
        <v>10</v>
      </c>
    </row>
    <row r="122" spans="1:7" s="90" customFormat="1">
      <c r="A122" s="245" t="s">
        <v>495</v>
      </c>
      <c r="B122" s="246" t="s">
        <v>496</v>
      </c>
      <c r="C122" s="267">
        <v>1043300</v>
      </c>
      <c r="D122" s="248">
        <v>1033300</v>
      </c>
      <c r="E122" s="249" t="s">
        <v>646</v>
      </c>
      <c r="F122" s="249" t="s">
        <v>646</v>
      </c>
      <c r="G122" s="250" t="s">
        <v>646</v>
      </c>
    </row>
    <row r="123" spans="1:7" s="90" customFormat="1">
      <c r="A123" s="245" t="s">
        <v>497</v>
      </c>
      <c r="B123" s="246" t="s">
        <v>496</v>
      </c>
      <c r="C123" s="267">
        <f>+C122</f>
        <v>1043300</v>
      </c>
      <c r="D123" s="248">
        <v>1033300</v>
      </c>
      <c r="E123" s="249" t="s">
        <v>646</v>
      </c>
      <c r="F123" s="249" t="s">
        <v>646</v>
      </c>
      <c r="G123" s="250" t="s">
        <v>646</v>
      </c>
    </row>
    <row r="124" spans="1:7" s="90" customFormat="1">
      <c r="A124" s="251" t="s">
        <v>498</v>
      </c>
      <c r="B124" s="252" t="s">
        <v>496</v>
      </c>
      <c r="C124" s="253" t="s">
        <v>646</v>
      </c>
      <c r="D124" s="254" t="s">
        <v>646</v>
      </c>
      <c r="E124" s="254" t="s">
        <v>646</v>
      </c>
      <c r="F124" s="254" t="s">
        <v>646</v>
      </c>
      <c r="G124" s="255" t="s">
        <v>646</v>
      </c>
    </row>
    <row r="125" spans="1:7" ht="32.25" customHeight="1">
      <c r="A125" s="317"/>
      <c r="B125" s="317"/>
      <c r="C125" s="317"/>
      <c r="D125" s="317"/>
      <c r="E125" s="317"/>
      <c r="F125" s="317"/>
      <c r="G125" s="317"/>
    </row>
    <row r="126" spans="1:7" ht="22.5" customHeight="1">
      <c r="A126" s="320" t="s">
        <v>682</v>
      </c>
      <c r="B126" s="320"/>
      <c r="C126" s="320"/>
      <c r="D126" s="320"/>
      <c r="E126" s="320"/>
      <c r="F126" s="320"/>
      <c r="G126" s="320"/>
    </row>
    <row r="127" spans="1:7" s="106" customFormat="1" ht="23.25" customHeight="1">
      <c r="A127" s="318" t="s">
        <v>1023</v>
      </c>
      <c r="B127" s="318"/>
      <c r="C127" s="318"/>
      <c r="D127" s="318"/>
      <c r="E127" s="318"/>
      <c r="F127" s="318"/>
      <c r="G127" s="318"/>
    </row>
    <row r="128" spans="1:7" s="106" customFormat="1" ht="23.25" customHeight="1">
      <c r="A128" s="136" t="s">
        <v>985</v>
      </c>
      <c r="B128" s="136"/>
      <c r="C128" s="136"/>
      <c r="D128" s="136"/>
      <c r="E128" s="136"/>
      <c r="F128" s="136"/>
      <c r="G128" s="136"/>
    </row>
    <row r="129" spans="1:7">
      <c r="A129" s="317"/>
      <c r="B129" s="317"/>
      <c r="C129" s="317"/>
      <c r="D129" s="317"/>
      <c r="E129" s="317"/>
      <c r="F129" s="317"/>
      <c r="G129" s="317"/>
    </row>
    <row r="130" spans="1:7" ht="45" customHeight="1">
      <c r="A130" s="321" t="s">
        <v>1024</v>
      </c>
      <c r="B130" s="321"/>
      <c r="C130" s="321"/>
      <c r="D130" s="321"/>
      <c r="E130" s="321"/>
      <c r="F130" s="321"/>
      <c r="G130" s="321"/>
    </row>
    <row r="131" spans="1:7" ht="20.25" customHeight="1">
      <c r="A131" s="239"/>
      <c r="B131" s="239"/>
      <c r="C131" s="239"/>
      <c r="D131" s="239"/>
      <c r="E131" s="239"/>
      <c r="F131" s="239"/>
      <c r="G131" s="239"/>
    </row>
    <row r="132" spans="1:7" ht="21.75" customHeight="1">
      <c r="A132" s="312" t="s">
        <v>667</v>
      </c>
      <c r="B132" s="314" t="s">
        <v>794</v>
      </c>
      <c r="C132" s="315"/>
      <c r="D132" s="315"/>
      <c r="E132" s="315"/>
      <c r="F132" s="315"/>
      <c r="G132" s="316"/>
    </row>
    <row r="133" spans="1:7" ht="48">
      <c r="A133" s="313"/>
      <c r="B133" s="242" t="s">
        <v>467</v>
      </c>
      <c r="C133" s="243" t="s">
        <v>492</v>
      </c>
      <c r="D133" s="242" t="s">
        <v>493</v>
      </c>
      <c r="E133" s="242" t="s">
        <v>494</v>
      </c>
      <c r="F133" s="244" t="s">
        <v>668</v>
      </c>
      <c r="G133" s="244" t="s">
        <v>827</v>
      </c>
    </row>
    <row r="134" spans="1:7" ht="48">
      <c r="A134" s="258" t="s">
        <v>761</v>
      </c>
      <c r="B134" s="259" t="s">
        <v>468</v>
      </c>
      <c r="C134" s="281">
        <v>90</v>
      </c>
      <c r="D134" s="261">
        <v>80</v>
      </c>
      <c r="E134" s="261">
        <v>80</v>
      </c>
      <c r="F134" s="261">
        <v>80</v>
      </c>
      <c r="G134" s="262">
        <v>80</v>
      </c>
    </row>
    <row r="135" spans="1:7">
      <c r="A135" s="258" t="s">
        <v>683</v>
      </c>
      <c r="B135" s="259" t="s">
        <v>468</v>
      </c>
      <c r="C135" s="281">
        <v>100</v>
      </c>
      <c r="D135" s="261">
        <v>95</v>
      </c>
      <c r="E135" s="261">
        <v>95</v>
      </c>
      <c r="F135" s="261">
        <v>95</v>
      </c>
      <c r="G135" s="262">
        <v>95</v>
      </c>
    </row>
    <row r="136" spans="1:7" s="90" customFormat="1">
      <c r="A136" s="245" t="s">
        <v>495</v>
      </c>
      <c r="B136" s="246" t="s">
        <v>496</v>
      </c>
      <c r="C136" s="267">
        <v>9793800</v>
      </c>
      <c r="D136" s="248">
        <v>8755100</v>
      </c>
      <c r="E136" s="249" t="s">
        <v>646</v>
      </c>
      <c r="F136" s="249" t="s">
        <v>646</v>
      </c>
      <c r="G136" s="250" t="s">
        <v>646</v>
      </c>
    </row>
    <row r="137" spans="1:7" s="90" customFormat="1">
      <c r="A137" s="245" t="s">
        <v>497</v>
      </c>
      <c r="B137" s="246" t="s">
        <v>496</v>
      </c>
      <c r="C137" s="267">
        <f>+C136</f>
        <v>9793800</v>
      </c>
      <c r="D137" s="248">
        <v>8755100</v>
      </c>
      <c r="E137" s="249" t="s">
        <v>646</v>
      </c>
      <c r="F137" s="249" t="s">
        <v>646</v>
      </c>
      <c r="G137" s="250" t="s">
        <v>646</v>
      </c>
    </row>
    <row r="138" spans="1:7" s="90" customFormat="1">
      <c r="A138" s="251" t="s">
        <v>498</v>
      </c>
      <c r="B138" s="252" t="s">
        <v>496</v>
      </c>
      <c r="C138" s="253" t="s">
        <v>646</v>
      </c>
      <c r="D138" s="254" t="s">
        <v>646</v>
      </c>
      <c r="E138" s="254" t="s">
        <v>646</v>
      </c>
      <c r="F138" s="254" t="s">
        <v>646</v>
      </c>
      <c r="G138" s="255" t="s">
        <v>646</v>
      </c>
    </row>
    <row r="139" spans="1:7">
      <c r="A139" s="317"/>
      <c r="B139" s="317"/>
      <c r="C139" s="317"/>
      <c r="D139" s="317"/>
      <c r="E139" s="317"/>
      <c r="F139" s="317"/>
      <c r="G139" s="317"/>
    </row>
    <row r="140" spans="1:7" ht="27.75" customHeight="1">
      <c r="A140" s="171"/>
      <c r="B140" s="171"/>
      <c r="C140" s="171"/>
      <c r="D140" s="171"/>
      <c r="E140" s="171"/>
      <c r="F140" s="171"/>
      <c r="G140" s="171"/>
    </row>
    <row r="141" spans="1:7" ht="27.75" customHeight="1">
      <c r="A141" s="171"/>
      <c r="B141" s="171"/>
      <c r="C141" s="171"/>
      <c r="D141" s="171"/>
      <c r="E141" s="171"/>
      <c r="F141" s="171"/>
      <c r="G141" s="171"/>
    </row>
    <row r="142" spans="1:7" ht="27.75" customHeight="1">
      <c r="A142" s="171"/>
      <c r="B142" s="171"/>
      <c r="C142" s="171"/>
      <c r="D142" s="171"/>
      <c r="E142" s="171"/>
      <c r="F142" s="171"/>
      <c r="G142" s="171"/>
    </row>
    <row r="143" spans="1:7" ht="27.75" customHeight="1">
      <c r="A143" s="171"/>
      <c r="B143" s="171"/>
      <c r="C143" s="171"/>
      <c r="D143" s="171"/>
      <c r="E143" s="171"/>
      <c r="F143" s="171"/>
      <c r="G143" s="171"/>
    </row>
    <row r="144" spans="1:7" ht="22.5" customHeight="1">
      <c r="A144" s="320" t="s">
        <v>684</v>
      </c>
      <c r="B144" s="320"/>
      <c r="C144" s="320"/>
      <c r="D144" s="320"/>
      <c r="E144" s="320"/>
      <c r="F144" s="320"/>
      <c r="G144" s="320"/>
    </row>
    <row r="145" spans="1:218" s="106" customFormat="1" ht="19.7" customHeight="1">
      <c r="A145" s="318" t="s">
        <v>1025</v>
      </c>
      <c r="B145" s="318"/>
      <c r="C145" s="318"/>
      <c r="D145" s="318"/>
      <c r="E145" s="318"/>
      <c r="F145" s="318"/>
      <c r="G145" s="318"/>
    </row>
    <row r="146" spans="1:218" s="106" customFormat="1" ht="19.7" customHeight="1">
      <c r="A146" s="136" t="s">
        <v>986</v>
      </c>
      <c r="B146" s="136"/>
      <c r="C146" s="136"/>
      <c r="D146" s="136"/>
      <c r="E146" s="136"/>
      <c r="F146" s="136"/>
      <c r="G146" s="136"/>
    </row>
    <row r="147" spans="1:218" ht="17.25" customHeight="1">
      <c r="A147" s="171"/>
      <c r="B147" s="171"/>
      <c r="C147" s="171"/>
      <c r="D147" s="171"/>
      <c r="E147" s="171"/>
      <c r="F147" s="171"/>
      <c r="G147" s="171"/>
    </row>
    <row r="148" spans="1:218" ht="46.5" customHeight="1">
      <c r="A148" s="321" t="s">
        <v>1026</v>
      </c>
      <c r="B148" s="321"/>
      <c r="C148" s="321"/>
      <c r="D148" s="321"/>
      <c r="E148" s="321"/>
      <c r="F148" s="321"/>
      <c r="G148" s="321"/>
    </row>
    <row r="149" spans="1:218" ht="16.5" customHeight="1">
      <c r="A149" s="280"/>
      <c r="B149" s="280"/>
      <c r="C149" s="280"/>
      <c r="D149" s="280"/>
      <c r="E149" s="280"/>
      <c r="F149" s="280"/>
      <c r="G149" s="280"/>
    </row>
    <row r="150" spans="1:218" ht="21.75" customHeight="1">
      <c r="A150" s="312" t="s">
        <v>667</v>
      </c>
      <c r="B150" s="314" t="s">
        <v>794</v>
      </c>
      <c r="C150" s="315"/>
      <c r="D150" s="315"/>
      <c r="E150" s="315"/>
      <c r="F150" s="315"/>
      <c r="G150" s="316"/>
    </row>
    <row r="151" spans="1:218" ht="48">
      <c r="A151" s="313"/>
      <c r="B151" s="242" t="s">
        <v>467</v>
      </c>
      <c r="C151" s="243" t="s">
        <v>492</v>
      </c>
      <c r="D151" s="242" t="s">
        <v>493</v>
      </c>
      <c r="E151" s="242" t="s">
        <v>494</v>
      </c>
      <c r="F151" s="244" t="s">
        <v>668</v>
      </c>
      <c r="G151" s="244" t="s">
        <v>827</v>
      </c>
    </row>
    <row r="152" spans="1:218">
      <c r="A152" s="258" t="s">
        <v>835</v>
      </c>
      <c r="B152" s="259" t="s">
        <v>500</v>
      </c>
      <c r="C152" s="281">
        <v>260</v>
      </c>
      <c r="D152" s="261">
        <v>0.09</v>
      </c>
      <c r="E152" s="261">
        <v>0.09</v>
      </c>
      <c r="F152" s="261">
        <v>0.09</v>
      </c>
      <c r="G152" s="262">
        <v>0.09</v>
      </c>
    </row>
    <row r="153" spans="1:218">
      <c r="A153" s="258" t="s">
        <v>685</v>
      </c>
      <c r="B153" s="259" t="s">
        <v>469</v>
      </c>
      <c r="C153" s="281">
        <v>150</v>
      </c>
      <c r="D153" s="261">
        <v>180</v>
      </c>
      <c r="E153" s="261">
        <v>180</v>
      </c>
      <c r="F153" s="261">
        <v>180</v>
      </c>
      <c r="G153" s="261">
        <v>180</v>
      </c>
    </row>
    <row r="154" spans="1:218" s="90" customFormat="1">
      <c r="A154" s="245" t="s">
        <v>495</v>
      </c>
      <c r="B154" s="246" t="s">
        <v>496</v>
      </c>
      <c r="C154" s="267">
        <v>564700</v>
      </c>
      <c r="D154" s="248">
        <v>592300</v>
      </c>
      <c r="E154" s="249" t="s">
        <v>646</v>
      </c>
      <c r="F154" s="249" t="s">
        <v>646</v>
      </c>
      <c r="G154" s="250" t="s">
        <v>646</v>
      </c>
    </row>
    <row r="155" spans="1:218" s="90" customFormat="1">
      <c r="A155" s="245" t="s">
        <v>497</v>
      </c>
      <c r="B155" s="246" t="s">
        <v>496</v>
      </c>
      <c r="C155" s="267">
        <f>+C154</f>
        <v>564700</v>
      </c>
      <c r="D155" s="248">
        <v>592300</v>
      </c>
      <c r="E155" s="249" t="s">
        <v>646</v>
      </c>
      <c r="F155" s="249" t="s">
        <v>646</v>
      </c>
      <c r="G155" s="250" t="s">
        <v>646</v>
      </c>
    </row>
    <row r="156" spans="1:218" s="90" customFormat="1" ht="25.5" customHeight="1" thickBot="1">
      <c r="A156" s="251" t="s">
        <v>498</v>
      </c>
      <c r="B156" s="252" t="s">
        <v>496</v>
      </c>
      <c r="C156" s="253" t="s">
        <v>646</v>
      </c>
      <c r="D156" s="254" t="s">
        <v>646</v>
      </c>
      <c r="E156" s="254" t="s">
        <v>646</v>
      </c>
      <c r="F156" s="254" t="s">
        <v>646</v>
      </c>
      <c r="G156" s="255" t="s">
        <v>646</v>
      </c>
    </row>
    <row r="157" spans="1:218" s="282" customFormat="1" ht="16.5" customHeight="1">
      <c r="A157" s="276"/>
      <c r="B157" s="276"/>
      <c r="C157" s="171"/>
      <c r="D157" s="276"/>
      <c r="E157" s="276"/>
      <c r="F157" s="276"/>
      <c r="G157" s="276"/>
      <c r="H157" s="276"/>
      <c r="I157" s="276"/>
      <c r="J157" s="276"/>
      <c r="K157" s="276"/>
      <c r="L157" s="276"/>
      <c r="M157" s="276"/>
      <c r="N157" s="276"/>
      <c r="O157" s="276"/>
      <c r="P157" s="276"/>
      <c r="Q157" s="276"/>
      <c r="R157" s="276"/>
      <c r="S157" s="276"/>
      <c r="T157" s="276"/>
      <c r="U157" s="276"/>
      <c r="V157" s="276"/>
      <c r="W157" s="276"/>
      <c r="X157" s="276"/>
      <c r="Y157" s="276"/>
      <c r="Z157" s="276"/>
      <c r="AA157" s="276"/>
      <c r="AB157" s="276"/>
      <c r="AC157" s="276"/>
      <c r="AD157" s="276"/>
      <c r="AE157" s="276"/>
      <c r="AF157" s="276"/>
      <c r="AG157" s="276"/>
      <c r="AH157" s="276"/>
      <c r="AI157" s="276"/>
      <c r="AJ157" s="276"/>
      <c r="AK157" s="276"/>
      <c r="AL157" s="276"/>
      <c r="AM157" s="276"/>
      <c r="AN157" s="276"/>
      <c r="AO157" s="276"/>
      <c r="AP157" s="276"/>
      <c r="AQ157" s="276"/>
      <c r="AR157" s="276"/>
      <c r="AS157" s="276"/>
      <c r="AT157" s="276"/>
      <c r="AU157" s="276"/>
      <c r="AV157" s="276"/>
      <c r="AW157" s="276"/>
      <c r="AX157" s="276"/>
      <c r="AY157" s="276"/>
      <c r="AZ157" s="276"/>
      <c r="BA157" s="276"/>
      <c r="BB157" s="276"/>
      <c r="BC157" s="276"/>
      <c r="BD157" s="276"/>
      <c r="BE157" s="276"/>
      <c r="BF157" s="276"/>
      <c r="BG157" s="276"/>
      <c r="BH157" s="276"/>
      <c r="BI157" s="276"/>
      <c r="BJ157" s="276"/>
      <c r="BK157" s="276"/>
      <c r="BL157" s="276"/>
      <c r="BM157" s="276"/>
      <c r="BN157" s="276"/>
      <c r="BO157" s="276"/>
      <c r="BP157" s="276"/>
      <c r="BQ157" s="276"/>
      <c r="BR157" s="276"/>
      <c r="BS157" s="276"/>
      <c r="BT157" s="276"/>
      <c r="BU157" s="276"/>
      <c r="BV157" s="276"/>
      <c r="BW157" s="276"/>
      <c r="BX157" s="276"/>
      <c r="BY157" s="276"/>
      <c r="BZ157" s="276"/>
      <c r="CA157" s="276"/>
      <c r="CB157" s="276"/>
      <c r="CC157" s="276"/>
      <c r="CD157" s="276"/>
      <c r="CE157" s="276"/>
      <c r="CF157" s="276"/>
      <c r="CG157" s="276"/>
      <c r="CH157" s="276"/>
      <c r="CI157" s="276"/>
      <c r="CJ157" s="276"/>
      <c r="CK157" s="276"/>
      <c r="CL157" s="276"/>
      <c r="CM157" s="276"/>
      <c r="CN157" s="276"/>
      <c r="CO157" s="276"/>
      <c r="CP157" s="276"/>
      <c r="CQ157" s="276"/>
      <c r="CR157" s="276"/>
      <c r="CS157" s="276"/>
      <c r="CT157" s="276"/>
      <c r="CU157" s="276"/>
      <c r="CV157" s="276"/>
      <c r="CW157" s="276"/>
      <c r="CX157" s="276"/>
      <c r="CY157" s="276"/>
      <c r="CZ157" s="276"/>
      <c r="DA157" s="276"/>
      <c r="DB157" s="276"/>
      <c r="DC157" s="276"/>
      <c r="DD157" s="276"/>
      <c r="DE157" s="276"/>
      <c r="DF157" s="276"/>
      <c r="DG157" s="276"/>
      <c r="DH157" s="276"/>
      <c r="DI157" s="276"/>
      <c r="DJ157" s="276"/>
      <c r="DK157" s="276"/>
      <c r="DL157" s="276"/>
      <c r="DM157" s="276"/>
      <c r="DN157" s="276"/>
      <c r="DO157" s="276"/>
      <c r="DP157" s="276"/>
      <c r="DQ157" s="276"/>
      <c r="DR157" s="276"/>
      <c r="DS157" s="276"/>
      <c r="DT157" s="276"/>
      <c r="DU157" s="276"/>
      <c r="DV157" s="276"/>
      <c r="DW157" s="276"/>
      <c r="DX157" s="276"/>
      <c r="DY157" s="276"/>
      <c r="DZ157" s="276"/>
      <c r="EA157" s="276"/>
      <c r="EB157" s="276"/>
      <c r="EC157" s="276"/>
      <c r="ED157" s="276"/>
      <c r="EE157" s="276"/>
      <c r="EF157" s="276"/>
      <c r="EG157" s="276"/>
      <c r="EH157" s="276"/>
      <c r="EI157" s="276"/>
      <c r="EJ157" s="276"/>
      <c r="EK157" s="276"/>
      <c r="EL157" s="276"/>
      <c r="EM157" s="276"/>
      <c r="EN157" s="276"/>
      <c r="EO157" s="276"/>
      <c r="EP157" s="276"/>
      <c r="EQ157" s="276"/>
      <c r="ER157" s="276"/>
      <c r="ES157" s="276"/>
      <c r="ET157" s="276"/>
      <c r="EU157" s="276"/>
      <c r="EV157" s="276"/>
      <c r="EW157" s="276"/>
      <c r="EX157" s="276"/>
      <c r="EY157" s="276"/>
      <c r="EZ157" s="276"/>
      <c r="FA157" s="276"/>
      <c r="FB157" s="276"/>
      <c r="FC157" s="276"/>
      <c r="FD157" s="276"/>
      <c r="FE157" s="276"/>
      <c r="FF157" s="276"/>
      <c r="FG157" s="276"/>
      <c r="FH157" s="276"/>
      <c r="FI157" s="276"/>
      <c r="FJ157" s="276"/>
      <c r="FK157" s="276"/>
      <c r="FL157" s="276"/>
      <c r="FM157" s="276"/>
      <c r="FN157" s="276"/>
      <c r="FO157" s="276"/>
      <c r="FP157" s="276"/>
      <c r="FQ157" s="276"/>
      <c r="FR157" s="276"/>
      <c r="FS157" s="276"/>
      <c r="FT157" s="276"/>
      <c r="FU157" s="276"/>
      <c r="FV157" s="276"/>
      <c r="FW157" s="276"/>
      <c r="FX157" s="276"/>
      <c r="FY157" s="276"/>
      <c r="FZ157" s="276"/>
      <c r="GA157" s="276"/>
      <c r="GB157" s="276"/>
      <c r="GC157" s="276"/>
      <c r="GD157" s="276"/>
      <c r="GE157" s="276"/>
      <c r="GF157" s="276"/>
      <c r="GG157" s="276"/>
      <c r="GH157" s="276"/>
      <c r="GI157" s="276"/>
      <c r="GJ157" s="276"/>
      <c r="GK157" s="276"/>
      <c r="GL157" s="276"/>
      <c r="GM157" s="276"/>
      <c r="GN157" s="276"/>
      <c r="GO157" s="276"/>
      <c r="GP157" s="276"/>
      <c r="GQ157" s="276"/>
      <c r="GR157" s="276"/>
      <c r="GS157" s="276"/>
      <c r="GT157" s="276"/>
      <c r="GU157" s="276"/>
      <c r="GV157" s="276"/>
      <c r="GW157" s="276"/>
      <c r="GX157" s="276"/>
      <c r="GY157" s="276"/>
      <c r="GZ157" s="276"/>
      <c r="HA157" s="276"/>
      <c r="HB157" s="276"/>
      <c r="HC157" s="276"/>
      <c r="HD157" s="276"/>
      <c r="HE157" s="276"/>
      <c r="HF157" s="276"/>
      <c r="HG157" s="276"/>
      <c r="HH157" s="276"/>
      <c r="HI157" s="276"/>
      <c r="HJ157" s="276"/>
    </row>
    <row r="158" spans="1:218" ht="22.5" customHeight="1">
      <c r="A158" s="320" t="s">
        <v>686</v>
      </c>
      <c r="B158" s="320"/>
      <c r="C158" s="320"/>
      <c r="D158" s="320"/>
      <c r="E158" s="320"/>
      <c r="F158" s="320"/>
      <c r="G158" s="320"/>
    </row>
    <row r="159" spans="1:218" s="106" customFormat="1" ht="23.25" customHeight="1">
      <c r="A159" s="318" t="s">
        <v>1027</v>
      </c>
      <c r="B159" s="318"/>
      <c r="C159" s="318"/>
      <c r="D159" s="318"/>
      <c r="E159" s="318"/>
      <c r="F159" s="318"/>
      <c r="G159" s="318"/>
    </row>
    <row r="160" spans="1:218" s="106" customFormat="1" ht="23.25" customHeight="1">
      <c r="A160" s="136" t="s">
        <v>736</v>
      </c>
      <c r="B160" s="136"/>
      <c r="C160" s="136"/>
      <c r="D160" s="136"/>
      <c r="E160" s="136"/>
      <c r="F160" s="136"/>
      <c r="G160" s="136"/>
    </row>
    <row r="161" spans="1:7" s="106" customFormat="1" ht="23.25" customHeight="1">
      <c r="A161" s="136" t="s">
        <v>987</v>
      </c>
      <c r="B161" s="136"/>
      <c r="C161" s="136"/>
      <c r="D161" s="136"/>
      <c r="E161" s="136"/>
      <c r="F161" s="136"/>
      <c r="G161" s="136"/>
    </row>
    <row r="162" spans="1:7" ht="14.25" customHeight="1">
      <c r="A162" s="171"/>
      <c r="B162" s="171"/>
      <c r="C162" s="171"/>
      <c r="D162" s="171"/>
      <c r="E162" s="171"/>
      <c r="F162" s="171"/>
      <c r="G162" s="171"/>
    </row>
    <row r="163" spans="1:7">
      <c r="A163" s="319" t="s">
        <v>1028</v>
      </c>
      <c r="B163" s="319"/>
      <c r="C163" s="319"/>
      <c r="D163" s="319"/>
      <c r="E163" s="319"/>
      <c r="F163" s="319"/>
      <c r="G163" s="319"/>
    </row>
    <row r="164" spans="1:7" ht="16.5" customHeight="1">
      <c r="A164" s="119"/>
      <c r="B164" s="119"/>
      <c r="C164" s="119"/>
      <c r="D164" s="119"/>
      <c r="E164" s="119"/>
      <c r="F164" s="119"/>
      <c r="G164" s="119"/>
    </row>
    <row r="165" spans="1:7" ht="21.75" customHeight="1">
      <c r="A165" s="312" t="s">
        <v>667</v>
      </c>
      <c r="B165" s="314" t="s">
        <v>794</v>
      </c>
      <c r="C165" s="315"/>
      <c r="D165" s="315"/>
      <c r="E165" s="315"/>
      <c r="F165" s="315"/>
      <c r="G165" s="316"/>
    </row>
    <row r="166" spans="1:7" ht="48">
      <c r="A166" s="313"/>
      <c r="B166" s="242" t="s">
        <v>467</v>
      </c>
      <c r="C166" s="243" t="s">
        <v>492</v>
      </c>
      <c r="D166" s="242" t="s">
        <v>493</v>
      </c>
      <c r="E166" s="242" t="s">
        <v>494</v>
      </c>
      <c r="F166" s="244" t="s">
        <v>668</v>
      </c>
      <c r="G166" s="244" t="s">
        <v>827</v>
      </c>
    </row>
    <row r="167" spans="1:7" ht="48">
      <c r="A167" s="258" t="s">
        <v>687</v>
      </c>
      <c r="B167" s="263" t="s">
        <v>468</v>
      </c>
      <c r="C167" s="269">
        <v>100</v>
      </c>
      <c r="D167" s="265">
        <v>95</v>
      </c>
      <c r="E167" s="265">
        <v>95</v>
      </c>
      <c r="F167" s="265">
        <v>95</v>
      </c>
      <c r="G167" s="266">
        <v>95</v>
      </c>
    </row>
    <row r="168" spans="1:7">
      <c r="A168" s="258" t="s">
        <v>689</v>
      </c>
      <c r="B168" s="259" t="s">
        <v>470</v>
      </c>
      <c r="C168" s="281">
        <v>6824</v>
      </c>
      <c r="D168" s="261">
        <v>5376</v>
      </c>
      <c r="E168" s="261">
        <v>5376</v>
      </c>
      <c r="F168" s="261">
        <v>5376</v>
      </c>
      <c r="G168" s="262">
        <v>5376</v>
      </c>
    </row>
    <row r="169" spans="1:7">
      <c r="A169" s="258" t="s">
        <v>688</v>
      </c>
      <c r="B169" s="259" t="s">
        <v>670</v>
      </c>
      <c r="C169" s="281">
        <v>1</v>
      </c>
      <c r="D169" s="283">
        <v>1</v>
      </c>
      <c r="E169" s="283">
        <v>1</v>
      </c>
      <c r="F169" s="283">
        <v>1</v>
      </c>
      <c r="G169" s="284">
        <v>1</v>
      </c>
    </row>
    <row r="170" spans="1:7" s="90" customFormat="1">
      <c r="A170" s="245" t="s">
        <v>495</v>
      </c>
      <c r="B170" s="246" t="s">
        <v>496</v>
      </c>
      <c r="C170" s="267">
        <v>1905100</v>
      </c>
      <c r="D170" s="248">
        <v>1926400</v>
      </c>
      <c r="E170" s="249" t="s">
        <v>646</v>
      </c>
      <c r="F170" s="249" t="s">
        <v>646</v>
      </c>
      <c r="G170" s="250" t="s">
        <v>646</v>
      </c>
    </row>
    <row r="171" spans="1:7" s="90" customFormat="1">
      <c r="A171" s="245" t="s">
        <v>497</v>
      </c>
      <c r="B171" s="246" t="s">
        <v>496</v>
      </c>
      <c r="C171" s="267">
        <f>+C170</f>
        <v>1905100</v>
      </c>
      <c r="D171" s="248">
        <v>1926400</v>
      </c>
      <c r="E171" s="249" t="s">
        <v>646</v>
      </c>
      <c r="F171" s="249" t="s">
        <v>646</v>
      </c>
      <c r="G171" s="250" t="s">
        <v>646</v>
      </c>
    </row>
    <row r="172" spans="1:7" s="90" customFormat="1">
      <c r="A172" s="251" t="s">
        <v>498</v>
      </c>
      <c r="B172" s="252" t="s">
        <v>496</v>
      </c>
      <c r="C172" s="253" t="s">
        <v>646</v>
      </c>
      <c r="D172" s="254" t="s">
        <v>646</v>
      </c>
      <c r="E172" s="254" t="s">
        <v>646</v>
      </c>
      <c r="F172" s="254" t="s">
        <v>646</v>
      </c>
      <c r="G172" s="255" t="s">
        <v>646</v>
      </c>
    </row>
    <row r="173" spans="1:7" ht="18" customHeight="1">
      <c r="A173" s="317"/>
      <c r="B173" s="317"/>
      <c r="C173" s="317"/>
      <c r="D173" s="317"/>
      <c r="E173" s="317"/>
      <c r="F173" s="317"/>
      <c r="G173" s="317"/>
    </row>
    <row r="174" spans="1:7">
      <c r="A174" s="285" t="s">
        <v>690</v>
      </c>
      <c r="B174" s="240"/>
      <c r="C174" s="241"/>
      <c r="D174" s="240"/>
      <c r="E174" s="240"/>
      <c r="F174" s="240"/>
      <c r="G174" s="240"/>
    </row>
    <row r="175" spans="1:7" s="106" customFormat="1" ht="23.25" customHeight="1">
      <c r="A175" s="318" t="s">
        <v>1029</v>
      </c>
      <c r="B175" s="318"/>
      <c r="C175" s="318"/>
      <c r="D175" s="318"/>
      <c r="E175" s="318"/>
      <c r="F175" s="318"/>
      <c r="G175" s="318"/>
    </row>
    <row r="176" spans="1:7" s="106" customFormat="1" ht="23.25" customHeight="1">
      <c r="A176" s="136" t="s">
        <v>737</v>
      </c>
      <c r="B176" s="215"/>
      <c r="C176" s="215"/>
      <c r="D176" s="215"/>
      <c r="E176" s="215"/>
      <c r="F176" s="215"/>
      <c r="G176" s="215"/>
    </row>
    <row r="177" spans="1:7" ht="8.25" customHeight="1">
      <c r="A177" s="317"/>
      <c r="B177" s="317"/>
      <c r="C177" s="317"/>
      <c r="D177" s="317"/>
      <c r="E177" s="317"/>
      <c r="F177" s="317"/>
      <c r="G177" s="317"/>
    </row>
    <row r="178" spans="1:7">
      <c r="A178" s="319" t="s">
        <v>1030</v>
      </c>
      <c r="B178" s="319"/>
      <c r="C178" s="319"/>
      <c r="D178" s="319"/>
      <c r="E178" s="319"/>
      <c r="F178" s="319"/>
      <c r="G178" s="319"/>
    </row>
    <row r="179" spans="1:7" ht="14.25" customHeight="1">
      <c r="A179" s="119"/>
      <c r="B179" s="119"/>
      <c r="C179" s="119"/>
      <c r="D179" s="119"/>
      <c r="E179" s="119"/>
      <c r="F179" s="119"/>
      <c r="G179" s="119"/>
    </row>
    <row r="180" spans="1:7" ht="21.75" customHeight="1">
      <c r="A180" s="312" t="s">
        <v>667</v>
      </c>
      <c r="B180" s="314" t="s">
        <v>794</v>
      </c>
      <c r="C180" s="315"/>
      <c r="D180" s="315"/>
      <c r="E180" s="315"/>
      <c r="F180" s="315"/>
      <c r="G180" s="316"/>
    </row>
    <row r="181" spans="1:7" ht="48">
      <c r="A181" s="313"/>
      <c r="B181" s="242" t="s">
        <v>467</v>
      </c>
      <c r="C181" s="243" t="s">
        <v>492</v>
      </c>
      <c r="D181" s="242" t="s">
        <v>493</v>
      </c>
      <c r="E181" s="242" t="s">
        <v>494</v>
      </c>
      <c r="F181" s="244" t="s">
        <v>668</v>
      </c>
      <c r="G181" s="244" t="s">
        <v>827</v>
      </c>
    </row>
    <row r="182" spans="1:7">
      <c r="A182" s="258" t="s">
        <v>501</v>
      </c>
      <c r="B182" s="259" t="s">
        <v>499</v>
      </c>
      <c r="C182" s="281">
        <v>139000</v>
      </c>
      <c r="D182" s="283">
        <v>139000</v>
      </c>
      <c r="E182" s="283">
        <v>139000</v>
      </c>
      <c r="F182" s="283">
        <v>139000</v>
      </c>
      <c r="G182" s="284">
        <v>139000</v>
      </c>
    </row>
    <row r="183" spans="1:7">
      <c r="A183" s="258" t="s">
        <v>691</v>
      </c>
      <c r="B183" s="259" t="s">
        <v>502</v>
      </c>
      <c r="C183" s="281">
        <v>426</v>
      </c>
      <c r="D183" s="261">
        <v>426</v>
      </c>
      <c r="E183" s="261">
        <v>426</v>
      </c>
      <c r="F183" s="261">
        <v>426</v>
      </c>
      <c r="G183" s="262">
        <v>426</v>
      </c>
    </row>
    <row r="184" spans="1:7" s="90" customFormat="1">
      <c r="A184" s="245" t="s">
        <v>495</v>
      </c>
      <c r="B184" s="246" t="s">
        <v>496</v>
      </c>
      <c r="C184" s="267">
        <v>1441300</v>
      </c>
      <c r="D184" s="248">
        <v>1442300</v>
      </c>
      <c r="E184" s="249" t="s">
        <v>646</v>
      </c>
      <c r="F184" s="249" t="s">
        <v>646</v>
      </c>
      <c r="G184" s="250" t="s">
        <v>646</v>
      </c>
    </row>
    <row r="185" spans="1:7" s="90" customFormat="1">
      <c r="A185" s="245" t="s">
        <v>497</v>
      </c>
      <c r="B185" s="246" t="s">
        <v>496</v>
      </c>
      <c r="C185" s="267">
        <f>+C184</f>
        <v>1441300</v>
      </c>
      <c r="D185" s="248">
        <v>1442300</v>
      </c>
      <c r="E185" s="249" t="s">
        <v>646</v>
      </c>
      <c r="F185" s="249" t="s">
        <v>646</v>
      </c>
      <c r="G185" s="250" t="s">
        <v>646</v>
      </c>
    </row>
    <row r="186" spans="1:7" s="90" customFormat="1">
      <c r="A186" s="251" t="s">
        <v>498</v>
      </c>
      <c r="B186" s="252" t="s">
        <v>496</v>
      </c>
      <c r="C186" s="253" t="s">
        <v>646</v>
      </c>
      <c r="D186" s="254" t="s">
        <v>646</v>
      </c>
      <c r="E186" s="254" t="s">
        <v>646</v>
      </c>
      <c r="F186" s="254" t="s">
        <v>646</v>
      </c>
      <c r="G186" s="255" t="s">
        <v>646</v>
      </c>
    </row>
    <row r="187" spans="1:7" ht="22.5" customHeight="1">
      <c r="A187" s="320" t="s">
        <v>692</v>
      </c>
      <c r="B187" s="320"/>
      <c r="C187" s="320"/>
      <c r="D187" s="320"/>
      <c r="E187" s="320"/>
      <c r="F187" s="320"/>
      <c r="G187" s="320"/>
    </row>
    <row r="188" spans="1:7" s="106" customFormat="1" ht="23.25" customHeight="1">
      <c r="A188" s="318" t="s">
        <v>1031</v>
      </c>
      <c r="B188" s="318"/>
      <c r="C188" s="318"/>
      <c r="D188" s="318"/>
      <c r="E188" s="318"/>
      <c r="F188" s="318"/>
      <c r="G188" s="318"/>
    </row>
    <row r="189" spans="1:7" s="106" customFormat="1" ht="23.25" customHeight="1">
      <c r="A189" s="136" t="s">
        <v>738</v>
      </c>
      <c r="B189" s="136"/>
      <c r="C189" s="136"/>
      <c r="D189" s="136"/>
      <c r="E189" s="136"/>
      <c r="F189" s="136"/>
      <c r="G189" s="136"/>
    </row>
    <row r="190" spans="1:7" s="106" customFormat="1" ht="23.25" customHeight="1">
      <c r="A190" s="136" t="s">
        <v>988</v>
      </c>
      <c r="B190" s="136"/>
      <c r="C190" s="136"/>
      <c r="D190" s="136"/>
      <c r="E190" s="136"/>
      <c r="F190" s="136"/>
      <c r="G190" s="136"/>
    </row>
    <row r="191" spans="1:7">
      <c r="A191" s="317"/>
      <c r="B191" s="317"/>
      <c r="C191" s="317"/>
      <c r="D191" s="317"/>
      <c r="E191" s="317"/>
      <c r="F191" s="317"/>
      <c r="G191" s="317"/>
    </row>
    <row r="192" spans="1:7" ht="24.75" customHeight="1">
      <c r="A192" s="323" t="s">
        <v>1032</v>
      </c>
      <c r="B192" s="323"/>
      <c r="C192" s="323"/>
      <c r="D192" s="323"/>
      <c r="E192" s="323"/>
      <c r="F192" s="323"/>
      <c r="G192" s="323"/>
    </row>
    <row r="193" spans="1:7" ht="24.75" customHeight="1">
      <c r="A193" s="239"/>
      <c r="B193" s="239"/>
      <c r="C193" s="239"/>
      <c r="D193" s="239"/>
      <c r="E193" s="239"/>
      <c r="F193" s="239"/>
      <c r="G193" s="239"/>
    </row>
    <row r="194" spans="1:7" ht="21.75" customHeight="1">
      <c r="A194" s="312" t="s">
        <v>667</v>
      </c>
      <c r="B194" s="314" t="s">
        <v>794</v>
      </c>
      <c r="C194" s="315"/>
      <c r="D194" s="315"/>
      <c r="E194" s="315"/>
      <c r="F194" s="315"/>
      <c r="G194" s="316"/>
    </row>
    <row r="195" spans="1:7" ht="48">
      <c r="A195" s="313"/>
      <c r="B195" s="242" t="s">
        <v>467</v>
      </c>
      <c r="C195" s="243" t="s">
        <v>492</v>
      </c>
      <c r="D195" s="242" t="s">
        <v>493</v>
      </c>
      <c r="E195" s="242" t="s">
        <v>494</v>
      </c>
      <c r="F195" s="244" t="s">
        <v>668</v>
      </c>
      <c r="G195" s="244" t="s">
        <v>827</v>
      </c>
    </row>
    <row r="196" spans="1:7" ht="72">
      <c r="A196" s="270" t="s">
        <v>762</v>
      </c>
      <c r="B196" s="263" t="s">
        <v>468</v>
      </c>
      <c r="C196" s="269">
        <v>100</v>
      </c>
      <c r="D196" s="265">
        <v>100</v>
      </c>
      <c r="E196" s="265">
        <v>100</v>
      </c>
      <c r="F196" s="265">
        <v>100</v>
      </c>
      <c r="G196" s="266">
        <v>100</v>
      </c>
    </row>
    <row r="197" spans="1:7" ht="42.75" customHeight="1">
      <c r="A197" s="270" t="s">
        <v>929</v>
      </c>
      <c r="B197" s="263" t="s">
        <v>468</v>
      </c>
      <c r="C197" s="269">
        <v>90</v>
      </c>
      <c r="D197" s="265">
        <v>100</v>
      </c>
      <c r="E197" s="265">
        <v>100</v>
      </c>
      <c r="F197" s="265">
        <v>100</v>
      </c>
      <c r="G197" s="266">
        <v>100</v>
      </c>
    </row>
    <row r="198" spans="1:7" ht="48">
      <c r="A198" s="258" t="s">
        <v>727</v>
      </c>
      <c r="B198" s="263" t="s">
        <v>468</v>
      </c>
      <c r="C198" s="269">
        <v>100</v>
      </c>
      <c r="D198" s="265">
        <v>100</v>
      </c>
      <c r="E198" s="265">
        <v>100</v>
      </c>
      <c r="F198" s="265">
        <v>100</v>
      </c>
      <c r="G198" s="266">
        <v>100</v>
      </c>
    </row>
    <row r="199" spans="1:7" s="90" customFormat="1">
      <c r="A199" s="245" t="s">
        <v>495</v>
      </c>
      <c r="B199" s="246" t="s">
        <v>496</v>
      </c>
      <c r="C199" s="267">
        <v>4644200</v>
      </c>
      <c r="D199" s="248">
        <v>4740200</v>
      </c>
      <c r="E199" s="249" t="s">
        <v>646</v>
      </c>
      <c r="F199" s="249" t="s">
        <v>646</v>
      </c>
      <c r="G199" s="250" t="s">
        <v>646</v>
      </c>
    </row>
    <row r="200" spans="1:7" s="90" customFormat="1">
      <c r="A200" s="245" t="s">
        <v>497</v>
      </c>
      <c r="B200" s="246" t="s">
        <v>496</v>
      </c>
      <c r="C200" s="267">
        <f>+C199</f>
        <v>4644200</v>
      </c>
      <c r="D200" s="248">
        <v>4740200</v>
      </c>
      <c r="E200" s="249" t="s">
        <v>646</v>
      </c>
      <c r="F200" s="249" t="s">
        <v>646</v>
      </c>
      <c r="G200" s="250" t="s">
        <v>646</v>
      </c>
    </row>
    <row r="201" spans="1:7" s="90" customFormat="1">
      <c r="A201" s="251" t="s">
        <v>498</v>
      </c>
      <c r="B201" s="252" t="s">
        <v>496</v>
      </c>
      <c r="C201" s="253" t="s">
        <v>646</v>
      </c>
      <c r="D201" s="254" t="s">
        <v>646</v>
      </c>
      <c r="E201" s="254" t="s">
        <v>646</v>
      </c>
      <c r="F201" s="254" t="s">
        <v>646</v>
      </c>
      <c r="G201" s="255" t="s">
        <v>646</v>
      </c>
    </row>
    <row r="202" spans="1:7">
      <c r="A202" s="276"/>
      <c r="B202" s="277"/>
      <c r="C202" s="278"/>
      <c r="D202" s="279"/>
      <c r="E202" s="279"/>
      <c r="F202" s="279"/>
      <c r="G202" s="279"/>
    </row>
    <row r="203" spans="1:7">
      <c r="A203" s="285" t="s">
        <v>693</v>
      </c>
      <c r="B203" s="240"/>
      <c r="C203" s="241"/>
      <c r="D203" s="240"/>
      <c r="E203" s="240"/>
      <c r="F203" s="240"/>
      <c r="G203" s="240"/>
    </row>
    <row r="204" spans="1:7" s="287" customFormat="1" ht="24" customHeight="1">
      <c r="A204" s="286" t="s">
        <v>1033</v>
      </c>
      <c r="B204" s="286"/>
      <c r="C204" s="286"/>
      <c r="D204" s="286"/>
      <c r="E204" s="286"/>
      <c r="F204" s="286"/>
      <c r="G204" s="286"/>
    </row>
    <row r="205" spans="1:7" s="287" customFormat="1" ht="24" customHeight="1">
      <c r="A205" s="136" t="s">
        <v>739</v>
      </c>
      <c r="B205" s="136"/>
      <c r="C205" s="136"/>
      <c r="D205" s="136"/>
      <c r="E205" s="136"/>
      <c r="F205" s="136"/>
      <c r="G205" s="136"/>
    </row>
    <row r="206" spans="1:7" s="287" customFormat="1" ht="24" customHeight="1">
      <c r="A206" s="136" t="s">
        <v>989</v>
      </c>
      <c r="B206" s="136"/>
      <c r="C206" s="136"/>
      <c r="D206" s="136"/>
      <c r="E206" s="136"/>
      <c r="F206" s="136"/>
      <c r="G206" s="136"/>
    </row>
    <row r="207" spans="1:7">
      <c r="A207" s="317"/>
      <c r="B207" s="317"/>
      <c r="C207" s="317"/>
      <c r="D207" s="317"/>
      <c r="E207" s="317"/>
      <c r="F207" s="317"/>
      <c r="G207" s="317"/>
    </row>
    <row r="208" spans="1:7">
      <c r="A208" s="319" t="s">
        <v>1034</v>
      </c>
      <c r="B208" s="319"/>
      <c r="C208" s="319"/>
      <c r="D208" s="319"/>
      <c r="E208" s="319"/>
      <c r="F208" s="319"/>
      <c r="G208" s="319"/>
    </row>
    <row r="209" spans="1:7">
      <c r="A209" s="119"/>
      <c r="B209" s="119"/>
      <c r="C209" s="119"/>
      <c r="D209" s="119"/>
      <c r="E209" s="119"/>
      <c r="F209" s="119"/>
      <c r="G209" s="119"/>
    </row>
    <row r="210" spans="1:7" ht="21.75" customHeight="1">
      <c r="A210" s="312" t="s">
        <v>667</v>
      </c>
      <c r="B210" s="314" t="s">
        <v>794</v>
      </c>
      <c r="C210" s="315"/>
      <c r="D210" s="315"/>
      <c r="E210" s="315"/>
      <c r="F210" s="315"/>
      <c r="G210" s="316"/>
    </row>
    <row r="211" spans="1:7" ht="48">
      <c r="A211" s="313"/>
      <c r="B211" s="242" t="s">
        <v>467</v>
      </c>
      <c r="C211" s="243" t="s">
        <v>492</v>
      </c>
      <c r="D211" s="242" t="s">
        <v>493</v>
      </c>
      <c r="E211" s="242" t="s">
        <v>494</v>
      </c>
      <c r="F211" s="244" t="s">
        <v>668</v>
      </c>
      <c r="G211" s="244" t="s">
        <v>827</v>
      </c>
    </row>
    <row r="212" spans="1:7" ht="72">
      <c r="A212" s="270" t="s">
        <v>836</v>
      </c>
      <c r="B212" s="263" t="s">
        <v>468</v>
      </c>
      <c r="C212" s="269">
        <v>80</v>
      </c>
      <c r="D212" s="265">
        <v>80</v>
      </c>
      <c r="E212" s="265">
        <v>80</v>
      </c>
      <c r="F212" s="265">
        <v>80</v>
      </c>
      <c r="G212" s="266">
        <v>80</v>
      </c>
    </row>
    <row r="213" spans="1:7" ht="49.5" customHeight="1">
      <c r="A213" s="270" t="s">
        <v>930</v>
      </c>
      <c r="B213" s="263" t="s">
        <v>468</v>
      </c>
      <c r="C213" s="269">
        <v>80</v>
      </c>
      <c r="D213" s="265">
        <v>80</v>
      </c>
      <c r="E213" s="265">
        <v>80</v>
      </c>
      <c r="F213" s="265">
        <v>80</v>
      </c>
      <c r="G213" s="266">
        <v>80</v>
      </c>
    </row>
    <row r="214" spans="1:7" ht="47.25" customHeight="1">
      <c r="A214" s="270" t="s">
        <v>694</v>
      </c>
      <c r="B214" s="263" t="s">
        <v>468</v>
      </c>
      <c r="C214" s="269">
        <v>80</v>
      </c>
      <c r="D214" s="265">
        <v>80</v>
      </c>
      <c r="E214" s="265">
        <v>80</v>
      </c>
      <c r="F214" s="265">
        <v>80</v>
      </c>
      <c r="G214" s="266">
        <v>80</v>
      </c>
    </row>
    <row r="215" spans="1:7" s="90" customFormat="1">
      <c r="A215" s="245" t="s">
        <v>495</v>
      </c>
      <c r="B215" s="246" t="s">
        <v>496</v>
      </c>
      <c r="C215" s="267">
        <v>1231100</v>
      </c>
      <c r="D215" s="248">
        <v>206000</v>
      </c>
      <c r="E215" s="249" t="s">
        <v>646</v>
      </c>
      <c r="F215" s="249" t="s">
        <v>646</v>
      </c>
      <c r="G215" s="250" t="s">
        <v>646</v>
      </c>
    </row>
    <row r="216" spans="1:7" s="90" customFormat="1">
      <c r="A216" s="245" t="s">
        <v>497</v>
      </c>
      <c r="B216" s="246" t="s">
        <v>496</v>
      </c>
      <c r="C216" s="267">
        <f>+C215</f>
        <v>1231100</v>
      </c>
      <c r="D216" s="248">
        <v>206000</v>
      </c>
      <c r="E216" s="249" t="s">
        <v>646</v>
      </c>
      <c r="F216" s="249" t="s">
        <v>646</v>
      </c>
      <c r="G216" s="250" t="s">
        <v>646</v>
      </c>
    </row>
    <row r="217" spans="1:7" s="90" customFormat="1">
      <c r="A217" s="251" t="s">
        <v>498</v>
      </c>
      <c r="B217" s="252" t="s">
        <v>496</v>
      </c>
      <c r="C217" s="253" t="s">
        <v>646</v>
      </c>
      <c r="D217" s="254" t="s">
        <v>646</v>
      </c>
      <c r="E217" s="254" t="s">
        <v>646</v>
      </c>
      <c r="F217" s="254" t="s">
        <v>646</v>
      </c>
      <c r="G217" s="255" t="s">
        <v>646</v>
      </c>
    </row>
    <row r="218" spans="1:7">
      <c r="A218" s="317"/>
      <c r="B218" s="317"/>
      <c r="C218" s="317"/>
      <c r="D218" s="317"/>
      <c r="E218" s="317"/>
      <c r="F218" s="317"/>
      <c r="G218" s="317"/>
    </row>
    <row r="219" spans="1:7">
      <c r="A219" s="171"/>
      <c r="B219" s="171"/>
      <c r="C219" s="171"/>
      <c r="D219" s="171"/>
      <c r="E219" s="171"/>
      <c r="F219" s="171"/>
      <c r="G219" s="171"/>
    </row>
    <row r="220" spans="1:7">
      <c r="A220" s="171"/>
      <c r="B220" s="171"/>
      <c r="C220" s="171"/>
      <c r="D220" s="171"/>
      <c r="E220" s="171"/>
      <c r="F220" s="171"/>
      <c r="G220" s="171"/>
    </row>
    <row r="221" spans="1:7">
      <c r="A221" s="171"/>
      <c r="B221" s="171"/>
      <c r="C221" s="171"/>
      <c r="D221" s="171"/>
      <c r="E221" s="171"/>
      <c r="F221" s="171"/>
      <c r="G221" s="171"/>
    </row>
    <row r="222" spans="1:7" ht="44.25" customHeight="1">
      <c r="A222" s="171"/>
      <c r="B222" s="171"/>
      <c r="C222" s="171"/>
      <c r="D222" s="171"/>
      <c r="E222" s="171"/>
      <c r="F222" s="171"/>
      <c r="G222" s="171"/>
    </row>
    <row r="223" spans="1:7">
      <c r="A223" s="320" t="s">
        <v>695</v>
      </c>
      <c r="B223" s="320"/>
      <c r="C223" s="320"/>
      <c r="D223" s="320"/>
      <c r="E223" s="320"/>
      <c r="F223" s="320"/>
      <c r="G223" s="320"/>
    </row>
    <row r="224" spans="1:7" s="106" customFormat="1" ht="23.25" customHeight="1">
      <c r="A224" s="286" t="s">
        <v>1035</v>
      </c>
      <c r="B224" s="286"/>
      <c r="C224" s="286"/>
      <c r="D224" s="286"/>
      <c r="E224" s="286"/>
      <c r="F224" s="286"/>
      <c r="G224" s="286"/>
    </row>
    <row r="225" spans="1:7" s="106" customFormat="1" ht="23.25" customHeight="1">
      <c r="A225" s="136" t="s">
        <v>990</v>
      </c>
      <c r="B225" s="136"/>
      <c r="C225" s="136"/>
      <c r="D225" s="136"/>
      <c r="E225" s="136"/>
      <c r="F225" s="136"/>
      <c r="G225" s="136"/>
    </row>
    <row r="226" spans="1:7">
      <c r="A226" s="317"/>
      <c r="B226" s="317"/>
      <c r="C226" s="317"/>
      <c r="D226" s="317"/>
      <c r="E226" s="317"/>
      <c r="F226" s="317"/>
      <c r="G226" s="317"/>
    </row>
    <row r="227" spans="1:7">
      <c r="A227" s="319" t="s">
        <v>1036</v>
      </c>
      <c r="B227" s="319"/>
      <c r="C227" s="319"/>
      <c r="D227" s="319"/>
      <c r="E227" s="319"/>
      <c r="F227" s="319"/>
      <c r="G227" s="319"/>
    </row>
    <row r="228" spans="1:7">
      <c r="A228" s="119"/>
      <c r="B228" s="119"/>
      <c r="C228" s="119"/>
      <c r="D228" s="119"/>
      <c r="E228" s="119"/>
      <c r="F228" s="119"/>
      <c r="G228" s="119"/>
    </row>
    <row r="229" spans="1:7" ht="21.75" customHeight="1">
      <c r="A229" s="312" t="s">
        <v>667</v>
      </c>
      <c r="B229" s="314" t="s">
        <v>794</v>
      </c>
      <c r="C229" s="315"/>
      <c r="D229" s="315"/>
      <c r="E229" s="315"/>
      <c r="F229" s="315"/>
      <c r="G229" s="316"/>
    </row>
    <row r="230" spans="1:7" ht="48">
      <c r="A230" s="313"/>
      <c r="B230" s="242" t="s">
        <v>467</v>
      </c>
      <c r="C230" s="243" t="s">
        <v>492</v>
      </c>
      <c r="D230" s="242" t="s">
        <v>493</v>
      </c>
      <c r="E230" s="242" t="s">
        <v>494</v>
      </c>
      <c r="F230" s="244" t="s">
        <v>668</v>
      </c>
      <c r="G230" s="244" t="s">
        <v>827</v>
      </c>
    </row>
    <row r="231" spans="1:7" ht="47.25" customHeight="1">
      <c r="A231" s="270" t="s">
        <v>837</v>
      </c>
      <c r="B231" s="263" t="s">
        <v>468</v>
      </c>
      <c r="C231" s="269">
        <v>90</v>
      </c>
      <c r="D231" s="265">
        <v>60</v>
      </c>
      <c r="E231" s="265">
        <v>60</v>
      </c>
      <c r="F231" s="265">
        <v>60</v>
      </c>
      <c r="G231" s="266">
        <v>60</v>
      </c>
    </row>
    <row r="232" spans="1:7" ht="48">
      <c r="A232" s="270" t="s">
        <v>696</v>
      </c>
      <c r="B232" s="263" t="s">
        <v>468</v>
      </c>
      <c r="C232" s="269">
        <v>85</v>
      </c>
      <c r="D232" s="265">
        <v>80</v>
      </c>
      <c r="E232" s="265">
        <v>80</v>
      </c>
      <c r="F232" s="265">
        <v>80</v>
      </c>
      <c r="G232" s="266">
        <v>80</v>
      </c>
    </row>
    <row r="233" spans="1:7" ht="48">
      <c r="A233" s="270" t="s">
        <v>838</v>
      </c>
      <c r="B233" s="263" t="s">
        <v>468</v>
      </c>
      <c r="C233" s="269">
        <v>85</v>
      </c>
      <c r="D233" s="265">
        <v>80</v>
      </c>
      <c r="E233" s="265">
        <v>80</v>
      </c>
      <c r="F233" s="265">
        <v>80</v>
      </c>
      <c r="G233" s="266">
        <v>80</v>
      </c>
    </row>
    <row r="234" spans="1:7" s="90" customFormat="1">
      <c r="A234" s="245" t="s">
        <v>495</v>
      </c>
      <c r="B234" s="246" t="s">
        <v>496</v>
      </c>
      <c r="C234" s="267">
        <v>1156100</v>
      </c>
      <c r="D234" s="248">
        <v>1174100</v>
      </c>
      <c r="E234" s="249" t="s">
        <v>646</v>
      </c>
      <c r="F234" s="249" t="s">
        <v>646</v>
      </c>
      <c r="G234" s="250" t="s">
        <v>646</v>
      </c>
    </row>
    <row r="235" spans="1:7" s="90" customFormat="1">
      <c r="A235" s="245" t="s">
        <v>497</v>
      </c>
      <c r="B235" s="246" t="s">
        <v>496</v>
      </c>
      <c r="C235" s="267">
        <f>+C234</f>
        <v>1156100</v>
      </c>
      <c r="D235" s="248">
        <v>1174100</v>
      </c>
      <c r="E235" s="249" t="s">
        <v>646</v>
      </c>
      <c r="F235" s="249" t="s">
        <v>646</v>
      </c>
      <c r="G235" s="250" t="s">
        <v>646</v>
      </c>
    </row>
    <row r="236" spans="1:7" s="90" customFormat="1">
      <c r="A236" s="251" t="s">
        <v>498</v>
      </c>
      <c r="B236" s="252" t="s">
        <v>496</v>
      </c>
      <c r="C236" s="253" t="s">
        <v>646</v>
      </c>
      <c r="D236" s="254" t="s">
        <v>646</v>
      </c>
      <c r="E236" s="254" t="s">
        <v>646</v>
      </c>
      <c r="F236" s="254" t="s">
        <v>646</v>
      </c>
      <c r="G236" s="255" t="s">
        <v>646</v>
      </c>
    </row>
    <row r="237" spans="1:7">
      <c r="A237" s="317"/>
      <c r="B237" s="317"/>
      <c r="C237" s="317"/>
      <c r="D237" s="317"/>
      <c r="E237" s="317"/>
      <c r="F237" s="317"/>
      <c r="G237" s="317"/>
    </row>
    <row r="238" spans="1:7" ht="22.5" customHeight="1">
      <c r="A238" s="320" t="s">
        <v>697</v>
      </c>
      <c r="B238" s="320"/>
      <c r="C238" s="320"/>
      <c r="D238" s="320"/>
      <c r="E238" s="320"/>
      <c r="F238" s="320"/>
      <c r="G238" s="320"/>
    </row>
    <row r="239" spans="1:7" s="106" customFormat="1" ht="23.25" customHeight="1">
      <c r="A239" s="318" t="s">
        <v>991</v>
      </c>
      <c r="B239" s="318"/>
      <c r="C239" s="318"/>
      <c r="D239" s="318"/>
      <c r="E239" s="318"/>
      <c r="F239" s="318"/>
      <c r="G239" s="318"/>
    </row>
    <row r="240" spans="1:7" s="106" customFormat="1" ht="23.25" customHeight="1">
      <c r="A240" s="136" t="s">
        <v>740</v>
      </c>
      <c r="B240" s="136"/>
      <c r="C240" s="136"/>
      <c r="D240" s="136"/>
      <c r="E240" s="136"/>
      <c r="F240" s="136"/>
      <c r="G240" s="136"/>
    </row>
    <row r="241" spans="1:7" s="106" customFormat="1" ht="23.25" customHeight="1">
      <c r="A241" s="136" t="s">
        <v>992</v>
      </c>
      <c r="B241" s="136"/>
      <c r="C241" s="136"/>
      <c r="D241" s="136"/>
      <c r="E241" s="136"/>
      <c r="F241" s="136"/>
      <c r="G241" s="136"/>
    </row>
    <row r="242" spans="1:7">
      <c r="A242" s="317"/>
      <c r="B242" s="317"/>
      <c r="C242" s="317"/>
      <c r="D242" s="317"/>
      <c r="E242" s="317"/>
      <c r="F242" s="317"/>
      <c r="G242" s="317"/>
    </row>
    <row r="243" spans="1:7" ht="52.5" customHeight="1">
      <c r="A243" s="321" t="s">
        <v>1037</v>
      </c>
      <c r="B243" s="321"/>
      <c r="C243" s="321"/>
      <c r="D243" s="321"/>
      <c r="E243" s="321"/>
      <c r="F243" s="321"/>
      <c r="G243" s="321"/>
    </row>
    <row r="244" spans="1:7" ht="21.75" customHeight="1">
      <c r="A244" s="280"/>
      <c r="B244" s="280"/>
      <c r="C244" s="280"/>
      <c r="D244" s="280"/>
      <c r="E244" s="280"/>
      <c r="F244" s="280"/>
      <c r="G244" s="280"/>
    </row>
    <row r="245" spans="1:7" ht="21.75" customHeight="1">
      <c r="A245" s="312" t="s">
        <v>667</v>
      </c>
      <c r="B245" s="314" t="s">
        <v>794</v>
      </c>
      <c r="C245" s="315"/>
      <c r="D245" s="315"/>
      <c r="E245" s="315"/>
      <c r="F245" s="315"/>
      <c r="G245" s="316"/>
    </row>
    <row r="246" spans="1:7" ht="48">
      <c r="A246" s="313"/>
      <c r="B246" s="242" t="s">
        <v>467</v>
      </c>
      <c r="C246" s="243" t="s">
        <v>492</v>
      </c>
      <c r="D246" s="242" t="s">
        <v>493</v>
      </c>
      <c r="E246" s="242" t="s">
        <v>494</v>
      </c>
      <c r="F246" s="244" t="s">
        <v>668</v>
      </c>
      <c r="G246" s="244" t="s">
        <v>827</v>
      </c>
    </row>
    <row r="247" spans="1:7" ht="69" customHeight="1">
      <c r="A247" s="270" t="s">
        <v>839</v>
      </c>
      <c r="B247" s="263" t="s">
        <v>468</v>
      </c>
      <c r="C247" s="269">
        <v>100</v>
      </c>
      <c r="D247" s="265">
        <v>100</v>
      </c>
      <c r="E247" s="265">
        <v>100</v>
      </c>
      <c r="F247" s="265">
        <v>100</v>
      </c>
      <c r="G247" s="266">
        <v>100</v>
      </c>
    </row>
    <row r="248" spans="1:7" ht="72" customHeight="1">
      <c r="A248" s="270" t="s">
        <v>931</v>
      </c>
      <c r="B248" s="263" t="s">
        <v>468</v>
      </c>
      <c r="C248" s="269">
        <v>100</v>
      </c>
      <c r="D248" s="265">
        <v>100</v>
      </c>
      <c r="E248" s="265">
        <v>100</v>
      </c>
      <c r="F248" s="265">
        <v>100</v>
      </c>
      <c r="G248" s="266">
        <v>100</v>
      </c>
    </row>
    <row r="249" spans="1:7" ht="69" customHeight="1">
      <c r="A249" s="270" t="s">
        <v>840</v>
      </c>
      <c r="B249" s="263" t="s">
        <v>468</v>
      </c>
      <c r="C249" s="269">
        <v>10</v>
      </c>
      <c r="D249" s="265">
        <v>10</v>
      </c>
      <c r="E249" s="265">
        <v>10</v>
      </c>
      <c r="F249" s="265">
        <v>10</v>
      </c>
      <c r="G249" s="266">
        <v>10</v>
      </c>
    </row>
    <row r="250" spans="1:7" s="90" customFormat="1">
      <c r="A250" s="245" t="s">
        <v>495</v>
      </c>
      <c r="B250" s="246" t="s">
        <v>496</v>
      </c>
      <c r="C250" s="267">
        <v>57800</v>
      </c>
      <c r="D250" s="248">
        <v>50600</v>
      </c>
      <c r="E250" s="249" t="s">
        <v>646</v>
      </c>
      <c r="F250" s="249" t="s">
        <v>646</v>
      </c>
      <c r="G250" s="250" t="s">
        <v>646</v>
      </c>
    </row>
    <row r="251" spans="1:7" s="90" customFormat="1">
      <c r="A251" s="245" t="s">
        <v>497</v>
      </c>
      <c r="B251" s="246" t="s">
        <v>496</v>
      </c>
      <c r="C251" s="267">
        <f>+C250</f>
        <v>57800</v>
      </c>
      <c r="D251" s="248">
        <v>50600</v>
      </c>
      <c r="E251" s="249" t="s">
        <v>646</v>
      </c>
      <c r="F251" s="249" t="s">
        <v>646</v>
      </c>
      <c r="G251" s="250" t="s">
        <v>646</v>
      </c>
    </row>
    <row r="252" spans="1:7" s="90" customFormat="1">
      <c r="A252" s="251" t="s">
        <v>498</v>
      </c>
      <c r="B252" s="252" t="s">
        <v>496</v>
      </c>
      <c r="C252" s="253" t="s">
        <v>646</v>
      </c>
      <c r="D252" s="254" t="s">
        <v>646</v>
      </c>
      <c r="E252" s="254" t="s">
        <v>646</v>
      </c>
      <c r="F252" s="254" t="s">
        <v>646</v>
      </c>
      <c r="G252" s="255" t="s">
        <v>646</v>
      </c>
    </row>
    <row r="253" spans="1:7">
      <c r="A253" s="317"/>
      <c r="B253" s="317"/>
      <c r="C253" s="317"/>
      <c r="D253" s="317"/>
      <c r="E253" s="317"/>
      <c r="F253" s="317"/>
      <c r="G253" s="317"/>
    </row>
    <row r="254" spans="1:7">
      <c r="A254" s="171"/>
      <c r="B254" s="171"/>
      <c r="C254" s="171"/>
      <c r="D254" s="171"/>
      <c r="E254" s="171"/>
      <c r="F254" s="171"/>
      <c r="G254" s="171"/>
    </row>
    <row r="255" spans="1:7">
      <c r="A255" s="320" t="s">
        <v>698</v>
      </c>
      <c r="B255" s="320"/>
      <c r="C255" s="320"/>
      <c r="D255" s="320"/>
      <c r="E255" s="320"/>
      <c r="F255" s="320"/>
      <c r="G255" s="320"/>
    </row>
    <row r="256" spans="1:7" s="106" customFormat="1" ht="23.25" customHeight="1">
      <c r="A256" s="286" t="s">
        <v>993</v>
      </c>
      <c r="B256" s="286"/>
      <c r="C256" s="286"/>
      <c r="D256" s="286"/>
      <c r="E256" s="286"/>
      <c r="F256" s="286"/>
      <c r="G256" s="286"/>
    </row>
    <row r="257" spans="1:7" s="106" customFormat="1" ht="23.25" customHeight="1">
      <c r="A257" s="136" t="s">
        <v>994</v>
      </c>
      <c r="B257" s="136"/>
      <c r="C257" s="136"/>
      <c r="D257" s="136"/>
      <c r="E257" s="136"/>
      <c r="F257" s="136"/>
      <c r="G257" s="136"/>
    </row>
    <row r="258" spans="1:7" ht="14.25" customHeight="1">
      <c r="A258" s="317"/>
      <c r="B258" s="317"/>
      <c r="C258" s="317"/>
      <c r="D258" s="317"/>
      <c r="E258" s="317"/>
      <c r="F258" s="317"/>
      <c r="G258" s="317"/>
    </row>
    <row r="259" spans="1:7" ht="51.75" customHeight="1">
      <c r="A259" s="319" t="s">
        <v>1038</v>
      </c>
      <c r="B259" s="319"/>
      <c r="C259" s="319"/>
      <c r="D259" s="319"/>
      <c r="E259" s="319"/>
      <c r="F259" s="319"/>
      <c r="G259" s="319"/>
    </row>
    <row r="260" spans="1:7" ht="17.25" customHeight="1">
      <c r="A260" s="119"/>
      <c r="B260" s="119"/>
      <c r="C260" s="119"/>
      <c r="D260" s="119"/>
      <c r="E260" s="119"/>
      <c r="F260" s="119"/>
      <c r="G260" s="119"/>
    </row>
    <row r="261" spans="1:7" ht="21.75" customHeight="1">
      <c r="A261" s="312" t="s">
        <v>667</v>
      </c>
      <c r="B261" s="314" t="s">
        <v>794</v>
      </c>
      <c r="C261" s="315"/>
      <c r="D261" s="315"/>
      <c r="E261" s="315"/>
      <c r="F261" s="315"/>
      <c r="G261" s="316"/>
    </row>
    <row r="262" spans="1:7" ht="48">
      <c r="A262" s="313"/>
      <c r="B262" s="242" t="s">
        <v>467</v>
      </c>
      <c r="C262" s="243" t="s">
        <v>492</v>
      </c>
      <c r="D262" s="242" t="s">
        <v>493</v>
      </c>
      <c r="E262" s="242" t="s">
        <v>494</v>
      </c>
      <c r="F262" s="244" t="s">
        <v>668</v>
      </c>
      <c r="G262" s="244" t="s">
        <v>827</v>
      </c>
    </row>
    <row r="263" spans="1:7" ht="84" customHeight="1">
      <c r="A263" s="270" t="s">
        <v>848</v>
      </c>
      <c r="B263" s="263" t="s">
        <v>468</v>
      </c>
      <c r="C263" s="269">
        <v>100</v>
      </c>
      <c r="D263" s="265">
        <v>80</v>
      </c>
      <c r="E263" s="265">
        <v>80</v>
      </c>
      <c r="F263" s="265">
        <v>80</v>
      </c>
      <c r="G263" s="266">
        <v>80</v>
      </c>
    </row>
    <row r="264" spans="1:7" ht="96">
      <c r="A264" s="270" t="s">
        <v>849</v>
      </c>
      <c r="B264" s="263" t="s">
        <v>468</v>
      </c>
      <c r="C264" s="269">
        <v>100</v>
      </c>
      <c r="D264" s="265">
        <v>90</v>
      </c>
      <c r="E264" s="265">
        <v>90</v>
      </c>
      <c r="F264" s="265">
        <v>90</v>
      </c>
      <c r="G264" s="266">
        <v>90</v>
      </c>
    </row>
    <row r="265" spans="1:7" ht="82.5" customHeight="1">
      <c r="A265" s="270" t="s">
        <v>841</v>
      </c>
      <c r="B265" s="263" t="s">
        <v>468</v>
      </c>
      <c r="C265" s="269">
        <v>100</v>
      </c>
      <c r="D265" s="265">
        <v>70</v>
      </c>
      <c r="E265" s="265">
        <v>70</v>
      </c>
      <c r="F265" s="265">
        <v>70</v>
      </c>
      <c r="G265" s="266">
        <v>70</v>
      </c>
    </row>
    <row r="266" spans="1:7" s="90" customFormat="1">
      <c r="A266" s="245" t="s">
        <v>495</v>
      </c>
      <c r="B266" s="246" t="s">
        <v>496</v>
      </c>
      <c r="C266" s="267">
        <v>25089900</v>
      </c>
      <c r="D266" s="248">
        <v>7242900</v>
      </c>
      <c r="E266" s="249" t="s">
        <v>646</v>
      </c>
      <c r="F266" s="249" t="s">
        <v>646</v>
      </c>
      <c r="G266" s="250" t="s">
        <v>646</v>
      </c>
    </row>
    <row r="267" spans="1:7" s="90" customFormat="1">
      <c r="A267" s="245" t="s">
        <v>497</v>
      </c>
      <c r="B267" s="246" t="s">
        <v>496</v>
      </c>
      <c r="C267" s="267">
        <f>+C266</f>
        <v>25089900</v>
      </c>
      <c r="D267" s="248">
        <v>7242900</v>
      </c>
      <c r="E267" s="249" t="s">
        <v>646</v>
      </c>
      <c r="F267" s="249" t="s">
        <v>646</v>
      </c>
      <c r="G267" s="250" t="s">
        <v>646</v>
      </c>
    </row>
    <row r="268" spans="1:7" s="90" customFormat="1">
      <c r="A268" s="251" t="s">
        <v>498</v>
      </c>
      <c r="B268" s="252" t="s">
        <v>496</v>
      </c>
      <c r="C268" s="253" t="s">
        <v>646</v>
      </c>
      <c r="D268" s="254" t="s">
        <v>646</v>
      </c>
      <c r="E268" s="254" t="s">
        <v>646</v>
      </c>
      <c r="F268" s="254" t="s">
        <v>646</v>
      </c>
      <c r="G268" s="255" t="s">
        <v>646</v>
      </c>
    </row>
    <row r="269" spans="1:7" ht="14.25" customHeight="1">
      <c r="A269" s="317"/>
      <c r="B269" s="317"/>
      <c r="C269" s="317"/>
      <c r="D269" s="317"/>
      <c r="E269" s="317"/>
      <c r="F269" s="317"/>
      <c r="G269" s="317"/>
    </row>
    <row r="270" spans="1:7" ht="22.5" customHeight="1">
      <c r="A270" s="320" t="s">
        <v>699</v>
      </c>
      <c r="B270" s="320"/>
      <c r="C270" s="320"/>
      <c r="D270" s="320"/>
      <c r="E270" s="320"/>
      <c r="F270" s="320"/>
      <c r="G270" s="320"/>
    </row>
    <row r="271" spans="1:7" s="106" customFormat="1" ht="27.75" customHeight="1">
      <c r="A271" s="311" t="s">
        <v>1039</v>
      </c>
      <c r="B271" s="311"/>
      <c r="C271" s="311"/>
      <c r="D271" s="311"/>
      <c r="E271" s="311"/>
      <c r="F271" s="311"/>
      <c r="G271" s="311"/>
    </row>
    <row r="272" spans="1:7" s="106" customFormat="1" ht="23.25" customHeight="1">
      <c r="A272" s="136" t="s">
        <v>741</v>
      </c>
      <c r="B272" s="136"/>
      <c r="C272" s="136"/>
      <c r="D272" s="136"/>
      <c r="E272" s="136"/>
      <c r="F272" s="136"/>
      <c r="G272" s="136"/>
    </row>
    <row r="273" spans="1:7" s="106" customFormat="1" ht="23.25" customHeight="1">
      <c r="A273" s="136" t="s">
        <v>742</v>
      </c>
      <c r="B273" s="136"/>
      <c r="C273" s="136"/>
      <c r="D273" s="136"/>
      <c r="E273" s="136"/>
      <c r="F273" s="136"/>
      <c r="G273" s="136"/>
    </row>
    <row r="274" spans="1:7" s="106" customFormat="1" ht="23.25" customHeight="1">
      <c r="A274" s="136" t="s">
        <v>995</v>
      </c>
      <c r="B274" s="136"/>
      <c r="C274" s="136"/>
      <c r="D274" s="136"/>
      <c r="E274" s="136"/>
      <c r="F274" s="136"/>
      <c r="G274" s="136"/>
    </row>
    <row r="275" spans="1:7" ht="12" customHeight="1">
      <c r="A275" s="317"/>
      <c r="B275" s="317"/>
      <c r="C275" s="317"/>
      <c r="D275" s="317"/>
      <c r="E275" s="317"/>
      <c r="F275" s="317"/>
      <c r="G275" s="317"/>
    </row>
    <row r="276" spans="1:7" ht="22.5" customHeight="1">
      <c r="A276" s="324" t="s">
        <v>1040</v>
      </c>
      <c r="B276" s="324"/>
      <c r="C276" s="324"/>
      <c r="D276" s="324"/>
      <c r="E276" s="324"/>
      <c r="F276" s="324"/>
      <c r="G276" s="324"/>
    </row>
    <row r="277" spans="1:7" ht="17.25" customHeight="1">
      <c r="A277" s="288"/>
      <c r="B277" s="288"/>
      <c r="C277" s="288"/>
      <c r="D277" s="288"/>
      <c r="E277" s="288"/>
      <c r="F277" s="288"/>
      <c r="G277" s="288"/>
    </row>
    <row r="278" spans="1:7" ht="21.75" customHeight="1">
      <c r="A278" s="312" t="s">
        <v>667</v>
      </c>
      <c r="B278" s="314" t="s">
        <v>794</v>
      </c>
      <c r="C278" s="315"/>
      <c r="D278" s="315"/>
      <c r="E278" s="315"/>
      <c r="F278" s="315"/>
      <c r="G278" s="316"/>
    </row>
    <row r="279" spans="1:7" ht="48">
      <c r="A279" s="313"/>
      <c r="B279" s="242" t="s">
        <v>467</v>
      </c>
      <c r="C279" s="243" t="s">
        <v>492</v>
      </c>
      <c r="D279" s="242" t="s">
        <v>493</v>
      </c>
      <c r="E279" s="242" t="s">
        <v>494</v>
      </c>
      <c r="F279" s="244" t="s">
        <v>668</v>
      </c>
      <c r="G279" s="244" t="s">
        <v>827</v>
      </c>
    </row>
    <row r="280" spans="1:7" ht="72">
      <c r="A280" s="270" t="s">
        <v>842</v>
      </c>
      <c r="B280" s="263" t="s">
        <v>468</v>
      </c>
      <c r="C280" s="269">
        <v>100</v>
      </c>
      <c r="D280" s="289">
        <v>80</v>
      </c>
      <c r="E280" s="289">
        <v>80</v>
      </c>
      <c r="F280" s="289">
        <v>80</v>
      </c>
      <c r="G280" s="290">
        <v>80</v>
      </c>
    </row>
    <row r="281" spans="1:7" ht="72">
      <c r="A281" s="270" t="s">
        <v>843</v>
      </c>
      <c r="B281" s="263" t="s">
        <v>468</v>
      </c>
      <c r="C281" s="269">
        <v>100</v>
      </c>
      <c r="D281" s="265">
        <v>80</v>
      </c>
      <c r="E281" s="265">
        <v>80</v>
      </c>
      <c r="F281" s="265">
        <v>80</v>
      </c>
      <c r="G281" s="266">
        <v>80</v>
      </c>
    </row>
    <row r="282" spans="1:7" ht="72">
      <c r="A282" s="270" t="s">
        <v>844</v>
      </c>
      <c r="B282" s="263" t="s">
        <v>468</v>
      </c>
      <c r="C282" s="269" t="s">
        <v>646</v>
      </c>
      <c r="D282" s="265" t="s">
        <v>646</v>
      </c>
      <c r="E282" s="265" t="s">
        <v>646</v>
      </c>
      <c r="F282" s="265" t="s">
        <v>646</v>
      </c>
      <c r="G282" s="266" t="s">
        <v>646</v>
      </c>
    </row>
    <row r="283" spans="1:7" s="90" customFormat="1">
      <c r="A283" s="245" t="s">
        <v>495</v>
      </c>
      <c r="B283" s="246" t="s">
        <v>496</v>
      </c>
      <c r="C283" s="267">
        <v>1195200</v>
      </c>
      <c r="D283" s="248">
        <v>1194000</v>
      </c>
      <c r="E283" s="249" t="s">
        <v>646</v>
      </c>
      <c r="F283" s="249" t="s">
        <v>646</v>
      </c>
      <c r="G283" s="250" t="s">
        <v>646</v>
      </c>
    </row>
    <row r="284" spans="1:7" s="90" customFormat="1">
      <c r="A284" s="245" t="s">
        <v>497</v>
      </c>
      <c r="B284" s="246" t="s">
        <v>496</v>
      </c>
      <c r="C284" s="267">
        <f>+C283</f>
        <v>1195200</v>
      </c>
      <c r="D284" s="248">
        <v>1194000</v>
      </c>
      <c r="E284" s="249" t="s">
        <v>646</v>
      </c>
      <c r="F284" s="249" t="s">
        <v>646</v>
      </c>
      <c r="G284" s="250" t="s">
        <v>646</v>
      </c>
    </row>
    <row r="285" spans="1:7" s="90" customFormat="1">
      <c r="A285" s="251" t="s">
        <v>498</v>
      </c>
      <c r="B285" s="252" t="s">
        <v>496</v>
      </c>
      <c r="C285" s="253" t="s">
        <v>646</v>
      </c>
      <c r="D285" s="254" t="s">
        <v>646</v>
      </c>
      <c r="E285" s="254" t="s">
        <v>646</v>
      </c>
      <c r="F285" s="254" t="s">
        <v>646</v>
      </c>
      <c r="G285" s="255" t="s">
        <v>646</v>
      </c>
    </row>
    <row r="286" spans="1:7" ht="25.5" customHeight="1">
      <c r="A286" s="320" t="s">
        <v>700</v>
      </c>
      <c r="B286" s="320"/>
      <c r="C286" s="320"/>
      <c r="D286" s="320"/>
      <c r="E286" s="320"/>
      <c r="F286" s="320"/>
      <c r="G286" s="320"/>
    </row>
    <row r="287" spans="1:7" s="287" customFormat="1" ht="23.25" customHeight="1">
      <c r="A287" s="286" t="s">
        <v>1041</v>
      </c>
      <c r="B287" s="286"/>
      <c r="C287" s="286"/>
      <c r="D287" s="286"/>
      <c r="E287" s="286"/>
      <c r="F287" s="286"/>
      <c r="G287" s="286"/>
    </row>
    <row r="288" spans="1:7" s="287" customFormat="1" ht="23.25" customHeight="1">
      <c r="A288" s="136" t="s">
        <v>743</v>
      </c>
      <c r="B288" s="136"/>
      <c r="C288" s="136"/>
      <c r="D288" s="136"/>
      <c r="E288" s="136"/>
      <c r="F288" s="136"/>
      <c r="G288" s="136"/>
    </row>
    <row r="289" spans="1:7" s="287" customFormat="1" ht="23.25" customHeight="1">
      <c r="A289" s="136" t="s">
        <v>996</v>
      </c>
      <c r="B289" s="136"/>
      <c r="C289" s="136"/>
      <c r="D289" s="136"/>
      <c r="E289" s="136"/>
      <c r="F289" s="136"/>
      <c r="G289" s="136"/>
    </row>
    <row r="290" spans="1:7">
      <c r="A290" s="171"/>
      <c r="B290" s="171"/>
      <c r="C290" s="171"/>
      <c r="D290" s="171"/>
      <c r="E290" s="171"/>
      <c r="F290" s="171"/>
      <c r="G290" s="171"/>
    </row>
    <row r="291" spans="1:7" ht="45" customHeight="1">
      <c r="A291" s="321" t="s">
        <v>1042</v>
      </c>
      <c r="B291" s="321"/>
      <c r="C291" s="321"/>
      <c r="D291" s="321"/>
      <c r="E291" s="321"/>
      <c r="F291" s="321"/>
      <c r="G291" s="321"/>
    </row>
    <row r="292" spans="1:7" ht="20.25" customHeight="1">
      <c r="A292" s="280"/>
      <c r="B292" s="280"/>
      <c r="C292" s="280"/>
      <c r="D292" s="280"/>
      <c r="E292" s="280"/>
      <c r="F292" s="280"/>
      <c r="G292" s="280"/>
    </row>
    <row r="293" spans="1:7" ht="21.75" customHeight="1">
      <c r="A293" s="312" t="s">
        <v>667</v>
      </c>
      <c r="B293" s="314" t="s">
        <v>794</v>
      </c>
      <c r="C293" s="315"/>
      <c r="D293" s="315"/>
      <c r="E293" s="315"/>
      <c r="F293" s="315"/>
      <c r="G293" s="316"/>
    </row>
    <row r="294" spans="1:7" ht="48">
      <c r="A294" s="313"/>
      <c r="B294" s="242" t="s">
        <v>467</v>
      </c>
      <c r="C294" s="243" t="s">
        <v>492</v>
      </c>
      <c r="D294" s="242" t="s">
        <v>493</v>
      </c>
      <c r="E294" s="242" t="s">
        <v>494</v>
      </c>
      <c r="F294" s="244" t="s">
        <v>668</v>
      </c>
      <c r="G294" s="244" t="s">
        <v>827</v>
      </c>
    </row>
    <row r="295" spans="1:7" ht="48">
      <c r="A295" s="270" t="s">
        <v>701</v>
      </c>
      <c r="B295" s="263" t="s">
        <v>468</v>
      </c>
      <c r="C295" s="269">
        <v>80</v>
      </c>
      <c r="D295" s="265">
        <v>80</v>
      </c>
      <c r="E295" s="265">
        <v>80</v>
      </c>
      <c r="F295" s="265">
        <v>80</v>
      </c>
      <c r="G295" s="266">
        <v>80</v>
      </c>
    </row>
    <row r="296" spans="1:7" ht="50.25" customHeight="1">
      <c r="A296" s="291" t="s">
        <v>845</v>
      </c>
      <c r="B296" s="263" t="s">
        <v>468</v>
      </c>
      <c r="C296" s="269">
        <v>80</v>
      </c>
      <c r="D296" s="265">
        <v>80</v>
      </c>
      <c r="E296" s="265">
        <v>80</v>
      </c>
      <c r="F296" s="265">
        <v>80</v>
      </c>
      <c r="G296" s="266">
        <v>80</v>
      </c>
    </row>
    <row r="297" spans="1:7" ht="50.25" customHeight="1">
      <c r="A297" s="291" t="s">
        <v>702</v>
      </c>
      <c r="B297" s="263" t="s">
        <v>468</v>
      </c>
      <c r="C297" s="269">
        <v>80</v>
      </c>
      <c r="D297" s="265">
        <v>80</v>
      </c>
      <c r="E297" s="265">
        <v>80</v>
      </c>
      <c r="F297" s="265">
        <v>80</v>
      </c>
      <c r="G297" s="266">
        <v>80</v>
      </c>
    </row>
    <row r="298" spans="1:7" s="90" customFormat="1">
      <c r="A298" s="245" t="s">
        <v>495</v>
      </c>
      <c r="B298" s="246" t="s">
        <v>496</v>
      </c>
      <c r="C298" s="267">
        <v>4326310</v>
      </c>
      <c r="D298" s="248">
        <v>4552400</v>
      </c>
      <c r="E298" s="249" t="s">
        <v>646</v>
      </c>
      <c r="F298" s="249" t="s">
        <v>646</v>
      </c>
      <c r="G298" s="250" t="s">
        <v>646</v>
      </c>
    </row>
    <row r="299" spans="1:7" s="90" customFormat="1">
      <c r="A299" s="245" t="s">
        <v>497</v>
      </c>
      <c r="B299" s="246" t="s">
        <v>496</v>
      </c>
      <c r="C299" s="267">
        <f>+C298</f>
        <v>4326310</v>
      </c>
      <c r="D299" s="248">
        <v>4552400</v>
      </c>
      <c r="E299" s="249" t="s">
        <v>646</v>
      </c>
      <c r="F299" s="249" t="s">
        <v>646</v>
      </c>
      <c r="G299" s="250" t="s">
        <v>646</v>
      </c>
    </row>
    <row r="300" spans="1:7" s="90" customFormat="1">
      <c r="A300" s="251" t="s">
        <v>498</v>
      </c>
      <c r="B300" s="252" t="s">
        <v>496</v>
      </c>
      <c r="C300" s="253" t="s">
        <v>646</v>
      </c>
      <c r="D300" s="254" t="s">
        <v>646</v>
      </c>
      <c r="E300" s="254" t="s">
        <v>646</v>
      </c>
      <c r="F300" s="254" t="s">
        <v>646</v>
      </c>
      <c r="G300" s="255" t="s">
        <v>646</v>
      </c>
    </row>
    <row r="301" spans="1:7">
      <c r="A301" s="317"/>
      <c r="B301" s="317"/>
      <c r="C301" s="317"/>
      <c r="D301" s="317"/>
      <c r="E301" s="317"/>
      <c r="F301" s="317"/>
      <c r="G301" s="317"/>
    </row>
    <row r="302" spans="1:7" ht="22.5" customHeight="1">
      <c r="A302" s="320" t="s">
        <v>703</v>
      </c>
      <c r="B302" s="320"/>
      <c r="C302" s="320"/>
      <c r="D302" s="320"/>
      <c r="E302" s="320"/>
      <c r="F302" s="320"/>
      <c r="G302" s="320"/>
    </row>
    <row r="303" spans="1:7" s="106" customFormat="1" ht="23.25" customHeight="1">
      <c r="A303" s="286" t="s">
        <v>1043</v>
      </c>
      <c r="B303" s="286"/>
      <c r="C303" s="286"/>
      <c r="D303" s="286"/>
      <c r="E303" s="286"/>
      <c r="F303" s="286"/>
      <c r="G303" s="286"/>
    </row>
    <row r="304" spans="1:7" s="106" customFormat="1" ht="23.25" customHeight="1">
      <c r="A304" s="136" t="s">
        <v>744</v>
      </c>
      <c r="B304" s="136"/>
      <c r="C304" s="136"/>
      <c r="D304" s="136"/>
      <c r="E304" s="136"/>
      <c r="F304" s="136"/>
      <c r="G304" s="136"/>
    </row>
    <row r="305" spans="1:7" s="106" customFormat="1" ht="23.25" customHeight="1">
      <c r="A305" s="136" t="s">
        <v>997</v>
      </c>
      <c r="B305" s="136"/>
      <c r="C305" s="136"/>
      <c r="D305" s="136"/>
      <c r="E305" s="136"/>
      <c r="F305" s="136"/>
      <c r="G305" s="136"/>
    </row>
    <row r="306" spans="1:7" ht="21.75" customHeight="1">
      <c r="A306" s="317"/>
      <c r="B306" s="317"/>
      <c r="C306" s="317"/>
      <c r="D306" s="317"/>
      <c r="E306" s="317"/>
      <c r="F306" s="317"/>
      <c r="G306" s="317"/>
    </row>
    <row r="307" spans="1:7" ht="48.75" customHeight="1">
      <c r="A307" s="323" t="s">
        <v>1044</v>
      </c>
      <c r="B307" s="323"/>
      <c r="C307" s="323"/>
      <c r="D307" s="323"/>
      <c r="E307" s="323"/>
      <c r="F307" s="323"/>
      <c r="G307" s="323"/>
    </row>
    <row r="308" spans="1:7" ht="21.75" customHeight="1">
      <c r="A308" s="239"/>
      <c r="B308" s="239"/>
      <c r="C308" s="239"/>
      <c r="D308" s="239"/>
      <c r="E308" s="239"/>
      <c r="F308" s="239"/>
      <c r="G308" s="239"/>
    </row>
    <row r="309" spans="1:7" ht="21.75" customHeight="1">
      <c r="A309" s="312" t="s">
        <v>667</v>
      </c>
      <c r="B309" s="314" t="s">
        <v>794</v>
      </c>
      <c r="C309" s="315"/>
      <c r="D309" s="315"/>
      <c r="E309" s="315"/>
      <c r="F309" s="315"/>
      <c r="G309" s="316"/>
    </row>
    <row r="310" spans="1:7" ht="48">
      <c r="A310" s="313"/>
      <c r="B310" s="242" t="s">
        <v>467</v>
      </c>
      <c r="C310" s="243" t="s">
        <v>492</v>
      </c>
      <c r="D310" s="242" t="s">
        <v>493</v>
      </c>
      <c r="E310" s="242" t="s">
        <v>494</v>
      </c>
      <c r="F310" s="244" t="s">
        <v>668</v>
      </c>
      <c r="G310" s="244" t="s">
        <v>827</v>
      </c>
    </row>
    <row r="311" spans="1:7" ht="48">
      <c r="A311" s="270" t="s">
        <v>846</v>
      </c>
      <c r="B311" s="263" t="s">
        <v>468</v>
      </c>
      <c r="C311" s="269">
        <v>5</v>
      </c>
      <c r="D311" s="265">
        <v>5</v>
      </c>
      <c r="E311" s="265">
        <v>5</v>
      </c>
      <c r="F311" s="265">
        <v>5</v>
      </c>
      <c r="G311" s="266">
        <v>5</v>
      </c>
    </row>
    <row r="312" spans="1:7" ht="24.75" customHeight="1">
      <c r="A312" s="270" t="s">
        <v>704</v>
      </c>
      <c r="B312" s="263" t="s">
        <v>705</v>
      </c>
      <c r="C312" s="269">
        <v>2</v>
      </c>
      <c r="D312" s="265">
        <v>2</v>
      </c>
      <c r="E312" s="265">
        <v>2</v>
      </c>
      <c r="F312" s="265">
        <v>2</v>
      </c>
      <c r="G312" s="266">
        <v>2</v>
      </c>
    </row>
    <row r="313" spans="1:7" ht="48">
      <c r="A313" s="291" t="s">
        <v>706</v>
      </c>
      <c r="B313" s="263" t="s">
        <v>707</v>
      </c>
      <c r="C313" s="269">
        <v>6</v>
      </c>
      <c r="D313" s="265">
        <v>6</v>
      </c>
      <c r="E313" s="265">
        <v>6</v>
      </c>
      <c r="F313" s="265">
        <v>6</v>
      </c>
      <c r="G313" s="266">
        <v>6</v>
      </c>
    </row>
    <row r="314" spans="1:7" s="90" customFormat="1">
      <c r="A314" s="245" t="s">
        <v>495</v>
      </c>
      <c r="B314" s="246" t="s">
        <v>496</v>
      </c>
      <c r="C314" s="267">
        <v>16055100</v>
      </c>
      <c r="D314" s="248">
        <v>12741100</v>
      </c>
      <c r="E314" s="249" t="s">
        <v>646</v>
      </c>
      <c r="F314" s="249" t="s">
        <v>646</v>
      </c>
      <c r="G314" s="250" t="s">
        <v>646</v>
      </c>
    </row>
    <row r="315" spans="1:7" s="90" customFormat="1">
      <c r="A315" s="245" t="s">
        <v>497</v>
      </c>
      <c r="B315" s="246" t="s">
        <v>496</v>
      </c>
      <c r="C315" s="267">
        <f>+C314</f>
        <v>16055100</v>
      </c>
      <c r="D315" s="248">
        <v>12741100</v>
      </c>
      <c r="E315" s="249" t="s">
        <v>646</v>
      </c>
      <c r="F315" s="249" t="s">
        <v>646</v>
      </c>
      <c r="G315" s="250" t="s">
        <v>646</v>
      </c>
    </row>
    <row r="316" spans="1:7" s="90" customFormat="1">
      <c r="A316" s="251" t="s">
        <v>498</v>
      </c>
      <c r="B316" s="252" t="s">
        <v>496</v>
      </c>
      <c r="C316" s="253" t="s">
        <v>646</v>
      </c>
      <c r="D316" s="254" t="s">
        <v>646</v>
      </c>
      <c r="E316" s="254" t="s">
        <v>646</v>
      </c>
      <c r="F316" s="254" t="s">
        <v>646</v>
      </c>
      <c r="G316" s="255" t="s">
        <v>646</v>
      </c>
    </row>
    <row r="317" spans="1:7" ht="30" customHeight="1">
      <c r="A317" s="276"/>
      <c r="B317" s="277"/>
      <c r="C317" s="278"/>
      <c r="D317" s="279"/>
      <c r="E317" s="279"/>
      <c r="F317" s="279"/>
      <c r="G317" s="279"/>
    </row>
    <row r="318" spans="1:7" ht="30" customHeight="1">
      <c r="A318" s="276"/>
      <c r="B318" s="277"/>
      <c r="C318" s="278"/>
      <c r="D318" s="279"/>
      <c r="E318" s="279"/>
      <c r="F318" s="279"/>
      <c r="G318" s="279"/>
    </row>
    <row r="319" spans="1:7" ht="30" customHeight="1">
      <c r="A319" s="276"/>
      <c r="B319" s="277"/>
      <c r="C319" s="278"/>
      <c r="D319" s="279"/>
      <c r="E319" s="279"/>
      <c r="F319" s="279"/>
      <c r="G319" s="279"/>
    </row>
    <row r="320" spans="1:7" ht="30" customHeight="1">
      <c r="A320" s="276"/>
      <c r="B320" s="277"/>
      <c r="C320" s="278"/>
      <c r="D320" s="279"/>
      <c r="E320" s="279"/>
      <c r="F320" s="279"/>
      <c r="G320" s="279"/>
    </row>
    <row r="321" spans="1:7" ht="30" customHeight="1">
      <c r="A321" s="276"/>
      <c r="B321" s="277"/>
      <c r="C321" s="278"/>
      <c r="D321" s="279"/>
      <c r="E321" s="279"/>
      <c r="F321" s="279"/>
      <c r="G321" s="279"/>
    </row>
    <row r="322" spans="1:7" ht="24" customHeight="1">
      <c r="A322" s="276"/>
      <c r="B322" s="277"/>
      <c r="C322" s="278"/>
      <c r="D322" s="279"/>
      <c r="E322" s="279"/>
      <c r="F322" s="279"/>
      <c r="G322" s="279"/>
    </row>
    <row r="323" spans="1:7" ht="22.5" customHeight="1">
      <c r="A323" s="320" t="s">
        <v>708</v>
      </c>
      <c r="B323" s="320"/>
      <c r="C323" s="320"/>
      <c r="D323" s="320"/>
      <c r="E323" s="320"/>
      <c r="F323" s="320"/>
      <c r="G323" s="320"/>
    </row>
    <row r="324" spans="1:7" s="106" customFormat="1" ht="23.25" customHeight="1">
      <c r="A324" s="286" t="s">
        <v>1045</v>
      </c>
      <c r="B324" s="286"/>
      <c r="C324" s="286"/>
      <c r="D324" s="286"/>
      <c r="E324" s="286"/>
      <c r="F324" s="286"/>
      <c r="G324" s="286"/>
    </row>
    <row r="325" spans="1:7" s="106" customFormat="1" ht="23.25" customHeight="1">
      <c r="A325" s="136" t="s">
        <v>745</v>
      </c>
      <c r="B325" s="136"/>
      <c r="C325" s="136"/>
      <c r="D325" s="136"/>
      <c r="E325" s="136"/>
      <c r="F325" s="136"/>
      <c r="G325" s="136"/>
    </row>
    <row r="326" spans="1:7" s="106" customFormat="1" ht="23.25" customHeight="1">
      <c r="A326" s="136" t="s">
        <v>746</v>
      </c>
      <c r="B326" s="136"/>
      <c r="C326" s="136"/>
      <c r="D326" s="136"/>
      <c r="E326" s="136"/>
      <c r="F326" s="136"/>
      <c r="G326" s="136"/>
    </row>
    <row r="327" spans="1:7" s="106" customFormat="1" ht="23.25" customHeight="1">
      <c r="A327" s="136" t="s">
        <v>998</v>
      </c>
      <c r="B327" s="136"/>
      <c r="C327" s="136"/>
      <c r="D327" s="136"/>
      <c r="E327" s="136"/>
      <c r="F327" s="136"/>
      <c r="G327" s="136"/>
    </row>
    <row r="328" spans="1:7" ht="23.25" customHeight="1">
      <c r="A328" s="317"/>
      <c r="B328" s="317"/>
      <c r="C328" s="317"/>
      <c r="D328" s="317"/>
      <c r="E328" s="317"/>
      <c r="F328" s="317"/>
      <c r="G328" s="317"/>
    </row>
    <row r="329" spans="1:7" ht="23.25" customHeight="1">
      <c r="A329" s="319" t="s">
        <v>1046</v>
      </c>
      <c r="B329" s="319"/>
      <c r="C329" s="319"/>
      <c r="D329" s="319"/>
      <c r="E329" s="319"/>
      <c r="F329" s="319"/>
      <c r="G329" s="319"/>
    </row>
    <row r="330" spans="1:7" ht="23.25" customHeight="1">
      <c r="A330" s="119"/>
      <c r="B330" s="119"/>
      <c r="C330" s="119"/>
      <c r="D330" s="119"/>
      <c r="E330" s="119"/>
      <c r="F330" s="119"/>
      <c r="G330" s="119"/>
    </row>
    <row r="331" spans="1:7" ht="21.75" customHeight="1">
      <c r="A331" s="312" t="s">
        <v>667</v>
      </c>
      <c r="B331" s="314" t="s">
        <v>794</v>
      </c>
      <c r="C331" s="315"/>
      <c r="D331" s="315"/>
      <c r="E331" s="315"/>
      <c r="F331" s="315"/>
      <c r="G331" s="316"/>
    </row>
    <row r="332" spans="1:7" ht="48">
      <c r="A332" s="313"/>
      <c r="B332" s="242" t="s">
        <v>467</v>
      </c>
      <c r="C332" s="243" t="s">
        <v>492</v>
      </c>
      <c r="D332" s="242" t="s">
        <v>493</v>
      </c>
      <c r="E332" s="242" t="s">
        <v>494</v>
      </c>
      <c r="F332" s="244" t="s">
        <v>668</v>
      </c>
      <c r="G332" s="244" t="s">
        <v>827</v>
      </c>
    </row>
    <row r="333" spans="1:7" ht="48">
      <c r="A333" s="258" t="s">
        <v>763</v>
      </c>
      <c r="B333" s="263" t="s">
        <v>468</v>
      </c>
      <c r="C333" s="269">
        <v>60</v>
      </c>
      <c r="D333" s="265">
        <v>60</v>
      </c>
      <c r="E333" s="265">
        <v>60</v>
      </c>
      <c r="F333" s="265">
        <v>60</v>
      </c>
      <c r="G333" s="266">
        <v>60</v>
      </c>
    </row>
    <row r="334" spans="1:7" ht="48">
      <c r="A334" s="258" t="s">
        <v>932</v>
      </c>
      <c r="B334" s="263" t="s">
        <v>468</v>
      </c>
      <c r="C334" s="269">
        <v>80</v>
      </c>
      <c r="D334" s="265">
        <v>80</v>
      </c>
      <c r="E334" s="265">
        <v>80</v>
      </c>
      <c r="F334" s="265">
        <v>80</v>
      </c>
      <c r="G334" s="266">
        <v>80</v>
      </c>
    </row>
    <row r="335" spans="1:7" s="90" customFormat="1">
      <c r="A335" s="245" t="s">
        <v>495</v>
      </c>
      <c r="B335" s="246" t="s">
        <v>496</v>
      </c>
      <c r="C335" s="267">
        <v>257300</v>
      </c>
      <c r="D335" s="248">
        <v>223800</v>
      </c>
      <c r="E335" s="249" t="s">
        <v>646</v>
      </c>
      <c r="F335" s="249" t="s">
        <v>646</v>
      </c>
      <c r="G335" s="250" t="s">
        <v>646</v>
      </c>
    </row>
    <row r="336" spans="1:7" s="90" customFormat="1">
      <c r="A336" s="245" t="s">
        <v>497</v>
      </c>
      <c r="B336" s="246" t="s">
        <v>496</v>
      </c>
      <c r="C336" s="267">
        <f>+C335</f>
        <v>257300</v>
      </c>
      <c r="D336" s="248">
        <v>223800</v>
      </c>
      <c r="E336" s="249" t="s">
        <v>646</v>
      </c>
      <c r="F336" s="249" t="s">
        <v>646</v>
      </c>
      <c r="G336" s="250" t="s">
        <v>646</v>
      </c>
    </row>
    <row r="337" spans="1:7" s="90" customFormat="1">
      <c r="A337" s="251" t="s">
        <v>498</v>
      </c>
      <c r="B337" s="252" t="s">
        <v>496</v>
      </c>
      <c r="C337" s="253" t="s">
        <v>646</v>
      </c>
      <c r="D337" s="254" t="s">
        <v>646</v>
      </c>
      <c r="E337" s="254" t="s">
        <v>646</v>
      </c>
      <c r="F337" s="254" t="s">
        <v>646</v>
      </c>
      <c r="G337" s="255" t="s">
        <v>646</v>
      </c>
    </row>
    <row r="338" spans="1:7">
      <c r="A338" s="317"/>
      <c r="B338" s="317"/>
      <c r="C338" s="317"/>
      <c r="D338" s="317"/>
      <c r="E338" s="317"/>
      <c r="F338" s="317"/>
      <c r="G338" s="317"/>
    </row>
    <row r="339" spans="1:7">
      <c r="A339" s="171"/>
      <c r="B339" s="171"/>
      <c r="C339" s="238"/>
      <c r="D339" s="171"/>
      <c r="E339" s="171"/>
      <c r="F339" s="171"/>
      <c r="G339" s="171"/>
    </row>
    <row r="340" spans="1:7">
      <c r="A340" s="171"/>
      <c r="B340" s="171"/>
      <c r="C340" s="238"/>
      <c r="D340" s="171"/>
      <c r="E340" s="171"/>
      <c r="F340" s="171"/>
      <c r="G340" s="171"/>
    </row>
    <row r="341" spans="1:7">
      <c r="A341" s="171"/>
      <c r="B341" s="171"/>
      <c r="C341" s="238"/>
      <c r="D341" s="171"/>
      <c r="E341" s="171"/>
      <c r="F341" s="171"/>
      <c r="G341" s="171"/>
    </row>
    <row r="342" spans="1:7">
      <c r="A342" s="171"/>
      <c r="B342" s="171"/>
      <c r="C342" s="238"/>
      <c r="D342" s="171"/>
      <c r="E342" s="171"/>
      <c r="F342" s="171"/>
      <c r="G342" s="171"/>
    </row>
    <row r="343" spans="1:7">
      <c r="A343" s="171"/>
      <c r="B343" s="171"/>
      <c r="C343" s="238"/>
      <c r="D343" s="171"/>
      <c r="E343" s="171"/>
      <c r="F343" s="171"/>
      <c r="G343" s="171"/>
    </row>
    <row r="344" spans="1:7">
      <c r="A344" s="171"/>
      <c r="B344" s="171"/>
      <c r="C344" s="238"/>
      <c r="D344" s="171"/>
      <c r="E344" s="171"/>
      <c r="F344" s="171"/>
      <c r="G344" s="171"/>
    </row>
    <row r="345" spans="1:7" ht="22.5" customHeight="1">
      <c r="A345" s="320" t="s">
        <v>709</v>
      </c>
      <c r="B345" s="320"/>
      <c r="C345" s="320"/>
      <c r="D345" s="320"/>
      <c r="E345" s="320"/>
      <c r="F345" s="320"/>
      <c r="G345" s="320"/>
    </row>
    <row r="346" spans="1:7" s="106" customFormat="1" ht="23.25" customHeight="1">
      <c r="A346" s="286" t="s">
        <v>1047</v>
      </c>
      <c r="B346" s="286"/>
      <c r="C346" s="286"/>
      <c r="D346" s="286"/>
      <c r="E346" s="286"/>
      <c r="F346" s="286"/>
      <c r="G346" s="286"/>
    </row>
    <row r="347" spans="1:7" s="106" customFormat="1" ht="23.25" customHeight="1">
      <c r="A347" s="136" t="s">
        <v>747</v>
      </c>
      <c r="B347" s="136"/>
      <c r="C347" s="136"/>
      <c r="D347" s="136"/>
      <c r="E347" s="136"/>
      <c r="F347" s="136"/>
      <c r="G347" s="136"/>
    </row>
    <row r="348" spans="1:7" s="106" customFormat="1" ht="23.25" customHeight="1">
      <c r="A348" s="136" t="s">
        <v>748</v>
      </c>
      <c r="B348" s="136"/>
      <c r="C348" s="136"/>
      <c r="D348" s="136"/>
      <c r="E348" s="136"/>
      <c r="F348" s="136"/>
      <c r="G348" s="136"/>
    </row>
    <row r="349" spans="1:7" s="106" customFormat="1" ht="23.25" customHeight="1">
      <c r="A349" s="136" t="s">
        <v>749</v>
      </c>
      <c r="B349" s="136"/>
      <c r="C349" s="136"/>
      <c r="D349" s="136"/>
      <c r="E349" s="136"/>
      <c r="F349" s="136"/>
      <c r="G349" s="136"/>
    </row>
    <row r="350" spans="1:7" s="106" customFormat="1" ht="23.25" customHeight="1">
      <c r="A350" s="136" t="s">
        <v>750</v>
      </c>
      <c r="B350" s="136"/>
      <c r="C350" s="136"/>
      <c r="D350" s="136"/>
      <c r="E350" s="136"/>
      <c r="F350" s="136"/>
      <c r="G350" s="136"/>
    </row>
    <row r="351" spans="1:7" s="106" customFormat="1" ht="23.25" customHeight="1">
      <c r="A351" s="136" t="s">
        <v>999</v>
      </c>
      <c r="B351" s="136"/>
      <c r="C351" s="136"/>
      <c r="D351" s="136"/>
      <c r="E351" s="136"/>
      <c r="F351" s="136"/>
      <c r="G351" s="136"/>
    </row>
    <row r="352" spans="1:7" ht="11.25" customHeight="1">
      <c r="A352" s="317"/>
      <c r="B352" s="317"/>
      <c r="C352" s="317"/>
      <c r="D352" s="317"/>
      <c r="E352" s="317"/>
      <c r="F352" s="317"/>
      <c r="G352" s="317"/>
    </row>
    <row r="353" spans="1:7" ht="47.25" customHeight="1">
      <c r="A353" s="321" t="s">
        <v>1048</v>
      </c>
      <c r="B353" s="321"/>
      <c r="C353" s="321"/>
      <c r="D353" s="321"/>
      <c r="E353" s="321"/>
      <c r="F353" s="321"/>
      <c r="G353" s="321"/>
    </row>
    <row r="354" spans="1:7" ht="13.5" customHeight="1">
      <c r="A354" s="280"/>
      <c r="B354" s="280"/>
      <c r="C354" s="280"/>
      <c r="D354" s="280"/>
      <c r="E354" s="280"/>
      <c r="F354" s="280"/>
      <c r="G354" s="280"/>
    </row>
    <row r="355" spans="1:7" ht="21.75" customHeight="1">
      <c r="A355" s="312" t="s">
        <v>667</v>
      </c>
      <c r="B355" s="314" t="s">
        <v>794</v>
      </c>
      <c r="C355" s="315"/>
      <c r="D355" s="315"/>
      <c r="E355" s="315"/>
      <c r="F355" s="315"/>
      <c r="G355" s="316"/>
    </row>
    <row r="356" spans="1:7" ht="48">
      <c r="A356" s="313"/>
      <c r="B356" s="242" t="s">
        <v>467</v>
      </c>
      <c r="C356" s="243" t="s">
        <v>492</v>
      </c>
      <c r="D356" s="242" t="s">
        <v>493</v>
      </c>
      <c r="E356" s="242" t="s">
        <v>494</v>
      </c>
      <c r="F356" s="244" t="s">
        <v>668</v>
      </c>
      <c r="G356" s="244" t="s">
        <v>827</v>
      </c>
    </row>
    <row r="357" spans="1:7" ht="48.75" customHeight="1">
      <c r="A357" s="270" t="s">
        <v>710</v>
      </c>
      <c r="B357" s="263" t="s">
        <v>468</v>
      </c>
      <c r="C357" s="269">
        <v>97</v>
      </c>
      <c r="D357" s="265">
        <v>97</v>
      </c>
      <c r="E357" s="265">
        <v>97</v>
      </c>
      <c r="F357" s="265">
        <v>97</v>
      </c>
      <c r="G357" s="266">
        <v>97</v>
      </c>
    </row>
    <row r="358" spans="1:7" ht="72">
      <c r="A358" s="270" t="s">
        <v>850</v>
      </c>
      <c r="B358" s="263" t="s">
        <v>468</v>
      </c>
      <c r="C358" s="269">
        <v>100</v>
      </c>
      <c r="D358" s="265">
        <v>100</v>
      </c>
      <c r="E358" s="265">
        <v>100</v>
      </c>
      <c r="F358" s="265">
        <v>100</v>
      </c>
      <c r="G358" s="266">
        <v>100</v>
      </c>
    </row>
    <row r="359" spans="1:7" ht="84" customHeight="1">
      <c r="A359" s="270" t="s">
        <v>851</v>
      </c>
      <c r="B359" s="263" t="s">
        <v>468</v>
      </c>
      <c r="C359" s="269">
        <v>40</v>
      </c>
      <c r="D359" s="265">
        <v>50</v>
      </c>
      <c r="E359" s="265">
        <v>50</v>
      </c>
      <c r="F359" s="265">
        <v>50</v>
      </c>
      <c r="G359" s="266">
        <v>50</v>
      </c>
    </row>
    <row r="360" spans="1:7" s="90" customFormat="1">
      <c r="A360" s="245" t="s">
        <v>495</v>
      </c>
      <c r="B360" s="246" t="s">
        <v>496</v>
      </c>
      <c r="C360" s="267">
        <v>761600</v>
      </c>
      <c r="D360" s="248">
        <v>761600</v>
      </c>
      <c r="E360" s="249" t="s">
        <v>646</v>
      </c>
      <c r="F360" s="249" t="s">
        <v>646</v>
      </c>
      <c r="G360" s="250" t="s">
        <v>646</v>
      </c>
    </row>
    <row r="361" spans="1:7" s="90" customFormat="1">
      <c r="A361" s="245" t="s">
        <v>497</v>
      </c>
      <c r="B361" s="246" t="s">
        <v>496</v>
      </c>
      <c r="C361" s="267">
        <f>+C360</f>
        <v>761600</v>
      </c>
      <c r="D361" s="248">
        <v>761600</v>
      </c>
      <c r="E361" s="249" t="s">
        <v>646</v>
      </c>
      <c r="F361" s="249" t="s">
        <v>646</v>
      </c>
      <c r="G361" s="250" t="s">
        <v>646</v>
      </c>
    </row>
    <row r="362" spans="1:7" s="90" customFormat="1">
      <c r="A362" s="251" t="s">
        <v>498</v>
      </c>
      <c r="B362" s="252" t="s">
        <v>496</v>
      </c>
      <c r="C362" s="253" t="s">
        <v>646</v>
      </c>
      <c r="D362" s="254" t="s">
        <v>646</v>
      </c>
      <c r="E362" s="254" t="s">
        <v>646</v>
      </c>
      <c r="F362" s="254" t="s">
        <v>646</v>
      </c>
      <c r="G362" s="255" t="s">
        <v>646</v>
      </c>
    </row>
    <row r="363" spans="1:7">
      <c r="A363" s="317"/>
      <c r="B363" s="317"/>
      <c r="C363" s="317"/>
      <c r="D363" s="317"/>
      <c r="E363" s="317"/>
      <c r="F363" s="317"/>
      <c r="G363" s="317"/>
    </row>
    <row r="364" spans="1:7" hidden="1">
      <c r="A364" s="171"/>
      <c r="B364" s="171"/>
      <c r="C364" s="171"/>
      <c r="D364" s="171"/>
      <c r="E364" s="171"/>
      <c r="F364" s="171"/>
      <c r="G364" s="171"/>
    </row>
    <row r="365" spans="1:7" hidden="1">
      <c r="A365" s="171"/>
      <c r="B365" s="171"/>
      <c r="C365" s="171"/>
      <c r="D365" s="171"/>
      <c r="E365" s="171"/>
      <c r="F365" s="171"/>
      <c r="G365" s="171"/>
    </row>
    <row r="366" spans="1:7" hidden="1">
      <c r="A366" s="171"/>
      <c r="B366" s="171"/>
      <c r="C366" s="171"/>
      <c r="D366" s="171"/>
      <c r="E366" s="171"/>
      <c r="F366" s="171"/>
      <c r="G366" s="171"/>
    </row>
    <row r="367" spans="1:7" hidden="1">
      <c r="A367" s="171"/>
      <c r="B367" s="171"/>
      <c r="C367" s="171"/>
      <c r="D367" s="171"/>
      <c r="E367" s="171"/>
      <c r="F367" s="171"/>
      <c r="G367" s="171"/>
    </row>
    <row r="368" spans="1:7" hidden="1">
      <c r="A368" s="171"/>
      <c r="B368" s="171"/>
      <c r="C368" s="171"/>
      <c r="D368" s="171"/>
      <c r="E368" s="171"/>
      <c r="F368" s="171"/>
      <c r="G368" s="171"/>
    </row>
    <row r="369" spans="1:7" hidden="1">
      <c r="A369" s="171"/>
      <c r="B369" s="171"/>
      <c r="C369" s="171"/>
      <c r="D369" s="171"/>
      <c r="E369" s="171"/>
      <c r="F369" s="171"/>
      <c r="G369" s="171"/>
    </row>
    <row r="370" spans="1:7" hidden="1">
      <c r="A370" s="171"/>
      <c r="B370" s="171"/>
      <c r="C370" s="171"/>
      <c r="D370" s="171"/>
      <c r="E370" s="171"/>
      <c r="F370" s="171"/>
      <c r="G370" s="171"/>
    </row>
    <row r="371" spans="1:7" hidden="1">
      <c r="A371" s="171"/>
      <c r="B371" s="171"/>
      <c r="C371" s="171"/>
      <c r="D371" s="171"/>
      <c r="E371" s="171"/>
      <c r="F371" s="171"/>
      <c r="G371" s="171"/>
    </row>
    <row r="372" spans="1:7" hidden="1">
      <c r="A372" s="171"/>
      <c r="B372" s="171"/>
      <c r="C372" s="171"/>
      <c r="D372" s="171"/>
      <c r="E372" s="171"/>
      <c r="F372" s="171"/>
      <c r="G372" s="171"/>
    </row>
    <row r="373" spans="1:7" hidden="1">
      <c r="A373" s="171"/>
      <c r="B373" s="171"/>
      <c r="C373" s="171"/>
      <c r="D373" s="171"/>
      <c r="E373" s="171"/>
      <c r="F373" s="171"/>
      <c r="G373" s="171"/>
    </row>
    <row r="374" spans="1:7" hidden="1">
      <c r="A374" s="171"/>
      <c r="B374" s="171"/>
      <c r="C374" s="171"/>
      <c r="D374" s="171"/>
      <c r="E374" s="171"/>
      <c r="F374" s="171"/>
      <c r="G374" s="171"/>
    </row>
    <row r="375" spans="1:7" hidden="1">
      <c r="A375" s="171"/>
      <c r="B375" s="171"/>
      <c r="C375" s="171"/>
      <c r="D375" s="171"/>
      <c r="E375" s="171"/>
      <c r="F375" s="171"/>
      <c r="G375" s="171"/>
    </row>
    <row r="376" spans="1:7" hidden="1">
      <c r="A376" s="171"/>
      <c r="B376" s="171"/>
      <c r="C376" s="171"/>
      <c r="D376" s="171"/>
      <c r="E376" s="171"/>
      <c r="F376" s="171"/>
      <c r="G376" s="171"/>
    </row>
    <row r="377" spans="1:7" hidden="1">
      <c r="A377" s="171"/>
      <c r="B377" s="171"/>
      <c r="C377" s="171"/>
      <c r="D377" s="171"/>
      <c r="E377" s="171"/>
      <c r="F377" s="171"/>
      <c r="G377" s="171"/>
    </row>
    <row r="378" spans="1:7" hidden="1">
      <c r="A378" s="171"/>
      <c r="B378" s="171"/>
      <c r="C378" s="171"/>
      <c r="D378" s="171"/>
      <c r="E378" s="171"/>
      <c r="F378" s="171"/>
      <c r="G378" s="171"/>
    </row>
    <row r="379" spans="1:7" hidden="1">
      <c r="A379" s="171"/>
      <c r="B379" s="171"/>
      <c r="C379" s="171"/>
      <c r="D379" s="171"/>
      <c r="E379" s="171"/>
      <c r="F379" s="171"/>
      <c r="G379" s="171"/>
    </row>
    <row r="380" spans="1:7" hidden="1">
      <c r="A380" s="171"/>
      <c r="B380" s="171"/>
      <c r="C380" s="171"/>
      <c r="D380" s="171"/>
      <c r="E380" s="171"/>
      <c r="F380" s="171"/>
      <c r="G380" s="171"/>
    </row>
    <row r="381" spans="1:7" hidden="1">
      <c r="A381" s="171"/>
      <c r="B381" s="171"/>
      <c r="C381" s="171"/>
      <c r="D381" s="171"/>
      <c r="E381" s="171"/>
      <c r="F381" s="171"/>
      <c r="G381" s="171"/>
    </row>
    <row r="382" spans="1:7" hidden="1">
      <c r="A382" s="171"/>
      <c r="B382" s="171"/>
      <c r="C382" s="171"/>
      <c r="D382" s="171"/>
      <c r="E382" s="171"/>
      <c r="F382" s="171"/>
      <c r="G382" s="171"/>
    </row>
    <row r="383" spans="1:7" hidden="1">
      <c r="A383" s="171"/>
      <c r="B383" s="171"/>
      <c r="C383" s="171"/>
      <c r="D383" s="171"/>
      <c r="E383" s="171"/>
      <c r="F383" s="171"/>
      <c r="G383" s="171"/>
    </row>
    <row r="384" spans="1:7" ht="22.5" customHeight="1">
      <c r="A384" s="240" t="s">
        <v>711</v>
      </c>
      <c r="B384" s="240"/>
      <c r="C384" s="241"/>
      <c r="D384" s="240"/>
      <c r="E384" s="240"/>
      <c r="F384" s="240"/>
      <c r="G384" s="240"/>
    </row>
    <row r="385" spans="1:7" s="292" customFormat="1" ht="21" customHeight="1">
      <c r="A385" s="286" t="s">
        <v>1049</v>
      </c>
      <c r="B385" s="286"/>
      <c r="C385" s="286"/>
      <c r="D385" s="286"/>
      <c r="E385" s="286"/>
      <c r="F385" s="286"/>
      <c r="G385" s="286"/>
    </row>
    <row r="386" spans="1:7" s="292" customFormat="1" ht="21" customHeight="1">
      <c r="A386" s="136" t="s">
        <v>751</v>
      </c>
      <c r="B386" s="136"/>
      <c r="C386" s="136"/>
      <c r="D386" s="136"/>
      <c r="E386" s="136"/>
      <c r="F386" s="136"/>
      <c r="G386" s="136"/>
    </row>
    <row r="387" spans="1:7" s="292" customFormat="1" ht="21" customHeight="1">
      <c r="A387" s="136" t="s">
        <v>1000</v>
      </c>
      <c r="B387" s="136"/>
      <c r="C387" s="136"/>
      <c r="D387" s="136"/>
      <c r="E387" s="136"/>
      <c r="F387" s="136"/>
      <c r="G387" s="136"/>
    </row>
    <row r="388" spans="1:7" ht="9" customHeight="1">
      <c r="A388" s="317"/>
      <c r="B388" s="317"/>
      <c r="C388" s="317"/>
      <c r="D388" s="317"/>
      <c r="E388" s="317"/>
      <c r="F388" s="317"/>
      <c r="G388" s="317"/>
    </row>
    <row r="389" spans="1:7" s="292" customFormat="1" ht="21.75" customHeight="1">
      <c r="A389" s="136" t="s">
        <v>1050</v>
      </c>
      <c r="B389" s="136"/>
      <c r="C389" s="136"/>
      <c r="D389" s="136"/>
      <c r="E389" s="136"/>
      <c r="F389" s="136"/>
      <c r="G389" s="136"/>
    </row>
    <row r="390" spans="1:7" s="292" customFormat="1" ht="21.75" customHeight="1">
      <c r="A390" s="136" t="s">
        <v>752</v>
      </c>
      <c r="B390" s="136"/>
      <c r="C390" s="136"/>
      <c r="D390" s="136"/>
      <c r="E390" s="136"/>
      <c r="F390" s="136"/>
      <c r="G390" s="136"/>
    </row>
    <row r="391" spans="1:7" s="292" customFormat="1" ht="21.75" customHeight="1">
      <c r="A391" s="136" t="s">
        <v>753</v>
      </c>
      <c r="B391" s="136"/>
      <c r="C391" s="136"/>
      <c r="D391" s="136"/>
      <c r="E391" s="136"/>
      <c r="F391" s="136"/>
      <c r="G391" s="136"/>
    </row>
    <row r="392" spans="1:7" ht="16.5" customHeight="1">
      <c r="A392" s="239"/>
      <c r="B392" s="239"/>
      <c r="C392" s="239"/>
      <c r="D392" s="239"/>
      <c r="E392" s="239"/>
      <c r="F392" s="239"/>
      <c r="G392" s="239"/>
    </row>
    <row r="393" spans="1:7" ht="21.75" customHeight="1">
      <c r="A393" s="312" t="s">
        <v>667</v>
      </c>
      <c r="B393" s="314" t="s">
        <v>794</v>
      </c>
      <c r="C393" s="315"/>
      <c r="D393" s="315"/>
      <c r="E393" s="315"/>
      <c r="F393" s="315"/>
      <c r="G393" s="316"/>
    </row>
    <row r="394" spans="1:7" ht="48">
      <c r="A394" s="313"/>
      <c r="B394" s="242" t="s">
        <v>467</v>
      </c>
      <c r="C394" s="243" t="s">
        <v>492</v>
      </c>
      <c r="D394" s="242" t="s">
        <v>493</v>
      </c>
      <c r="E394" s="242" t="s">
        <v>494</v>
      </c>
      <c r="F394" s="244" t="s">
        <v>668</v>
      </c>
      <c r="G394" s="244" t="s">
        <v>827</v>
      </c>
    </row>
    <row r="395" spans="1:7" ht="96">
      <c r="A395" s="270" t="s">
        <v>712</v>
      </c>
      <c r="B395" s="263" t="s">
        <v>468</v>
      </c>
      <c r="C395" s="269">
        <v>80</v>
      </c>
      <c r="D395" s="265">
        <v>80</v>
      </c>
      <c r="E395" s="265">
        <v>80</v>
      </c>
      <c r="F395" s="265">
        <v>80</v>
      </c>
      <c r="G395" s="266">
        <v>80</v>
      </c>
    </row>
    <row r="396" spans="1:7">
      <c r="A396" s="270" t="s">
        <v>713</v>
      </c>
      <c r="B396" s="263" t="s">
        <v>469</v>
      </c>
      <c r="C396" s="269">
        <v>48</v>
      </c>
      <c r="D396" s="265">
        <v>48</v>
      </c>
      <c r="E396" s="265">
        <v>48</v>
      </c>
      <c r="F396" s="265">
        <v>48</v>
      </c>
      <c r="G396" s="266">
        <v>48</v>
      </c>
    </row>
    <row r="397" spans="1:7" ht="48">
      <c r="A397" s="270" t="s">
        <v>764</v>
      </c>
      <c r="B397" s="263" t="s">
        <v>468</v>
      </c>
      <c r="C397" s="269">
        <v>70</v>
      </c>
      <c r="D397" s="265">
        <v>70</v>
      </c>
      <c r="E397" s="265">
        <v>70</v>
      </c>
      <c r="F397" s="265">
        <v>70</v>
      </c>
      <c r="G397" s="266">
        <v>70</v>
      </c>
    </row>
    <row r="398" spans="1:7" s="90" customFormat="1">
      <c r="A398" s="245" t="s">
        <v>495</v>
      </c>
      <c r="B398" s="246" t="s">
        <v>496</v>
      </c>
      <c r="C398" s="267">
        <v>5714050</v>
      </c>
      <c r="D398" s="248">
        <v>423100</v>
      </c>
      <c r="E398" s="249" t="s">
        <v>646</v>
      </c>
      <c r="F398" s="249" t="s">
        <v>646</v>
      </c>
      <c r="G398" s="250" t="s">
        <v>646</v>
      </c>
    </row>
    <row r="399" spans="1:7" s="90" customFormat="1">
      <c r="A399" s="245" t="s">
        <v>497</v>
      </c>
      <c r="B399" s="246" t="s">
        <v>496</v>
      </c>
      <c r="C399" s="267">
        <f>+C398</f>
        <v>5714050</v>
      </c>
      <c r="D399" s="248">
        <v>423100</v>
      </c>
      <c r="E399" s="249" t="s">
        <v>646</v>
      </c>
      <c r="F399" s="249" t="s">
        <v>646</v>
      </c>
      <c r="G399" s="250" t="s">
        <v>646</v>
      </c>
    </row>
    <row r="400" spans="1:7" s="90" customFormat="1">
      <c r="A400" s="251" t="s">
        <v>498</v>
      </c>
      <c r="B400" s="252" t="s">
        <v>496</v>
      </c>
      <c r="C400" s="253" t="s">
        <v>646</v>
      </c>
      <c r="D400" s="254" t="s">
        <v>646</v>
      </c>
      <c r="E400" s="254" t="s">
        <v>646</v>
      </c>
      <c r="F400" s="254" t="s">
        <v>646</v>
      </c>
      <c r="G400" s="255" t="s">
        <v>646</v>
      </c>
    </row>
    <row r="401" spans="1:7">
      <c r="A401" s="285" t="s">
        <v>714</v>
      </c>
      <c r="B401" s="240"/>
      <c r="C401" s="241"/>
      <c r="D401" s="240"/>
      <c r="E401" s="240"/>
      <c r="F401" s="240"/>
      <c r="G401" s="240"/>
    </row>
    <row r="402" spans="1:7" s="106" customFormat="1" ht="23.25" customHeight="1">
      <c r="A402" s="286" t="s">
        <v>1051</v>
      </c>
      <c r="B402" s="286"/>
      <c r="C402" s="286"/>
      <c r="D402" s="286"/>
      <c r="E402" s="286"/>
      <c r="F402" s="286"/>
      <c r="G402" s="286"/>
    </row>
    <row r="403" spans="1:7" s="106" customFormat="1" ht="23.25" customHeight="1">
      <c r="A403" s="136" t="s">
        <v>754</v>
      </c>
      <c r="B403" s="136"/>
      <c r="C403" s="136"/>
      <c r="D403" s="136"/>
      <c r="E403" s="136"/>
      <c r="F403" s="136"/>
      <c r="G403" s="136"/>
    </row>
    <row r="404" spans="1:7" s="106" customFormat="1" ht="23.25" customHeight="1">
      <c r="A404" s="136" t="s">
        <v>755</v>
      </c>
      <c r="B404" s="136"/>
      <c r="C404" s="136"/>
      <c r="D404" s="136"/>
      <c r="E404" s="136"/>
      <c r="F404" s="136"/>
      <c r="G404" s="136"/>
    </row>
    <row r="405" spans="1:7" s="106" customFormat="1" ht="23.25" customHeight="1">
      <c r="A405" s="136" t="s">
        <v>1001</v>
      </c>
      <c r="B405" s="136"/>
      <c r="C405" s="136"/>
      <c r="D405" s="136"/>
      <c r="E405" s="136"/>
      <c r="F405" s="136"/>
      <c r="G405" s="136"/>
    </row>
    <row r="406" spans="1:7" ht="18" customHeight="1">
      <c r="A406" s="317"/>
      <c r="B406" s="317"/>
      <c r="C406" s="317"/>
      <c r="D406" s="317"/>
      <c r="E406" s="317"/>
      <c r="F406" s="317"/>
      <c r="G406" s="317"/>
    </row>
    <row r="407" spans="1:7" s="287" customFormat="1" ht="19.7" customHeight="1">
      <c r="A407" s="293" t="s">
        <v>1052</v>
      </c>
      <c r="B407" s="136"/>
      <c r="C407" s="136"/>
      <c r="D407" s="136"/>
      <c r="E407" s="136"/>
      <c r="F407" s="136"/>
      <c r="G407" s="136"/>
    </row>
    <row r="408" spans="1:7" s="287" customFormat="1" ht="19.7" customHeight="1">
      <c r="A408" s="136" t="s">
        <v>756</v>
      </c>
      <c r="B408" s="136"/>
      <c r="C408" s="136"/>
      <c r="D408" s="136"/>
      <c r="E408" s="136"/>
      <c r="F408" s="136"/>
      <c r="G408" s="136"/>
    </row>
    <row r="409" spans="1:7" s="287" customFormat="1" ht="19.7" customHeight="1">
      <c r="A409" s="136" t="s">
        <v>757</v>
      </c>
      <c r="B409" s="136"/>
      <c r="C409" s="136"/>
      <c r="D409" s="136"/>
      <c r="E409" s="136"/>
      <c r="F409" s="136"/>
      <c r="G409" s="136"/>
    </row>
    <row r="410" spans="1:7" ht="15.75" customHeight="1">
      <c r="A410" s="239"/>
      <c r="B410" s="239"/>
      <c r="C410" s="239"/>
      <c r="D410" s="239"/>
      <c r="E410" s="239"/>
      <c r="F410" s="239"/>
      <c r="G410" s="239"/>
    </row>
    <row r="411" spans="1:7" ht="21.75" customHeight="1">
      <c r="A411" s="312" t="s">
        <v>667</v>
      </c>
      <c r="B411" s="314" t="s">
        <v>794</v>
      </c>
      <c r="C411" s="315"/>
      <c r="D411" s="315"/>
      <c r="E411" s="315"/>
      <c r="F411" s="315"/>
      <c r="G411" s="316"/>
    </row>
    <row r="412" spans="1:7" ht="48">
      <c r="A412" s="313"/>
      <c r="B412" s="242" t="s">
        <v>467</v>
      </c>
      <c r="C412" s="243" t="s">
        <v>492</v>
      </c>
      <c r="D412" s="242" t="s">
        <v>493</v>
      </c>
      <c r="E412" s="242" t="s">
        <v>494</v>
      </c>
      <c r="F412" s="244" t="s">
        <v>668</v>
      </c>
      <c r="G412" s="244" t="s">
        <v>827</v>
      </c>
    </row>
    <row r="413" spans="1:7" ht="48">
      <c r="A413" s="291" t="s">
        <v>933</v>
      </c>
      <c r="B413" s="263" t="s">
        <v>468</v>
      </c>
      <c r="C413" s="269">
        <v>100</v>
      </c>
      <c r="D413" s="265">
        <v>85</v>
      </c>
      <c r="E413" s="265">
        <v>85</v>
      </c>
      <c r="F413" s="265">
        <v>85</v>
      </c>
      <c r="G413" s="266">
        <v>85</v>
      </c>
    </row>
    <row r="414" spans="1:7" ht="48">
      <c r="A414" s="270" t="s">
        <v>934</v>
      </c>
      <c r="B414" s="263" t="s">
        <v>468</v>
      </c>
      <c r="C414" s="269">
        <v>100</v>
      </c>
      <c r="D414" s="265">
        <v>85</v>
      </c>
      <c r="E414" s="265">
        <v>85</v>
      </c>
      <c r="F414" s="265">
        <v>85</v>
      </c>
      <c r="G414" s="266">
        <v>85</v>
      </c>
    </row>
    <row r="415" spans="1:7" s="90" customFormat="1">
      <c r="A415" s="245" t="s">
        <v>495</v>
      </c>
      <c r="B415" s="246" t="s">
        <v>496</v>
      </c>
      <c r="C415" s="267">
        <v>5934260</v>
      </c>
      <c r="D415" s="248">
        <v>3791300</v>
      </c>
      <c r="E415" s="249" t="s">
        <v>646</v>
      </c>
      <c r="F415" s="249" t="s">
        <v>646</v>
      </c>
      <c r="G415" s="250" t="s">
        <v>646</v>
      </c>
    </row>
    <row r="416" spans="1:7" s="90" customFormat="1">
      <c r="A416" s="245" t="s">
        <v>497</v>
      </c>
      <c r="B416" s="246" t="s">
        <v>496</v>
      </c>
      <c r="C416" s="267">
        <f>+C415</f>
        <v>5934260</v>
      </c>
      <c r="D416" s="248">
        <v>3791300</v>
      </c>
      <c r="E416" s="249" t="s">
        <v>646</v>
      </c>
      <c r="F416" s="249" t="s">
        <v>646</v>
      </c>
      <c r="G416" s="250" t="s">
        <v>646</v>
      </c>
    </row>
    <row r="417" spans="1:7" s="90" customFormat="1">
      <c r="A417" s="251" t="s">
        <v>498</v>
      </c>
      <c r="B417" s="252" t="s">
        <v>496</v>
      </c>
      <c r="C417" s="253" t="s">
        <v>646</v>
      </c>
      <c r="D417" s="254" t="s">
        <v>646</v>
      </c>
      <c r="E417" s="254" t="s">
        <v>646</v>
      </c>
      <c r="F417" s="254" t="s">
        <v>646</v>
      </c>
      <c r="G417" s="255" t="s">
        <v>646</v>
      </c>
    </row>
    <row r="418" spans="1:7">
      <c r="A418" s="317"/>
      <c r="B418" s="317"/>
      <c r="C418" s="317"/>
      <c r="D418" s="317"/>
      <c r="E418" s="317"/>
      <c r="F418" s="317"/>
      <c r="G418" s="317"/>
    </row>
    <row r="419" spans="1:7" ht="30.75" customHeight="1">
      <c r="A419" s="171"/>
      <c r="B419" s="171"/>
      <c r="C419" s="171"/>
      <c r="D419" s="171"/>
      <c r="E419" s="171"/>
      <c r="F419" s="171"/>
      <c r="G419" s="171"/>
    </row>
    <row r="420" spans="1:7" ht="30.75" customHeight="1">
      <c r="A420" s="171"/>
      <c r="B420" s="171"/>
      <c r="C420" s="171"/>
      <c r="D420" s="171"/>
      <c r="E420" s="171"/>
      <c r="F420" s="171"/>
      <c r="G420" s="171"/>
    </row>
    <row r="421" spans="1:7" ht="48">
      <c r="A421" s="240" t="s">
        <v>715</v>
      </c>
      <c r="B421" s="240"/>
      <c r="C421" s="241"/>
      <c r="D421" s="240"/>
      <c r="E421" s="240"/>
      <c r="F421" s="240"/>
      <c r="G421" s="240"/>
    </row>
    <row r="422" spans="1:7" s="106" customFormat="1" ht="23.25" customHeight="1">
      <c r="A422" s="286" t="s">
        <v>1053</v>
      </c>
      <c r="B422" s="286"/>
      <c r="C422" s="286"/>
      <c r="D422" s="286"/>
      <c r="E422" s="286"/>
      <c r="F422" s="286"/>
      <c r="G422" s="286"/>
    </row>
    <row r="423" spans="1:7" s="106" customFormat="1" ht="23.25" customHeight="1">
      <c r="A423" s="136" t="s">
        <v>758</v>
      </c>
      <c r="B423" s="136"/>
      <c r="C423" s="136"/>
      <c r="D423" s="136"/>
      <c r="E423" s="136"/>
      <c r="F423" s="136"/>
      <c r="G423" s="136"/>
    </row>
    <row r="424" spans="1:7" s="106" customFormat="1" ht="23.25" customHeight="1">
      <c r="A424" s="136" t="s">
        <v>759</v>
      </c>
      <c r="B424" s="136"/>
      <c r="C424" s="136"/>
      <c r="D424" s="136"/>
      <c r="E424" s="136"/>
      <c r="F424" s="136"/>
      <c r="G424" s="136"/>
    </row>
    <row r="425" spans="1:7" s="106" customFormat="1" ht="23.25" customHeight="1">
      <c r="A425" s="136" t="s">
        <v>760</v>
      </c>
      <c r="B425" s="136"/>
      <c r="C425" s="136"/>
      <c r="D425" s="136"/>
      <c r="E425" s="136"/>
      <c r="F425" s="136"/>
      <c r="G425" s="136"/>
    </row>
    <row r="426" spans="1:7" s="106" customFormat="1" ht="23.25" customHeight="1">
      <c r="A426" s="136" t="s">
        <v>1002</v>
      </c>
      <c r="B426" s="136"/>
      <c r="C426" s="136"/>
      <c r="D426" s="136"/>
      <c r="E426" s="136"/>
      <c r="F426" s="136"/>
      <c r="G426" s="136"/>
    </row>
    <row r="427" spans="1:7" s="106" customFormat="1" ht="13.5" customHeight="1">
      <c r="A427" s="136"/>
      <c r="B427" s="136"/>
      <c r="C427" s="136"/>
      <c r="D427" s="136"/>
      <c r="E427" s="136"/>
      <c r="F427" s="136"/>
      <c r="G427" s="136"/>
    </row>
    <row r="428" spans="1:7" s="106" customFormat="1" ht="23.25" customHeight="1">
      <c r="A428" s="293" t="s">
        <v>1054</v>
      </c>
      <c r="B428" s="136"/>
      <c r="C428" s="136"/>
      <c r="D428" s="136"/>
      <c r="E428" s="136"/>
      <c r="F428" s="136"/>
      <c r="G428" s="136"/>
    </row>
    <row r="429" spans="1:7" s="106" customFormat="1" ht="16.5" customHeight="1">
      <c r="A429" s="293"/>
      <c r="B429" s="136"/>
      <c r="C429" s="136"/>
      <c r="D429" s="136"/>
      <c r="E429" s="136"/>
      <c r="F429" s="136"/>
      <c r="G429" s="136"/>
    </row>
    <row r="430" spans="1:7" ht="21.75" customHeight="1">
      <c r="A430" s="312" t="s">
        <v>667</v>
      </c>
      <c r="B430" s="314" t="s">
        <v>794</v>
      </c>
      <c r="C430" s="315"/>
      <c r="D430" s="315"/>
      <c r="E430" s="315"/>
      <c r="F430" s="315"/>
      <c r="G430" s="316"/>
    </row>
    <row r="431" spans="1:7" ht="48">
      <c r="A431" s="313"/>
      <c r="B431" s="242" t="s">
        <v>467</v>
      </c>
      <c r="C431" s="243" t="s">
        <v>492</v>
      </c>
      <c r="D431" s="242" t="s">
        <v>493</v>
      </c>
      <c r="E431" s="242" t="s">
        <v>494</v>
      </c>
      <c r="F431" s="244" t="s">
        <v>668</v>
      </c>
      <c r="G431" s="244" t="s">
        <v>827</v>
      </c>
    </row>
    <row r="432" spans="1:7" ht="72">
      <c r="A432" s="258" t="s">
        <v>716</v>
      </c>
      <c r="B432" s="263" t="s">
        <v>468</v>
      </c>
      <c r="C432" s="269">
        <v>100</v>
      </c>
      <c r="D432" s="265">
        <v>85</v>
      </c>
      <c r="E432" s="265">
        <v>85</v>
      </c>
      <c r="F432" s="265">
        <v>85</v>
      </c>
      <c r="G432" s="266">
        <v>85</v>
      </c>
    </row>
    <row r="433" spans="1:7" ht="48">
      <c r="A433" s="258" t="s">
        <v>717</v>
      </c>
      <c r="B433" s="263" t="s">
        <v>468</v>
      </c>
      <c r="C433" s="269">
        <v>80</v>
      </c>
      <c r="D433" s="265">
        <v>75</v>
      </c>
      <c r="E433" s="265">
        <v>75</v>
      </c>
      <c r="F433" s="265">
        <v>75</v>
      </c>
      <c r="G433" s="266">
        <v>75</v>
      </c>
    </row>
    <row r="434" spans="1:7" ht="48">
      <c r="A434" s="258" t="s">
        <v>847</v>
      </c>
      <c r="B434" s="263" t="s">
        <v>468</v>
      </c>
      <c r="C434" s="269">
        <v>80</v>
      </c>
      <c r="D434" s="265">
        <v>85</v>
      </c>
      <c r="E434" s="265">
        <v>85</v>
      </c>
      <c r="F434" s="265">
        <v>85</v>
      </c>
      <c r="G434" s="266">
        <v>85</v>
      </c>
    </row>
    <row r="435" spans="1:7" s="90" customFormat="1">
      <c r="A435" s="245" t="s">
        <v>495</v>
      </c>
      <c r="B435" s="246" t="s">
        <v>496</v>
      </c>
      <c r="C435" s="267">
        <v>11536300</v>
      </c>
      <c r="D435" s="248">
        <v>5749240</v>
      </c>
      <c r="E435" s="249" t="s">
        <v>646</v>
      </c>
      <c r="F435" s="249" t="s">
        <v>646</v>
      </c>
      <c r="G435" s="250" t="s">
        <v>646</v>
      </c>
    </row>
    <row r="436" spans="1:7" s="90" customFormat="1">
      <c r="A436" s="245" t="s">
        <v>497</v>
      </c>
      <c r="B436" s="246" t="s">
        <v>496</v>
      </c>
      <c r="C436" s="267">
        <f>+C435</f>
        <v>11536300</v>
      </c>
      <c r="D436" s="248">
        <v>5749240</v>
      </c>
      <c r="E436" s="249" t="s">
        <v>646</v>
      </c>
      <c r="F436" s="249" t="s">
        <v>646</v>
      </c>
      <c r="G436" s="250" t="s">
        <v>646</v>
      </c>
    </row>
    <row r="437" spans="1:7" s="90" customFormat="1">
      <c r="A437" s="251" t="s">
        <v>498</v>
      </c>
      <c r="B437" s="252" t="s">
        <v>496</v>
      </c>
      <c r="C437" s="253" t="s">
        <v>646</v>
      </c>
      <c r="D437" s="254" t="s">
        <v>646</v>
      </c>
      <c r="E437" s="254" t="s">
        <v>646</v>
      </c>
      <c r="F437" s="254" t="s">
        <v>646</v>
      </c>
      <c r="G437" s="255" t="s">
        <v>646</v>
      </c>
    </row>
    <row r="438" spans="1:7" ht="27" customHeight="1"/>
  </sheetData>
  <mergeCells count="130">
    <mergeCell ref="A253:G253"/>
    <mergeCell ref="A255:G255"/>
    <mergeCell ref="A237:G237"/>
    <mergeCell ref="A242:G242"/>
    <mergeCell ref="A238:G238"/>
    <mergeCell ref="A243:G243"/>
    <mergeCell ref="A226:G226"/>
    <mergeCell ref="A227:G227"/>
    <mergeCell ref="A229:A230"/>
    <mergeCell ref="B229:G229"/>
    <mergeCell ref="A239:G239"/>
    <mergeCell ref="A6:G6"/>
    <mergeCell ref="A14:G14"/>
    <mergeCell ref="A406:G406"/>
    <mergeCell ref="A411:A412"/>
    <mergeCell ref="B411:G411"/>
    <mergeCell ref="A388:G388"/>
    <mergeCell ref="A393:A394"/>
    <mergeCell ref="B393:G393"/>
    <mergeCell ref="A286:G286"/>
    <mergeCell ref="A302:G302"/>
    <mergeCell ref="A307:G307"/>
    <mergeCell ref="A18:G18"/>
    <mergeCell ref="A59:G59"/>
    <mergeCell ref="A74:G74"/>
    <mergeCell ref="A275:G275"/>
    <mergeCell ref="A278:A279"/>
    <mergeCell ref="B278:G278"/>
    <mergeCell ref="A270:G270"/>
    <mergeCell ref="A276:G276"/>
    <mergeCell ref="A258:G258"/>
    <mergeCell ref="A259:G259"/>
    <mergeCell ref="A269:G269"/>
    <mergeCell ref="A245:A246"/>
    <mergeCell ref="B245:G245"/>
    <mergeCell ref="A355:A356"/>
    <mergeCell ref="B355:G355"/>
    <mergeCell ref="A363:G363"/>
    <mergeCell ref="A323:G323"/>
    <mergeCell ref="A306:G306"/>
    <mergeCell ref="A309:A310"/>
    <mergeCell ref="B309:G309"/>
    <mergeCell ref="A328:G328"/>
    <mergeCell ref="A329:G329"/>
    <mergeCell ref="A331:A332"/>
    <mergeCell ref="B331:G331"/>
    <mergeCell ref="A338:G338"/>
    <mergeCell ref="A352:G352"/>
    <mergeCell ref="A345:G345"/>
    <mergeCell ref="A353:G353"/>
    <mergeCell ref="A210:A211"/>
    <mergeCell ref="B210:G210"/>
    <mergeCell ref="A218:G218"/>
    <mergeCell ref="A223:G223"/>
    <mergeCell ref="A207:G207"/>
    <mergeCell ref="A208:G208"/>
    <mergeCell ref="A191:G191"/>
    <mergeCell ref="A194:A195"/>
    <mergeCell ref="B194:G194"/>
    <mergeCell ref="A187:G187"/>
    <mergeCell ref="A178:G178"/>
    <mergeCell ref="A180:A181"/>
    <mergeCell ref="B180:G180"/>
    <mergeCell ref="A192:G192"/>
    <mergeCell ref="A173:G173"/>
    <mergeCell ref="A177:G177"/>
    <mergeCell ref="A175:G175"/>
    <mergeCell ref="A188:G188"/>
    <mergeCell ref="A91:G91"/>
    <mergeCell ref="A111:G111"/>
    <mergeCell ref="A127:G127"/>
    <mergeCell ref="A163:G163"/>
    <mergeCell ref="A158:G158"/>
    <mergeCell ref="A150:A151"/>
    <mergeCell ref="B150:G150"/>
    <mergeCell ref="A148:G148"/>
    <mergeCell ref="A132:A133"/>
    <mergeCell ref="B132:G132"/>
    <mergeCell ref="A139:G139"/>
    <mergeCell ref="A144:G144"/>
    <mergeCell ref="A145:G145"/>
    <mergeCell ref="A159:G159"/>
    <mergeCell ref="A1:G1"/>
    <mergeCell ref="A2:G2"/>
    <mergeCell ref="A4:G4"/>
    <mergeCell ref="A7:G7"/>
    <mergeCell ref="A8:A9"/>
    <mergeCell ref="B8:G8"/>
    <mergeCell ref="A430:A431"/>
    <mergeCell ref="B430:G430"/>
    <mergeCell ref="A418:G418"/>
    <mergeCell ref="A291:G291"/>
    <mergeCell ref="A293:A294"/>
    <mergeCell ref="B293:G293"/>
    <mergeCell ref="A301:G301"/>
    <mergeCell ref="A110:G110"/>
    <mergeCell ref="A61:A62"/>
    <mergeCell ref="A261:A262"/>
    <mergeCell ref="B261:G261"/>
    <mergeCell ref="A165:A166"/>
    <mergeCell ref="B165:G165"/>
    <mergeCell ref="A13:G13"/>
    <mergeCell ref="A125:G125"/>
    <mergeCell ref="A129:G129"/>
    <mergeCell ref="A126:G126"/>
    <mergeCell ref="A130:G130"/>
    <mergeCell ref="A271:G271"/>
    <mergeCell ref="A20:A21"/>
    <mergeCell ref="B20:G20"/>
    <mergeCell ref="A28:G28"/>
    <mergeCell ref="A15:G15"/>
    <mergeCell ref="B61:G61"/>
    <mergeCell ref="A81:G81"/>
    <mergeCell ref="A83:A84"/>
    <mergeCell ref="A69:G69"/>
    <mergeCell ref="A80:G80"/>
    <mergeCell ref="A58:G58"/>
    <mergeCell ref="A42:G42"/>
    <mergeCell ref="A43:G43"/>
    <mergeCell ref="A45:A46"/>
    <mergeCell ref="B45:G45"/>
    <mergeCell ref="A37:G37"/>
    <mergeCell ref="A55:G55"/>
    <mergeCell ref="A75:G75"/>
    <mergeCell ref="A54:G54"/>
    <mergeCell ref="A114:G114"/>
    <mergeCell ref="A117:A118"/>
    <mergeCell ref="B117:G117"/>
    <mergeCell ref="A115:G115"/>
    <mergeCell ref="B83:G83"/>
  </mergeCells>
  <pageMargins left="0.98425196850393704" right="0.39370078740157483" top="0.98425196850393704" bottom="0.59055118110236227" header="0.31496062992125984" footer="0.31496062992125984"/>
  <pageSetup paperSize="9" scale="68" firstPageNumber="4" fitToHeight="0" orientation="portrait" useFirstPageNumber="1" r:id="rId1"/>
  <headerFooter>
    <oddHeader>&amp;C&amp;"TH SarabunPSK,ธรรมดา"&amp;16&amp;P</oddHeader>
  </headerFooter>
  <rowBreaks count="5" manualBreakCount="5">
    <brk id="143" max="16383" man="1"/>
    <brk id="186" max="16383" man="1"/>
    <brk id="254" max="6" man="1"/>
    <brk id="285" max="16383" man="1"/>
    <brk id="344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831"/>
  <sheetViews>
    <sheetView showGridLines="0" tabSelected="1" view="pageBreakPreview" topLeftCell="A799" zoomScale="70" zoomScaleNormal="90" zoomScaleSheetLayoutView="70" workbookViewId="0">
      <selection activeCell="G801" sqref="G801"/>
    </sheetView>
  </sheetViews>
  <sheetFormatPr defaultColWidth="8.7109375" defaultRowHeight="24"/>
  <cols>
    <col min="1" max="1" width="2.42578125" style="84" customWidth="1"/>
    <col min="2" max="2" width="7.85546875" style="84" customWidth="1"/>
    <col min="3" max="3" width="10" style="84" customWidth="1"/>
    <col min="4" max="4" width="41.7109375" style="84" customWidth="1"/>
    <col min="5" max="5" width="5.7109375" style="84" customWidth="1"/>
    <col min="6" max="6" width="8.28515625" style="144" customWidth="1"/>
    <col min="7" max="7" width="14" style="144" customWidth="1"/>
    <col min="8" max="8" width="5.28515625" style="138" customWidth="1"/>
    <col min="9" max="9" width="13.42578125" style="84" customWidth="1"/>
    <col min="10" max="10" width="13.140625" style="84" bestFit="1" customWidth="1"/>
    <col min="11" max="16384" width="8.7109375" style="84"/>
  </cols>
  <sheetData>
    <row r="1" spans="1:10">
      <c r="B1" s="296" t="s">
        <v>460</v>
      </c>
      <c r="C1" s="296"/>
      <c r="D1" s="296"/>
      <c r="E1" s="296"/>
      <c r="F1" s="296"/>
      <c r="G1" s="296"/>
      <c r="H1" s="296"/>
    </row>
    <row r="2" spans="1:10">
      <c r="B2" s="85"/>
      <c r="C2" s="85"/>
      <c r="D2" s="85"/>
      <c r="E2" s="85"/>
      <c r="F2" s="85"/>
      <c r="G2" s="85"/>
      <c r="H2" s="85"/>
    </row>
    <row r="3" spans="1:10">
      <c r="B3" s="86" t="s">
        <v>509</v>
      </c>
      <c r="C3" s="85"/>
      <c r="D3" s="85"/>
      <c r="E3" s="85"/>
      <c r="F3" s="327">
        <f>+F6+F35+F71+F106+F139+F174+F209+F244+F279+F314+F349+F384+F419+F454+F489+F521+F556+F591+F626+F661+F696+F731+F765</f>
        <v>196388800</v>
      </c>
      <c r="G3" s="327"/>
      <c r="H3" s="134" t="s">
        <v>496</v>
      </c>
      <c r="I3" s="88"/>
    </row>
    <row r="4" spans="1:10" s="90" customFormat="1" ht="26.25" customHeight="1">
      <c r="A4" s="89" t="s">
        <v>565</v>
      </c>
      <c r="B4" s="339" t="s">
        <v>822</v>
      </c>
      <c r="C4" s="339"/>
      <c r="D4" s="339"/>
      <c r="E4" s="339"/>
      <c r="F4" s="339"/>
      <c r="G4" s="339"/>
      <c r="H4" s="339"/>
    </row>
    <row r="5" spans="1:10" s="90" customFormat="1" ht="26.25" customHeight="1">
      <c r="A5" s="89"/>
      <c r="B5" s="91" t="s">
        <v>504</v>
      </c>
      <c r="F5" s="91"/>
      <c r="G5" s="91"/>
      <c r="H5" s="134"/>
    </row>
    <row r="6" spans="1:10" s="90" customFormat="1">
      <c r="A6" s="89"/>
      <c r="B6" s="91" t="s">
        <v>520</v>
      </c>
      <c r="F6" s="327">
        <f>E7</f>
        <v>128017900</v>
      </c>
      <c r="G6" s="327"/>
      <c r="H6" s="134" t="s">
        <v>496</v>
      </c>
    </row>
    <row r="7" spans="1:10">
      <c r="A7" s="89"/>
      <c r="B7" s="90" t="s">
        <v>559</v>
      </c>
      <c r="C7" s="90"/>
      <c r="D7" s="90"/>
      <c r="E7" s="340">
        <f>E8+E15+E20+E24</f>
        <v>128017900</v>
      </c>
      <c r="F7" s="340"/>
      <c r="G7" s="134" t="s">
        <v>496</v>
      </c>
      <c r="H7" s="134"/>
    </row>
    <row r="8" spans="1:10" s="90" customFormat="1">
      <c r="A8" s="89"/>
      <c r="B8" s="92" t="s">
        <v>1003</v>
      </c>
      <c r="C8" s="93"/>
      <c r="D8" s="93"/>
      <c r="E8" s="325">
        <f>SUM(G9:G14)</f>
        <v>43001980</v>
      </c>
      <c r="F8" s="325"/>
      <c r="G8" s="134" t="s">
        <v>496</v>
      </c>
      <c r="H8" s="95"/>
      <c r="J8" s="96"/>
    </row>
    <row r="9" spans="1:10" s="102" customFormat="1">
      <c r="A9" s="97"/>
      <c r="B9" s="98"/>
      <c r="C9" s="99" t="s">
        <v>566</v>
      </c>
      <c r="D9" s="335" t="s">
        <v>767</v>
      </c>
      <c r="E9" s="335"/>
      <c r="F9" s="335"/>
      <c r="G9" s="101">
        <v>39475320</v>
      </c>
      <c r="H9" s="102" t="s">
        <v>496</v>
      </c>
    </row>
    <row r="10" spans="1:10" s="102" customFormat="1">
      <c r="A10" s="97"/>
      <c r="B10" s="98"/>
      <c r="C10" s="99" t="s">
        <v>567</v>
      </c>
      <c r="D10" s="335" t="s">
        <v>768</v>
      </c>
      <c r="E10" s="335"/>
      <c r="F10" s="335"/>
      <c r="G10" s="101">
        <v>2321360</v>
      </c>
      <c r="H10" s="102" t="s">
        <v>496</v>
      </c>
    </row>
    <row r="11" spans="1:10" s="102" customFormat="1">
      <c r="A11" s="97"/>
      <c r="B11" s="98"/>
      <c r="C11" s="99" t="s">
        <v>568</v>
      </c>
      <c r="D11" s="335" t="s">
        <v>769</v>
      </c>
      <c r="E11" s="335"/>
      <c r="F11" s="335"/>
      <c r="G11" s="101">
        <v>318800</v>
      </c>
      <c r="H11" s="102" t="s">
        <v>496</v>
      </c>
    </row>
    <row r="12" spans="1:10" s="102" customFormat="1" ht="25.5" customHeight="1">
      <c r="A12" s="97"/>
      <c r="B12" s="98"/>
      <c r="C12" s="99" t="s">
        <v>569</v>
      </c>
      <c r="D12" s="335" t="s">
        <v>770</v>
      </c>
      <c r="E12" s="335"/>
      <c r="F12" s="335"/>
      <c r="G12" s="101">
        <v>654800</v>
      </c>
      <c r="H12" s="102" t="s">
        <v>496</v>
      </c>
    </row>
    <row r="13" spans="1:10" s="102" customFormat="1">
      <c r="A13" s="97"/>
      <c r="B13" s="98"/>
      <c r="C13" s="99" t="s">
        <v>570</v>
      </c>
      <c r="D13" s="335" t="s">
        <v>771</v>
      </c>
      <c r="E13" s="335"/>
      <c r="F13" s="335"/>
      <c r="G13" s="101">
        <v>168500</v>
      </c>
      <c r="H13" s="102" t="s">
        <v>496</v>
      </c>
    </row>
    <row r="14" spans="1:10" s="102" customFormat="1">
      <c r="A14" s="97"/>
      <c r="B14" s="98"/>
      <c r="C14" s="99" t="s">
        <v>571</v>
      </c>
      <c r="D14" s="335" t="s">
        <v>772</v>
      </c>
      <c r="E14" s="335"/>
      <c r="F14" s="335"/>
      <c r="G14" s="101">
        <v>63200</v>
      </c>
      <c r="H14" s="102" t="s">
        <v>496</v>
      </c>
    </row>
    <row r="15" spans="1:10" s="104" customFormat="1">
      <c r="A15" s="89"/>
      <c r="B15" s="103" t="s">
        <v>1004</v>
      </c>
      <c r="C15" s="103"/>
      <c r="D15" s="103"/>
      <c r="E15" s="325">
        <f>SUM(G16:G19)</f>
        <v>63264700</v>
      </c>
      <c r="F15" s="325"/>
      <c r="G15" s="135" t="s">
        <v>496</v>
      </c>
    </row>
    <row r="16" spans="1:10" s="105" customFormat="1">
      <c r="A16" s="97"/>
      <c r="C16" s="106" t="s">
        <v>572</v>
      </c>
      <c r="D16" s="335" t="s">
        <v>773</v>
      </c>
      <c r="E16" s="335"/>
      <c r="F16" s="335"/>
      <c r="G16" s="101">
        <v>60158400</v>
      </c>
      <c r="H16" s="136" t="s">
        <v>496</v>
      </c>
    </row>
    <row r="17" spans="1:8" s="105" customFormat="1">
      <c r="A17" s="97"/>
      <c r="C17" s="106" t="s">
        <v>573</v>
      </c>
      <c r="D17" s="335" t="s">
        <v>774</v>
      </c>
      <c r="E17" s="335"/>
      <c r="F17" s="335"/>
      <c r="G17" s="101">
        <v>1886100</v>
      </c>
      <c r="H17" s="136" t="s">
        <v>496</v>
      </c>
    </row>
    <row r="18" spans="1:8" s="105" customFormat="1" ht="25.5" customHeight="1">
      <c r="A18" s="97"/>
      <c r="C18" s="106" t="s">
        <v>574</v>
      </c>
      <c r="D18" s="335" t="s">
        <v>775</v>
      </c>
      <c r="E18" s="335"/>
      <c r="F18" s="335"/>
      <c r="G18" s="101">
        <v>794300</v>
      </c>
      <c r="H18" s="136" t="s">
        <v>496</v>
      </c>
    </row>
    <row r="19" spans="1:8" s="105" customFormat="1">
      <c r="A19" s="97"/>
      <c r="C19" s="106" t="s">
        <v>575</v>
      </c>
      <c r="D19" s="335" t="s">
        <v>776</v>
      </c>
      <c r="E19" s="335"/>
      <c r="F19" s="335"/>
      <c r="G19" s="101">
        <v>425900</v>
      </c>
      <c r="H19" s="136" t="s">
        <v>496</v>
      </c>
    </row>
    <row r="20" spans="1:8" s="107" customFormat="1">
      <c r="A20" s="89"/>
      <c r="B20" s="103" t="s">
        <v>1005</v>
      </c>
      <c r="C20" s="103"/>
      <c r="D20" s="103"/>
      <c r="E20" s="325">
        <f>SUM(G21:G23)</f>
        <v>19296000</v>
      </c>
      <c r="F20" s="325"/>
      <c r="G20" s="135" t="s">
        <v>496</v>
      </c>
      <c r="H20" s="135"/>
    </row>
    <row r="21" spans="1:8" s="105" customFormat="1">
      <c r="A21" s="97"/>
      <c r="C21" s="106" t="s">
        <v>576</v>
      </c>
      <c r="D21" s="108" t="s">
        <v>777</v>
      </c>
      <c r="E21" s="106"/>
      <c r="F21" s="106"/>
      <c r="G21" s="101">
        <v>14080000</v>
      </c>
      <c r="H21" s="136" t="s">
        <v>496</v>
      </c>
    </row>
    <row r="22" spans="1:8" s="105" customFormat="1">
      <c r="A22" s="97"/>
      <c r="C22" s="106" t="s">
        <v>577</v>
      </c>
      <c r="D22" s="106" t="s">
        <v>778</v>
      </c>
      <c r="E22" s="106"/>
      <c r="F22" s="106"/>
      <c r="G22" s="101">
        <v>2000000</v>
      </c>
      <c r="H22" s="136" t="s">
        <v>496</v>
      </c>
    </row>
    <row r="23" spans="1:8" s="105" customFormat="1" ht="24" customHeight="1">
      <c r="A23" s="97"/>
      <c r="C23" s="106" t="s">
        <v>578</v>
      </c>
      <c r="D23" s="108" t="s">
        <v>779</v>
      </c>
      <c r="E23" s="106"/>
      <c r="F23" s="106"/>
      <c r="G23" s="101">
        <v>3216000</v>
      </c>
      <c r="H23" s="136" t="s">
        <v>496</v>
      </c>
    </row>
    <row r="24" spans="1:8" s="107" customFormat="1">
      <c r="A24" s="89"/>
      <c r="B24" s="103" t="s">
        <v>1006</v>
      </c>
      <c r="C24" s="103"/>
      <c r="D24" s="103"/>
      <c r="E24" s="325">
        <f>SUM(G25:G28)</f>
        <v>2455220</v>
      </c>
      <c r="F24" s="325"/>
      <c r="G24" s="135" t="s">
        <v>496</v>
      </c>
      <c r="H24" s="135"/>
    </row>
    <row r="25" spans="1:8" s="107" customFormat="1" ht="48">
      <c r="A25" s="89"/>
      <c r="C25" s="105" t="s">
        <v>655</v>
      </c>
      <c r="D25" s="100" t="s">
        <v>947</v>
      </c>
      <c r="F25" s="137"/>
      <c r="G25" s="111">
        <v>133120</v>
      </c>
      <c r="H25" s="138" t="s">
        <v>496</v>
      </c>
    </row>
    <row r="26" spans="1:8" s="107" customFormat="1">
      <c r="A26" s="89"/>
      <c r="B26" s="103"/>
      <c r="C26" s="107" t="s">
        <v>579</v>
      </c>
      <c r="D26" s="109" t="s">
        <v>854</v>
      </c>
      <c r="E26" s="94"/>
      <c r="F26" s="110"/>
      <c r="G26" s="111">
        <v>1313800</v>
      </c>
      <c r="H26" s="136" t="s">
        <v>496</v>
      </c>
    </row>
    <row r="27" spans="1:8" s="107" customFormat="1">
      <c r="A27" s="89"/>
      <c r="C27" s="105" t="s">
        <v>580</v>
      </c>
      <c r="D27" s="109" t="s">
        <v>852</v>
      </c>
      <c r="F27" s="137"/>
      <c r="G27" s="112">
        <v>964800</v>
      </c>
      <c r="H27" s="139" t="s">
        <v>496</v>
      </c>
    </row>
    <row r="28" spans="1:8" s="107" customFormat="1">
      <c r="A28" s="89"/>
      <c r="C28" s="105" t="s">
        <v>581</v>
      </c>
      <c r="D28" s="109" t="s">
        <v>853</v>
      </c>
      <c r="F28" s="137"/>
      <c r="G28" s="112">
        <v>43500</v>
      </c>
      <c r="H28" s="139" t="s">
        <v>496</v>
      </c>
    </row>
    <row r="29" spans="1:8" s="107" customFormat="1">
      <c r="A29" s="89"/>
      <c r="B29" s="90"/>
      <c r="C29" s="90"/>
      <c r="D29" s="90"/>
      <c r="E29" s="90"/>
      <c r="F29" s="91"/>
      <c r="G29" s="91"/>
      <c r="H29" s="134"/>
    </row>
    <row r="30" spans="1:8" s="107" customFormat="1">
      <c r="A30" s="89"/>
      <c r="B30" s="90"/>
      <c r="C30" s="90"/>
      <c r="D30" s="90"/>
      <c r="E30" s="90"/>
      <c r="F30" s="91"/>
      <c r="G30" s="91"/>
      <c r="H30" s="134"/>
    </row>
    <row r="31" spans="1:8" s="107" customFormat="1">
      <c r="A31" s="89"/>
      <c r="B31" s="90"/>
      <c r="C31" s="90"/>
      <c r="D31" s="90"/>
      <c r="E31" s="90"/>
      <c r="F31" s="91"/>
      <c r="G31" s="91"/>
      <c r="H31" s="134"/>
    </row>
    <row r="32" spans="1:8" s="107" customFormat="1">
      <c r="A32" s="89"/>
      <c r="B32" s="90"/>
      <c r="C32" s="90"/>
      <c r="D32" s="90"/>
      <c r="E32" s="90"/>
      <c r="F32" s="91"/>
      <c r="G32" s="91"/>
      <c r="H32" s="134"/>
    </row>
    <row r="33" spans="1:8" s="107" customFormat="1">
      <c r="A33" s="89"/>
      <c r="B33" s="90"/>
      <c r="C33" s="90"/>
      <c r="D33" s="90"/>
      <c r="E33" s="90"/>
      <c r="F33" s="91"/>
      <c r="G33" s="91"/>
      <c r="H33" s="134"/>
    </row>
    <row r="34" spans="1:8" s="107" customFormat="1">
      <c r="A34" s="89"/>
      <c r="B34" s="90"/>
      <c r="C34" s="90"/>
      <c r="D34" s="90"/>
      <c r="E34" s="90"/>
      <c r="F34" s="91"/>
      <c r="G34" s="91"/>
      <c r="H34" s="134"/>
    </row>
    <row r="35" spans="1:8" s="90" customFormat="1">
      <c r="A35" s="89"/>
      <c r="B35" s="91" t="s">
        <v>521</v>
      </c>
      <c r="F35" s="327">
        <f>SUM(E36,E53)</f>
        <v>9711560</v>
      </c>
      <c r="G35" s="327"/>
      <c r="H35" s="134" t="s">
        <v>496</v>
      </c>
    </row>
    <row r="36" spans="1:8" s="107" customFormat="1">
      <c r="A36" s="90"/>
      <c r="B36" s="90" t="s">
        <v>582</v>
      </c>
      <c r="C36" s="90"/>
      <c r="D36" s="90"/>
      <c r="E36" s="326">
        <f>SUM(E37,E48)</f>
        <v>6154700</v>
      </c>
      <c r="F36" s="326"/>
      <c r="G36" s="134" t="s">
        <v>496</v>
      </c>
      <c r="H36" s="134"/>
    </row>
    <row r="37" spans="1:8" s="107" customFormat="1">
      <c r="A37" s="90"/>
      <c r="B37" s="103" t="s">
        <v>800</v>
      </c>
      <c r="C37" s="90"/>
      <c r="D37" s="90"/>
      <c r="E37" s="326">
        <f>SUM(E38,E40,E44)</f>
        <v>2566700</v>
      </c>
      <c r="F37" s="326"/>
      <c r="G37" s="134" t="s">
        <v>496</v>
      </c>
      <c r="H37" s="134"/>
    </row>
    <row r="38" spans="1:8" s="107" customFormat="1">
      <c r="B38" s="103" t="s">
        <v>819</v>
      </c>
      <c r="C38" s="103"/>
      <c r="D38" s="103"/>
      <c r="E38" s="325">
        <v>387400</v>
      </c>
      <c r="F38" s="325"/>
      <c r="G38" s="135" t="s">
        <v>496</v>
      </c>
      <c r="H38" s="135"/>
    </row>
    <row r="39" spans="1:8" s="107" customFormat="1">
      <c r="B39" s="103"/>
      <c r="D39" s="107" t="s">
        <v>583</v>
      </c>
      <c r="E39" s="94"/>
      <c r="F39" s="110"/>
      <c r="G39" s="115"/>
      <c r="H39" s="139"/>
    </row>
    <row r="40" spans="1:8" s="107" customFormat="1" ht="18" customHeight="1">
      <c r="B40" s="103" t="s">
        <v>652</v>
      </c>
      <c r="C40" s="103"/>
      <c r="D40" s="103"/>
      <c r="E40" s="325">
        <v>1834100</v>
      </c>
      <c r="F40" s="325"/>
      <c r="G40" s="135" t="s">
        <v>496</v>
      </c>
      <c r="H40" s="135"/>
    </row>
    <row r="41" spans="1:8">
      <c r="A41" s="107"/>
      <c r="B41" s="107"/>
      <c r="C41" s="105"/>
      <c r="D41" s="109" t="s">
        <v>630</v>
      </c>
      <c r="E41" s="107"/>
      <c r="F41" s="137"/>
      <c r="G41" s="115"/>
      <c r="H41" s="139"/>
    </row>
    <row r="42" spans="1:8">
      <c r="A42" s="107"/>
      <c r="B42" s="107"/>
      <c r="C42" s="105"/>
      <c r="D42" s="105" t="s">
        <v>586</v>
      </c>
      <c r="E42" s="107"/>
      <c r="F42" s="137"/>
      <c r="G42" s="115"/>
      <c r="H42" s="139"/>
    </row>
    <row r="43" spans="1:8" s="107" customFormat="1" ht="24" customHeight="1">
      <c r="C43" s="105"/>
      <c r="D43" s="109" t="s">
        <v>631</v>
      </c>
      <c r="F43" s="137"/>
      <c r="G43" s="115"/>
      <c r="H43" s="139"/>
    </row>
    <row r="44" spans="1:8" s="107" customFormat="1">
      <c r="B44" s="103" t="s">
        <v>820</v>
      </c>
      <c r="C44" s="103"/>
      <c r="D44" s="103"/>
      <c r="E44" s="325">
        <v>345200</v>
      </c>
      <c r="F44" s="325"/>
      <c r="G44" s="135" t="s">
        <v>496</v>
      </c>
      <c r="H44" s="135"/>
    </row>
    <row r="45" spans="1:8" s="107" customFormat="1" ht="21" customHeight="1">
      <c r="C45" s="105"/>
      <c r="D45" s="105" t="s">
        <v>634</v>
      </c>
      <c r="E45" s="109"/>
      <c r="F45" s="108"/>
      <c r="G45" s="113"/>
      <c r="H45" s="139"/>
    </row>
    <row r="46" spans="1:8" s="107" customFormat="1">
      <c r="C46" s="105"/>
      <c r="D46" s="105" t="s">
        <v>781</v>
      </c>
      <c r="F46" s="137"/>
      <c r="G46" s="113"/>
      <c r="H46" s="139"/>
    </row>
    <row r="47" spans="1:8" s="107" customFormat="1">
      <c r="C47" s="105"/>
      <c r="D47" s="105" t="s">
        <v>632</v>
      </c>
      <c r="F47" s="137"/>
      <c r="G47" s="113"/>
      <c r="H47" s="139"/>
    </row>
    <row r="48" spans="1:8" s="107" customFormat="1">
      <c r="B48" s="103" t="s">
        <v>821</v>
      </c>
      <c r="C48" s="103"/>
      <c r="D48" s="103"/>
      <c r="E48" s="325">
        <v>3588000</v>
      </c>
      <c r="F48" s="325"/>
      <c r="G48" s="135" t="s">
        <v>496</v>
      </c>
      <c r="H48" s="135"/>
    </row>
    <row r="49" spans="1:8" s="107" customFormat="1">
      <c r="C49" s="105"/>
      <c r="D49" s="109" t="s">
        <v>593</v>
      </c>
      <c r="F49" s="137"/>
      <c r="G49" s="115"/>
      <c r="H49" s="139"/>
    </row>
    <row r="50" spans="1:8" s="107" customFormat="1">
      <c r="C50" s="105"/>
      <c r="D50" s="109" t="s">
        <v>590</v>
      </c>
      <c r="F50" s="137"/>
      <c r="G50" s="115"/>
      <c r="H50" s="139"/>
    </row>
    <row r="51" spans="1:8" s="107" customFormat="1">
      <c r="C51" s="105"/>
      <c r="D51" s="109" t="s">
        <v>612</v>
      </c>
      <c r="F51" s="137"/>
      <c r="G51" s="115"/>
      <c r="H51" s="139"/>
    </row>
    <row r="52" spans="1:8" s="107" customFormat="1" ht="18" customHeight="1">
      <c r="C52" s="105"/>
      <c r="D52" s="109"/>
      <c r="F52" s="137"/>
      <c r="G52" s="115"/>
      <c r="H52" s="139"/>
    </row>
    <row r="53" spans="1:8" s="107" customFormat="1">
      <c r="A53" s="90"/>
      <c r="B53" s="90" t="s">
        <v>591</v>
      </c>
      <c r="C53" s="90"/>
      <c r="D53" s="90"/>
      <c r="E53" s="336">
        <f>+E54</f>
        <v>3556860</v>
      </c>
      <c r="F53" s="333"/>
      <c r="G53" s="135" t="s">
        <v>496</v>
      </c>
      <c r="H53" s="134"/>
    </row>
    <row r="54" spans="1:8" s="107" customFormat="1" ht="24" customHeight="1">
      <c r="B54" s="103" t="s">
        <v>616</v>
      </c>
      <c r="C54" s="103"/>
      <c r="D54" s="103"/>
      <c r="E54" s="337">
        <f>+E55+E57</f>
        <v>3556860</v>
      </c>
      <c r="F54" s="334"/>
      <c r="G54" s="135" t="s">
        <v>496</v>
      </c>
      <c r="H54" s="135"/>
    </row>
    <row r="55" spans="1:8" s="107" customFormat="1" ht="24" customHeight="1">
      <c r="B55" s="103" t="s">
        <v>629</v>
      </c>
      <c r="C55" s="103"/>
      <c r="D55" s="103"/>
      <c r="E55" s="337">
        <f>+G56</f>
        <v>1041060</v>
      </c>
      <c r="F55" s="334"/>
      <c r="G55" s="135" t="s">
        <v>496</v>
      </c>
      <c r="H55" s="135"/>
    </row>
    <row r="56" spans="1:8" s="105" customFormat="1">
      <c r="C56" s="105" t="s">
        <v>911</v>
      </c>
      <c r="D56" s="116" t="s">
        <v>979</v>
      </c>
      <c r="F56" s="106"/>
      <c r="G56" s="101">
        <v>1041060</v>
      </c>
      <c r="H56" s="139" t="s">
        <v>496</v>
      </c>
    </row>
    <row r="57" spans="1:8" s="107" customFormat="1" ht="24" customHeight="1">
      <c r="B57" s="103" t="s">
        <v>665</v>
      </c>
      <c r="C57" s="103"/>
      <c r="D57" s="103"/>
      <c r="E57" s="337">
        <f>SUM(G58:G65)</f>
        <v>2515800</v>
      </c>
      <c r="F57" s="334"/>
      <c r="G57" s="135" t="s">
        <v>496</v>
      </c>
      <c r="H57" s="135"/>
    </row>
    <row r="58" spans="1:8" s="105" customFormat="1">
      <c r="C58" s="105" t="s">
        <v>855</v>
      </c>
      <c r="D58" s="116" t="s">
        <v>856</v>
      </c>
      <c r="F58" s="106"/>
      <c r="G58" s="101">
        <v>2515800</v>
      </c>
      <c r="H58" s="139" t="s">
        <v>496</v>
      </c>
    </row>
    <row r="59" spans="1:8" s="105" customFormat="1">
      <c r="D59" s="116" t="s">
        <v>857</v>
      </c>
      <c r="F59" s="106"/>
      <c r="G59" s="101"/>
      <c r="H59" s="136"/>
    </row>
    <row r="60" spans="1:8" s="105" customFormat="1">
      <c r="D60" s="116" t="s">
        <v>975</v>
      </c>
      <c r="F60" s="106"/>
      <c r="G60" s="101"/>
      <c r="H60" s="136"/>
    </row>
    <row r="61" spans="1:8" s="105" customFormat="1">
      <c r="D61" s="116" t="s">
        <v>948</v>
      </c>
      <c r="F61" s="106"/>
      <c r="G61" s="101"/>
      <c r="H61" s="136"/>
    </row>
    <row r="62" spans="1:8" s="105" customFormat="1">
      <c r="D62" s="116" t="s">
        <v>858</v>
      </c>
      <c r="F62" s="106"/>
      <c r="G62" s="101"/>
      <c r="H62" s="136"/>
    </row>
    <row r="63" spans="1:8" s="105" customFormat="1">
      <c r="D63" s="117" t="s">
        <v>859</v>
      </c>
      <c r="F63" s="106"/>
      <c r="G63" s="101"/>
      <c r="H63" s="136"/>
    </row>
    <row r="64" spans="1:8" s="105" customFormat="1" ht="23.25" customHeight="1">
      <c r="D64" s="338" t="s">
        <v>860</v>
      </c>
      <c r="E64" s="338"/>
      <c r="F64" s="106"/>
      <c r="G64" s="101"/>
      <c r="H64" s="136"/>
    </row>
    <row r="65" spans="1:8" s="105" customFormat="1">
      <c r="D65" s="117" t="s">
        <v>949</v>
      </c>
      <c r="F65" s="106"/>
      <c r="G65" s="101"/>
      <c r="H65" s="136"/>
    </row>
    <row r="66" spans="1:8" s="105" customFormat="1">
      <c r="D66" s="117" t="s">
        <v>861</v>
      </c>
      <c r="F66" s="106"/>
      <c r="G66" s="101"/>
      <c r="H66" s="136"/>
    </row>
    <row r="67" spans="1:8" s="105" customFormat="1">
      <c r="D67" s="117" t="s">
        <v>950</v>
      </c>
      <c r="F67" s="106"/>
      <c r="G67" s="101"/>
      <c r="H67" s="136"/>
    </row>
    <row r="68" spans="1:8" s="105" customFormat="1">
      <c r="D68" s="117" t="s">
        <v>976</v>
      </c>
      <c r="F68" s="106"/>
      <c r="G68" s="101"/>
      <c r="H68" s="136"/>
    </row>
    <row r="69" spans="1:8" s="105" customFormat="1">
      <c r="D69" s="117"/>
      <c r="F69" s="106"/>
      <c r="G69" s="101"/>
      <c r="H69" s="136"/>
    </row>
    <row r="70" spans="1:8" s="105" customFormat="1">
      <c r="D70" s="117"/>
      <c r="F70" s="106"/>
      <c r="G70" s="101"/>
      <c r="H70" s="136"/>
    </row>
    <row r="71" spans="1:8" s="90" customFormat="1">
      <c r="A71" s="89"/>
      <c r="B71" s="91" t="s">
        <v>522</v>
      </c>
      <c r="F71" s="327">
        <f>+E72+E82</f>
        <v>547000</v>
      </c>
      <c r="G71" s="327"/>
      <c r="H71" s="134" t="s">
        <v>496</v>
      </c>
    </row>
    <row r="72" spans="1:8" s="107" customFormat="1">
      <c r="A72" s="90"/>
      <c r="B72" s="90" t="s">
        <v>582</v>
      </c>
      <c r="C72" s="90"/>
      <c r="D72" s="90"/>
      <c r="E72" s="326">
        <f>+E73</f>
        <v>495300</v>
      </c>
      <c r="F72" s="326"/>
      <c r="G72" s="134" t="s">
        <v>496</v>
      </c>
      <c r="H72" s="134"/>
    </row>
    <row r="73" spans="1:8" s="107" customFormat="1">
      <c r="B73" s="103" t="s">
        <v>619</v>
      </c>
      <c r="C73" s="103"/>
      <c r="D73" s="103"/>
      <c r="E73" s="325">
        <f>+E74+E76+E78</f>
        <v>495300</v>
      </c>
      <c r="F73" s="325"/>
      <c r="G73" s="135" t="s">
        <v>496</v>
      </c>
      <c r="H73" s="135"/>
    </row>
    <row r="74" spans="1:8" s="107" customFormat="1">
      <c r="B74" s="103" t="s">
        <v>620</v>
      </c>
      <c r="C74" s="103"/>
      <c r="D74" s="103"/>
      <c r="E74" s="325">
        <v>292000</v>
      </c>
      <c r="F74" s="325"/>
      <c r="G74" s="135" t="s">
        <v>496</v>
      </c>
      <c r="H74" s="135"/>
    </row>
    <row r="75" spans="1:8" s="107" customFormat="1">
      <c r="B75" s="103"/>
      <c r="D75" s="107" t="s">
        <v>656</v>
      </c>
      <c r="E75" s="94"/>
      <c r="F75" s="110"/>
      <c r="G75" s="115"/>
      <c r="H75" s="139"/>
    </row>
    <row r="76" spans="1:8" s="107" customFormat="1" ht="18" customHeight="1">
      <c r="B76" s="103" t="s">
        <v>621</v>
      </c>
      <c r="C76" s="103"/>
      <c r="D76" s="103"/>
      <c r="E76" s="325">
        <v>39000</v>
      </c>
      <c r="F76" s="325"/>
      <c r="G76" s="135" t="s">
        <v>496</v>
      </c>
      <c r="H76" s="135"/>
    </row>
    <row r="77" spans="1:8" s="107" customFormat="1">
      <c r="C77" s="105"/>
      <c r="D77" s="109" t="s">
        <v>584</v>
      </c>
      <c r="F77" s="137"/>
      <c r="G77" s="115"/>
      <c r="H77" s="139"/>
    </row>
    <row r="78" spans="1:8" s="107" customFormat="1">
      <c r="B78" s="103" t="s">
        <v>622</v>
      </c>
      <c r="C78" s="103"/>
      <c r="D78" s="103"/>
      <c r="E78" s="325">
        <v>164300</v>
      </c>
      <c r="F78" s="325"/>
      <c r="G78" s="135" t="s">
        <v>496</v>
      </c>
      <c r="H78" s="135"/>
    </row>
    <row r="79" spans="1:8" s="107" customFormat="1">
      <c r="C79" s="105"/>
      <c r="D79" s="105" t="s">
        <v>951</v>
      </c>
      <c r="F79" s="137"/>
      <c r="G79" s="115"/>
      <c r="H79" s="139"/>
    </row>
    <row r="80" spans="1:8" s="107" customFormat="1">
      <c r="C80" s="105"/>
      <c r="D80" s="109" t="s">
        <v>780</v>
      </c>
      <c r="F80" s="137"/>
      <c r="G80" s="115"/>
      <c r="H80" s="139"/>
    </row>
    <row r="81" spans="1:8" s="107" customFormat="1" ht="19.5" customHeight="1">
      <c r="C81" s="105"/>
      <c r="D81" s="109"/>
      <c r="F81" s="137"/>
      <c r="G81" s="115"/>
      <c r="H81" s="139"/>
    </row>
    <row r="82" spans="1:8" s="107" customFormat="1">
      <c r="A82" s="90"/>
      <c r="B82" s="90" t="s">
        <v>618</v>
      </c>
      <c r="C82" s="90"/>
      <c r="D82" s="90"/>
      <c r="E82" s="326">
        <f>SUM(G84:G84)</f>
        <v>51700</v>
      </c>
      <c r="F82" s="326"/>
      <c r="G82" s="134" t="s">
        <v>496</v>
      </c>
      <c r="H82" s="134"/>
    </row>
    <row r="83" spans="1:8" s="90" customFormat="1" ht="23.25" customHeight="1">
      <c r="A83" s="107"/>
      <c r="B83" s="107"/>
      <c r="C83" s="105" t="s">
        <v>595</v>
      </c>
      <c r="D83" s="105" t="s">
        <v>636</v>
      </c>
      <c r="E83" s="109"/>
      <c r="F83" s="108"/>
      <c r="G83" s="91"/>
      <c r="H83" s="134"/>
    </row>
    <row r="84" spans="1:8" s="90" customFormat="1" ht="23.25" customHeight="1">
      <c r="A84" s="107"/>
      <c r="B84" s="107"/>
      <c r="C84" s="105"/>
      <c r="D84" s="105" t="s">
        <v>637</v>
      </c>
      <c r="E84" s="109"/>
      <c r="F84" s="108"/>
      <c r="G84" s="101">
        <v>51700</v>
      </c>
      <c r="H84" s="136" t="s">
        <v>496</v>
      </c>
    </row>
    <row r="85" spans="1:8" s="90" customFormat="1">
      <c r="A85" s="107"/>
      <c r="B85" s="107"/>
      <c r="C85" s="105"/>
      <c r="D85" s="109"/>
      <c r="E85" s="107"/>
      <c r="F85" s="137"/>
      <c r="G85" s="113"/>
      <c r="H85" s="139"/>
    </row>
    <row r="86" spans="1:8" s="90" customFormat="1">
      <c r="A86" s="107"/>
      <c r="B86" s="107"/>
      <c r="C86" s="105"/>
      <c r="D86" s="109"/>
      <c r="E86" s="107"/>
      <c r="F86" s="137"/>
      <c r="G86" s="113"/>
      <c r="H86" s="139"/>
    </row>
    <row r="87" spans="1:8" s="90" customFormat="1">
      <c r="A87" s="107"/>
      <c r="B87" s="107"/>
      <c r="C87" s="105"/>
      <c r="D87" s="109"/>
      <c r="E87" s="107"/>
      <c r="F87" s="137"/>
      <c r="G87" s="113"/>
      <c r="H87" s="139"/>
    </row>
    <row r="88" spans="1:8" s="90" customFormat="1">
      <c r="A88" s="107"/>
      <c r="B88" s="107"/>
      <c r="C88" s="105"/>
      <c r="D88" s="109"/>
      <c r="E88" s="107"/>
      <c r="F88" s="137"/>
      <c r="G88" s="113"/>
      <c r="H88" s="139"/>
    </row>
    <row r="89" spans="1:8" s="90" customFormat="1">
      <c r="A89" s="107"/>
      <c r="B89" s="107"/>
      <c r="C89" s="105"/>
      <c r="D89" s="109"/>
      <c r="E89" s="107"/>
      <c r="F89" s="137"/>
      <c r="G89" s="113"/>
      <c r="H89" s="139"/>
    </row>
    <row r="90" spans="1:8" s="90" customFormat="1">
      <c r="A90" s="107"/>
      <c r="B90" s="107"/>
      <c r="C90" s="105"/>
      <c r="D90" s="109"/>
      <c r="E90" s="107"/>
      <c r="F90" s="137"/>
      <c r="G90" s="113"/>
      <c r="H90" s="139"/>
    </row>
    <row r="91" spans="1:8" s="90" customFormat="1">
      <c r="A91" s="107"/>
      <c r="B91" s="107"/>
      <c r="C91" s="105"/>
      <c r="D91" s="109"/>
      <c r="E91" s="107"/>
      <c r="F91" s="137"/>
      <c r="G91" s="113"/>
      <c r="H91" s="139"/>
    </row>
    <row r="92" spans="1:8" s="90" customFormat="1">
      <c r="A92" s="107"/>
      <c r="B92" s="107"/>
      <c r="C92" s="105"/>
      <c r="D92" s="109"/>
      <c r="E92" s="107"/>
      <c r="F92" s="137"/>
      <c r="G92" s="113"/>
      <c r="H92" s="139"/>
    </row>
    <row r="93" spans="1:8" s="90" customFormat="1">
      <c r="A93" s="107"/>
      <c r="B93" s="107"/>
      <c r="C93" s="105"/>
      <c r="D93" s="109"/>
      <c r="E93" s="107"/>
      <c r="F93" s="137"/>
      <c r="G93" s="113"/>
      <c r="H93" s="139"/>
    </row>
    <row r="94" spans="1:8" s="90" customFormat="1">
      <c r="A94" s="107"/>
      <c r="B94" s="107"/>
      <c r="C94" s="105"/>
      <c r="D94" s="109"/>
      <c r="E94" s="107"/>
      <c r="F94" s="137"/>
      <c r="G94" s="113"/>
      <c r="H94" s="139"/>
    </row>
    <row r="95" spans="1:8" s="90" customFormat="1">
      <c r="A95" s="107"/>
      <c r="B95" s="107"/>
      <c r="C95" s="105"/>
      <c r="D95" s="109"/>
      <c r="E95" s="107"/>
      <c r="F95" s="137"/>
      <c r="G95" s="113"/>
      <c r="H95" s="139"/>
    </row>
    <row r="96" spans="1:8" s="90" customFormat="1">
      <c r="A96" s="107"/>
      <c r="B96" s="107"/>
      <c r="C96" s="105"/>
      <c r="D96" s="109"/>
      <c r="E96" s="107"/>
      <c r="F96" s="137"/>
      <c r="G96" s="113"/>
      <c r="H96" s="139"/>
    </row>
    <row r="97" spans="1:8" s="90" customFormat="1">
      <c r="A97" s="107"/>
      <c r="B97" s="107"/>
      <c r="C97" s="105"/>
      <c r="D97" s="109"/>
      <c r="E97" s="107"/>
      <c r="F97" s="137"/>
      <c r="G97" s="113"/>
      <c r="H97" s="139"/>
    </row>
    <row r="98" spans="1:8" s="90" customFormat="1">
      <c r="A98" s="107"/>
      <c r="B98" s="107"/>
      <c r="C98" s="105"/>
      <c r="D98" s="109"/>
      <c r="E98" s="107"/>
      <c r="F98" s="137"/>
      <c r="G98" s="113"/>
      <c r="H98" s="139"/>
    </row>
    <row r="99" spans="1:8" s="90" customFormat="1">
      <c r="A99" s="107"/>
      <c r="B99" s="107"/>
      <c r="C99" s="105"/>
      <c r="D99" s="109"/>
      <c r="E99" s="107"/>
      <c r="F99" s="137"/>
      <c r="G99" s="113"/>
      <c r="H99" s="139"/>
    </row>
    <row r="100" spans="1:8" s="90" customFormat="1">
      <c r="A100" s="107"/>
      <c r="B100" s="107"/>
      <c r="C100" s="105"/>
      <c r="D100" s="109"/>
      <c r="E100" s="107"/>
      <c r="F100" s="137"/>
      <c r="G100" s="113"/>
      <c r="H100" s="139"/>
    </row>
    <row r="101" spans="1:8" s="90" customFormat="1">
      <c r="A101" s="107"/>
      <c r="B101" s="107"/>
      <c r="C101" s="105"/>
      <c r="D101" s="109"/>
      <c r="E101" s="107"/>
      <c r="F101" s="137"/>
      <c r="G101" s="113"/>
      <c r="H101" s="139"/>
    </row>
    <row r="102" spans="1:8" s="90" customFormat="1">
      <c r="A102" s="107"/>
      <c r="B102" s="107"/>
      <c r="C102" s="105"/>
      <c r="D102" s="109"/>
      <c r="E102" s="107"/>
      <c r="F102" s="137"/>
      <c r="G102" s="113"/>
      <c r="H102" s="139"/>
    </row>
    <row r="103" spans="1:8" s="90" customFormat="1">
      <c r="A103" s="107"/>
      <c r="B103" s="107"/>
      <c r="C103" s="105"/>
      <c r="D103" s="109"/>
      <c r="E103" s="107"/>
      <c r="F103" s="137"/>
      <c r="G103" s="113"/>
      <c r="H103" s="139"/>
    </row>
    <row r="104" spans="1:8" s="90" customFormat="1">
      <c r="A104" s="107"/>
      <c r="B104" s="107"/>
      <c r="C104" s="105"/>
      <c r="D104" s="109"/>
      <c r="E104" s="107"/>
      <c r="F104" s="137"/>
      <c r="G104" s="113"/>
      <c r="H104" s="139"/>
    </row>
    <row r="105" spans="1:8" s="90" customFormat="1">
      <c r="A105" s="107"/>
      <c r="B105" s="107"/>
      <c r="C105" s="105"/>
      <c r="D105" s="109"/>
      <c r="E105" s="107"/>
      <c r="F105" s="137"/>
      <c r="G105" s="113"/>
      <c r="H105" s="139"/>
    </row>
    <row r="106" spans="1:8" s="90" customFormat="1">
      <c r="A106" s="89"/>
      <c r="B106" s="91" t="s">
        <v>523</v>
      </c>
      <c r="F106" s="327">
        <f>E107+E118</f>
        <v>703500</v>
      </c>
      <c r="G106" s="327"/>
      <c r="H106" s="134" t="s">
        <v>496</v>
      </c>
    </row>
    <row r="107" spans="1:8" s="107" customFormat="1">
      <c r="A107" s="90"/>
      <c r="B107" s="90" t="s">
        <v>560</v>
      </c>
      <c r="C107" s="90"/>
      <c r="D107" s="90"/>
      <c r="E107" s="326">
        <f>E108</f>
        <v>703500</v>
      </c>
      <c r="F107" s="326"/>
      <c r="G107" s="134" t="s">
        <v>496</v>
      </c>
      <c r="H107" s="134"/>
    </row>
    <row r="108" spans="1:8" s="107" customFormat="1">
      <c r="B108" s="103" t="s">
        <v>623</v>
      </c>
      <c r="C108" s="103"/>
      <c r="D108" s="103"/>
      <c r="E108" s="325">
        <f>SUM(E109,E111,E115)</f>
        <v>703500</v>
      </c>
      <c r="F108" s="325"/>
      <c r="G108" s="135" t="s">
        <v>496</v>
      </c>
      <c r="H108" s="135"/>
    </row>
    <row r="109" spans="1:8" s="107" customFormat="1">
      <c r="B109" s="103" t="s">
        <v>640</v>
      </c>
      <c r="C109" s="103"/>
      <c r="D109" s="103"/>
      <c r="E109" s="325">
        <v>329400</v>
      </c>
      <c r="F109" s="325"/>
      <c r="G109" s="135" t="s">
        <v>496</v>
      </c>
      <c r="H109" s="135"/>
    </row>
    <row r="110" spans="1:8" s="90" customFormat="1">
      <c r="A110" s="107"/>
      <c r="B110" s="107"/>
      <c r="C110" s="105"/>
      <c r="D110" s="109" t="s">
        <v>583</v>
      </c>
      <c r="E110" s="107"/>
      <c r="F110" s="137"/>
      <c r="G110" s="115"/>
      <c r="H110" s="139"/>
    </row>
    <row r="111" spans="1:8" s="107" customFormat="1" ht="18" customHeight="1">
      <c r="B111" s="103" t="s">
        <v>641</v>
      </c>
      <c r="C111" s="103"/>
      <c r="D111" s="103"/>
      <c r="E111" s="325">
        <v>266900</v>
      </c>
      <c r="F111" s="325"/>
      <c r="G111" s="135" t="s">
        <v>496</v>
      </c>
      <c r="H111" s="135"/>
    </row>
    <row r="112" spans="1:8" s="107" customFormat="1">
      <c r="C112" s="105"/>
      <c r="D112" s="109" t="s">
        <v>584</v>
      </c>
      <c r="F112" s="137"/>
      <c r="G112" s="115"/>
      <c r="H112" s="139"/>
    </row>
    <row r="113" spans="1:8" s="107" customFormat="1">
      <c r="C113" s="105"/>
      <c r="D113" s="109" t="s">
        <v>585</v>
      </c>
      <c r="F113" s="137"/>
      <c r="G113" s="115"/>
      <c r="H113" s="139"/>
    </row>
    <row r="114" spans="1:8" s="107" customFormat="1">
      <c r="C114" s="105"/>
      <c r="D114" s="109" t="s">
        <v>587</v>
      </c>
      <c r="F114" s="137"/>
      <c r="G114" s="115"/>
      <c r="H114" s="139"/>
    </row>
    <row r="115" spans="1:8" s="107" customFormat="1">
      <c r="B115" s="103" t="s">
        <v>642</v>
      </c>
      <c r="C115" s="103"/>
      <c r="D115" s="103"/>
      <c r="E115" s="325">
        <v>107200</v>
      </c>
      <c r="F115" s="325"/>
      <c r="G115" s="135" t="s">
        <v>496</v>
      </c>
      <c r="H115" s="135"/>
    </row>
    <row r="116" spans="1:8" s="107" customFormat="1" ht="72" customHeight="1">
      <c r="C116" s="105"/>
      <c r="D116" s="109" t="s">
        <v>862</v>
      </c>
      <c r="F116" s="137"/>
      <c r="G116" s="113"/>
      <c r="H116" s="139"/>
    </row>
    <row r="117" spans="1:8" s="107" customFormat="1">
      <c r="C117" s="105"/>
      <c r="D117" s="105"/>
      <c r="F117" s="137"/>
      <c r="G117" s="113"/>
      <c r="H117" s="139"/>
    </row>
    <row r="118" spans="1:8" s="107" customFormat="1">
      <c r="A118" s="90"/>
      <c r="B118" s="90"/>
      <c r="C118" s="90"/>
      <c r="D118" s="90"/>
      <c r="E118" s="326"/>
      <c r="F118" s="326"/>
      <c r="G118" s="134"/>
      <c r="H118" s="134"/>
    </row>
    <row r="119" spans="1:8" s="107" customFormat="1">
      <c r="B119" s="103"/>
      <c r="C119" s="103"/>
      <c r="D119" s="103"/>
      <c r="E119" s="325"/>
      <c r="F119" s="325"/>
      <c r="G119" s="135"/>
      <c r="H119" s="135"/>
    </row>
    <row r="120" spans="1:8" s="107" customFormat="1">
      <c r="B120" s="103"/>
      <c r="C120" s="103"/>
      <c r="D120" s="103"/>
      <c r="E120" s="325"/>
      <c r="F120" s="325"/>
      <c r="G120" s="135"/>
      <c r="H120" s="135"/>
    </row>
    <row r="121" spans="1:8" s="105" customFormat="1" ht="21.6" customHeight="1">
      <c r="D121" s="117"/>
      <c r="F121" s="106"/>
      <c r="G121" s="101"/>
      <c r="H121" s="136"/>
    </row>
    <row r="122" spans="1:8" s="105" customFormat="1">
      <c r="D122" s="116"/>
      <c r="F122" s="106"/>
      <c r="G122" s="106"/>
      <c r="H122" s="136"/>
    </row>
    <row r="123" spans="1:8" s="105" customFormat="1">
      <c r="D123" s="117"/>
      <c r="F123" s="106"/>
      <c r="G123" s="101"/>
      <c r="H123" s="136"/>
    </row>
    <row r="124" spans="1:8" s="105" customFormat="1">
      <c r="D124" s="117"/>
      <c r="F124" s="106"/>
      <c r="G124" s="101"/>
      <c r="H124" s="136"/>
    </row>
    <row r="125" spans="1:8" s="105" customFormat="1">
      <c r="D125" s="117"/>
      <c r="F125" s="106"/>
      <c r="G125" s="101"/>
      <c r="H125" s="136"/>
    </row>
    <row r="126" spans="1:8" s="105" customFormat="1">
      <c r="D126" s="117"/>
      <c r="F126" s="106"/>
      <c r="G126" s="101"/>
      <c r="H126" s="136"/>
    </row>
    <row r="127" spans="1:8" s="105" customFormat="1">
      <c r="D127" s="117"/>
      <c r="F127" s="106"/>
      <c r="G127" s="101"/>
      <c r="H127" s="136"/>
    </row>
    <row r="128" spans="1:8" s="105" customFormat="1">
      <c r="D128" s="117"/>
      <c r="F128" s="106"/>
      <c r="G128" s="101"/>
      <c r="H128" s="136"/>
    </row>
    <row r="129" spans="1:8" s="105" customFormat="1">
      <c r="D129" s="117"/>
      <c r="F129" s="106"/>
      <c r="G129" s="101"/>
      <c r="H129" s="136"/>
    </row>
    <row r="130" spans="1:8" s="105" customFormat="1">
      <c r="D130" s="117"/>
      <c r="F130" s="106"/>
      <c r="G130" s="101"/>
      <c r="H130" s="136"/>
    </row>
    <row r="131" spans="1:8" s="105" customFormat="1">
      <c r="D131" s="117"/>
      <c r="F131" s="106"/>
      <c r="G131" s="101"/>
      <c r="H131" s="136"/>
    </row>
    <row r="132" spans="1:8" s="105" customFormat="1">
      <c r="D132" s="117"/>
      <c r="F132" s="106"/>
      <c r="G132" s="101"/>
      <c r="H132" s="136"/>
    </row>
    <row r="133" spans="1:8" s="105" customFormat="1">
      <c r="D133" s="117"/>
      <c r="F133" s="106"/>
      <c r="G133" s="101"/>
      <c r="H133" s="136"/>
    </row>
    <row r="134" spans="1:8" s="105" customFormat="1">
      <c r="D134" s="117"/>
      <c r="F134" s="106"/>
      <c r="G134" s="101"/>
      <c r="H134" s="136"/>
    </row>
    <row r="135" spans="1:8" s="105" customFormat="1">
      <c r="D135" s="117"/>
      <c r="F135" s="106"/>
      <c r="G135" s="101"/>
      <c r="H135" s="136"/>
    </row>
    <row r="136" spans="1:8" s="105" customFormat="1">
      <c r="D136" s="117"/>
      <c r="F136" s="106"/>
      <c r="G136" s="101"/>
      <c r="H136" s="136"/>
    </row>
    <row r="137" spans="1:8" s="105" customFormat="1">
      <c r="D137" s="117"/>
      <c r="F137" s="106"/>
      <c r="G137" s="101"/>
      <c r="H137" s="136"/>
    </row>
    <row r="138" spans="1:8" s="105" customFormat="1">
      <c r="D138" s="117"/>
      <c r="F138" s="106"/>
      <c r="G138" s="101"/>
      <c r="H138" s="136"/>
    </row>
    <row r="139" spans="1:8" s="90" customFormat="1">
      <c r="A139" s="89"/>
      <c r="B139" s="91" t="s">
        <v>524</v>
      </c>
      <c r="F139" s="327">
        <f>SUM(E140,E155)</f>
        <v>809100</v>
      </c>
      <c r="G139" s="327"/>
      <c r="H139" s="134" t="s">
        <v>496</v>
      </c>
    </row>
    <row r="140" spans="1:8" s="107" customFormat="1">
      <c r="A140" s="90"/>
      <c r="B140" s="90" t="s">
        <v>952</v>
      </c>
      <c r="C140" s="90"/>
      <c r="D140" s="90"/>
      <c r="E140" s="326">
        <f>E141+E151</f>
        <v>809100</v>
      </c>
      <c r="F140" s="326"/>
      <c r="G140" s="134" t="s">
        <v>496</v>
      </c>
      <c r="H140" s="134"/>
    </row>
    <row r="141" spans="1:8" s="107" customFormat="1">
      <c r="B141" s="103" t="s">
        <v>953</v>
      </c>
      <c r="C141" s="103"/>
      <c r="D141" s="103"/>
      <c r="E141" s="325">
        <f>SUM(E142,E144,E148)</f>
        <v>694100</v>
      </c>
      <c r="F141" s="325"/>
      <c r="G141" s="135" t="s">
        <v>496</v>
      </c>
      <c r="H141" s="135"/>
    </row>
    <row r="142" spans="1:8" s="107" customFormat="1">
      <c r="B142" s="103" t="s">
        <v>1007</v>
      </c>
      <c r="C142" s="103"/>
      <c r="D142" s="103"/>
      <c r="E142" s="325">
        <v>294400</v>
      </c>
      <c r="F142" s="325"/>
      <c r="G142" s="135" t="s">
        <v>496</v>
      </c>
      <c r="H142" s="135"/>
    </row>
    <row r="143" spans="1:8" s="90" customFormat="1">
      <c r="A143" s="107"/>
      <c r="B143" s="107"/>
      <c r="C143" s="105"/>
      <c r="D143" s="109" t="s">
        <v>583</v>
      </c>
      <c r="E143" s="107"/>
      <c r="F143" s="137"/>
      <c r="G143" s="115"/>
      <c r="H143" s="139"/>
    </row>
    <row r="144" spans="1:8" s="107" customFormat="1" ht="21.75" customHeight="1">
      <c r="B144" s="103" t="s">
        <v>954</v>
      </c>
      <c r="C144" s="103"/>
      <c r="D144" s="103"/>
      <c r="E144" s="325">
        <v>244600</v>
      </c>
      <c r="F144" s="325"/>
      <c r="G144" s="135" t="s">
        <v>496</v>
      </c>
      <c r="H144" s="135"/>
    </row>
    <row r="145" spans="1:8" s="107" customFormat="1">
      <c r="C145" s="105"/>
      <c r="D145" s="109" t="s">
        <v>584</v>
      </c>
      <c r="F145" s="137"/>
      <c r="G145" s="115"/>
      <c r="H145" s="139"/>
    </row>
    <row r="146" spans="1:8" s="107" customFormat="1">
      <c r="C146" s="105"/>
      <c r="D146" s="109" t="s">
        <v>585</v>
      </c>
      <c r="F146" s="137"/>
      <c r="G146" s="115"/>
      <c r="H146" s="139"/>
    </row>
    <row r="147" spans="1:8" s="107" customFormat="1">
      <c r="C147" s="105"/>
      <c r="D147" s="109" t="s">
        <v>587</v>
      </c>
      <c r="F147" s="137"/>
      <c r="G147" s="115"/>
      <c r="H147" s="139"/>
    </row>
    <row r="148" spans="1:8" s="107" customFormat="1">
      <c r="B148" s="103" t="s">
        <v>955</v>
      </c>
      <c r="C148" s="103"/>
      <c r="D148" s="103"/>
      <c r="E148" s="325">
        <v>155100</v>
      </c>
      <c r="F148" s="325"/>
      <c r="G148" s="135" t="s">
        <v>496</v>
      </c>
      <c r="H148" s="135"/>
    </row>
    <row r="149" spans="1:8" s="107" customFormat="1">
      <c r="C149" s="105"/>
      <c r="D149" s="105" t="s">
        <v>657</v>
      </c>
      <c r="F149" s="137"/>
      <c r="G149" s="113"/>
      <c r="H149" s="139"/>
    </row>
    <row r="150" spans="1:8" s="107" customFormat="1">
      <c r="C150" s="105"/>
      <c r="D150" s="109" t="s">
        <v>658</v>
      </c>
      <c r="F150" s="137"/>
      <c r="G150" s="113"/>
      <c r="H150" s="139"/>
    </row>
    <row r="151" spans="1:8" s="107" customFormat="1">
      <c r="B151" s="103" t="s">
        <v>1008</v>
      </c>
      <c r="C151" s="103"/>
      <c r="D151" s="103"/>
      <c r="E151" s="325">
        <v>115000</v>
      </c>
      <c r="F151" s="325"/>
      <c r="G151" s="135" t="s">
        <v>496</v>
      </c>
      <c r="H151" s="135"/>
    </row>
    <row r="152" spans="1:8" s="107" customFormat="1">
      <c r="C152" s="105"/>
      <c r="D152" s="109" t="s">
        <v>612</v>
      </c>
      <c r="F152" s="137"/>
      <c r="G152" s="115"/>
      <c r="H152" s="139"/>
    </row>
    <row r="153" spans="1:8" s="107" customFormat="1">
      <c r="C153" s="105"/>
      <c r="D153" s="109" t="s">
        <v>596</v>
      </c>
      <c r="F153" s="137"/>
      <c r="G153" s="115"/>
      <c r="H153" s="139"/>
    </row>
    <row r="154" spans="1:8" s="107" customFormat="1" ht="18" customHeight="1">
      <c r="C154" s="105"/>
      <c r="D154" s="109"/>
      <c r="F154" s="137"/>
      <c r="G154" s="115"/>
      <c r="H154" s="139"/>
    </row>
    <row r="155" spans="1:8" s="107" customFormat="1">
      <c r="A155" s="90"/>
      <c r="B155" s="90"/>
      <c r="C155" s="90"/>
      <c r="D155" s="90"/>
      <c r="E155" s="326"/>
      <c r="F155" s="326"/>
      <c r="G155" s="134"/>
      <c r="H155" s="134"/>
    </row>
    <row r="156" spans="1:8" s="107" customFormat="1">
      <c r="B156" s="103"/>
      <c r="C156" s="103"/>
      <c r="D156" s="103"/>
      <c r="E156" s="325"/>
      <c r="F156" s="325"/>
      <c r="G156" s="135"/>
      <c r="H156" s="135"/>
    </row>
    <row r="157" spans="1:8" s="107" customFormat="1">
      <c r="B157" s="103"/>
      <c r="C157" s="103"/>
      <c r="D157" s="103"/>
      <c r="E157" s="325"/>
      <c r="F157" s="325"/>
      <c r="G157" s="135"/>
      <c r="H157" s="135"/>
    </row>
    <row r="158" spans="1:8" s="105" customFormat="1">
      <c r="D158" s="117"/>
      <c r="F158" s="106"/>
      <c r="G158" s="118"/>
      <c r="H158" s="138"/>
    </row>
    <row r="159" spans="1:8" s="104" customFormat="1">
      <c r="A159" s="107"/>
      <c r="B159" s="107"/>
      <c r="C159" s="105"/>
      <c r="D159" s="109"/>
      <c r="E159" s="107"/>
      <c r="F159" s="137"/>
      <c r="G159" s="113"/>
      <c r="H159" s="139"/>
    </row>
    <row r="160" spans="1:8" s="104" customFormat="1">
      <c r="A160" s="107"/>
      <c r="B160" s="107"/>
      <c r="C160" s="105"/>
      <c r="D160" s="109"/>
      <c r="E160" s="107"/>
      <c r="F160" s="137"/>
      <c r="G160" s="113"/>
      <c r="H160" s="139"/>
    </row>
    <row r="161" spans="1:8" s="104" customFormat="1">
      <c r="A161" s="107"/>
      <c r="B161" s="107"/>
      <c r="C161" s="105"/>
      <c r="D161" s="109"/>
      <c r="E161" s="107"/>
      <c r="F161" s="137"/>
      <c r="G161" s="113"/>
      <c r="H161" s="139"/>
    </row>
    <row r="162" spans="1:8" s="104" customFormat="1">
      <c r="A162" s="107"/>
      <c r="B162" s="107"/>
      <c r="C162" s="105"/>
      <c r="D162" s="109"/>
      <c r="E162" s="107"/>
      <c r="F162" s="137"/>
      <c r="G162" s="113"/>
      <c r="H162" s="139"/>
    </row>
    <row r="163" spans="1:8" s="104" customFormat="1">
      <c r="A163" s="107"/>
      <c r="B163" s="107"/>
      <c r="C163" s="105"/>
      <c r="D163" s="109"/>
      <c r="E163" s="107"/>
      <c r="F163" s="137"/>
      <c r="G163" s="113"/>
      <c r="H163" s="139"/>
    </row>
    <row r="164" spans="1:8" s="104" customFormat="1">
      <c r="A164" s="107"/>
      <c r="B164" s="107"/>
      <c r="C164" s="105"/>
      <c r="D164" s="109"/>
      <c r="E164" s="107"/>
      <c r="F164" s="137"/>
      <c r="G164" s="113"/>
      <c r="H164" s="139"/>
    </row>
    <row r="165" spans="1:8" s="104" customFormat="1">
      <c r="A165" s="107"/>
      <c r="B165" s="107"/>
      <c r="C165" s="105"/>
      <c r="D165" s="109"/>
      <c r="E165" s="107"/>
      <c r="F165" s="137"/>
      <c r="G165" s="113"/>
      <c r="H165" s="139"/>
    </row>
    <row r="166" spans="1:8" s="104" customFormat="1">
      <c r="A166" s="107"/>
      <c r="B166" s="107"/>
      <c r="C166" s="105"/>
      <c r="D166" s="109"/>
      <c r="E166" s="107"/>
      <c r="F166" s="137"/>
      <c r="G166" s="113"/>
      <c r="H166" s="139"/>
    </row>
    <row r="167" spans="1:8" s="104" customFormat="1">
      <c r="A167" s="107"/>
      <c r="B167" s="107"/>
      <c r="C167" s="105"/>
      <c r="D167" s="109"/>
      <c r="E167" s="107"/>
      <c r="F167" s="137"/>
      <c r="G167" s="113"/>
      <c r="H167" s="139"/>
    </row>
    <row r="168" spans="1:8" s="104" customFormat="1" ht="27" customHeight="1">
      <c r="A168" s="107"/>
      <c r="B168" s="107"/>
      <c r="C168" s="105"/>
      <c r="D168" s="109"/>
      <c r="E168" s="107"/>
      <c r="F168" s="137"/>
      <c r="G168" s="113"/>
      <c r="H168" s="139"/>
    </row>
    <row r="169" spans="1:8" s="104" customFormat="1" ht="27" customHeight="1">
      <c r="A169" s="107"/>
      <c r="B169" s="107"/>
      <c r="C169" s="105"/>
      <c r="D169" s="109"/>
      <c r="E169" s="107"/>
      <c r="F169" s="137"/>
      <c r="G169" s="113"/>
      <c r="H169" s="139"/>
    </row>
    <row r="170" spans="1:8" s="104" customFormat="1" ht="27" customHeight="1">
      <c r="A170" s="107"/>
      <c r="B170" s="107"/>
      <c r="C170" s="105"/>
      <c r="D170" s="109"/>
      <c r="E170" s="107"/>
      <c r="F170" s="137"/>
      <c r="G170" s="113"/>
      <c r="H170" s="139"/>
    </row>
    <row r="171" spans="1:8" s="104" customFormat="1" ht="24" customHeight="1">
      <c r="A171" s="107"/>
      <c r="B171" s="107"/>
      <c r="C171" s="105"/>
      <c r="D171" s="109"/>
      <c r="E171" s="107"/>
      <c r="F171" s="137"/>
      <c r="G171" s="113"/>
      <c r="H171" s="139"/>
    </row>
    <row r="172" spans="1:8" s="104" customFormat="1" ht="24" customHeight="1">
      <c r="A172" s="107"/>
      <c r="B172" s="107"/>
      <c r="C172" s="105"/>
      <c r="D172" s="109"/>
      <c r="E172" s="107"/>
      <c r="F172" s="137"/>
      <c r="G172" s="113"/>
      <c r="H172" s="139"/>
    </row>
    <row r="173" spans="1:8" s="104" customFormat="1" ht="24" customHeight="1">
      <c r="A173" s="107"/>
      <c r="B173" s="107"/>
      <c r="C173" s="105"/>
      <c r="D173" s="109"/>
      <c r="E173" s="107"/>
      <c r="F173" s="137"/>
      <c r="G173" s="113"/>
      <c r="H173" s="139"/>
    </row>
    <row r="174" spans="1:8" s="90" customFormat="1">
      <c r="A174" s="89"/>
      <c r="B174" s="91" t="s">
        <v>525</v>
      </c>
      <c r="F174" s="327">
        <f>E175+E188</f>
        <v>1033300</v>
      </c>
      <c r="G174" s="327"/>
      <c r="H174" s="134" t="s">
        <v>496</v>
      </c>
    </row>
    <row r="175" spans="1:8" s="107" customFormat="1">
      <c r="A175" s="90"/>
      <c r="B175" s="90" t="s">
        <v>560</v>
      </c>
      <c r="C175" s="90"/>
      <c r="D175" s="90"/>
      <c r="E175" s="326">
        <f>E176+E185</f>
        <v>1033300</v>
      </c>
      <c r="F175" s="326"/>
      <c r="G175" s="134" t="s">
        <v>496</v>
      </c>
      <c r="H175" s="134"/>
    </row>
    <row r="176" spans="1:8" s="107" customFormat="1">
      <c r="B176" s="103" t="s">
        <v>660</v>
      </c>
      <c r="C176" s="103"/>
      <c r="D176" s="103"/>
      <c r="E176" s="325">
        <f>SUM(E177,E179,E182)</f>
        <v>835000</v>
      </c>
      <c r="F176" s="325"/>
      <c r="G176" s="135" t="s">
        <v>496</v>
      </c>
      <c r="H176" s="135"/>
    </row>
    <row r="177" spans="1:8" s="107" customFormat="1">
      <c r="B177" s="103" t="s">
        <v>620</v>
      </c>
      <c r="C177" s="103"/>
      <c r="D177" s="103"/>
      <c r="E177" s="325">
        <v>108000</v>
      </c>
      <c r="F177" s="325"/>
      <c r="G177" s="135" t="s">
        <v>496</v>
      </c>
      <c r="H177" s="135"/>
    </row>
    <row r="178" spans="1:8" s="90" customFormat="1">
      <c r="A178" s="107"/>
      <c r="B178" s="107"/>
      <c r="C178" s="105"/>
      <c r="D178" s="109" t="s">
        <v>583</v>
      </c>
      <c r="E178" s="107"/>
      <c r="F178" s="137"/>
      <c r="G178" s="115"/>
      <c r="H178" s="139"/>
    </row>
    <row r="179" spans="1:8" s="107" customFormat="1" ht="18" customHeight="1">
      <c r="B179" s="103" t="s">
        <v>621</v>
      </c>
      <c r="C179" s="103"/>
      <c r="D179" s="103"/>
      <c r="E179" s="325">
        <v>630600</v>
      </c>
      <c r="F179" s="325"/>
      <c r="G179" s="135" t="s">
        <v>496</v>
      </c>
      <c r="H179" s="135"/>
    </row>
    <row r="180" spans="1:8" s="107" customFormat="1">
      <c r="C180" s="105"/>
      <c r="D180" s="109" t="s">
        <v>782</v>
      </c>
      <c r="F180" s="137"/>
      <c r="G180" s="115"/>
      <c r="H180" s="139"/>
    </row>
    <row r="181" spans="1:8" s="107" customFormat="1">
      <c r="C181" s="105"/>
      <c r="D181" s="105" t="s">
        <v>789</v>
      </c>
      <c r="F181" s="137"/>
      <c r="G181" s="115"/>
      <c r="H181" s="139"/>
    </row>
    <row r="182" spans="1:8" s="107" customFormat="1" ht="24" customHeight="1">
      <c r="B182" s="103" t="s">
        <v>622</v>
      </c>
      <c r="C182" s="103"/>
      <c r="D182" s="103"/>
      <c r="E182" s="325">
        <v>96400</v>
      </c>
      <c r="F182" s="325"/>
      <c r="G182" s="135" t="s">
        <v>496</v>
      </c>
      <c r="H182" s="135"/>
    </row>
    <row r="183" spans="1:8" s="107" customFormat="1">
      <c r="C183" s="105"/>
      <c r="D183" s="105" t="s">
        <v>956</v>
      </c>
      <c r="F183" s="137"/>
      <c r="G183" s="113"/>
      <c r="H183" s="139"/>
    </row>
    <row r="184" spans="1:8" s="107" customFormat="1" ht="34.5" customHeight="1">
      <c r="C184" s="105"/>
      <c r="D184" s="109" t="s">
        <v>957</v>
      </c>
      <c r="F184" s="137"/>
      <c r="G184" s="113"/>
      <c r="H184" s="139"/>
    </row>
    <row r="185" spans="1:8" s="107" customFormat="1">
      <c r="B185" s="103" t="s">
        <v>1008</v>
      </c>
      <c r="C185" s="103"/>
      <c r="D185" s="103"/>
      <c r="E185" s="325">
        <v>198300</v>
      </c>
      <c r="F185" s="325"/>
      <c r="G185" s="135" t="s">
        <v>496</v>
      </c>
      <c r="H185" s="135"/>
    </row>
    <row r="186" spans="1:8" s="107" customFormat="1">
      <c r="C186" s="105"/>
      <c r="D186" s="109" t="s">
        <v>596</v>
      </c>
      <c r="F186" s="137"/>
      <c r="G186" s="115"/>
      <c r="H186" s="139"/>
    </row>
    <row r="187" spans="1:8" s="107" customFormat="1" ht="18" customHeight="1">
      <c r="C187" s="105"/>
      <c r="D187" s="109"/>
      <c r="F187" s="137"/>
      <c r="G187" s="115"/>
      <c r="H187" s="139"/>
    </row>
    <row r="188" spans="1:8" s="107" customFormat="1">
      <c r="A188" s="90"/>
      <c r="B188" s="90"/>
      <c r="C188" s="90"/>
      <c r="D188" s="90"/>
      <c r="E188" s="326"/>
      <c r="F188" s="326"/>
      <c r="G188" s="134"/>
      <c r="H188" s="134"/>
    </row>
    <row r="189" spans="1:8" s="107" customFormat="1">
      <c r="B189" s="103"/>
      <c r="C189" s="103"/>
      <c r="D189" s="103"/>
      <c r="E189" s="325"/>
      <c r="F189" s="325"/>
      <c r="G189" s="135"/>
      <c r="H189" s="135"/>
    </row>
    <row r="190" spans="1:8" s="107" customFormat="1">
      <c r="B190" s="103"/>
      <c r="C190" s="103"/>
      <c r="D190" s="103"/>
      <c r="E190" s="325"/>
      <c r="F190" s="325"/>
      <c r="G190" s="135"/>
      <c r="H190" s="135"/>
    </row>
    <row r="191" spans="1:8" s="105" customFormat="1" ht="24" customHeight="1">
      <c r="D191" s="116"/>
      <c r="F191" s="106"/>
      <c r="G191" s="106"/>
      <c r="H191" s="136"/>
    </row>
    <row r="192" spans="1:8" s="105" customFormat="1">
      <c r="D192" s="116"/>
      <c r="F192" s="106"/>
      <c r="G192" s="101"/>
      <c r="H192" s="136"/>
    </row>
    <row r="193" spans="2:8" s="105" customFormat="1">
      <c r="D193" s="116"/>
      <c r="F193" s="106"/>
      <c r="G193" s="101"/>
      <c r="H193" s="136"/>
    </row>
    <row r="194" spans="2:8" s="107" customFormat="1">
      <c r="B194" s="103"/>
      <c r="C194" s="103"/>
      <c r="E194" s="325"/>
      <c r="F194" s="325"/>
      <c r="G194" s="140"/>
      <c r="H194" s="135"/>
    </row>
    <row r="195" spans="2:8" s="107" customFormat="1">
      <c r="B195" s="103"/>
      <c r="C195" s="103"/>
      <c r="E195" s="94"/>
      <c r="F195" s="110"/>
      <c r="G195" s="140"/>
      <c r="H195" s="135"/>
    </row>
    <row r="196" spans="2:8" s="107" customFormat="1">
      <c r="B196" s="103"/>
      <c r="C196" s="103"/>
      <c r="E196" s="94"/>
      <c r="F196" s="110"/>
      <c r="G196" s="140"/>
      <c r="H196" s="135"/>
    </row>
    <row r="197" spans="2:8" s="107" customFormat="1">
      <c r="B197" s="103"/>
      <c r="C197" s="103"/>
      <c r="E197" s="94"/>
      <c r="F197" s="110"/>
      <c r="G197" s="140"/>
      <c r="H197" s="135"/>
    </row>
    <row r="198" spans="2:8" s="107" customFormat="1">
      <c r="B198" s="103"/>
      <c r="C198" s="103"/>
      <c r="E198" s="94"/>
      <c r="F198" s="110"/>
      <c r="G198" s="140"/>
      <c r="H198" s="135"/>
    </row>
    <row r="199" spans="2:8" s="107" customFormat="1">
      <c r="B199" s="103"/>
      <c r="C199" s="103"/>
      <c r="E199" s="94"/>
      <c r="F199" s="110"/>
      <c r="G199" s="140"/>
      <c r="H199" s="135"/>
    </row>
    <row r="200" spans="2:8" s="107" customFormat="1">
      <c r="B200" s="103"/>
      <c r="C200" s="103"/>
      <c r="E200" s="94"/>
      <c r="F200" s="110"/>
      <c r="G200" s="140"/>
      <c r="H200" s="135"/>
    </row>
    <row r="201" spans="2:8" s="107" customFormat="1">
      <c r="B201" s="103"/>
      <c r="C201" s="103"/>
      <c r="E201" s="94"/>
      <c r="F201" s="110"/>
      <c r="G201" s="140"/>
      <c r="H201" s="135"/>
    </row>
    <row r="202" spans="2:8" s="107" customFormat="1">
      <c r="B202" s="103"/>
      <c r="C202" s="103"/>
      <c r="E202" s="94"/>
      <c r="F202" s="110"/>
      <c r="G202" s="140"/>
      <c r="H202" s="135"/>
    </row>
    <row r="203" spans="2:8" s="107" customFormat="1">
      <c r="B203" s="103"/>
      <c r="C203" s="103"/>
      <c r="E203" s="94"/>
      <c r="F203" s="110"/>
      <c r="G203" s="140"/>
      <c r="H203" s="135"/>
    </row>
    <row r="204" spans="2:8" s="107" customFormat="1">
      <c r="B204" s="103"/>
      <c r="C204" s="103"/>
      <c r="E204" s="94"/>
      <c r="F204" s="110"/>
      <c r="G204" s="140"/>
      <c r="H204" s="135"/>
    </row>
    <row r="205" spans="2:8" s="107" customFormat="1">
      <c r="B205" s="103"/>
      <c r="C205" s="103"/>
      <c r="E205" s="94"/>
      <c r="F205" s="110"/>
      <c r="G205" s="140"/>
      <c r="H205" s="135"/>
    </row>
    <row r="206" spans="2:8" s="107" customFormat="1" ht="21" customHeight="1">
      <c r="B206" s="103"/>
      <c r="C206" s="103"/>
      <c r="E206" s="94"/>
      <c r="F206" s="110"/>
      <c r="G206" s="140"/>
      <c r="H206" s="135"/>
    </row>
    <row r="207" spans="2:8" s="107" customFormat="1" ht="21" customHeight="1">
      <c r="B207" s="103"/>
      <c r="C207" s="103"/>
      <c r="E207" s="94"/>
      <c r="F207" s="110"/>
      <c r="G207" s="140"/>
      <c r="H207" s="135"/>
    </row>
    <row r="208" spans="2:8" s="107" customFormat="1" ht="21" customHeight="1">
      <c r="B208" s="103"/>
      <c r="C208" s="103"/>
      <c r="E208" s="94"/>
      <c r="F208" s="110"/>
      <c r="G208" s="140"/>
      <c r="H208" s="135"/>
    </row>
    <row r="209" spans="1:8" s="90" customFormat="1" ht="31.5" customHeight="1">
      <c r="A209" s="89"/>
      <c r="B209" s="91" t="s">
        <v>526</v>
      </c>
      <c r="F209" s="327">
        <f>SUM(E210,E223)</f>
        <v>8755100</v>
      </c>
      <c r="G209" s="327"/>
      <c r="H209" s="134" t="s">
        <v>496</v>
      </c>
    </row>
    <row r="210" spans="1:8" s="107" customFormat="1">
      <c r="A210" s="90"/>
      <c r="B210" s="90" t="s">
        <v>560</v>
      </c>
      <c r="C210" s="90"/>
      <c r="D210" s="90"/>
      <c r="E210" s="326">
        <f>SUM(E211+E219)</f>
        <v>8755100</v>
      </c>
      <c r="F210" s="326"/>
      <c r="G210" s="134" t="s">
        <v>496</v>
      </c>
      <c r="H210" s="134"/>
    </row>
    <row r="211" spans="1:8" s="107" customFormat="1">
      <c r="B211" s="103" t="s">
        <v>660</v>
      </c>
      <c r="C211" s="103"/>
      <c r="D211" s="103"/>
      <c r="E211" s="325">
        <f>SUM(E212,E214,E216)</f>
        <v>8745500</v>
      </c>
      <c r="F211" s="325"/>
      <c r="G211" s="135" t="s">
        <v>496</v>
      </c>
      <c r="H211" s="135"/>
    </row>
    <row r="212" spans="1:8" s="107" customFormat="1">
      <c r="B212" s="103" t="s">
        <v>1009</v>
      </c>
      <c r="C212" s="103"/>
      <c r="D212" s="103"/>
      <c r="E212" s="325">
        <v>8605500</v>
      </c>
      <c r="F212" s="325"/>
      <c r="G212" s="135" t="s">
        <v>496</v>
      </c>
      <c r="H212" s="135"/>
    </row>
    <row r="213" spans="1:8" s="90" customFormat="1">
      <c r="A213" s="107"/>
      <c r="B213" s="107"/>
      <c r="C213" s="105"/>
      <c r="D213" s="109" t="s">
        <v>583</v>
      </c>
      <c r="E213" s="107"/>
      <c r="F213" s="137"/>
      <c r="G213" s="115"/>
      <c r="H213" s="139"/>
    </row>
    <row r="214" spans="1:8" s="107" customFormat="1" ht="18" customHeight="1">
      <c r="B214" s="103" t="s">
        <v>621</v>
      </c>
      <c r="C214" s="103"/>
      <c r="D214" s="103"/>
      <c r="E214" s="325">
        <v>32000</v>
      </c>
      <c r="F214" s="325"/>
      <c r="G214" s="135" t="s">
        <v>496</v>
      </c>
      <c r="H214" s="135"/>
    </row>
    <row r="215" spans="1:8" s="107" customFormat="1">
      <c r="C215" s="105"/>
      <c r="D215" s="109" t="s">
        <v>585</v>
      </c>
      <c r="F215" s="137"/>
      <c r="G215" s="115"/>
      <c r="H215" s="139"/>
    </row>
    <row r="216" spans="1:8" s="107" customFormat="1">
      <c r="B216" s="103" t="s">
        <v>622</v>
      </c>
      <c r="C216" s="103"/>
      <c r="D216" s="103"/>
      <c r="E216" s="325">
        <v>108000</v>
      </c>
      <c r="F216" s="325"/>
      <c r="G216" s="135" t="s">
        <v>496</v>
      </c>
      <c r="H216" s="135"/>
    </row>
    <row r="217" spans="1:8" s="107" customFormat="1">
      <c r="C217" s="105"/>
      <c r="D217" s="109" t="s">
        <v>588</v>
      </c>
      <c r="F217" s="137"/>
      <c r="G217" s="113"/>
      <c r="H217" s="139"/>
    </row>
    <row r="218" spans="1:8" s="107" customFormat="1">
      <c r="C218" s="105"/>
      <c r="D218" s="109" t="s">
        <v>592</v>
      </c>
      <c r="F218" s="137"/>
      <c r="G218" s="113"/>
      <c r="H218" s="139"/>
    </row>
    <row r="219" spans="1:8" s="107" customFormat="1">
      <c r="B219" s="103" t="s">
        <v>1008</v>
      </c>
      <c r="C219" s="103"/>
      <c r="D219" s="103"/>
      <c r="E219" s="325">
        <v>9600</v>
      </c>
      <c r="F219" s="325"/>
      <c r="G219" s="135" t="s">
        <v>496</v>
      </c>
      <c r="H219" s="135"/>
    </row>
    <row r="220" spans="1:8" s="107" customFormat="1">
      <c r="C220" s="105"/>
      <c r="D220" s="109" t="s">
        <v>593</v>
      </c>
      <c r="F220" s="137"/>
      <c r="G220" s="115"/>
      <c r="H220" s="139"/>
    </row>
    <row r="221" spans="1:8" s="107" customFormat="1">
      <c r="C221" s="105"/>
      <c r="D221" s="109" t="s">
        <v>590</v>
      </c>
      <c r="F221" s="137"/>
      <c r="G221" s="115"/>
      <c r="H221" s="139"/>
    </row>
    <row r="222" spans="1:8" s="107" customFormat="1">
      <c r="C222" s="105"/>
      <c r="D222" s="109"/>
      <c r="F222" s="137"/>
      <c r="G222" s="113"/>
      <c r="H222" s="139"/>
    </row>
    <row r="223" spans="1:8" s="107" customFormat="1">
      <c r="B223" s="319"/>
      <c r="C223" s="319"/>
      <c r="D223" s="319"/>
      <c r="E223" s="336"/>
      <c r="F223" s="333"/>
      <c r="G223" s="134"/>
      <c r="H223" s="139"/>
    </row>
    <row r="224" spans="1:8" s="107" customFormat="1">
      <c r="B224" s="100"/>
      <c r="C224" s="100"/>
      <c r="D224" s="100"/>
      <c r="E224" s="325"/>
      <c r="F224" s="325"/>
      <c r="G224" s="141"/>
      <c r="H224" s="84"/>
    </row>
    <row r="225" spans="2:8" s="107" customFormat="1">
      <c r="B225" s="100"/>
      <c r="C225" s="100"/>
      <c r="D225" s="100"/>
      <c r="E225" s="325"/>
      <c r="F225" s="325"/>
      <c r="G225" s="141"/>
      <c r="H225" s="84"/>
    </row>
    <row r="226" spans="2:8" s="107" customFormat="1">
      <c r="B226" s="103"/>
      <c r="E226" s="94"/>
      <c r="F226" s="110"/>
      <c r="G226" s="137"/>
      <c r="H226" s="139"/>
    </row>
    <row r="227" spans="2:8" s="107" customFormat="1">
      <c r="B227" s="103"/>
      <c r="E227" s="94"/>
      <c r="F227" s="110"/>
      <c r="G227" s="142"/>
      <c r="H227" s="139"/>
    </row>
    <row r="228" spans="2:8" s="107" customFormat="1">
      <c r="B228" s="103"/>
      <c r="E228" s="94"/>
      <c r="F228" s="110"/>
      <c r="G228" s="142"/>
      <c r="H228" s="139"/>
    </row>
    <row r="229" spans="2:8" s="107" customFormat="1">
      <c r="C229" s="105"/>
      <c r="D229" s="105"/>
      <c r="F229" s="137"/>
      <c r="G229" s="137"/>
      <c r="H229" s="139"/>
    </row>
    <row r="230" spans="2:8" s="107" customFormat="1">
      <c r="C230" s="105"/>
      <c r="D230" s="105"/>
      <c r="F230" s="137"/>
      <c r="G230" s="113"/>
      <c r="H230" s="139"/>
    </row>
    <row r="231" spans="2:8" s="107" customFormat="1">
      <c r="C231" s="105"/>
      <c r="D231" s="105"/>
      <c r="F231" s="137"/>
      <c r="G231" s="113"/>
      <c r="H231" s="139"/>
    </row>
    <row r="232" spans="2:8" s="107" customFormat="1">
      <c r="C232" s="105"/>
      <c r="D232" s="105"/>
      <c r="F232" s="137"/>
      <c r="G232" s="137"/>
      <c r="H232" s="139"/>
    </row>
    <row r="233" spans="2:8" s="107" customFormat="1">
      <c r="C233" s="105"/>
      <c r="D233" s="105"/>
      <c r="F233" s="137"/>
      <c r="G233" s="113"/>
      <c r="H233" s="139"/>
    </row>
    <row r="234" spans="2:8" s="107" customFormat="1">
      <c r="C234" s="105"/>
      <c r="D234" s="109"/>
      <c r="F234" s="137"/>
      <c r="G234" s="113"/>
      <c r="H234" s="139"/>
    </row>
    <row r="235" spans="2:8" s="107" customFormat="1">
      <c r="C235" s="105"/>
      <c r="D235" s="109"/>
      <c r="F235" s="137"/>
      <c r="G235" s="113"/>
      <c r="H235" s="139"/>
    </row>
    <row r="236" spans="2:8" s="107" customFormat="1">
      <c r="C236" s="105"/>
      <c r="D236" s="109"/>
      <c r="F236" s="137"/>
      <c r="G236" s="113"/>
      <c r="H236" s="139"/>
    </row>
    <row r="237" spans="2:8" s="107" customFormat="1">
      <c r="C237" s="105"/>
      <c r="D237" s="109"/>
      <c r="F237" s="137"/>
      <c r="G237" s="113"/>
      <c r="H237" s="139"/>
    </row>
    <row r="238" spans="2:8" s="107" customFormat="1">
      <c r="C238" s="105"/>
      <c r="D238" s="109"/>
      <c r="F238" s="137"/>
      <c r="G238" s="113"/>
      <c r="H238" s="139"/>
    </row>
    <row r="239" spans="2:8" s="107" customFormat="1">
      <c r="C239" s="105"/>
      <c r="D239" s="109"/>
      <c r="F239" s="137"/>
      <c r="G239" s="113"/>
      <c r="H239" s="139"/>
    </row>
    <row r="240" spans="2:8" s="107" customFormat="1">
      <c r="C240" s="105"/>
      <c r="D240" s="109"/>
      <c r="F240" s="137"/>
      <c r="G240" s="113"/>
      <c r="H240" s="139"/>
    </row>
    <row r="241" spans="1:8" s="107" customFormat="1">
      <c r="C241" s="105"/>
      <c r="D241" s="109"/>
      <c r="F241" s="137"/>
      <c r="G241" s="113"/>
      <c r="H241" s="139"/>
    </row>
    <row r="242" spans="1:8" s="107" customFormat="1">
      <c r="C242" s="105"/>
      <c r="D242" s="109"/>
      <c r="F242" s="137"/>
      <c r="G242" s="113"/>
      <c r="H242" s="139"/>
    </row>
    <row r="243" spans="1:8" s="107" customFormat="1">
      <c r="C243" s="105"/>
      <c r="D243" s="109"/>
      <c r="F243" s="137"/>
      <c r="G243" s="113"/>
      <c r="H243" s="139"/>
    </row>
    <row r="244" spans="1:8" s="90" customFormat="1">
      <c r="A244" s="89"/>
      <c r="B244" s="91" t="s">
        <v>527</v>
      </c>
      <c r="F244" s="327">
        <f>E245</f>
        <v>592300</v>
      </c>
      <c r="G244" s="327"/>
      <c r="H244" s="134" t="s">
        <v>496</v>
      </c>
    </row>
    <row r="245" spans="1:8" s="107" customFormat="1">
      <c r="A245" s="90"/>
      <c r="B245" s="90" t="s">
        <v>560</v>
      </c>
      <c r="C245" s="90"/>
      <c r="D245" s="90"/>
      <c r="E245" s="326">
        <f>E246</f>
        <v>592300</v>
      </c>
      <c r="F245" s="326"/>
      <c r="G245" s="134" t="s">
        <v>496</v>
      </c>
      <c r="H245" s="134"/>
    </row>
    <row r="246" spans="1:8" s="107" customFormat="1">
      <c r="B246" s="103" t="s">
        <v>623</v>
      </c>
      <c r="C246" s="103"/>
      <c r="D246" s="103"/>
      <c r="E246" s="325">
        <f>E247</f>
        <v>592300</v>
      </c>
      <c r="F246" s="325"/>
      <c r="G246" s="135" t="s">
        <v>496</v>
      </c>
      <c r="H246" s="135"/>
    </row>
    <row r="247" spans="1:8" s="107" customFormat="1">
      <c r="B247" s="103" t="s">
        <v>624</v>
      </c>
      <c r="C247" s="103"/>
      <c r="D247" s="103"/>
      <c r="E247" s="325">
        <v>592300</v>
      </c>
      <c r="F247" s="325"/>
      <c r="G247" s="135" t="s">
        <v>496</v>
      </c>
      <c r="H247" s="135"/>
    </row>
    <row r="248" spans="1:8" s="107" customFormat="1">
      <c r="C248" s="105"/>
      <c r="D248" s="109" t="s">
        <v>597</v>
      </c>
      <c r="F248" s="137"/>
      <c r="G248" s="113"/>
      <c r="H248" s="139"/>
    </row>
    <row r="249" spans="1:8" s="107" customFormat="1">
      <c r="C249" s="105"/>
      <c r="D249" s="109" t="s">
        <v>589</v>
      </c>
      <c r="F249" s="137"/>
      <c r="G249" s="113"/>
      <c r="H249" s="139"/>
    </row>
    <row r="250" spans="1:8" s="107" customFormat="1">
      <c r="C250" s="105"/>
      <c r="D250" s="109" t="s">
        <v>598</v>
      </c>
      <c r="F250" s="137"/>
      <c r="G250" s="113"/>
      <c r="H250" s="139"/>
    </row>
    <row r="251" spans="1:8" s="107" customFormat="1">
      <c r="C251" s="105"/>
      <c r="D251" s="109" t="s">
        <v>599</v>
      </c>
      <c r="F251" s="137"/>
      <c r="G251" s="113"/>
      <c r="H251" s="139"/>
    </row>
    <row r="252" spans="1:8" s="107" customFormat="1">
      <c r="A252" s="90"/>
      <c r="B252" s="90"/>
      <c r="C252" s="90"/>
      <c r="D252" s="90"/>
      <c r="E252" s="114"/>
      <c r="F252" s="120"/>
      <c r="G252" s="143"/>
      <c r="H252" s="134"/>
    </row>
    <row r="253" spans="1:8" s="107" customFormat="1">
      <c r="A253" s="90"/>
      <c r="B253" s="90"/>
      <c r="C253" s="90"/>
      <c r="D253" s="90"/>
      <c r="E253" s="114"/>
      <c r="F253" s="120"/>
      <c r="G253" s="143"/>
      <c r="H253" s="134"/>
    </row>
    <row r="254" spans="1:8" s="107" customFormat="1">
      <c r="A254" s="90"/>
      <c r="B254" s="90"/>
      <c r="C254" s="90"/>
      <c r="D254" s="90"/>
      <c r="E254" s="114"/>
      <c r="F254" s="120"/>
      <c r="G254" s="143"/>
      <c r="H254" s="134"/>
    </row>
    <row r="255" spans="1:8" s="107" customFormat="1">
      <c r="A255" s="90"/>
      <c r="B255" s="90"/>
      <c r="C255" s="90"/>
      <c r="D255" s="90"/>
      <c r="E255" s="114"/>
      <c r="F255" s="120"/>
      <c r="G255" s="143"/>
      <c r="H255" s="134"/>
    </row>
    <row r="256" spans="1:8" s="107" customFormat="1">
      <c r="A256" s="90"/>
      <c r="B256" s="90"/>
      <c r="C256" s="90"/>
      <c r="D256" s="90"/>
      <c r="E256" s="114"/>
      <c r="F256" s="120"/>
      <c r="G256" s="143"/>
      <c r="H256" s="134"/>
    </row>
    <row r="257" spans="1:8" s="107" customFormat="1">
      <c r="A257" s="90"/>
      <c r="B257" s="90"/>
      <c r="C257" s="90"/>
      <c r="D257" s="90"/>
      <c r="E257" s="114"/>
      <c r="F257" s="120"/>
      <c r="G257" s="143"/>
      <c r="H257" s="134"/>
    </row>
    <row r="258" spans="1:8" s="107" customFormat="1">
      <c r="A258" s="90"/>
      <c r="B258" s="90"/>
      <c r="C258" s="90"/>
      <c r="D258" s="90"/>
      <c r="E258" s="114"/>
      <c r="F258" s="120"/>
      <c r="G258" s="143"/>
      <c r="H258" s="134"/>
    </row>
    <row r="259" spans="1:8" s="107" customFormat="1">
      <c r="A259" s="90"/>
      <c r="B259" s="90"/>
      <c r="C259" s="90"/>
      <c r="D259" s="90"/>
      <c r="E259" s="114"/>
      <c r="F259" s="120"/>
      <c r="G259" s="143"/>
      <c r="H259" s="134"/>
    </row>
    <row r="260" spans="1:8" s="107" customFormat="1">
      <c r="A260" s="90"/>
      <c r="B260" s="90"/>
      <c r="C260" s="90"/>
      <c r="D260" s="90"/>
      <c r="E260" s="114"/>
      <c r="F260" s="120"/>
      <c r="G260" s="143"/>
      <c r="H260" s="134"/>
    </row>
    <row r="261" spans="1:8" s="107" customFormat="1">
      <c r="A261" s="90"/>
      <c r="B261" s="90"/>
      <c r="C261" s="90"/>
      <c r="D261" s="90"/>
      <c r="E261" s="114"/>
      <c r="F261" s="120"/>
      <c r="G261" s="143"/>
      <c r="H261" s="134"/>
    </row>
    <row r="262" spans="1:8" s="107" customFormat="1">
      <c r="A262" s="90"/>
      <c r="B262" s="90"/>
      <c r="C262" s="90"/>
      <c r="D262" s="90"/>
      <c r="E262" s="114"/>
      <c r="F262" s="120"/>
      <c r="G262" s="143"/>
      <c r="H262" s="134"/>
    </row>
    <row r="263" spans="1:8" s="107" customFormat="1">
      <c r="A263" s="90"/>
      <c r="B263" s="90"/>
      <c r="C263" s="90"/>
      <c r="D263" s="90"/>
      <c r="E263" s="114"/>
      <c r="F263" s="120"/>
      <c r="G263" s="143"/>
      <c r="H263" s="134"/>
    </row>
    <row r="264" spans="1:8" s="107" customFormat="1">
      <c r="A264" s="90"/>
      <c r="B264" s="90"/>
      <c r="C264" s="90"/>
      <c r="D264" s="90"/>
      <c r="E264" s="114"/>
      <c r="F264" s="120"/>
      <c r="G264" s="143"/>
      <c r="H264" s="134"/>
    </row>
    <row r="265" spans="1:8" s="107" customFormat="1">
      <c r="A265" s="90"/>
      <c r="B265" s="90"/>
      <c r="C265" s="90"/>
      <c r="D265" s="90"/>
      <c r="E265" s="114"/>
      <c r="F265" s="120"/>
      <c r="G265" s="143"/>
      <c r="H265" s="134"/>
    </row>
    <row r="266" spans="1:8" s="107" customFormat="1">
      <c r="A266" s="90"/>
      <c r="B266" s="90"/>
      <c r="C266" s="90"/>
      <c r="D266" s="90"/>
      <c r="E266" s="114"/>
      <c r="F266" s="120"/>
      <c r="G266" s="143"/>
      <c r="H266" s="134"/>
    </row>
    <row r="267" spans="1:8" s="107" customFormat="1">
      <c r="A267" s="90"/>
      <c r="B267" s="90"/>
      <c r="C267" s="90"/>
      <c r="D267" s="90"/>
      <c r="E267" s="114"/>
      <c r="F267" s="120"/>
      <c r="G267" s="143"/>
      <c r="H267" s="134"/>
    </row>
    <row r="268" spans="1:8" s="107" customFormat="1">
      <c r="A268" s="90"/>
      <c r="B268" s="90"/>
      <c r="C268" s="90"/>
      <c r="D268" s="90"/>
      <c r="E268" s="114"/>
      <c r="F268" s="120"/>
      <c r="G268" s="143"/>
      <c r="H268" s="134"/>
    </row>
    <row r="269" spans="1:8" s="107" customFormat="1">
      <c r="A269" s="90"/>
      <c r="B269" s="90"/>
      <c r="C269" s="90"/>
      <c r="D269" s="90"/>
      <c r="E269" s="114"/>
      <c r="F269" s="120"/>
      <c r="G269" s="143"/>
      <c r="H269" s="134"/>
    </row>
    <row r="270" spans="1:8" s="107" customFormat="1">
      <c r="A270" s="90"/>
      <c r="B270" s="90"/>
      <c r="C270" s="90"/>
      <c r="D270" s="90"/>
      <c r="E270" s="114"/>
      <c r="F270" s="120"/>
      <c r="G270" s="143"/>
      <c r="H270" s="134"/>
    </row>
    <row r="271" spans="1:8" s="107" customFormat="1">
      <c r="A271" s="90"/>
      <c r="B271" s="90"/>
      <c r="C271" s="90"/>
      <c r="D271" s="90"/>
      <c r="E271" s="114"/>
      <c r="F271" s="120"/>
      <c r="G271" s="143"/>
      <c r="H271" s="134"/>
    </row>
    <row r="272" spans="1:8" s="107" customFormat="1">
      <c r="A272" s="90"/>
      <c r="B272" s="90"/>
      <c r="C272" s="90"/>
      <c r="D272" s="90"/>
      <c r="E272" s="114"/>
      <c r="F272" s="120"/>
      <c r="G272" s="143"/>
      <c r="H272" s="134"/>
    </row>
    <row r="273" spans="1:8" s="107" customFormat="1">
      <c r="A273" s="90"/>
      <c r="B273" s="90"/>
      <c r="C273" s="90"/>
      <c r="D273" s="90"/>
      <c r="E273" s="114"/>
      <c r="F273" s="120"/>
      <c r="G273" s="143"/>
      <c r="H273" s="134"/>
    </row>
    <row r="274" spans="1:8" s="107" customFormat="1">
      <c r="A274" s="90"/>
      <c r="B274" s="90"/>
      <c r="C274" s="90"/>
      <c r="D274" s="90"/>
      <c r="E274" s="114"/>
      <c r="F274" s="120"/>
      <c r="G274" s="143"/>
      <c r="H274" s="134"/>
    </row>
    <row r="275" spans="1:8" s="107" customFormat="1">
      <c r="A275" s="90"/>
      <c r="B275" s="90"/>
      <c r="C275" s="90"/>
      <c r="D275" s="90"/>
      <c r="E275" s="114"/>
      <c r="F275" s="120"/>
      <c r="G275" s="143"/>
      <c r="H275" s="134"/>
    </row>
    <row r="276" spans="1:8" s="107" customFormat="1">
      <c r="A276" s="90"/>
      <c r="B276" s="90"/>
      <c r="C276" s="90"/>
      <c r="D276" s="90"/>
      <c r="E276" s="114"/>
      <c r="F276" s="120"/>
      <c r="G276" s="143"/>
      <c r="H276" s="134"/>
    </row>
    <row r="277" spans="1:8" s="107" customFormat="1">
      <c r="A277" s="90"/>
      <c r="B277" s="90"/>
      <c r="C277" s="90"/>
      <c r="D277" s="90"/>
      <c r="E277" s="114"/>
      <c r="F277" s="120"/>
      <c r="G277" s="143"/>
      <c r="H277" s="134"/>
    </row>
    <row r="278" spans="1:8" s="107" customFormat="1">
      <c r="A278" s="90"/>
      <c r="B278" s="90"/>
      <c r="C278" s="90"/>
      <c r="D278" s="90"/>
      <c r="E278" s="114"/>
      <c r="F278" s="120"/>
      <c r="G278" s="143"/>
      <c r="H278" s="134"/>
    </row>
    <row r="279" spans="1:8" s="90" customFormat="1">
      <c r="A279" s="89"/>
      <c r="B279" s="91" t="s">
        <v>528</v>
      </c>
      <c r="F279" s="327">
        <f>SUM(E280,E292)</f>
        <v>1926400</v>
      </c>
      <c r="G279" s="327"/>
      <c r="H279" s="134" t="s">
        <v>496</v>
      </c>
    </row>
    <row r="280" spans="1:8" s="107" customFormat="1">
      <c r="A280" s="90"/>
      <c r="B280" s="90" t="s">
        <v>560</v>
      </c>
      <c r="C280" s="90"/>
      <c r="D280" s="90"/>
      <c r="E280" s="326">
        <f>E281</f>
        <v>1926400</v>
      </c>
      <c r="F280" s="326"/>
      <c r="G280" s="134" t="s">
        <v>496</v>
      </c>
      <c r="H280" s="134"/>
    </row>
    <row r="281" spans="1:8" s="107" customFormat="1">
      <c r="B281" s="103" t="s">
        <v>623</v>
      </c>
      <c r="C281" s="103"/>
      <c r="D281" s="103"/>
      <c r="E281" s="325">
        <f>SUM(E282,E286,E288)</f>
        <v>1926400</v>
      </c>
      <c r="F281" s="325"/>
      <c r="G281" s="135" t="s">
        <v>496</v>
      </c>
      <c r="H281" s="135"/>
    </row>
    <row r="282" spans="1:8" s="107" customFormat="1">
      <c r="B282" s="103" t="s">
        <v>1010</v>
      </c>
      <c r="C282" s="103"/>
      <c r="D282" s="103"/>
      <c r="E282" s="325">
        <v>987000</v>
      </c>
      <c r="F282" s="325"/>
      <c r="G282" s="135" t="s">
        <v>496</v>
      </c>
      <c r="H282" s="135"/>
    </row>
    <row r="283" spans="1:8" s="90" customFormat="1">
      <c r="A283" s="107"/>
      <c r="B283" s="107"/>
      <c r="C283" s="105"/>
      <c r="D283" s="109" t="s">
        <v>600</v>
      </c>
      <c r="E283" s="107"/>
      <c r="F283" s="137"/>
      <c r="G283" s="115"/>
      <c r="H283" s="139"/>
    </row>
    <row r="284" spans="1:8" s="90" customFormat="1">
      <c r="A284" s="107"/>
      <c r="B284" s="107"/>
      <c r="C284" s="105"/>
      <c r="D284" s="109" t="s">
        <v>601</v>
      </c>
      <c r="E284" s="107"/>
      <c r="F284" s="137"/>
      <c r="G284" s="115"/>
      <c r="H284" s="139"/>
    </row>
    <row r="285" spans="1:8" s="90" customFormat="1">
      <c r="A285" s="107"/>
      <c r="B285" s="107"/>
      <c r="C285" s="105"/>
      <c r="D285" s="105" t="s">
        <v>602</v>
      </c>
      <c r="E285" s="107"/>
      <c r="F285" s="137"/>
      <c r="G285" s="115"/>
      <c r="H285" s="139"/>
    </row>
    <row r="286" spans="1:8" s="107" customFormat="1">
      <c r="B286" s="103" t="s">
        <v>641</v>
      </c>
      <c r="C286" s="103"/>
      <c r="D286" s="103"/>
      <c r="E286" s="325">
        <v>321300</v>
      </c>
      <c r="F286" s="325"/>
      <c r="G286" s="135" t="s">
        <v>496</v>
      </c>
      <c r="H286" s="135"/>
    </row>
    <row r="287" spans="1:8" s="107" customFormat="1">
      <c r="C287" s="105"/>
      <c r="D287" s="109" t="s">
        <v>584</v>
      </c>
      <c r="F287" s="137"/>
      <c r="G287" s="115"/>
      <c r="H287" s="139"/>
    </row>
    <row r="288" spans="1:8" s="107" customFormat="1">
      <c r="B288" s="103" t="s">
        <v>642</v>
      </c>
      <c r="C288" s="103"/>
      <c r="D288" s="103"/>
      <c r="E288" s="325">
        <v>618100</v>
      </c>
      <c r="F288" s="325"/>
      <c r="G288" s="135" t="s">
        <v>496</v>
      </c>
      <c r="H288" s="135"/>
    </row>
    <row r="289" spans="1:8" s="107" customFormat="1">
      <c r="C289" s="105"/>
      <c r="D289" s="105" t="s">
        <v>958</v>
      </c>
      <c r="F289" s="137"/>
      <c r="G289" s="113"/>
      <c r="H289" s="139"/>
    </row>
    <row r="290" spans="1:8" s="107" customFormat="1">
      <c r="C290" s="105"/>
      <c r="D290" s="105" t="s">
        <v>959</v>
      </c>
      <c r="F290" s="137"/>
      <c r="G290" s="113"/>
      <c r="H290" s="139"/>
    </row>
    <row r="291" spans="1:8" s="107" customFormat="1">
      <c r="C291" s="105"/>
      <c r="D291" s="109"/>
      <c r="F291" s="137"/>
      <c r="G291" s="113"/>
      <c r="H291" s="139"/>
    </row>
    <row r="292" spans="1:8" s="107" customFormat="1">
      <c r="A292" s="90"/>
      <c r="B292" s="90"/>
      <c r="C292" s="90"/>
      <c r="D292" s="90"/>
      <c r="E292" s="326"/>
      <c r="F292" s="326"/>
      <c r="G292" s="134"/>
      <c r="H292" s="134"/>
    </row>
    <row r="293" spans="1:8" s="105" customFormat="1">
      <c r="D293" s="116"/>
      <c r="F293" s="106"/>
      <c r="G293" s="106"/>
      <c r="H293" s="136"/>
    </row>
    <row r="294" spans="1:8" s="90" customFormat="1">
      <c r="A294" s="107"/>
      <c r="B294" s="107"/>
      <c r="C294" s="105"/>
      <c r="D294" s="109"/>
      <c r="E294" s="107"/>
      <c r="F294" s="137"/>
      <c r="G294" s="101"/>
      <c r="H294" s="136"/>
    </row>
    <row r="295" spans="1:8" s="90" customFormat="1">
      <c r="A295" s="107"/>
      <c r="B295" s="107"/>
      <c r="C295" s="105"/>
      <c r="D295" s="109"/>
      <c r="E295" s="107"/>
      <c r="F295" s="137"/>
      <c r="G295" s="101"/>
      <c r="H295" s="136"/>
    </row>
    <row r="296" spans="1:8" s="90" customFormat="1">
      <c r="A296" s="107"/>
      <c r="B296" s="107"/>
      <c r="C296" s="105"/>
      <c r="D296" s="109"/>
      <c r="E296" s="107"/>
      <c r="F296" s="137"/>
      <c r="G296" s="101"/>
      <c r="H296" s="136"/>
    </row>
    <row r="297" spans="1:8" s="90" customFormat="1">
      <c r="A297" s="107"/>
      <c r="B297" s="107"/>
      <c r="C297" s="105"/>
      <c r="D297" s="109"/>
      <c r="E297" s="107"/>
      <c r="F297" s="137"/>
      <c r="G297" s="101"/>
      <c r="H297" s="136"/>
    </row>
    <row r="298" spans="1:8" s="90" customFormat="1">
      <c r="A298" s="107"/>
      <c r="B298" s="107"/>
      <c r="C298" s="105"/>
      <c r="D298" s="109"/>
      <c r="E298" s="107"/>
      <c r="F298" s="137"/>
      <c r="G298" s="101"/>
      <c r="H298" s="136"/>
    </row>
    <row r="299" spans="1:8" s="90" customFormat="1">
      <c r="A299" s="107"/>
      <c r="B299" s="107"/>
      <c r="C299" s="105"/>
      <c r="D299" s="109"/>
      <c r="E299" s="107"/>
      <c r="F299" s="137"/>
      <c r="G299" s="101"/>
      <c r="H299" s="136"/>
    </row>
    <row r="300" spans="1:8" s="90" customFormat="1">
      <c r="A300" s="107"/>
      <c r="B300" s="107"/>
      <c r="C300" s="105"/>
      <c r="D300" s="109"/>
      <c r="E300" s="107"/>
      <c r="F300" s="137"/>
      <c r="G300" s="101"/>
      <c r="H300" s="136"/>
    </row>
    <row r="301" spans="1:8" s="90" customFormat="1">
      <c r="A301" s="107"/>
      <c r="B301" s="107"/>
      <c r="C301" s="105"/>
      <c r="D301" s="109"/>
      <c r="E301" s="107"/>
      <c r="F301" s="137"/>
      <c r="G301" s="101"/>
      <c r="H301" s="136"/>
    </row>
    <row r="302" spans="1:8" s="90" customFormat="1">
      <c r="A302" s="107"/>
      <c r="B302" s="107"/>
      <c r="C302" s="105"/>
      <c r="D302" s="109"/>
      <c r="E302" s="107"/>
      <c r="F302" s="137"/>
      <c r="G302" s="101"/>
      <c r="H302" s="136"/>
    </row>
    <row r="303" spans="1:8" s="90" customFormat="1">
      <c r="A303" s="107"/>
      <c r="B303" s="107"/>
      <c r="C303" s="105"/>
      <c r="D303" s="109"/>
      <c r="E303" s="107"/>
      <c r="F303" s="137"/>
      <c r="G303" s="101"/>
      <c r="H303" s="136"/>
    </row>
    <row r="304" spans="1:8" s="90" customFormat="1">
      <c r="A304" s="107"/>
      <c r="B304" s="107"/>
      <c r="C304" s="105"/>
      <c r="D304" s="109"/>
      <c r="E304" s="107"/>
      <c r="F304" s="137"/>
      <c r="G304" s="101"/>
      <c r="H304" s="136"/>
    </row>
    <row r="305" spans="1:8" s="90" customFormat="1">
      <c r="A305" s="107"/>
      <c r="B305" s="107"/>
      <c r="C305" s="105"/>
      <c r="D305" s="109"/>
      <c r="E305" s="107"/>
      <c r="F305" s="137"/>
      <c r="G305" s="101"/>
      <c r="H305" s="136"/>
    </row>
    <row r="306" spans="1:8" s="90" customFormat="1">
      <c r="A306" s="107"/>
      <c r="B306" s="107"/>
      <c r="C306" s="105"/>
      <c r="D306" s="109"/>
      <c r="E306" s="107"/>
      <c r="F306" s="137"/>
      <c r="G306" s="101"/>
      <c r="H306" s="136"/>
    </row>
    <row r="307" spans="1:8" s="90" customFormat="1">
      <c r="A307" s="107"/>
      <c r="B307" s="107"/>
      <c r="C307" s="105"/>
      <c r="D307" s="109"/>
      <c r="E307" s="107"/>
      <c r="F307" s="137"/>
      <c r="G307" s="101"/>
      <c r="H307" s="136"/>
    </row>
    <row r="308" spans="1:8" s="90" customFormat="1">
      <c r="A308" s="107"/>
      <c r="B308" s="107"/>
      <c r="C308" s="105"/>
      <c r="D308" s="109"/>
      <c r="E308" s="107"/>
      <c r="F308" s="137"/>
      <c r="G308" s="101"/>
      <c r="H308" s="136"/>
    </row>
    <row r="309" spans="1:8" s="90" customFormat="1">
      <c r="A309" s="107"/>
      <c r="B309" s="107"/>
      <c r="C309" s="105"/>
      <c r="D309" s="109"/>
      <c r="E309" s="107"/>
      <c r="F309" s="137"/>
      <c r="G309" s="101"/>
      <c r="H309" s="136"/>
    </row>
    <row r="310" spans="1:8" s="90" customFormat="1">
      <c r="A310" s="107"/>
      <c r="B310" s="107"/>
      <c r="C310" s="105"/>
      <c r="D310" s="109"/>
      <c r="E310" s="107"/>
      <c r="F310" s="137"/>
      <c r="G310" s="101"/>
      <c r="H310" s="136"/>
    </row>
    <row r="311" spans="1:8" s="90" customFormat="1">
      <c r="A311" s="107"/>
      <c r="B311" s="107"/>
      <c r="C311" s="105"/>
      <c r="D311" s="109"/>
      <c r="E311" s="107"/>
      <c r="F311" s="137"/>
      <c r="G311" s="101"/>
      <c r="H311" s="136"/>
    </row>
    <row r="312" spans="1:8" s="90" customFormat="1">
      <c r="A312" s="107"/>
      <c r="B312" s="107"/>
      <c r="C312" s="105"/>
      <c r="D312" s="109"/>
      <c r="E312" s="107"/>
      <c r="F312" s="137"/>
      <c r="G312" s="101"/>
      <c r="H312" s="136"/>
    </row>
    <row r="313" spans="1:8" s="90" customFormat="1">
      <c r="A313" s="107"/>
      <c r="B313" s="107"/>
      <c r="C313" s="105"/>
      <c r="D313" s="109"/>
      <c r="E313" s="107"/>
      <c r="F313" s="137"/>
      <c r="G313" s="101"/>
      <c r="H313" s="136"/>
    </row>
    <row r="314" spans="1:8" s="90" customFormat="1">
      <c r="A314" s="89"/>
      <c r="B314" s="91" t="s">
        <v>529</v>
      </c>
      <c r="F314" s="327">
        <f>SUM(E315,E329)</f>
        <v>1442300</v>
      </c>
      <c r="G314" s="327"/>
      <c r="H314" s="134" t="s">
        <v>496</v>
      </c>
    </row>
    <row r="315" spans="1:8" s="107" customFormat="1">
      <c r="A315" s="90"/>
      <c r="B315" s="90" t="s">
        <v>560</v>
      </c>
      <c r="C315" s="90"/>
      <c r="D315" s="90"/>
      <c r="E315" s="326">
        <f>SUM(E316,E326)</f>
        <v>1442300</v>
      </c>
      <c r="F315" s="326"/>
      <c r="G315" s="134" t="s">
        <v>496</v>
      </c>
      <c r="H315" s="134"/>
    </row>
    <row r="316" spans="1:8" s="107" customFormat="1">
      <c r="B316" s="103" t="s">
        <v>660</v>
      </c>
      <c r="C316" s="103"/>
      <c r="D316" s="103"/>
      <c r="E316" s="325">
        <f>SUM(E317,E319,E322)</f>
        <v>1440800</v>
      </c>
      <c r="F316" s="325"/>
      <c r="G316" s="135" t="s">
        <v>496</v>
      </c>
      <c r="H316" s="135"/>
    </row>
    <row r="317" spans="1:8" s="107" customFormat="1">
      <c r="B317" s="103" t="s">
        <v>1009</v>
      </c>
      <c r="C317" s="103"/>
      <c r="D317" s="103"/>
      <c r="E317" s="325">
        <v>332000</v>
      </c>
      <c r="F317" s="325"/>
      <c r="G317" s="135" t="s">
        <v>496</v>
      </c>
      <c r="H317" s="135"/>
    </row>
    <row r="318" spans="1:8" s="90" customFormat="1">
      <c r="A318" s="107"/>
      <c r="B318" s="107"/>
      <c r="C318" s="105"/>
      <c r="D318" s="109" t="s">
        <v>583</v>
      </c>
      <c r="E318" s="107"/>
      <c r="F318" s="137"/>
      <c r="G318" s="115"/>
      <c r="H318" s="139"/>
    </row>
    <row r="319" spans="1:8" s="107" customFormat="1" ht="18" customHeight="1">
      <c r="B319" s="103" t="s">
        <v>621</v>
      </c>
      <c r="C319" s="103"/>
      <c r="D319" s="103"/>
      <c r="E319" s="325">
        <v>197300</v>
      </c>
      <c r="F319" s="325"/>
      <c r="G319" s="135" t="s">
        <v>496</v>
      </c>
      <c r="H319" s="135"/>
    </row>
    <row r="320" spans="1:8" s="107" customFormat="1">
      <c r="C320" s="105"/>
      <c r="D320" s="109" t="s">
        <v>584</v>
      </c>
      <c r="F320" s="137"/>
      <c r="G320" s="115"/>
      <c r="H320" s="139"/>
    </row>
    <row r="321" spans="1:8" s="107" customFormat="1">
      <c r="C321" s="105"/>
      <c r="D321" s="109" t="s">
        <v>603</v>
      </c>
      <c r="F321" s="137"/>
      <c r="G321" s="115"/>
      <c r="H321" s="139"/>
    </row>
    <row r="322" spans="1:8" s="107" customFormat="1">
      <c r="B322" s="103" t="s">
        <v>622</v>
      </c>
      <c r="C322" s="103"/>
      <c r="D322" s="103"/>
      <c r="E322" s="325">
        <v>911500</v>
      </c>
      <c r="F322" s="325"/>
      <c r="G322" s="135" t="s">
        <v>496</v>
      </c>
      <c r="H322" s="135"/>
    </row>
    <row r="323" spans="1:8" s="107" customFormat="1">
      <c r="C323" s="105"/>
      <c r="D323" s="121" t="s">
        <v>659</v>
      </c>
      <c r="F323" s="137"/>
      <c r="G323" s="113"/>
      <c r="H323" s="139"/>
    </row>
    <row r="324" spans="1:8" s="107" customFormat="1">
      <c r="C324" s="105"/>
      <c r="D324" s="121" t="s">
        <v>784</v>
      </c>
      <c r="F324" s="137"/>
      <c r="G324" s="113"/>
      <c r="H324" s="139"/>
    </row>
    <row r="325" spans="1:8" s="107" customFormat="1">
      <c r="C325" s="105"/>
      <c r="D325" s="121" t="s">
        <v>785</v>
      </c>
      <c r="F325" s="137"/>
      <c r="G325" s="113"/>
      <c r="H325" s="139"/>
    </row>
    <row r="326" spans="1:8" s="107" customFormat="1">
      <c r="B326" s="103" t="s">
        <v>1008</v>
      </c>
      <c r="C326" s="103"/>
      <c r="D326" s="103"/>
      <c r="E326" s="325">
        <v>1500</v>
      </c>
      <c r="F326" s="325"/>
      <c r="G326" s="135" t="s">
        <v>496</v>
      </c>
      <c r="H326" s="135"/>
    </row>
    <row r="327" spans="1:8" s="107" customFormat="1">
      <c r="C327" s="105"/>
      <c r="D327" s="109" t="s">
        <v>593</v>
      </c>
      <c r="F327" s="137"/>
      <c r="G327" s="115"/>
      <c r="H327" s="139"/>
    </row>
    <row r="328" spans="1:8" s="107" customFormat="1">
      <c r="C328" s="105"/>
      <c r="D328" s="109"/>
      <c r="F328" s="137"/>
      <c r="G328" s="115"/>
      <c r="H328" s="139"/>
    </row>
    <row r="329" spans="1:8" s="107" customFormat="1">
      <c r="A329" s="90"/>
      <c r="B329" s="90"/>
      <c r="C329" s="90"/>
      <c r="D329" s="90"/>
      <c r="E329" s="326"/>
      <c r="F329" s="326"/>
      <c r="G329" s="134"/>
      <c r="H329" s="134"/>
    </row>
    <row r="330" spans="1:8" s="105" customFormat="1">
      <c r="D330" s="116"/>
      <c r="F330" s="106"/>
      <c r="G330" s="101"/>
      <c r="H330" s="136"/>
    </row>
    <row r="331" spans="1:8" s="105" customFormat="1">
      <c r="D331" s="116"/>
      <c r="F331" s="106"/>
      <c r="G331" s="101"/>
      <c r="H331" s="136"/>
    </row>
    <row r="332" spans="1:8" s="105" customFormat="1">
      <c r="D332" s="116"/>
      <c r="F332" s="106"/>
      <c r="G332" s="101"/>
      <c r="H332" s="136"/>
    </row>
    <row r="333" spans="1:8" s="105" customFormat="1">
      <c r="D333" s="116"/>
      <c r="F333" s="106"/>
      <c r="G333" s="101"/>
      <c r="H333" s="136"/>
    </row>
    <row r="334" spans="1:8" s="105" customFormat="1">
      <c r="D334" s="116"/>
      <c r="F334" s="106"/>
      <c r="G334" s="101"/>
      <c r="H334" s="136"/>
    </row>
    <row r="335" spans="1:8" s="105" customFormat="1">
      <c r="D335" s="116"/>
      <c r="F335" s="106"/>
      <c r="G335" s="101"/>
      <c r="H335" s="136"/>
    </row>
    <row r="336" spans="1:8" s="105" customFormat="1">
      <c r="D336" s="116"/>
      <c r="F336" s="106"/>
      <c r="G336" s="101"/>
      <c r="H336" s="136"/>
    </row>
    <row r="337" spans="1:8" s="105" customFormat="1">
      <c r="D337" s="116"/>
      <c r="F337" s="106"/>
      <c r="G337" s="101"/>
      <c r="H337" s="136"/>
    </row>
    <row r="338" spans="1:8" s="105" customFormat="1">
      <c r="D338" s="116"/>
      <c r="F338" s="106"/>
      <c r="G338" s="101"/>
      <c r="H338" s="136"/>
    </row>
    <row r="339" spans="1:8" s="105" customFormat="1">
      <c r="D339" s="116"/>
      <c r="F339" s="106"/>
      <c r="G339" s="101"/>
      <c r="H339" s="136"/>
    </row>
    <row r="340" spans="1:8" s="105" customFormat="1">
      <c r="D340" s="116"/>
      <c r="F340" s="106"/>
      <c r="G340" s="101"/>
      <c r="H340" s="136"/>
    </row>
    <row r="341" spans="1:8" s="105" customFormat="1">
      <c r="D341" s="116"/>
      <c r="F341" s="106"/>
      <c r="G341" s="101"/>
      <c r="H341" s="136"/>
    </row>
    <row r="342" spans="1:8" s="105" customFormat="1">
      <c r="D342" s="116"/>
      <c r="F342" s="106"/>
      <c r="G342" s="101"/>
      <c r="H342" s="136"/>
    </row>
    <row r="343" spans="1:8" s="105" customFormat="1">
      <c r="D343" s="116"/>
      <c r="F343" s="106"/>
      <c r="G343" s="101"/>
      <c r="H343" s="136"/>
    </row>
    <row r="344" spans="1:8" s="105" customFormat="1">
      <c r="D344" s="116"/>
      <c r="F344" s="106"/>
      <c r="G344" s="101"/>
      <c r="H344" s="136"/>
    </row>
    <row r="345" spans="1:8" s="105" customFormat="1">
      <c r="D345" s="116"/>
      <c r="F345" s="106"/>
      <c r="G345" s="101"/>
      <c r="H345" s="136"/>
    </row>
    <row r="346" spans="1:8" s="105" customFormat="1">
      <c r="D346" s="116"/>
      <c r="F346" s="106"/>
      <c r="G346" s="101"/>
      <c r="H346" s="136"/>
    </row>
    <row r="347" spans="1:8" s="105" customFormat="1">
      <c r="D347" s="116"/>
      <c r="F347" s="106"/>
      <c r="G347" s="101"/>
      <c r="H347" s="136"/>
    </row>
    <row r="348" spans="1:8" s="105" customFormat="1">
      <c r="D348" s="116"/>
      <c r="F348" s="106"/>
      <c r="G348" s="101"/>
      <c r="H348" s="136"/>
    </row>
    <row r="349" spans="1:8" s="90" customFormat="1">
      <c r="A349" s="89"/>
      <c r="B349" s="91" t="s">
        <v>530</v>
      </c>
      <c r="F349" s="327">
        <f>SUM(E350,E361)</f>
        <v>4740200</v>
      </c>
      <c r="G349" s="327"/>
      <c r="H349" s="134" t="s">
        <v>496</v>
      </c>
    </row>
    <row r="350" spans="1:8" s="107" customFormat="1">
      <c r="A350" s="90"/>
      <c r="B350" s="90" t="s">
        <v>560</v>
      </c>
      <c r="C350" s="90"/>
      <c r="D350" s="90"/>
      <c r="E350" s="326">
        <f>E351</f>
        <v>4740200</v>
      </c>
      <c r="F350" s="326"/>
      <c r="G350" s="134" t="s">
        <v>496</v>
      </c>
      <c r="H350" s="134"/>
    </row>
    <row r="351" spans="1:8" s="107" customFormat="1">
      <c r="B351" s="103" t="s">
        <v>623</v>
      </c>
      <c r="C351" s="103"/>
      <c r="D351" s="103"/>
      <c r="E351" s="325">
        <f>SUM(E352,E354,E357)</f>
        <v>4740200</v>
      </c>
      <c r="F351" s="325"/>
      <c r="G351" s="135" t="s">
        <v>496</v>
      </c>
      <c r="H351" s="135"/>
    </row>
    <row r="352" spans="1:8" s="107" customFormat="1">
      <c r="B352" s="103" t="s">
        <v>1010</v>
      </c>
      <c r="C352" s="103"/>
      <c r="D352" s="103"/>
      <c r="E352" s="325">
        <v>4466100</v>
      </c>
      <c r="F352" s="325"/>
      <c r="G352" s="135" t="s">
        <v>496</v>
      </c>
      <c r="H352" s="135"/>
    </row>
    <row r="353" spans="1:8" s="90" customFormat="1">
      <c r="A353" s="107"/>
      <c r="B353" s="107"/>
      <c r="C353" s="105"/>
      <c r="D353" s="109" t="s">
        <v>583</v>
      </c>
      <c r="E353" s="107"/>
      <c r="F353" s="137"/>
      <c r="G353" s="115"/>
      <c r="H353" s="139"/>
    </row>
    <row r="354" spans="1:8" s="107" customFormat="1" ht="18" customHeight="1">
      <c r="B354" s="103" t="s">
        <v>641</v>
      </c>
      <c r="C354" s="103"/>
      <c r="D354" s="103"/>
      <c r="E354" s="325">
        <v>115100</v>
      </c>
      <c r="F354" s="325"/>
      <c r="G354" s="135" t="s">
        <v>496</v>
      </c>
      <c r="H354" s="135"/>
    </row>
    <row r="355" spans="1:8" s="107" customFormat="1">
      <c r="C355" s="105"/>
      <c r="D355" s="109" t="s">
        <v>584</v>
      </c>
      <c r="F355" s="137"/>
      <c r="G355" s="113"/>
      <c r="H355" s="139"/>
    </row>
    <row r="356" spans="1:8" s="107" customFormat="1">
      <c r="C356" s="105"/>
      <c r="D356" s="109" t="s">
        <v>585</v>
      </c>
      <c r="F356" s="137"/>
      <c r="G356" s="113"/>
      <c r="H356" s="139"/>
    </row>
    <row r="357" spans="1:8" s="107" customFormat="1">
      <c r="B357" s="103" t="s">
        <v>642</v>
      </c>
      <c r="C357" s="103"/>
      <c r="D357" s="103"/>
      <c r="E357" s="325">
        <v>159000</v>
      </c>
      <c r="F357" s="325"/>
      <c r="G357" s="135" t="s">
        <v>496</v>
      </c>
      <c r="H357" s="135"/>
    </row>
    <row r="358" spans="1:8" s="107" customFormat="1">
      <c r="C358" s="105"/>
      <c r="D358" s="105" t="s">
        <v>633</v>
      </c>
      <c r="F358" s="137"/>
      <c r="G358" s="115"/>
      <c r="H358" s="139"/>
    </row>
    <row r="359" spans="1:8" s="107" customFormat="1">
      <c r="C359" s="105"/>
      <c r="D359" s="116" t="s">
        <v>960</v>
      </c>
      <c r="F359" s="137"/>
      <c r="G359" s="115"/>
      <c r="H359" s="139"/>
    </row>
    <row r="360" spans="1:8" s="107" customFormat="1" ht="18" customHeight="1">
      <c r="C360" s="105"/>
      <c r="D360" s="109"/>
      <c r="F360" s="137"/>
      <c r="G360" s="115"/>
      <c r="H360" s="139"/>
    </row>
    <row r="361" spans="1:8" s="107" customFormat="1">
      <c r="A361" s="90"/>
      <c r="B361" s="90"/>
      <c r="C361" s="90"/>
      <c r="D361" s="90"/>
      <c r="E361" s="333"/>
      <c r="F361" s="333"/>
      <c r="G361" s="135"/>
      <c r="H361" s="134"/>
    </row>
    <row r="362" spans="1:8" s="107" customFormat="1">
      <c r="B362" s="103"/>
      <c r="C362" s="103"/>
      <c r="D362" s="103"/>
      <c r="E362" s="334"/>
      <c r="F362" s="334"/>
      <c r="G362" s="135"/>
      <c r="H362" s="135"/>
    </row>
    <row r="363" spans="1:8" s="107" customFormat="1">
      <c r="B363" s="103"/>
      <c r="C363" s="103"/>
      <c r="D363" s="103"/>
      <c r="E363" s="334"/>
      <c r="F363" s="334"/>
      <c r="G363" s="135"/>
      <c r="H363" s="135"/>
    </row>
    <row r="364" spans="1:8" s="105" customFormat="1">
      <c r="D364" s="116"/>
      <c r="F364" s="106"/>
      <c r="G364" s="101"/>
      <c r="H364" s="136"/>
    </row>
    <row r="384" spans="1:8" s="90" customFormat="1">
      <c r="A384" s="89"/>
      <c r="B384" s="91" t="s">
        <v>531</v>
      </c>
      <c r="F384" s="327">
        <f>+E385+E394</f>
        <v>206000</v>
      </c>
      <c r="G384" s="327"/>
      <c r="H384" s="134" t="s">
        <v>496</v>
      </c>
    </row>
    <row r="385" spans="1:8" s="107" customFormat="1">
      <c r="A385" s="90"/>
      <c r="B385" s="90" t="s">
        <v>560</v>
      </c>
      <c r="C385" s="90"/>
      <c r="D385" s="90"/>
      <c r="E385" s="326">
        <f>E386</f>
        <v>206000</v>
      </c>
      <c r="F385" s="326"/>
      <c r="G385" s="134" t="s">
        <v>496</v>
      </c>
      <c r="H385" s="134"/>
    </row>
    <row r="386" spans="1:8" s="107" customFormat="1">
      <c r="B386" s="103" t="s">
        <v>623</v>
      </c>
      <c r="C386" s="103"/>
      <c r="D386" s="103"/>
      <c r="E386" s="325">
        <f>SUM(E387,E390)</f>
        <v>206000</v>
      </c>
      <c r="F386" s="325"/>
      <c r="G386" s="135" t="s">
        <v>496</v>
      </c>
      <c r="H386" s="135"/>
    </row>
    <row r="387" spans="1:8" s="107" customFormat="1" ht="23.25" customHeight="1">
      <c r="B387" s="103" t="s">
        <v>624</v>
      </c>
      <c r="C387" s="103"/>
      <c r="D387" s="103"/>
      <c r="E387" s="325">
        <v>206000</v>
      </c>
      <c r="F387" s="325"/>
      <c r="G387" s="135" t="s">
        <v>496</v>
      </c>
      <c r="H387" s="135"/>
    </row>
    <row r="388" spans="1:8" s="107" customFormat="1" ht="23.25" customHeight="1">
      <c r="C388" s="105"/>
      <c r="D388" s="105" t="s">
        <v>783</v>
      </c>
      <c r="F388" s="137"/>
      <c r="G388" s="113"/>
      <c r="H388" s="139"/>
    </row>
    <row r="389" spans="1:8" s="107" customFormat="1" ht="23.25" customHeight="1">
      <c r="C389" s="105"/>
      <c r="D389" s="109" t="s">
        <v>863</v>
      </c>
      <c r="F389" s="137"/>
      <c r="G389" s="113"/>
      <c r="H389" s="139"/>
    </row>
    <row r="390" spans="1:8" s="107" customFormat="1">
      <c r="B390" s="103"/>
      <c r="C390" s="103"/>
      <c r="D390" s="103"/>
      <c r="E390" s="325"/>
      <c r="F390" s="325"/>
      <c r="G390" s="135"/>
      <c r="H390" s="135"/>
    </row>
    <row r="391" spans="1:8" s="107" customFormat="1">
      <c r="C391" s="105"/>
      <c r="D391" s="105"/>
      <c r="F391" s="137"/>
      <c r="G391" s="113"/>
      <c r="H391" s="139"/>
    </row>
    <row r="392" spans="1:8" s="107" customFormat="1" ht="24" customHeight="1">
      <c r="C392" s="105"/>
      <c r="D392" s="109"/>
      <c r="F392" s="137"/>
      <c r="G392" s="113"/>
      <c r="H392" s="139"/>
    </row>
    <row r="393" spans="1:8" s="107" customFormat="1" ht="24" customHeight="1">
      <c r="C393" s="105"/>
      <c r="D393" s="109"/>
      <c r="F393" s="137"/>
      <c r="G393" s="113"/>
      <c r="H393" s="139"/>
    </row>
    <row r="394" spans="1:8" s="107" customFormat="1">
      <c r="A394" s="90"/>
      <c r="B394" s="90"/>
      <c r="C394" s="90"/>
      <c r="D394" s="90"/>
      <c r="E394" s="326"/>
      <c r="F394" s="326"/>
      <c r="G394" s="134"/>
      <c r="H394" s="134"/>
    </row>
    <row r="395" spans="1:8">
      <c r="A395" s="107"/>
      <c r="B395" s="103"/>
      <c r="C395" s="103"/>
      <c r="D395" s="103"/>
      <c r="E395" s="325"/>
      <c r="F395" s="325"/>
      <c r="G395" s="135"/>
      <c r="H395" s="135"/>
    </row>
    <row r="396" spans="1:8">
      <c r="A396" s="107"/>
      <c r="B396" s="103"/>
      <c r="C396" s="103"/>
      <c r="D396" s="103"/>
      <c r="E396" s="325"/>
      <c r="F396" s="325"/>
      <c r="G396" s="135"/>
      <c r="H396" s="135"/>
    </row>
    <row r="397" spans="1:8" ht="25.5" customHeight="1">
      <c r="A397" s="105"/>
      <c r="B397" s="105"/>
      <c r="C397" s="105"/>
      <c r="D397" s="117"/>
      <c r="E397" s="105"/>
      <c r="F397" s="106"/>
    </row>
    <row r="399" spans="1:8">
      <c r="G399" s="118"/>
    </row>
    <row r="419" spans="1:8" s="90" customFormat="1">
      <c r="A419" s="89"/>
      <c r="B419" s="91" t="s">
        <v>532</v>
      </c>
      <c r="F419" s="327">
        <f>E420+E431</f>
        <v>1174100</v>
      </c>
      <c r="G419" s="327"/>
      <c r="H419" s="134" t="s">
        <v>496</v>
      </c>
    </row>
    <row r="420" spans="1:8" s="107" customFormat="1">
      <c r="A420" s="90"/>
      <c r="B420" s="90" t="s">
        <v>560</v>
      </c>
      <c r="C420" s="90"/>
      <c r="D420" s="90"/>
      <c r="E420" s="326">
        <f>E421</f>
        <v>1174100</v>
      </c>
      <c r="F420" s="326"/>
      <c r="G420" s="134" t="s">
        <v>496</v>
      </c>
      <c r="H420" s="134"/>
    </row>
    <row r="421" spans="1:8" s="107" customFormat="1">
      <c r="B421" s="103" t="s">
        <v>623</v>
      </c>
      <c r="C421" s="103"/>
      <c r="D421" s="103"/>
      <c r="E421" s="325">
        <f>SUM(E422,E424,E427)</f>
        <v>1174100</v>
      </c>
      <c r="F421" s="325"/>
      <c r="G421" s="135" t="s">
        <v>496</v>
      </c>
      <c r="H421" s="135"/>
    </row>
    <row r="422" spans="1:8" s="107" customFormat="1">
      <c r="B422" s="103" t="s">
        <v>1010</v>
      </c>
      <c r="C422" s="103"/>
      <c r="D422" s="103"/>
      <c r="E422" s="325">
        <v>994400</v>
      </c>
      <c r="F422" s="325"/>
      <c r="G422" s="135" t="s">
        <v>496</v>
      </c>
      <c r="H422" s="135"/>
    </row>
    <row r="423" spans="1:8" s="90" customFormat="1">
      <c r="A423" s="107"/>
      <c r="B423" s="107"/>
      <c r="C423" s="105"/>
      <c r="D423" s="109" t="s">
        <v>583</v>
      </c>
      <c r="E423" s="107"/>
      <c r="F423" s="137"/>
      <c r="G423" s="115"/>
      <c r="H423" s="139"/>
    </row>
    <row r="424" spans="1:8" s="107" customFormat="1" ht="18" customHeight="1">
      <c r="B424" s="103" t="s">
        <v>641</v>
      </c>
      <c r="C424" s="103"/>
      <c r="D424" s="103"/>
      <c r="E424" s="325">
        <v>89100</v>
      </c>
      <c r="F424" s="325"/>
      <c r="G424" s="135" t="s">
        <v>496</v>
      </c>
      <c r="H424" s="135"/>
    </row>
    <row r="425" spans="1:8" s="107" customFormat="1">
      <c r="C425" s="105"/>
      <c r="D425" s="109" t="s">
        <v>864</v>
      </c>
      <c r="F425" s="137"/>
      <c r="G425" s="115"/>
      <c r="H425" s="139"/>
    </row>
    <row r="426" spans="1:8" s="107" customFormat="1">
      <c r="C426" s="105"/>
      <c r="D426" s="109" t="s">
        <v>584</v>
      </c>
      <c r="F426" s="137"/>
      <c r="G426" s="115"/>
      <c r="H426" s="139"/>
    </row>
    <row r="427" spans="1:8" s="107" customFormat="1">
      <c r="B427" s="103" t="s">
        <v>642</v>
      </c>
      <c r="C427" s="103"/>
      <c r="D427" s="103"/>
      <c r="E427" s="325">
        <v>90600</v>
      </c>
      <c r="F427" s="325"/>
      <c r="G427" s="135" t="s">
        <v>496</v>
      </c>
      <c r="H427" s="135"/>
    </row>
    <row r="428" spans="1:8" s="107" customFormat="1">
      <c r="C428" s="105"/>
      <c r="D428" s="105" t="s">
        <v>961</v>
      </c>
      <c r="F428" s="137"/>
      <c r="G428" s="113"/>
      <c r="H428" s="139"/>
    </row>
    <row r="429" spans="1:8" s="107" customFormat="1">
      <c r="C429" s="105"/>
      <c r="D429" s="109" t="s">
        <v>786</v>
      </c>
      <c r="F429" s="137"/>
      <c r="G429" s="113"/>
      <c r="H429" s="139"/>
    </row>
    <row r="430" spans="1:8" s="107" customFormat="1" ht="18" customHeight="1">
      <c r="C430" s="105"/>
      <c r="D430" s="109"/>
      <c r="F430" s="137"/>
      <c r="G430" s="113"/>
      <c r="H430" s="139"/>
    </row>
    <row r="431" spans="1:8" s="107" customFormat="1">
      <c r="A431" s="90"/>
      <c r="B431" s="90"/>
      <c r="C431" s="90"/>
      <c r="D431" s="90"/>
      <c r="E431" s="326"/>
      <c r="F431" s="326"/>
      <c r="G431" s="134"/>
      <c r="H431" s="134"/>
    </row>
    <row r="432" spans="1:8" s="107" customFormat="1">
      <c r="B432" s="103"/>
      <c r="C432" s="103"/>
      <c r="D432" s="103"/>
      <c r="E432" s="325"/>
      <c r="F432" s="325"/>
      <c r="G432" s="135"/>
      <c r="H432" s="135"/>
    </row>
    <row r="433" spans="2:8" s="107" customFormat="1">
      <c r="B433" s="103"/>
      <c r="C433" s="103"/>
      <c r="D433" s="103"/>
      <c r="E433" s="325"/>
      <c r="F433" s="325"/>
      <c r="G433" s="135"/>
      <c r="H433" s="135"/>
    </row>
    <row r="434" spans="2:8" s="105" customFormat="1">
      <c r="D434" s="116"/>
      <c r="F434" s="106"/>
      <c r="G434" s="106"/>
      <c r="H434" s="106"/>
    </row>
    <row r="435" spans="2:8" s="105" customFormat="1">
      <c r="D435" s="116"/>
      <c r="F435" s="106"/>
      <c r="G435" s="101"/>
      <c r="H435" s="136"/>
    </row>
    <row r="436" spans="2:8" s="105" customFormat="1">
      <c r="D436" s="116"/>
      <c r="F436" s="106"/>
      <c r="G436" s="106"/>
      <c r="H436" s="136"/>
    </row>
    <row r="437" spans="2:8">
      <c r="G437" s="101"/>
      <c r="H437" s="136"/>
    </row>
    <row r="438" spans="2:8">
      <c r="G438" s="101"/>
      <c r="H438" s="136"/>
    </row>
    <row r="439" spans="2:8">
      <c r="G439" s="101"/>
      <c r="H439" s="136"/>
    </row>
    <row r="440" spans="2:8">
      <c r="G440" s="101"/>
      <c r="H440" s="136"/>
    </row>
    <row r="441" spans="2:8">
      <c r="G441" s="101"/>
      <c r="H441" s="136"/>
    </row>
    <row r="442" spans="2:8">
      <c r="G442" s="101"/>
      <c r="H442" s="136"/>
    </row>
    <row r="443" spans="2:8">
      <c r="G443" s="101"/>
      <c r="H443" s="136"/>
    </row>
    <row r="444" spans="2:8">
      <c r="G444" s="101"/>
      <c r="H444" s="136"/>
    </row>
    <row r="445" spans="2:8">
      <c r="G445" s="101"/>
      <c r="H445" s="136"/>
    </row>
    <row r="446" spans="2:8">
      <c r="G446" s="101"/>
      <c r="H446" s="136"/>
    </row>
    <row r="447" spans="2:8">
      <c r="G447" s="101"/>
      <c r="H447" s="136"/>
    </row>
    <row r="448" spans="2:8">
      <c r="G448" s="101"/>
      <c r="H448" s="136"/>
    </row>
    <row r="449" spans="1:8">
      <c r="G449" s="101"/>
      <c r="H449" s="136"/>
    </row>
    <row r="450" spans="1:8">
      <c r="G450" s="101"/>
      <c r="H450" s="136"/>
    </row>
    <row r="451" spans="1:8">
      <c r="G451" s="101"/>
      <c r="H451" s="136"/>
    </row>
    <row r="452" spans="1:8">
      <c r="G452" s="101"/>
      <c r="H452" s="136"/>
    </row>
    <row r="453" spans="1:8">
      <c r="G453" s="101"/>
      <c r="H453" s="136"/>
    </row>
    <row r="454" spans="1:8" s="90" customFormat="1">
      <c r="A454" s="89"/>
      <c r="B454" s="91" t="s">
        <v>533</v>
      </c>
      <c r="F454" s="327">
        <f>E455+E489</f>
        <v>50600</v>
      </c>
      <c r="G454" s="327"/>
      <c r="H454" s="134" t="s">
        <v>496</v>
      </c>
    </row>
    <row r="455" spans="1:8" s="107" customFormat="1">
      <c r="A455" s="90"/>
      <c r="B455" s="90" t="s">
        <v>560</v>
      </c>
      <c r="C455" s="90"/>
      <c r="D455" s="90"/>
      <c r="E455" s="326">
        <f>E456</f>
        <v>50600</v>
      </c>
      <c r="F455" s="326"/>
      <c r="G455" s="134" t="s">
        <v>496</v>
      </c>
      <c r="H455" s="134"/>
    </row>
    <row r="456" spans="1:8" s="107" customFormat="1">
      <c r="B456" s="103" t="s">
        <v>623</v>
      </c>
      <c r="C456" s="103"/>
      <c r="D456" s="103"/>
      <c r="E456" s="325">
        <f>E457</f>
        <v>50600</v>
      </c>
      <c r="F456" s="325"/>
      <c r="G456" s="135" t="s">
        <v>496</v>
      </c>
      <c r="H456" s="135"/>
    </row>
    <row r="457" spans="1:8" s="107" customFormat="1">
      <c r="B457" s="103" t="s">
        <v>624</v>
      </c>
      <c r="C457" s="103"/>
      <c r="D457" s="103"/>
      <c r="E457" s="325">
        <v>50600</v>
      </c>
      <c r="F457" s="325"/>
      <c r="G457" s="135" t="s">
        <v>496</v>
      </c>
      <c r="H457" s="135"/>
    </row>
    <row r="458" spans="1:8" s="107" customFormat="1">
      <c r="C458" s="105"/>
      <c r="D458" s="109" t="s">
        <v>588</v>
      </c>
      <c r="F458" s="137"/>
      <c r="G458" s="113"/>
      <c r="H458" s="139"/>
    </row>
    <row r="459" spans="1:8" s="107" customFormat="1">
      <c r="C459" s="105"/>
      <c r="D459" s="109" t="s">
        <v>592</v>
      </c>
      <c r="F459" s="137"/>
      <c r="G459" s="113"/>
      <c r="H459" s="139"/>
    </row>
    <row r="460" spans="1:8" s="107" customFormat="1">
      <c r="C460" s="105"/>
      <c r="D460" s="109" t="s">
        <v>589</v>
      </c>
      <c r="F460" s="137"/>
      <c r="G460" s="113"/>
      <c r="H460" s="139"/>
    </row>
    <row r="461" spans="1:8" s="107" customFormat="1">
      <c r="C461" s="105"/>
      <c r="D461" s="109"/>
      <c r="F461" s="137"/>
      <c r="G461" s="113"/>
      <c r="H461" s="139"/>
    </row>
    <row r="462" spans="1:8" s="107" customFormat="1">
      <c r="C462" s="105"/>
      <c r="D462" s="109"/>
      <c r="F462" s="137"/>
      <c r="G462" s="113"/>
      <c r="H462" s="139"/>
    </row>
    <row r="463" spans="1:8" s="107" customFormat="1">
      <c r="C463" s="105"/>
      <c r="D463" s="109"/>
      <c r="F463" s="137"/>
      <c r="G463" s="113"/>
      <c r="H463" s="139"/>
    </row>
    <row r="464" spans="1:8" s="107" customFormat="1">
      <c r="C464" s="105"/>
      <c r="D464" s="109"/>
      <c r="F464" s="137"/>
      <c r="G464" s="113"/>
      <c r="H464" s="139"/>
    </row>
    <row r="465" spans="3:8" s="107" customFormat="1">
      <c r="C465" s="105"/>
      <c r="D465" s="109"/>
      <c r="F465" s="137"/>
      <c r="G465" s="113"/>
      <c r="H465" s="139"/>
    </row>
    <row r="466" spans="3:8" s="107" customFormat="1">
      <c r="C466" s="105"/>
      <c r="D466" s="109"/>
      <c r="F466" s="137"/>
      <c r="G466" s="113"/>
      <c r="H466" s="139"/>
    </row>
    <row r="467" spans="3:8" s="107" customFormat="1">
      <c r="C467" s="105"/>
      <c r="D467" s="109"/>
      <c r="F467" s="137"/>
      <c r="G467" s="113"/>
      <c r="H467" s="139"/>
    </row>
    <row r="468" spans="3:8" s="107" customFormat="1">
      <c r="C468" s="105"/>
      <c r="D468" s="109"/>
      <c r="F468" s="137"/>
      <c r="G468" s="113"/>
      <c r="H468" s="139"/>
    </row>
    <row r="469" spans="3:8" s="107" customFormat="1">
      <c r="C469" s="105"/>
      <c r="D469" s="109"/>
      <c r="F469" s="137"/>
      <c r="G469" s="113"/>
      <c r="H469" s="139"/>
    </row>
    <row r="470" spans="3:8" s="107" customFormat="1">
      <c r="C470" s="105"/>
      <c r="D470" s="109"/>
      <c r="F470" s="137"/>
      <c r="G470" s="113"/>
      <c r="H470" s="139"/>
    </row>
    <row r="471" spans="3:8" s="107" customFormat="1">
      <c r="C471" s="105"/>
      <c r="D471" s="109"/>
      <c r="F471" s="137"/>
      <c r="G471" s="113"/>
      <c r="H471" s="139"/>
    </row>
    <row r="472" spans="3:8" s="107" customFormat="1">
      <c r="C472" s="105"/>
      <c r="D472" s="109"/>
      <c r="F472" s="137"/>
      <c r="G472" s="113"/>
      <c r="H472" s="139"/>
    </row>
    <row r="473" spans="3:8" s="107" customFormat="1">
      <c r="C473" s="105"/>
      <c r="D473" s="109"/>
      <c r="F473" s="137"/>
      <c r="G473" s="113"/>
      <c r="H473" s="139"/>
    </row>
    <row r="474" spans="3:8" s="107" customFormat="1">
      <c r="C474" s="105"/>
      <c r="D474" s="109"/>
      <c r="F474" s="137"/>
      <c r="G474" s="113"/>
      <c r="H474" s="139"/>
    </row>
    <row r="475" spans="3:8" s="107" customFormat="1">
      <c r="C475" s="105"/>
      <c r="D475" s="109"/>
      <c r="F475" s="137"/>
      <c r="G475" s="113"/>
      <c r="H475" s="139"/>
    </row>
    <row r="476" spans="3:8" s="107" customFormat="1">
      <c r="C476" s="105"/>
      <c r="D476" s="109"/>
      <c r="F476" s="137"/>
      <c r="G476" s="113"/>
      <c r="H476" s="139"/>
    </row>
    <row r="477" spans="3:8" s="107" customFormat="1">
      <c r="C477" s="105"/>
      <c r="D477" s="109"/>
      <c r="F477" s="137"/>
      <c r="G477" s="113"/>
      <c r="H477" s="139"/>
    </row>
    <row r="478" spans="3:8" s="107" customFormat="1">
      <c r="C478" s="105"/>
      <c r="D478" s="109"/>
      <c r="F478" s="137"/>
      <c r="G478" s="113"/>
      <c r="H478" s="139"/>
    </row>
    <row r="479" spans="3:8" s="107" customFormat="1">
      <c r="C479" s="105"/>
      <c r="D479" s="109"/>
      <c r="F479" s="137"/>
      <c r="G479" s="113"/>
      <c r="H479" s="139"/>
    </row>
    <row r="480" spans="3:8" s="107" customFormat="1">
      <c r="C480" s="105"/>
      <c r="D480" s="109"/>
      <c r="F480" s="137"/>
      <c r="G480" s="113"/>
      <c r="H480" s="139"/>
    </row>
    <row r="481" spans="1:8" s="107" customFormat="1">
      <c r="C481" s="105"/>
      <c r="D481" s="109"/>
      <c r="F481" s="137"/>
      <c r="G481" s="113"/>
      <c r="H481" s="139"/>
    </row>
    <row r="482" spans="1:8" s="107" customFormat="1">
      <c r="C482" s="105"/>
      <c r="D482" s="109"/>
      <c r="F482" s="137"/>
      <c r="G482" s="113"/>
      <c r="H482" s="139"/>
    </row>
    <row r="483" spans="1:8" s="107" customFormat="1">
      <c r="C483" s="105"/>
      <c r="D483" s="109"/>
      <c r="F483" s="137"/>
      <c r="G483" s="113"/>
      <c r="H483" s="139"/>
    </row>
    <row r="484" spans="1:8" s="107" customFormat="1">
      <c r="C484" s="105"/>
      <c r="D484" s="109"/>
      <c r="F484" s="137"/>
      <c r="G484" s="113"/>
      <c r="H484" s="139"/>
    </row>
    <row r="485" spans="1:8" s="107" customFormat="1">
      <c r="C485" s="105"/>
      <c r="D485" s="109"/>
      <c r="F485" s="137"/>
      <c r="G485" s="113"/>
      <c r="H485" s="139"/>
    </row>
    <row r="486" spans="1:8" s="107" customFormat="1">
      <c r="C486" s="105"/>
      <c r="D486" s="109"/>
      <c r="F486" s="137"/>
      <c r="G486" s="113"/>
      <c r="H486" s="139"/>
    </row>
    <row r="487" spans="1:8" s="107" customFormat="1">
      <c r="C487" s="105"/>
      <c r="D487" s="109"/>
      <c r="F487" s="137"/>
      <c r="G487" s="113"/>
      <c r="H487" s="139"/>
    </row>
    <row r="488" spans="1:8" s="107" customFormat="1">
      <c r="C488" s="105"/>
      <c r="D488" s="109"/>
      <c r="F488" s="137"/>
      <c r="G488" s="113"/>
      <c r="H488" s="139"/>
    </row>
    <row r="489" spans="1:8" s="90" customFormat="1">
      <c r="A489" s="89"/>
      <c r="B489" s="91" t="s">
        <v>534</v>
      </c>
      <c r="F489" s="327">
        <f>E490+E500</f>
        <v>7242900</v>
      </c>
      <c r="G489" s="327"/>
      <c r="H489" s="134" t="s">
        <v>496</v>
      </c>
    </row>
    <row r="490" spans="1:8" s="107" customFormat="1">
      <c r="A490" s="90"/>
      <c r="B490" s="90" t="s">
        <v>582</v>
      </c>
      <c r="C490" s="90"/>
      <c r="D490" s="90"/>
      <c r="E490" s="326">
        <f>E491</f>
        <v>5921200</v>
      </c>
      <c r="F490" s="326"/>
      <c r="G490" s="134" t="s">
        <v>496</v>
      </c>
      <c r="H490" s="134"/>
    </row>
    <row r="491" spans="1:8" s="107" customFormat="1">
      <c r="B491" s="103" t="s">
        <v>619</v>
      </c>
      <c r="C491" s="103"/>
      <c r="D491" s="103"/>
      <c r="E491" s="325">
        <f>SUM(E492,E495)</f>
        <v>5921200</v>
      </c>
      <c r="F491" s="325"/>
      <c r="G491" s="135" t="s">
        <v>496</v>
      </c>
      <c r="H491" s="135"/>
    </row>
    <row r="492" spans="1:8" s="107" customFormat="1">
      <c r="B492" s="103" t="s">
        <v>625</v>
      </c>
      <c r="C492" s="103"/>
      <c r="D492" s="103"/>
      <c r="E492" s="325">
        <v>5200000</v>
      </c>
      <c r="F492" s="325"/>
      <c r="G492" s="135" t="s">
        <v>496</v>
      </c>
      <c r="H492" s="135"/>
    </row>
    <row r="493" spans="1:8" s="107" customFormat="1">
      <c r="C493" s="105"/>
      <c r="D493" s="105" t="s">
        <v>787</v>
      </c>
      <c r="F493" s="137"/>
      <c r="G493" s="115"/>
      <c r="H493" s="139"/>
    </row>
    <row r="494" spans="1:8" s="107" customFormat="1" ht="48">
      <c r="C494" s="105"/>
      <c r="D494" s="109" t="s">
        <v>788</v>
      </c>
      <c r="F494" s="137"/>
      <c r="G494" s="115"/>
      <c r="H494" s="139"/>
    </row>
    <row r="495" spans="1:8" s="107" customFormat="1">
      <c r="B495" s="103" t="s">
        <v>626</v>
      </c>
      <c r="C495" s="103"/>
      <c r="D495" s="103"/>
      <c r="E495" s="325">
        <v>721200</v>
      </c>
      <c r="F495" s="325"/>
      <c r="G495" s="135" t="s">
        <v>496</v>
      </c>
      <c r="H495" s="135"/>
    </row>
    <row r="496" spans="1:8" s="107" customFormat="1">
      <c r="C496" s="105"/>
      <c r="D496" s="105" t="s">
        <v>638</v>
      </c>
      <c r="F496" s="137"/>
      <c r="G496" s="115"/>
      <c r="H496" s="139"/>
    </row>
    <row r="497" spans="1:8" s="107" customFormat="1">
      <c r="C497" s="105"/>
      <c r="D497" s="105" t="s">
        <v>639</v>
      </c>
      <c r="F497" s="137"/>
      <c r="G497" s="115"/>
      <c r="H497" s="139"/>
    </row>
    <row r="498" spans="1:8" s="107" customFormat="1">
      <c r="C498" s="105"/>
      <c r="D498" s="105" t="s">
        <v>635</v>
      </c>
      <c r="F498" s="137"/>
      <c r="G498" s="115"/>
      <c r="H498" s="139"/>
    </row>
    <row r="499" spans="1:8" s="107" customFormat="1">
      <c r="C499" s="105"/>
      <c r="D499" s="109"/>
      <c r="F499" s="137"/>
      <c r="G499" s="115"/>
      <c r="H499" s="139"/>
    </row>
    <row r="500" spans="1:8" s="107" customFormat="1">
      <c r="A500" s="90"/>
      <c r="B500" s="90" t="s">
        <v>591</v>
      </c>
      <c r="C500" s="90"/>
      <c r="D500" s="90"/>
      <c r="E500" s="331">
        <f>+E501</f>
        <v>1321700</v>
      </c>
      <c r="F500" s="331"/>
      <c r="G500" s="134" t="s">
        <v>496</v>
      </c>
      <c r="H500" s="134"/>
    </row>
    <row r="501" spans="1:8">
      <c r="A501" s="107"/>
      <c r="B501" s="103" t="s">
        <v>616</v>
      </c>
      <c r="C501" s="103"/>
      <c r="D501" s="103"/>
      <c r="E501" s="332">
        <f>+E502</f>
        <v>1321700</v>
      </c>
      <c r="F501" s="332"/>
      <c r="G501" s="135" t="s">
        <v>496</v>
      </c>
      <c r="H501" s="135"/>
    </row>
    <row r="502" spans="1:8">
      <c r="A502" s="107"/>
      <c r="B502" s="103" t="s">
        <v>661</v>
      </c>
      <c r="C502" s="103"/>
      <c r="D502" s="103"/>
      <c r="E502" s="332">
        <f>+G504</f>
        <v>1321700</v>
      </c>
      <c r="F502" s="332"/>
      <c r="G502" s="135" t="s">
        <v>496</v>
      </c>
      <c r="H502" s="135"/>
    </row>
    <row r="503" spans="1:8" s="105" customFormat="1" ht="27" customHeight="1">
      <c r="C503" s="105" t="s">
        <v>865</v>
      </c>
      <c r="D503" s="116" t="s">
        <v>880</v>
      </c>
      <c r="F503" s="106"/>
    </row>
    <row r="504" spans="1:8" s="105" customFormat="1" ht="27" customHeight="1">
      <c r="D504" s="117" t="s">
        <v>881</v>
      </c>
      <c r="F504" s="106"/>
      <c r="G504" s="118">
        <v>1321700</v>
      </c>
      <c r="H504" s="138" t="s">
        <v>496</v>
      </c>
    </row>
    <row r="505" spans="1:8" s="105" customFormat="1" ht="45.75" customHeight="1">
      <c r="D505" s="117" t="s">
        <v>867</v>
      </c>
      <c r="F505" s="106"/>
    </row>
    <row r="506" spans="1:8" s="105" customFormat="1" ht="48">
      <c r="D506" s="122" t="s">
        <v>866</v>
      </c>
      <c r="F506" s="106"/>
      <c r="G506" s="106"/>
      <c r="H506" s="106"/>
    </row>
    <row r="507" spans="1:8" s="90" customFormat="1" ht="23.25" customHeight="1">
      <c r="A507" s="107"/>
      <c r="B507" s="107"/>
      <c r="C507" s="105"/>
      <c r="D507" s="105" t="s">
        <v>868</v>
      </c>
      <c r="E507" s="107"/>
      <c r="F507" s="137"/>
      <c r="G507" s="113"/>
      <c r="H507" s="139"/>
    </row>
    <row r="508" spans="1:8" s="90" customFormat="1" ht="23.25" customHeight="1">
      <c r="A508" s="107"/>
      <c r="B508" s="107"/>
      <c r="C508" s="105"/>
      <c r="D508" s="109" t="s">
        <v>869</v>
      </c>
      <c r="E508" s="107"/>
      <c r="F508" s="137"/>
      <c r="G508" s="113"/>
      <c r="H508" s="139"/>
    </row>
    <row r="509" spans="1:8" s="90" customFormat="1" ht="24.75" customHeight="1">
      <c r="A509" s="107"/>
      <c r="B509" s="107"/>
      <c r="C509" s="105"/>
      <c r="D509" s="109" t="s">
        <v>870</v>
      </c>
      <c r="E509" s="107"/>
      <c r="F509" s="137"/>
      <c r="G509" s="113"/>
      <c r="H509" s="139"/>
    </row>
    <row r="510" spans="1:8" s="90" customFormat="1" ht="24.75" customHeight="1">
      <c r="A510" s="107"/>
      <c r="B510" s="107"/>
      <c r="C510" s="105"/>
      <c r="D510" s="105" t="s">
        <v>871</v>
      </c>
      <c r="E510" s="107"/>
      <c r="F510" s="137"/>
      <c r="G510" s="113"/>
      <c r="H510" s="139"/>
    </row>
    <row r="511" spans="1:8" s="90" customFormat="1" ht="24.75" customHeight="1">
      <c r="A511" s="107"/>
      <c r="B511" s="107"/>
      <c r="C511" s="105"/>
      <c r="D511" s="109" t="s">
        <v>872</v>
      </c>
      <c r="E511" s="107"/>
      <c r="F511" s="137"/>
      <c r="G511" s="113"/>
      <c r="H511" s="139"/>
    </row>
    <row r="512" spans="1:8" s="90" customFormat="1" ht="24.75" customHeight="1">
      <c r="A512" s="107"/>
      <c r="B512" s="107"/>
      <c r="C512" s="105"/>
      <c r="D512" s="109" t="s">
        <v>873</v>
      </c>
      <c r="E512" s="107"/>
      <c r="F512" s="137"/>
      <c r="G512" s="113"/>
      <c r="H512" s="139"/>
    </row>
    <row r="513" spans="1:8" s="90" customFormat="1" ht="24.75" customHeight="1">
      <c r="A513" s="107"/>
      <c r="B513" s="107"/>
      <c r="C513" s="105"/>
      <c r="D513" s="122" t="s">
        <v>875</v>
      </c>
      <c r="E513" s="107"/>
      <c r="F513" s="137"/>
      <c r="G513" s="113"/>
      <c r="H513" s="139"/>
    </row>
    <row r="514" spans="1:8" s="90" customFormat="1" ht="24.75" customHeight="1">
      <c r="A514" s="107"/>
      <c r="B514" s="107"/>
      <c r="C514" s="105"/>
      <c r="D514" s="122" t="s">
        <v>874</v>
      </c>
      <c r="E514" s="107"/>
      <c r="F514" s="137"/>
      <c r="G514" s="113"/>
      <c r="H514" s="139"/>
    </row>
    <row r="515" spans="1:8" s="90" customFormat="1" ht="24.75" customHeight="1">
      <c r="A515" s="107"/>
      <c r="B515" s="107"/>
      <c r="C515" s="105"/>
      <c r="D515" s="123" t="s">
        <v>879</v>
      </c>
      <c r="E515" s="107"/>
      <c r="F515" s="137"/>
      <c r="G515" s="113"/>
      <c r="H515" s="139"/>
    </row>
    <row r="516" spans="1:8" s="90" customFormat="1" ht="24.75" customHeight="1">
      <c r="A516" s="107"/>
      <c r="B516" s="107"/>
      <c r="C516" s="105"/>
      <c r="D516" s="123" t="s">
        <v>876</v>
      </c>
      <c r="E516" s="107"/>
      <c r="F516" s="137"/>
      <c r="G516" s="113"/>
      <c r="H516" s="139"/>
    </row>
    <row r="517" spans="1:8" s="90" customFormat="1">
      <c r="A517" s="107"/>
      <c r="B517" s="107"/>
      <c r="C517" s="105"/>
      <c r="D517" s="107" t="s">
        <v>877</v>
      </c>
      <c r="E517" s="107"/>
      <c r="F517" s="137"/>
      <c r="G517" s="113"/>
      <c r="H517" s="139"/>
    </row>
    <row r="518" spans="1:8" s="90" customFormat="1" ht="21" customHeight="1">
      <c r="A518" s="107"/>
      <c r="B518" s="107"/>
      <c r="C518" s="105"/>
      <c r="D518" s="107" t="s">
        <v>878</v>
      </c>
      <c r="E518" s="107"/>
      <c r="F518" s="137"/>
      <c r="G518" s="113"/>
      <c r="H518" s="139"/>
    </row>
    <row r="521" spans="1:8" s="90" customFormat="1">
      <c r="A521" s="89"/>
      <c r="B521" s="91" t="s">
        <v>535</v>
      </c>
      <c r="F521" s="327">
        <f>SUM(E522)</f>
        <v>1194000</v>
      </c>
      <c r="G521" s="327"/>
      <c r="H521" s="134" t="s">
        <v>496</v>
      </c>
    </row>
    <row r="522" spans="1:8" s="107" customFormat="1">
      <c r="A522" s="90"/>
      <c r="B522" s="90" t="s">
        <v>560</v>
      </c>
      <c r="C522" s="90"/>
      <c r="D522" s="90"/>
      <c r="E522" s="326">
        <f>E523</f>
        <v>1194000</v>
      </c>
      <c r="F522" s="326"/>
      <c r="G522" s="134" t="s">
        <v>496</v>
      </c>
      <c r="H522" s="134"/>
    </row>
    <row r="523" spans="1:8" s="107" customFormat="1">
      <c r="B523" s="103" t="s">
        <v>623</v>
      </c>
      <c r="C523" s="103"/>
      <c r="D523" s="103"/>
      <c r="E523" s="325">
        <f>SUM(E524,E526,E529)</f>
        <v>1194000</v>
      </c>
      <c r="F523" s="325"/>
      <c r="G523" s="135" t="s">
        <v>496</v>
      </c>
      <c r="H523" s="135"/>
    </row>
    <row r="524" spans="1:8" s="107" customFormat="1">
      <c r="B524" s="103" t="s">
        <v>1010</v>
      </c>
      <c r="C524" s="103"/>
      <c r="D524" s="103"/>
      <c r="E524" s="325">
        <v>469400</v>
      </c>
      <c r="F524" s="325"/>
      <c r="G524" s="135" t="s">
        <v>496</v>
      </c>
      <c r="H524" s="135"/>
    </row>
    <row r="525" spans="1:8" s="90" customFormat="1">
      <c r="A525" s="107"/>
      <c r="B525" s="107"/>
      <c r="C525" s="105"/>
      <c r="D525" s="109" t="s">
        <v>583</v>
      </c>
      <c r="E525" s="107"/>
      <c r="F525" s="137"/>
      <c r="G525" s="115"/>
      <c r="H525" s="139"/>
    </row>
    <row r="526" spans="1:8" s="107" customFormat="1" ht="18" customHeight="1">
      <c r="B526" s="103" t="s">
        <v>641</v>
      </c>
      <c r="C526" s="103"/>
      <c r="D526" s="103"/>
      <c r="E526" s="325">
        <v>590400</v>
      </c>
      <c r="F526" s="325"/>
      <c r="G526" s="135" t="s">
        <v>496</v>
      </c>
      <c r="H526" s="135"/>
    </row>
    <row r="527" spans="1:8" s="107" customFormat="1">
      <c r="C527" s="105"/>
      <c r="D527" s="109" t="s">
        <v>584</v>
      </c>
      <c r="F527" s="137"/>
      <c r="G527" s="115"/>
      <c r="H527" s="139"/>
    </row>
    <row r="528" spans="1:8" s="107" customFormat="1">
      <c r="C528" s="105"/>
      <c r="D528" s="109" t="s">
        <v>802</v>
      </c>
      <c r="F528" s="137"/>
      <c r="G528" s="115"/>
      <c r="H528" s="139"/>
    </row>
    <row r="529" spans="2:8" s="107" customFormat="1">
      <c r="B529" s="103" t="s">
        <v>642</v>
      </c>
      <c r="C529" s="103"/>
      <c r="D529" s="103"/>
      <c r="E529" s="325">
        <v>134200</v>
      </c>
      <c r="F529" s="325"/>
      <c r="G529" s="135" t="s">
        <v>496</v>
      </c>
      <c r="H529" s="135"/>
    </row>
    <row r="530" spans="2:8" s="107" customFormat="1">
      <c r="C530" s="105"/>
      <c r="D530" s="105" t="s">
        <v>803</v>
      </c>
      <c r="F530" s="137"/>
      <c r="G530" s="113"/>
      <c r="H530" s="139"/>
    </row>
    <row r="531" spans="2:8" s="107" customFormat="1">
      <c r="C531" s="105"/>
      <c r="D531" s="105" t="s">
        <v>962</v>
      </c>
      <c r="F531" s="137"/>
      <c r="G531" s="113"/>
      <c r="H531" s="139"/>
    </row>
    <row r="532" spans="2:8">
      <c r="D532" s="105" t="s">
        <v>963</v>
      </c>
    </row>
    <row r="556" spans="1:8" s="90" customFormat="1">
      <c r="A556" s="89"/>
      <c r="B556" s="91" t="s">
        <v>536</v>
      </c>
      <c r="F556" s="327">
        <f>E557+E571</f>
        <v>4552400</v>
      </c>
      <c r="G556" s="327"/>
      <c r="H556" s="134" t="s">
        <v>496</v>
      </c>
    </row>
    <row r="557" spans="1:8" s="107" customFormat="1">
      <c r="A557" s="90"/>
      <c r="B557" s="90" t="s">
        <v>582</v>
      </c>
      <c r="C557" s="90"/>
      <c r="D557" s="90"/>
      <c r="E557" s="326">
        <f>E558</f>
        <v>4516200</v>
      </c>
      <c r="F557" s="326"/>
      <c r="G557" s="134" t="s">
        <v>496</v>
      </c>
      <c r="H557" s="134"/>
    </row>
    <row r="558" spans="1:8" s="107" customFormat="1">
      <c r="B558" s="103" t="s">
        <v>619</v>
      </c>
      <c r="C558" s="103"/>
      <c r="D558" s="103"/>
      <c r="E558" s="325">
        <f>SUM(E559,E564,E567)</f>
        <v>4516200</v>
      </c>
      <c r="F558" s="325"/>
      <c r="G558" s="135" t="s">
        <v>496</v>
      </c>
      <c r="H558" s="135"/>
    </row>
    <row r="559" spans="1:8" s="107" customFormat="1">
      <c r="B559" s="103" t="s">
        <v>620</v>
      </c>
      <c r="C559" s="103"/>
      <c r="D559" s="103"/>
      <c r="E559" s="325">
        <v>3907800</v>
      </c>
      <c r="F559" s="325"/>
      <c r="G559" s="135" t="s">
        <v>496</v>
      </c>
      <c r="H559" s="135"/>
    </row>
    <row r="560" spans="1:8" s="90" customFormat="1">
      <c r="A560" s="107"/>
      <c r="B560" s="107"/>
      <c r="C560" s="105"/>
      <c r="D560" s="109" t="s">
        <v>935</v>
      </c>
      <c r="E560" s="107"/>
      <c r="F560" s="137"/>
      <c r="G560" s="115"/>
      <c r="H560" s="139"/>
    </row>
    <row r="561" spans="1:8" s="90" customFormat="1">
      <c r="A561" s="107"/>
      <c r="B561" s="107"/>
      <c r="C561" s="105"/>
      <c r="D561" s="109" t="s">
        <v>925</v>
      </c>
      <c r="E561" s="107"/>
      <c r="F561" s="137"/>
      <c r="G561" s="115"/>
      <c r="H561" s="139"/>
    </row>
    <row r="562" spans="1:8" s="90" customFormat="1">
      <c r="A562" s="107"/>
      <c r="B562" s="107"/>
      <c r="C562" s="105"/>
      <c r="D562" s="105" t="s">
        <v>964</v>
      </c>
      <c r="E562" s="107"/>
      <c r="F562" s="137"/>
      <c r="G562" s="115"/>
      <c r="H562" s="139"/>
    </row>
    <row r="563" spans="1:8" s="90" customFormat="1">
      <c r="A563" s="107"/>
      <c r="B563" s="107"/>
      <c r="C563" s="105"/>
      <c r="D563" s="109" t="s">
        <v>965</v>
      </c>
      <c r="E563" s="107"/>
      <c r="F563" s="137"/>
      <c r="G563" s="115"/>
      <c r="H563" s="139"/>
    </row>
    <row r="564" spans="1:8" s="107" customFormat="1" ht="18" customHeight="1">
      <c r="B564" s="103" t="s">
        <v>804</v>
      </c>
      <c r="C564" s="103"/>
      <c r="D564" s="103"/>
      <c r="E564" s="325">
        <v>520500</v>
      </c>
      <c r="F564" s="325"/>
      <c r="G564" s="135" t="s">
        <v>496</v>
      </c>
      <c r="H564" s="135"/>
    </row>
    <row r="565" spans="1:8" s="107" customFormat="1">
      <c r="C565" s="105"/>
      <c r="D565" s="109" t="s">
        <v>782</v>
      </c>
      <c r="F565" s="137"/>
      <c r="G565" s="115"/>
      <c r="H565" s="139"/>
    </row>
    <row r="566" spans="1:8" s="107" customFormat="1">
      <c r="C566" s="105"/>
      <c r="D566" s="105" t="s">
        <v>966</v>
      </c>
      <c r="F566" s="137"/>
      <c r="G566" s="115"/>
      <c r="H566" s="139"/>
    </row>
    <row r="567" spans="1:8" s="107" customFormat="1">
      <c r="B567" s="103" t="s">
        <v>622</v>
      </c>
      <c r="C567" s="103"/>
      <c r="D567" s="103"/>
      <c r="E567" s="325">
        <v>87900</v>
      </c>
      <c r="F567" s="325"/>
      <c r="G567" s="135" t="s">
        <v>496</v>
      </c>
      <c r="H567" s="135"/>
    </row>
    <row r="568" spans="1:8" s="107" customFormat="1">
      <c r="C568" s="105"/>
      <c r="D568" s="105" t="s">
        <v>633</v>
      </c>
      <c r="F568" s="137"/>
      <c r="G568" s="113"/>
      <c r="H568" s="139"/>
    </row>
    <row r="569" spans="1:8" s="107" customFormat="1">
      <c r="C569" s="105"/>
      <c r="D569" s="109" t="s">
        <v>786</v>
      </c>
      <c r="F569" s="137"/>
      <c r="G569" s="113"/>
      <c r="H569" s="139"/>
    </row>
    <row r="571" spans="1:8" s="107" customFormat="1">
      <c r="A571" s="90"/>
      <c r="B571" s="90" t="s">
        <v>591</v>
      </c>
      <c r="C571" s="90"/>
      <c r="D571" s="90"/>
      <c r="E571" s="326">
        <f>+E572</f>
        <v>36200</v>
      </c>
      <c r="F571" s="326"/>
      <c r="G571" s="134" t="s">
        <v>496</v>
      </c>
      <c r="H571" s="134"/>
    </row>
    <row r="572" spans="1:8">
      <c r="A572" s="107"/>
      <c r="B572" s="103" t="s">
        <v>616</v>
      </c>
      <c r="C572" s="103"/>
      <c r="D572" s="103"/>
      <c r="E572" s="325">
        <f>+E573</f>
        <v>36200</v>
      </c>
      <c r="F572" s="325"/>
      <c r="G572" s="135" t="s">
        <v>496</v>
      </c>
      <c r="H572" s="135"/>
    </row>
    <row r="573" spans="1:8">
      <c r="A573" s="107"/>
      <c r="B573" s="103" t="s">
        <v>617</v>
      </c>
      <c r="C573" s="103"/>
      <c r="D573" s="103"/>
      <c r="E573" s="325">
        <f>+G574+G577</f>
        <v>36200</v>
      </c>
      <c r="F573" s="325"/>
      <c r="G573" s="135" t="s">
        <v>496</v>
      </c>
      <c r="H573" s="135"/>
    </row>
    <row r="574" spans="1:8">
      <c r="C574" s="105" t="s">
        <v>882</v>
      </c>
      <c r="D574" s="84" t="s">
        <v>883</v>
      </c>
      <c r="G574" s="126">
        <v>13200</v>
      </c>
      <c r="H574" s="139" t="s">
        <v>496</v>
      </c>
    </row>
    <row r="575" spans="1:8">
      <c r="C575" s="84" t="s">
        <v>884</v>
      </c>
      <c r="D575" s="84" t="s">
        <v>885</v>
      </c>
    </row>
    <row r="576" spans="1:8">
      <c r="D576" s="84" t="s">
        <v>886</v>
      </c>
    </row>
    <row r="577" spans="1:8">
      <c r="D577" s="84" t="s">
        <v>887</v>
      </c>
      <c r="G577" s="126">
        <v>23000</v>
      </c>
      <c r="H577" s="139" t="s">
        <v>496</v>
      </c>
    </row>
    <row r="591" spans="1:8" s="90" customFormat="1">
      <c r="A591" s="89"/>
      <c r="B591" s="91" t="s">
        <v>537</v>
      </c>
      <c r="F591" s="327">
        <f>E592</f>
        <v>12741100</v>
      </c>
      <c r="G591" s="327"/>
      <c r="H591" s="134" t="s">
        <v>496</v>
      </c>
    </row>
    <row r="592" spans="1:8" s="107" customFormat="1">
      <c r="A592" s="90"/>
      <c r="B592" s="90" t="s">
        <v>563</v>
      </c>
      <c r="C592" s="90"/>
      <c r="D592" s="90"/>
      <c r="E592" s="326">
        <f>SUM(G593:G606)</f>
        <v>12741100</v>
      </c>
      <c r="F592" s="326"/>
      <c r="G592" s="134" t="s">
        <v>496</v>
      </c>
      <c r="H592" s="134"/>
    </row>
    <row r="593" spans="3:8" s="105" customFormat="1" ht="20.25" customHeight="1">
      <c r="C593" s="105" t="s">
        <v>806</v>
      </c>
      <c r="D593" s="117" t="s">
        <v>807</v>
      </c>
      <c r="F593" s="106"/>
      <c r="G593" s="101"/>
      <c r="H593" s="106"/>
    </row>
    <row r="594" spans="3:8" s="105" customFormat="1" ht="22.5" customHeight="1">
      <c r="D594" s="117" t="s">
        <v>808</v>
      </c>
      <c r="F594" s="106"/>
      <c r="G594" s="101">
        <v>1020000</v>
      </c>
      <c r="H594" s="106" t="s">
        <v>496</v>
      </c>
    </row>
    <row r="595" spans="3:8" s="107" customFormat="1">
      <c r="C595" s="105" t="s">
        <v>595</v>
      </c>
      <c r="D595" s="105" t="s">
        <v>888</v>
      </c>
      <c r="F595" s="137"/>
    </row>
    <row r="596" spans="3:8" s="107" customFormat="1">
      <c r="C596" s="105"/>
      <c r="D596" s="105" t="s">
        <v>809</v>
      </c>
      <c r="F596" s="137"/>
      <c r="G596" s="113">
        <v>352100</v>
      </c>
      <c r="H596" s="106" t="s">
        <v>496</v>
      </c>
    </row>
    <row r="597" spans="3:8" s="107" customFormat="1">
      <c r="C597" s="105" t="s">
        <v>604</v>
      </c>
      <c r="D597" s="105" t="s">
        <v>889</v>
      </c>
      <c r="F597" s="137"/>
      <c r="G597" s="113">
        <v>8000000</v>
      </c>
      <c r="H597" s="106" t="s">
        <v>496</v>
      </c>
    </row>
    <row r="598" spans="3:8" s="107" customFormat="1">
      <c r="C598" s="105" t="s">
        <v>893</v>
      </c>
      <c r="D598" s="105" t="s">
        <v>890</v>
      </c>
      <c r="F598" s="137"/>
      <c r="G598" s="113">
        <v>1000000</v>
      </c>
      <c r="H598" s="106" t="s">
        <v>496</v>
      </c>
    </row>
    <row r="599" spans="3:8" s="107" customFormat="1">
      <c r="C599" s="105" t="s">
        <v>605</v>
      </c>
      <c r="D599" s="105" t="s">
        <v>891</v>
      </c>
      <c r="F599" s="137"/>
      <c r="G599" s="137"/>
      <c r="H599" s="137"/>
    </row>
    <row r="600" spans="3:8" s="107" customFormat="1">
      <c r="C600" s="105"/>
      <c r="D600" s="105" t="s">
        <v>813</v>
      </c>
      <c r="F600" s="137"/>
      <c r="G600" s="113">
        <v>401000</v>
      </c>
      <c r="H600" s="106" t="s">
        <v>496</v>
      </c>
    </row>
    <row r="601" spans="3:8" s="107" customFormat="1">
      <c r="C601" s="105" t="s">
        <v>810</v>
      </c>
      <c r="D601" s="105" t="s">
        <v>892</v>
      </c>
      <c r="F601" s="137"/>
      <c r="G601" s="113">
        <v>202000</v>
      </c>
      <c r="H601" s="106" t="s">
        <v>496</v>
      </c>
    </row>
    <row r="602" spans="3:8" s="107" customFormat="1">
      <c r="C602" s="105" t="s">
        <v>811</v>
      </c>
      <c r="D602" s="105" t="s">
        <v>894</v>
      </c>
      <c r="F602" s="137"/>
      <c r="G602" s="113">
        <v>478000</v>
      </c>
      <c r="H602" s="106" t="s">
        <v>496</v>
      </c>
    </row>
    <row r="603" spans="3:8" s="105" customFormat="1">
      <c r="C603" s="105" t="s">
        <v>812</v>
      </c>
      <c r="D603" s="116" t="s">
        <v>895</v>
      </c>
      <c r="F603" s="106"/>
      <c r="G603" s="101">
        <v>20000</v>
      </c>
      <c r="H603" s="106" t="s">
        <v>496</v>
      </c>
    </row>
    <row r="604" spans="3:8" s="107" customFormat="1">
      <c r="C604" s="105" t="s">
        <v>814</v>
      </c>
      <c r="D604" s="105" t="s">
        <v>897</v>
      </c>
      <c r="F604" s="137"/>
      <c r="G604" s="113"/>
      <c r="H604" s="139"/>
    </row>
    <row r="605" spans="3:8" s="107" customFormat="1">
      <c r="C605" s="105"/>
      <c r="D605" s="105" t="s">
        <v>898</v>
      </c>
      <c r="F605" s="137"/>
      <c r="G605" s="101">
        <v>134000</v>
      </c>
      <c r="H605" s="106" t="s">
        <v>496</v>
      </c>
    </row>
    <row r="606" spans="3:8" s="107" customFormat="1">
      <c r="C606" s="105" t="s">
        <v>815</v>
      </c>
      <c r="D606" s="105" t="s">
        <v>896</v>
      </c>
      <c r="F606" s="137"/>
      <c r="G606" s="101">
        <v>1134000</v>
      </c>
      <c r="H606" s="106" t="s">
        <v>496</v>
      </c>
    </row>
    <row r="607" spans="3:8" s="107" customFormat="1">
      <c r="C607" s="105"/>
      <c r="D607" s="105"/>
      <c r="F607" s="137"/>
      <c r="G607" s="137"/>
      <c r="H607" s="137"/>
    </row>
    <row r="608" spans="3:8" s="107" customFormat="1">
      <c r="C608" s="105"/>
      <c r="D608" s="105"/>
      <c r="F608" s="137"/>
      <c r="G608" s="113"/>
      <c r="H608" s="139"/>
    </row>
    <row r="609" spans="3:8" s="107" customFormat="1">
      <c r="C609" s="105"/>
      <c r="D609" s="105"/>
      <c r="F609" s="137"/>
      <c r="G609" s="137"/>
      <c r="H609" s="137"/>
    </row>
    <row r="610" spans="3:8" s="107" customFormat="1">
      <c r="C610" s="105"/>
      <c r="D610" s="105"/>
      <c r="F610" s="137"/>
      <c r="G610" s="113"/>
      <c r="H610" s="139"/>
    </row>
    <row r="611" spans="3:8" s="107" customFormat="1">
      <c r="C611" s="105"/>
      <c r="D611" s="105"/>
      <c r="F611" s="137"/>
      <c r="G611" s="137"/>
      <c r="H611" s="137"/>
    </row>
    <row r="612" spans="3:8" s="107" customFormat="1">
      <c r="C612" s="105"/>
      <c r="D612" s="105"/>
      <c r="F612" s="137"/>
      <c r="G612" s="113"/>
      <c r="H612" s="139"/>
    </row>
    <row r="613" spans="3:8" s="107" customFormat="1">
      <c r="C613" s="105"/>
      <c r="D613" s="105"/>
      <c r="F613" s="137"/>
      <c r="G613" s="113"/>
      <c r="H613" s="139"/>
    </row>
    <row r="614" spans="3:8" s="107" customFormat="1">
      <c r="C614" s="105"/>
      <c r="D614" s="105"/>
      <c r="F614" s="137"/>
      <c r="G614" s="113"/>
      <c r="H614" s="139"/>
    </row>
    <row r="615" spans="3:8" s="107" customFormat="1">
      <c r="C615" s="105"/>
      <c r="D615" s="105"/>
      <c r="F615" s="137"/>
      <c r="G615" s="113"/>
      <c r="H615" s="139"/>
    </row>
    <row r="626" spans="1:8" s="90" customFormat="1">
      <c r="A626" s="89"/>
      <c r="B626" s="91" t="s">
        <v>538</v>
      </c>
      <c r="F626" s="327">
        <f>SUM(E627,E638)</f>
        <v>223800</v>
      </c>
      <c r="G626" s="327"/>
      <c r="H626" s="134" t="s">
        <v>496</v>
      </c>
    </row>
    <row r="627" spans="1:8" s="107" customFormat="1">
      <c r="A627" s="90"/>
      <c r="B627" s="90" t="s">
        <v>560</v>
      </c>
      <c r="C627" s="90"/>
      <c r="D627" s="90"/>
      <c r="E627" s="326">
        <f>E628</f>
        <v>223800</v>
      </c>
      <c r="F627" s="326"/>
      <c r="G627" s="134" t="s">
        <v>496</v>
      </c>
      <c r="H627" s="134"/>
    </row>
    <row r="628" spans="1:8" s="107" customFormat="1">
      <c r="B628" s="103" t="s">
        <v>623</v>
      </c>
      <c r="C628" s="103"/>
      <c r="D628" s="103"/>
      <c r="E628" s="325">
        <f>SUM(E629,E631,E634)</f>
        <v>223800</v>
      </c>
      <c r="F628" s="325"/>
      <c r="G628" s="135" t="s">
        <v>496</v>
      </c>
      <c r="H628" s="135"/>
    </row>
    <row r="629" spans="1:8" s="107" customFormat="1">
      <c r="B629" s="103" t="s">
        <v>640</v>
      </c>
      <c r="C629" s="103"/>
      <c r="D629" s="103"/>
      <c r="E629" s="325">
        <v>17700</v>
      </c>
      <c r="F629" s="325"/>
      <c r="G629" s="135" t="s">
        <v>496</v>
      </c>
      <c r="H629" s="135"/>
    </row>
    <row r="630" spans="1:8" s="90" customFormat="1">
      <c r="A630" s="107"/>
      <c r="B630" s="107"/>
      <c r="C630" s="105"/>
      <c r="D630" s="109" t="s">
        <v>583</v>
      </c>
      <c r="E630" s="107"/>
      <c r="F630" s="137"/>
      <c r="G630" s="115"/>
      <c r="H630" s="139"/>
    </row>
    <row r="631" spans="1:8" s="107" customFormat="1" ht="18" customHeight="1">
      <c r="B631" s="103" t="s">
        <v>641</v>
      </c>
      <c r="C631" s="103"/>
      <c r="D631" s="103"/>
      <c r="E631" s="325">
        <v>81300</v>
      </c>
      <c r="F631" s="325"/>
      <c r="G631" s="135" t="s">
        <v>496</v>
      </c>
      <c r="H631" s="135"/>
    </row>
    <row r="632" spans="1:8" s="107" customFormat="1">
      <c r="C632" s="105"/>
      <c r="D632" s="109" t="s">
        <v>584</v>
      </c>
      <c r="F632" s="137"/>
      <c r="G632" s="113"/>
      <c r="H632" s="139"/>
    </row>
    <row r="633" spans="1:8" s="107" customFormat="1">
      <c r="C633" s="105"/>
      <c r="D633" s="109" t="s">
        <v>585</v>
      </c>
      <c r="F633" s="137"/>
      <c r="G633" s="113"/>
      <c r="H633" s="139"/>
    </row>
    <row r="634" spans="1:8" s="107" customFormat="1">
      <c r="B634" s="103" t="s">
        <v>642</v>
      </c>
      <c r="C634" s="103"/>
      <c r="D634" s="103"/>
      <c r="E634" s="325">
        <v>124800</v>
      </c>
      <c r="F634" s="325"/>
      <c r="G634" s="135" t="s">
        <v>496</v>
      </c>
      <c r="H634" s="135"/>
    </row>
    <row r="635" spans="1:8" s="107" customFormat="1">
      <c r="C635" s="105"/>
      <c r="D635" s="105" t="s">
        <v>798</v>
      </c>
      <c r="F635" s="137"/>
      <c r="G635" s="115"/>
      <c r="H635" s="139"/>
    </row>
    <row r="636" spans="1:8" s="107" customFormat="1">
      <c r="C636" s="105"/>
      <c r="D636" s="105" t="s">
        <v>780</v>
      </c>
      <c r="F636" s="137"/>
      <c r="G636" s="115"/>
      <c r="H636" s="139"/>
    </row>
    <row r="637" spans="1:8" s="107" customFormat="1">
      <c r="C637" s="105"/>
      <c r="D637" s="109"/>
      <c r="F637" s="137"/>
      <c r="G637" s="115"/>
      <c r="H637" s="139"/>
    </row>
    <row r="638" spans="1:8" s="107" customFormat="1">
      <c r="A638" s="90"/>
      <c r="B638" s="90"/>
      <c r="C638" s="90"/>
      <c r="D638" s="90"/>
      <c r="E638" s="326"/>
      <c r="F638" s="326"/>
      <c r="G638" s="134"/>
      <c r="H638" s="134"/>
    </row>
    <row r="639" spans="1:8" s="107" customFormat="1">
      <c r="B639" s="103"/>
      <c r="C639" s="103"/>
      <c r="D639" s="103"/>
      <c r="E639" s="325"/>
      <c r="F639" s="325"/>
      <c r="G639" s="135"/>
      <c r="H639" s="135"/>
    </row>
    <row r="640" spans="1:8" s="107" customFormat="1">
      <c r="B640" s="103"/>
      <c r="C640" s="103"/>
      <c r="D640" s="103"/>
      <c r="E640" s="325"/>
      <c r="F640" s="325"/>
      <c r="G640" s="135"/>
      <c r="H640" s="135"/>
    </row>
    <row r="641" spans="4:8" s="105" customFormat="1">
      <c r="D641" s="116"/>
      <c r="F641" s="106"/>
      <c r="G641" s="101"/>
      <c r="H641" s="136"/>
    </row>
    <row r="642" spans="4:8" s="105" customFormat="1">
      <c r="D642" s="117"/>
      <c r="F642" s="106"/>
      <c r="G642" s="101"/>
      <c r="H642" s="136"/>
    </row>
    <row r="643" spans="4:8" s="105" customFormat="1">
      <c r="D643" s="117"/>
      <c r="F643" s="106"/>
      <c r="G643" s="101"/>
      <c r="H643" s="136"/>
    </row>
    <row r="644" spans="4:8" s="105" customFormat="1">
      <c r="D644" s="117"/>
      <c r="F644" s="106"/>
      <c r="G644" s="101"/>
      <c r="H644" s="136"/>
    </row>
    <row r="645" spans="4:8" s="105" customFormat="1">
      <c r="D645" s="117"/>
      <c r="F645" s="106"/>
      <c r="G645" s="101"/>
      <c r="H645" s="136"/>
    </row>
    <row r="646" spans="4:8" s="105" customFormat="1">
      <c r="D646" s="117"/>
      <c r="F646" s="106"/>
      <c r="G646" s="101"/>
      <c r="H646" s="136"/>
    </row>
    <row r="647" spans="4:8" s="105" customFormat="1">
      <c r="D647" s="117"/>
      <c r="F647" s="106"/>
      <c r="G647" s="101"/>
      <c r="H647" s="136"/>
    </row>
    <row r="648" spans="4:8" s="105" customFormat="1">
      <c r="D648" s="117"/>
      <c r="F648" s="106"/>
      <c r="G648" s="101"/>
      <c r="H648" s="136"/>
    </row>
    <row r="649" spans="4:8" s="105" customFormat="1">
      <c r="D649" s="117"/>
      <c r="F649" s="106"/>
      <c r="G649" s="101"/>
      <c r="H649" s="136"/>
    </row>
    <row r="650" spans="4:8" s="105" customFormat="1">
      <c r="D650" s="117"/>
      <c r="F650" s="106"/>
      <c r="G650" s="101"/>
      <c r="H650" s="136"/>
    </row>
    <row r="651" spans="4:8" s="105" customFormat="1">
      <c r="D651" s="117"/>
      <c r="F651" s="106"/>
      <c r="G651" s="101"/>
      <c r="H651" s="136"/>
    </row>
    <row r="652" spans="4:8" s="105" customFormat="1">
      <c r="D652" s="117"/>
      <c r="F652" s="106"/>
      <c r="G652" s="101"/>
      <c r="H652" s="136"/>
    </row>
    <row r="653" spans="4:8" s="105" customFormat="1">
      <c r="D653" s="117"/>
      <c r="F653" s="106"/>
      <c r="G653" s="101"/>
      <c r="H653" s="136"/>
    </row>
    <row r="654" spans="4:8" s="105" customFormat="1">
      <c r="D654" s="117"/>
      <c r="F654" s="106"/>
      <c r="G654" s="101"/>
      <c r="H654" s="136"/>
    </row>
    <row r="655" spans="4:8" s="105" customFormat="1">
      <c r="D655" s="117"/>
      <c r="F655" s="106"/>
      <c r="G655" s="101"/>
      <c r="H655" s="136"/>
    </row>
    <row r="656" spans="4:8" s="105" customFormat="1">
      <c r="D656" s="117"/>
      <c r="F656" s="106"/>
      <c r="G656" s="101"/>
      <c r="H656" s="136"/>
    </row>
    <row r="657" spans="1:8" s="105" customFormat="1">
      <c r="D657" s="117"/>
      <c r="F657" s="106"/>
      <c r="G657" s="101"/>
      <c r="H657" s="136"/>
    </row>
    <row r="658" spans="1:8" s="105" customFormat="1">
      <c r="D658" s="117"/>
      <c r="F658" s="106"/>
      <c r="G658" s="101"/>
      <c r="H658" s="136"/>
    </row>
    <row r="659" spans="1:8" s="105" customFormat="1">
      <c r="D659" s="117"/>
      <c r="F659" s="106"/>
      <c r="G659" s="101"/>
      <c r="H659" s="136"/>
    </row>
    <row r="660" spans="1:8" s="105" customFormat="1">
      <c r="D660" s="117"/>
      <c r="F660" s="106"/>
      <c r="G660" s="101"/>
      <c r="H660" s="136"/>
    </row>
    <row r="661" spans="1:8" s="90" customFormat="1">
      <c r="A661" s="89"/>
      <c r="B661" s="91" t="s">
        <v>539</v>
      </c>
      <c r="F661" s="327">
        <f>SUM(E662,E667)</f>
        <v>761600</v>
      </c>
      <c r="G661" s="327"/>
      <c r="H661" s="134" t="s">
        <v>496</v>
      </c>
    </row>
    <row r="662" spans="1:8" s="107" customFormat="1">
      <c r="A662" s="90"/>
      <c r="B662" s="90" t="s">
        <v>582</v>
      </c>
      <c r="C662" s="90"/>
      <c r="D662" s="90"/>
      <c r="E662" s="326">
        <f>E663</f>
        <v>612000</v>
      </c>
      <c r="F662" s="326"/>
      <c r="G662" s="134" t="s">
        <v>496</v>
      </c>
      <c r="H662" s="134"/>
    </row>
    <row r="663" spans="1:8" s="107" customFormat="1">
      <c r="B663" s="103" t="s">
        <v>619</v>
      </c>
      <c r="C663" s="103"/>
      <c r="D663" s="103"/>
      <c r="E663" s="325">
        <f>SUM(E664)</f>
        <v>612000</v>
      </c>
      <c r="F663" s="325"/>
      <c r="G663" s="135" t="s">
        <v>496</v>
      </c>
      <c r="H663" s="135"/>
    </row>
    <row r="664" spans="1:8" s="107" customFormat="1">
      <c r="B664" s="103" t="s">
        <v>627</v>
      </c>
      <c r="C664" s="103"/>
      <c r="D664" s="103"/>
      <c r="E664" s="325">
        <f>216000+396000</f>
        <v>612000</v>
      </c>
      <c r="F664" s="325"/>
      <c r="G664" s="135" t="s">
        <v>496</v>
      </c>
      <c r="H664" s="135"/>
    </row>
    <row r="665" spans="1:8" s="90" customFormat="1">
      <c r="A665" s="107"/>
      <c r="B665" s="107"/>
      <c r="C665" s="105" t="s">
        <v>628</v>
      </c>
      <c r="D665" s="109" t="s">
        <v>587</v>
      </c>
      <c r="E665" s="107"/>
      <c r="F665" s="137"/>
      <c r="G665" s="115" t="s">
        <v>628</v>
      </c>
      <c r="H665" s="139" t="s">
        <v>628</v>
      </c>
    </row>
    <row r="666" spans="1:8" s="90" customFormat="1">
      <c r="A666" s="107"/>
      <c r="B666" s="107"/>
      <c r="C666" s="105"/>
      <c r="D666" s="109"/>
      <c r="E666" s="107"/>
      <c r="F666" s="137"/>
      <c r="G666" s="115"/>
      <c r="H666" s="139"/>
    </row>
    <row r="667" spans="1:8" s="107" customFormat="1">
      <c r="A667" s="90"/>
      <c r="B667" s="90" t="s">
        <v>618</v>
      </c>
      <c r="C667" s="90"/>
      <c r="D667" s="90"/>
      <c r="E667" s="326">
        <f>G668</f>
        <v>149600</v>
      </c>
      <c r="F667" s="326"/>
      <c r="G667" s="134" t="s">
        <v>496</v>
      </c>
      <c r="H667" s="134"/>
    </row>
    <row r="668" spans="1:8" s="105" customFormat="1">
      <c r="C668" s="105" t="s">
        <v>595</v>
      </c>
      <c r="D668" s="116" t="s">
        <v>662</v>
      </c>
      <c r="F668" s="106"/>
      <c r="G668" s="101">
        <v>149600</v>
      </c>
      <c r="H668" s="136" t="s">
        <v>496</v>
      </c>
    </row>
    <row r="669" spans="1:8" s="105" customFormat="1">
      <c r="D669" s="117"/>
      <c r="F669" s="106"/>
      <c r="G669" s="106"/>
      <c r="H669" s="106"/>
    </row>
    <row r="670" spans="1:8" s="105" customFormat="1">
      <c r="D670" s="117"/>
      <c r="F670" s="106"/>
      <c r="G670" s="101"/>
      <c r="H670" s="136"/>
    </row>
    <row r="671" spans="1:8" s="107" customFormat="1">
      <c r="B671" s="103"/>
      <c r="C671" s="105"/>
      <c r="D671" s="109"/>
      <c r="F671" s="137"/>
      <c r="G671" s="113"/>
      <c r="H671" s="139"/>
    </row>
    <row r="672" spans="1:8" s="90" customFormat="1">
      <c r="A672" s="89"/>
      <c r="B672" s="91"/>
      <c r="F672" s="327"/>
      <c r="G672" s="327"/>
      <c r="H672" s="134"/>
    </row>
    <row r="673" spans="1:8" s="107" customFormat="1">
      <c r="A673" s="90"/>
      <c r="B673" s="90"/>
      <c r="C673" s="90"/>
      <c r="D673" s="90"/>
      <c r="E673" s="326"/>
      <c r="F673" s="326"/>
      <c r="G673" s="134"/>
      <c r="H673" s="134"/>
    </row>
    <row r="674" spans="1:8" s="105" customFormat="1">
      <c r="D674" s="116"/>
      <c r="F674" s="106"/>
      <c r="G674" s="101"/>
      <c r="H674" s="136"/>
    </row>
    <row r="675" spans="1:8" ht="25.5" customHeight="1"/>
    <row r="676" spans="1:8" s="90" customFormat="1">
      <c r="A676" s="89"/>
      <c r="B676" s="91"/>
      <c r="F676" s="327"/>
      <c r="G676" s="327"/>
      <c r="H676" s="134"/>
    </row>
    <row r="677" spans="1:8" s="107" customFormat="1">
      <c r="A677" s="90"/>
      <c r="B677" s="90"/>
      <c r="C677" s="90"/>
      <c r="D677" s="90"/>
      <c r="E677" s="326"/>
      <c r="F677" s="326"/>
      <c r="G677" s="134"/>
      <c r="H677" s="134"/>
    </row>
    <row r="678" spans="1:8" s="105" customFormat="1">
      <c r="D678" s="116"/>
      <c r="F678" s="106"/>
      <c r="G678" s="101"/>
      <c r="H678" s="136"/>
    </row>
    <row r="679" spans="1:8" s="105" customFormat="1">
      <c r="D679" s="117"/>
      <c r="F679" s="106"/>
      <c r="G679" s="101"/>
      <c r="H679" s="136"/>
    </row>
    <row r="680" spans="1:8" s="105" customFormat="1">
      <c r="D680" s="117"/>
      <c r="F680" s="106"/>
      <c r="G680" s="101"/>
      <c r="H680" s="136"/>
    </row>
    <row r="681" spans="1:8" s="105" customFormat="1">
      <c r="D681" s="117"/>
      <c r="F681" s="106"/>
      <c r="G681" s="101"/>
      <c r="H681" s="136"/>
    </row>
    <row r="682" spans="1:8" s="105" customFormat="1">
      <c r="D682" s="117"/>
      <c r="F682" s="106"/>
      <c r="G682" s="101"/>
      <c r="H682" s="136"/>
    </row>
    <row r="683" spans="1:8" s="105" customFormat="1">
      <c r="D683" s="117"/>
      <c r="F683" s="106"/>
      <c r="G683" s="101"/>
      <c r="H683" s="136"/>
    </row>
    <row r="684" spans="1:8" s="105" customFormat="1">
      <c r="D684" s="117"/>
      <c r="F684" s="106"/>
      <c r="G684" s="101"/>
      <c r="H684" s="136"/>
    </row>
    <row r="685" spans="1:8" s="105" customFormat="1">
      <c r="D685" s="117"/>
      <c r="F685" s="106"/>
      <c r="G685" s="101"/>
      <c r="H685" s="136"/>
    </row>
    <row r="686" spans="1:8" s="105" customFormat="1">
      <c r="D686" s="117"/>
      <c r="F686" s="106"/>
      <c r="G686" s="101"/>
      <c r="H686" s="136"/>
    </row>
    <row r="687" spans="1:8" s="105" customFormat="1">
      <c r="D687" s="117"/>
      <c r="F687" s="106"/>
      <c r="G687" s="101"/>
      <c r="H687" s="136"/>
    </row>
    <row r="688" spans="1:8" s="105" customFormat="1">
      <c r="D688" s="117"/>
      <c r="F688" s="106"/>
      <c r="G688" s="101"/>
      <c r="H688" s="136"/>
    </row>
    <row r="689" spans="1:9" s="105" customFormat="1">
      <c r="D689" s="117"/>
      <c r="F689" s="106"/>
      <c r="G689" s="101"/>
      <c r="H689" s="136"/>
    </row>
    <row r="690" spans="1:9" s="105" customFormat="1">
      <c r="D690" s="117"/>
      <c r="F690" s="106"/>
      <c r="G690" s="101"/>
      <c r="H690" s="136"/>
    </row>
    <row r="691" spans="1:9" s="105" customFormat="1">
      <c r="D691" s="117"/>
      <c r="F691" s="106"/>
      <c r="G691" s="101"/>
      <c r="H691" s="136"/>
    </row>
    <row r="692" spans="1:9" s="105" customFormat="1">
      <c r="D692" s="117"/>
      <c r="F692" s="106"/>
      <c r="G692" s="101"/>
      <c r="H692" s="136"/>
    </row>
    <row r="693" spans="1:9" s="105" customFormat="1">
      <c r="D693" s="117"/>
      <c r="F693" s="106"/>
      <c r="G693" s="101"/>
      <c r="H693" s="136"/>
    </row>
    <row r="694" spans="1:9" s="105" customFormat="1">
      <c r="D694" s="117"/>
      <c r="F694" s="106"/>
      <c r="G694" s="101"/>
      <c r="H694" s="136"/>
    </row>
    <row r="695" spans="1:9" s="105" customFormat="1">
      <c r="D695" s="117"/>
      <c r="F695" s="106"/>
      <c r="G695" s="101"/>
      <c r="H695" s="136"/>
    </row>
    <row r="696" spans="1:9" s="90" customFormat="1">
      <c r="A696" s="89"/>
      <c r="B696" s="91" t="s">
        <v>540</v>
      </c>
      <c r="F696" s="327">
        <f>SUM(E697,E702)</f>
        <v>423100</v>
      </c>
      <c r="G696" s="327"/>
      <c r="H696" s="134" t="s">
        <v>496</v>
      </c>
    </row>
    <row r="697" spans="1:9" s="107" customFormat="1">
      <c r="A697" s="90"/>
      <c r="B697" s="90" t="s">
        <v>582</v>
      </c>
      <c r="C697" s="90"/>
      <c r="D697" s="90"/>
      <c r="E697" s="326">
        <f>E698</f>
        <v>316800</v>
      </c>
      <c r="F697" s="326"/>
      <c r="G697" s="134" t="s">
        <v>496</v>
      </c>
      <c r="H697" s="134"/>
    </row>
    <row r="698" spans="1:9" s="107" customFormat="1">
      <c r="B698" s="103" t="s">
        <v>619</v>
      </c>
      <c r="C698" s="103"/>
      <c r="D698" s="103"/>
      <c r="E698" s="325">
        <f>SUM(E699)</f>
        <v>316800</v>
      </c>
      <c r="F698" s="325"/>
      <c r="G698" s="135" t="s">
        <v>496</v>
      </c>
      <c r="H698" s="135"/>
    </row>
    <row r="699" spans="1:9" s="107" customFormat="1">
      <c r="B699" s="103" t="s">
        <v>627</v>
      </c>
      <c r="C699" s="103"/>
      <c r="D699" s="103"/>
      <c r="E699" s="325">
        <v>316800</v>
      </c>
      <c r="F699" s="325"/>
      <c r="G699" s="135" t="s">
        <v>496</v>
      </c>
      <c r="H699" s="135"/>
    </row>
    <row r="700" spans="1:9" s="90" customFormat="1">
      <c r="A700" s="107"/>
      <c r="B700" s="107"/>
      <c r="C700" s="105" t="s">
        <v>628</v>
      </c>
      <c r="D700" s="109" t="s">
        <v>899</v>
      </c>
      <c r="E700" s="107"/>
      <c r="F700" s="137"/>
      <c r="G700" s="113"/>
      <c r="H700" s="139"/>
    </row>
    <row r="701" spans="1:9" s="90" customFormat="1">
      <c r="A701" s="107"/>
      <c r="B701" s="107"/>
      <c r="C701" s="105"/>
      <c r="D701" s="109"/>
      <c r="E701" s="107"/>
      <c r="F701" s="137"/>
      <c r="G701" s="113"/>
      <c r="H701" s="139"/>
    </row>
    <row r="702" spans="1:9" s="107" customFormat="1">
      <c r="A702" s="90"/>
      <c r="B702" s="90" t="s">
        <v>618</v>
      </c>
      <c r="C702" s="90"/>
      <c r="D702" s="90"/>
      <c r="E702" s="326">
        <f>+G705</f>
        <v>106300</v>
      </c>
      <c r="F702" s="326"/>
      <c r="G702" s="134" t="s">
        <v>496</v>
      </c>
      <c r="H702" s="134"/>
    </row>
    <row r="703" spans="1:9" ht="24" customHeight="1">
      <c r="C703" s="84" t="s">
        <v>595</v>
      </c>
      <c r="D703" s="84" t="s">
        <v>900</v>
      </c>
      <c r="G703" s="328"/>
      <c r="H703" s="329"/>
      <c r="I703" s="127"/>
    </row>
    <row r="704" spans="1:9">
      <c r="D704" s="84" t="s">
        <v>901</v>
      </c>
      <c r="G704" s="84"/>
      <c r="H704" s="84"/>
      <c r="I704" s="127"/>
    </row>
    <row r="705" spans="4:8">
      <c r="D705" s="84" t="s">
        <v>902</v>
      </c>
      <c r="G705" s="147">
        <v>106300</v>
      </c>
      <c r="H705" s="124" t="s">
        <v>496</v>
      </c>
    </row>
    <row r="731" spans="1:8" s="90" customFormat="1">
      <c r="A731" s="89"/>
      <c r="B731" s="91" t="s">
        <v>541</v>
      </c>
      <c r="F731" s="327">
        <f>+E732+E752+E745</f>
        <v>3791300</v>
      </c>
      <c r="G731" s="327"/>
      <c r="H731" s="134" t="s">
        <v>496</v>
      </c>
    </row>
    <row r="732" spans="1:8" s="107" customFormat="1">
      <c r="A732" s="90"/>
      <c r="B732" s="90" t="s">
        <v>582</v>
      </c>
      <c r="C732" s="90"/>
      <c r="D732" s="90"/>
      <c r="E732" s="326">
        <f>E733</f>
        <v>3681200</v>
      </c>
      <c r="F732" s="326"/>
      <c r="G732" s="134" t="s">
        <v>496</v>
      </c>
      <c r="H732" s="134"/>
    </row>
    <row r="733" spans="1:8" s="107" customFormat="1">
      <c r="B733" s="103" t="s">
        <v>619</v>
      </c>
      <c r="C733" s="103"/>
      <c r="D733" s="103"/>
      <c r="E733" s="325">
        <f>SUM(E734,E737,E741)</f>
        <v>3681200</v>
      </c>
      <c r="F733" s="325"/>
      <c r="G733" s="135" t="s">
        <v>496</v>
      </c>
      <c r="H733" s="135"/>
    </row>
    <row r="734" spans="1:8" s="107" customFormat="1">
      <c r="B734" s="103" t="s">
        <v>620</v>
      </c>
      <c r="C734" s="103"/>
      <c r="D734" s="103"/>
      <c r="E734" s="325">
        <f>531000</f>
        <v>531000</v>
      </c>
      <c r="F734" s="325"/>
      <c r="G734" s="135" t="s">
        <v>496</v>
      </c>
      <c r="H734" s="135"/>
    </row>
    <row r="735" spans="1:8" s="90" customFormat="1" ht="26.25" customHeight="1">
      <c r="A735" s="107"/>
      <c r="B735" s="107"/>
      <c r="C735" s="105"/>
      <c r="D735" s="109" t="s">
        <v>967</v>
      </c>
      <c r="E735" s="107"/>
      <c r="F735" s="137"/>
      <c r="G735" s="115"/>
      <c r="H735" s="139"/>
    </row>
    <row r="736" spans="1:8" s="90" customFormat="1" ht="24" customHeight="1">
      <c r="A736" s="107"/>
      <c r="B736" s="107"/>
      <c r="C736" s="105"/>
      <c r="D736" s="109" t="s">
        <v>968</v>
      </c>
      <c r="E736" s="107"/>
      <c r="F736" s="137"/>
      <c r="G736" s="115"/>
      <c r="H736" s="139"/>
    </row>
    <row r="737" spans="1:9" s="107" customFormat="1" ht="22.5" customHeight="1">
      <c r="B737" s="103" t="s">
        <v>621</v>
      </c>
      <c r="C737" s="103"/>
      <c r="D737" s="103"/>
      <c r="E737" s="325">
        <v>3072200</v>
      </c>
      <c r="F737" s="325"/>
      <c r="G737" s="135" t="s">
        <v>496</v>
      </c>
      <c r="H737" s="135"/>
    </row>
    <row r="738" spans="1:9" s="107" customFormat="1">
      <c r="C738" s="105"/>
      <c r="D738" s="105" t="s">
        <v>969</v>
      </c>
      <c r="F738" s="137"/>
      <c r="G738" s="113"/>
      <c r="H738" s="139"/>
    </row>
    <row r="739" spans="1:9" s="107" customFormat="1">
      <c r="C739" s="105"/>
      <c r="D739" s="105" t="s">
        <v>970</v>
      </c>
      <c r="F739" s="137"/>
      <c r="G739" s="113"/>
      <c r="H739" s="139"/>
    </row>
    <row r="740" spans="1:9" s="107" customFormat="1">
      <c r="C740" s="105"/>
      <c r="D740" s="105" t="s">
        <v>936</v>
      </c>
      <c r="F740" s="137"/>
      <c r="G740" s="113"/>
      <c r="H740" s="139"/>
    </row>
    <row r="741" spans="1:9" s="107" customFormat="1">
      <c r="B741" s="103" t="s">
        <v>622</v>
      </c>
      <c r="C741" s="103"/>
      <c r="D741" s="103"/>
      <c r="E741" s="325">
        <v>78000</v>
      </c>
      <c r="F741" s="325"/>
      <c r="G741" s="135" t="s">
        <v>496</v>
      </c>
      <c r="H741" s="135"/>
    </row>
    <row r="742" spans="1:9" s="107" customFormat="1">
      <c r="C742" s="105"/>
      <c r="D742" s="105" t="s">
        <v>903</v>
      </c>
      <c r="F742" s="137"/>
      <c r="G742" s="115"/>
      <c r="H742" s="139"/>
    </row>
    <row r="743" spans="1:9" s="107" customFormat="1">
      <c r="C743" s="105"/>
      <c r="D743" s="105" t="s">
        <v>971</v>
      </c>
      <c r="F743" s="137"/>
      <c r="G743" s="115"/>
      <c r="H743" s="139"/>
    </row>
    <row r="744" spans="1:9" s="107" customFormat="1">
      <c r="C744" s="105"/>
      <c r="D744" s="109"/>
      <c r="F744" s="137"/>
      <c r="G744" s="115"/>
      <c r="H744" s="139"/>
    </row>
    <row r="745" spans="1:9" ht="26.25" customHeight="1">
      <c r="B745" s="128" t="s">
        <v>591</v>
      </c>
      <c r="C745" s="119"/>
      <c r="E745" s="330">
        <f>+E746</f>
        <v>53600</v>
      </c>
      <c r="F745" s="330"/>
      <c r="G745" s="119" t="s">
        <v>496</v>
      </c>
      <c r="H745" s="119"/>
      <c r="I745" s="129"/>
    </row>
    <row r="746" spans="1:9" ht="26.25" customHeight="1">
      <c r="B746" s="128" t="s">
        <v>816</v>
      </c>
      <c r="C746" s="128"/>
      <c r="E746" s="330">
        <f>+E747</f>
        <v>53600</v>
      </c>
      <c r="F746" s="330"/>
      <c r="G746" s="119" t="s">
        <v>496</v>
      </c>
      <c r="H746" s="119"/>
      <c r="I746" s="129"/>
    </row>
    <row r="747" spans="1:9" ht="26.25" customHeight="1">
      <c r="A747" s="319" t="s">
        <v>817</v>
      </c>
      <c r="B747" s="319"/>
      <c r="C747" s="319"/>
      <c r="E747" s="330">
        <f>+F750</f>
        <v>53600</v>
      </c>
      <c r="F747" s="330"/>
      <c r="G747" s="119" t="s">
        <v>496</v>
      </c>
      <c r="H747" s="119"/>
      <c r="I747" s="129"/>
    </row>
    <row r="748" spans="1:9" s="105" customFormat="1" ht="26.25" customHeight="1">
      <c r="A748" s="100"/>
      <c r="C748" s="100" t="s">
        <v>904</v>
      </c>
      <c r="D748" s="124" t="s">
        <v>905</v>
      </c>
      <c r="E748" s="100"/>
      <c r="F748" s="328"/>
      <c r="G748" s="329"/>
      <c r="H748" s="148"/>
      <c r="I748" s="125"/>
    </row>
    <row r="749" spans="1:9" s="105" customFormat="1" ht="26.25" customHeight="1">
      <c r="A749" s="100"/>
      <c r="B749" s="100"/>
      <c r="C749" s="124"/>
      <c r="D749" s="100" t="s">
        <v>906</v>
      </c>
      <c r="E749" s="100"/>
      <c r="I749" s="125"/>
    </row>
    <row r="750" spans="1:9" s="105" customFormat="1" ht="26.25" customHeight="1">
      <c r="A750" s="100"/>
      <c r="B750" s="100"/>
      <c r="C750" s="124"/>
      <c r="D750" s="100" t="s">
        <v>907</v>
      </c>
      <c r="E750" s="100"/>
      <c r="F750" s="328">
        <v>53600</v>
      </c>
      <c r="G750" s="329"/>
      <c r="H750" s="148" t="s">
        <v>496</v>
      </c>
      <c r="I750" s="125"/>
    </row>
    <row r="751" spans="1:9" s="105" customFormat="1" ht="26.25" customHeight="1">
      <c r="A751" s="100"/>
      <c r="B751" s="100"/>
      <c r="C751" s="124"/>
      <c r="D751" s="100"/>
      <c r="E751" s="100"/>
      <c r="F751" s="145"/>
      <c r="G751" s="146"/>
      <c r="H751" s="148"/>
      <c r="I751" s="125"/>
    </row>
    <row r="752" spans="1:9" s="107" customFormat="1" ht="24.75" customHeight="1">
      <c r="B752" s="90" t="s">
        <v>818</v>
      </c>
      <c r="C752" s="90"/>
      <c r="D752" s="90"/>
      <c r="E752" s="326">
        <f>SUM(G753:G762)</f>
        <v>56500</v>
      </c>
      <c r="F752" s="326"/>
      <c r="G752" s="134" t="s">
        <v>496</v>
      </c>
      <c r="H752" s="134"/>
    </row>
    <row r="753" spans="1:8" s="107" customFormat="1" ht="24.75" customHeight="1">
      <c r="B753" s="105"/>
      <c r="C753" s="105" t="s">
        <v>799</v>
      </c>
      <c r="D753" s="116" t="s">
        <v>663</v>
      </c>
      <c r="E753" s="105"/>
      <c r="F753" s="106"/>
      <c r="G753" s="137"/>
      <c r="H753" s="139"/>
    </row>
    <row r="754" spans="1:8" s="107" customFormat="1" ht="24.75" customHeight="1">
      <c r="B754" s="105"/>
      <c r="C754" s="105"/>
      <c r="D754" s="116" t="s">
        <v>664</v>
      </c>
      <c r="E754" s="105"/>
      <c r="F754" s="106"/>
      <c r="G754" s="101">
        <v>56500</v>
      </c>
      <c r="H754" s="136" t="s">
        <v>496</v>
      </c>
    </row>
    <row r="755" spans="1:8" s="107" customFormat="1">
      <c r="B755" s="105"/>
      <c r="C755" s="105"/>
      <c r="D755" s="116"/>
      <c r="E755" s="105"/>
      <c r="F755" s="106"/>
      <c r="G755" s="137"/>
      <c r="H755" s="137"/>
    </row>
    <row r="756" spans="1:8" s="107" customFormat="1">
      <c r="B756" s="105"/>
      <c r="C756" s="105"/>
      <c r="D756" s="116"/>
      <c r="E756" s="105"/>
      <c r="F756" s="106"/>
      <c r="G756" s="101"/>
      <c r="H756" s="136"/>
    </row>
    <row r="757" spans="1:8" s="107" customFormat="1">
      <c r="B757" s="105"/>
      <c r="C757" s="105"/>
      <c r="D757" s="116"/>
      <c r="E757" s="105"/>
      <c r="F757" s="106"/>
      <c r="G757" s="137"/>
      <c r="H757" s="139"/>
    </row>
    <row r="758" spans="1:8" s="107" customFormat="1">
      <c r="B758" s="105"/>
      <c r="C758" s="105"/>
      <c r="D758" s="116"/>
      <c r="E758" s="105"/>
      <c r="F758" s="106"/>
      <c r="G758" s="101"/>
      <c r="H758" s="136"/>
    </row>
    <row r="759" spans="1:8" s="107" customFormat="1">
      <c r="B759" s="105"/>
      <c r="C759" s="105"/>
      <c r="D759" s="116"/>
      <c r="E759" s="105"/>
      <c r="F759" s="106"/>
      <c r="G759" s="137"/>
      <c r="H759" s="139"/>
    </row>
    <row r="760" spans="1:8" s="107" customFormat="1">
      <c r="B760" s="105"/>
      <c r="C760" s="105"/>
      <c r="D760" s="116"/>
      <c r="E760" s="105"/>
      <c r="F760" s="106"/>
      <c r="G760" s="101"/>
      <c r="H760" s="136"/>
    </row>
    <row r="761" spans="1:8" s="107" customFormat="1">
      <c r="B761" s="105"/>
      <c r="C761" s="105"/>
      <c r="D761" s="116"/>
      <c r="E761" s="105"/>
      <c r="F761" s="106"/>
      <c r="G761" s="137"/>
      <c r="H761" s="137"/>
    </row>
    <row r="762" spans="1:8" s="107" customFormat="1">
      <c r="C762" s="105"/>
      <c r="D762" s="109"/>
      <c r="F762" s="137"/>
      <c r="G762" s="101"/>
      <c r="H762" s="136"/>
    </row>
    <row r="763" spans="1:8" s="107" customFormat="1">
      <c r="C763" s="105"/>
      <c r="D763" s="109"/>
      <c r="F763" s="137"/>
      <c r="G763" s="113"/>
      <c r="H763" s="139"/>
    </row>
    <row r="764" spans="1:8" s="107" customFormat="1">
      <c r="C764" s="105"/>
      <c r="D764" s="109"/>
      <c r="F764" s="137"/>
      <c r="G764" s="113"/>
      <c r="H764" s="139"/>
    </row>
    <row r="765" spans="1:8" s="90" customFormat="1">
      <c r="A765" s="89"/>
      <c r="B765" s="91" t="s">
        <v>542</v>
      </c>
      <c r="F765" s="327">
        <f>+E766+E785+E800+E804</f>
        <v>5749240</v>
      </c>
      <c r="G765" s="327"/>
      <c r="H765" s="134" t="s">
        <v>496</v>
      </c>
    </row>
    <row r="766" spans="1:8" s="107" customFormat="1">
      <c r="A766" s="90"/>
      <c r="B766" s="90" t="s">
        <v>582</v>
      </c>
      <c r="C766" s="90"/>
      <c r="D766" s="90"/>
      <c r="E766" s="326">
        <f>SUM(E767,E780)</f>
        <v>4007500</v>
      </c>
      <c r="F766" s="326"/>
      <c r="G766" s="134" t="s">
        <v>496</v>
      </c>
      <c r="H766" s="134"/>
    </row>
    <row r="767" spans="1:8" s="107" customFormat="1">
      <c r="B767" s="103" t="s">
        <v>614</v>
      </c>
      <c r="C767" s="103"/>
      <c r="D767" s="103"/>
      <c r="E767" s="325">
        <f>+E768+E770+E775</f>
        <v>3234500</v>
      </c>
      <c r="F767" s="325"/>
      <c r="G767" s="135" t="s">
        <v>496</v>
      </c>
      <c r="H767" s="135"/>
    </row>
    <row r="768" spans="1:8" s="107" customFormat="1" ht="18" customHeight="1">
      <c r="B768" s="103" t="s">
        <v>653</v>
      </c>
      <c r="C768" s="103"/>
      <c r="D768" s="103"/>
      <c r="E768" s="325">
        <v>576000</v>
      </c>
      <c r="F768" s="325"/>
      <c r="G768" s="135" t="s">
        <v>496</v>
      </c>
      <c r="H768" s="135"/>
    </row>
    <row r="769" spans="2:8" s="107" customFormat="1" ht="45" customHeight="1">
      <c r="B769" s="103"/>
      <c r="C769" s="103"/>
      <c r="D769" s="130" t="s">
        <v>654</v>
      </c>
      <c r="E769" s="94"/>
      <c r="F769" s="110"/>
      <c r="G769" s="135"/>
      <c r="H769" s="135"/>
    </row>
    <row r="770" spans="2:8" s="107" customFormat="1" ht="18" customHeight="1">
      <c r="B770" s="103" t="s">
        <v>652</v>
      </c>
      <c r="C770" s="103"/>
      <c r="D770" s="103"/>
      <c r="E770" s="325">
        <v>2443300</v>
      </c>
      <c r="F770" s="325"/>
      <c r="G770" s="135" t="s">
        <v>496</v>
      </c>
      <c r="H770" s="135"/>
    </row>
    <row r="771" spans="2:8" s="107" customFormat="1">
      <c r="C771" s="105"/>
      <c r="D771" s="109" t="s">
        <v>790</v>
      </c>
      <c r="F771" s="137"/>
      <c r="G771" s="101"/>
      <c r="H771" s="136"/>
    </row>
    <row r="772" spans="2:8" s="107" customFormat="1">
      <c r="B772" s="107" t="s">
        <v>628</v>
      </c>
      <c r="C772" s="105"/>
      <c r="D772" s="105" t="s">
        <v>613</v>
      </c>
      <c r="F772" s="137"/>
      <c r="G772" s="137"/>
      <c r="H772" s="139"/>
    </row>
    <row r="773" spans="2:8" s="107" customFormat="1">
      <c r="C773" s="105"/>
      <c r="D773" s="105" t="s">
        <v>791</v>
      </c>
      <c r="F773" s="137"/>
      <c r="G773" s="101"/>
      <c r="H773" s="136"/>
    </row>
    <row r="774" spans="2:8" s="107" customFormat="1">
      <c r="C774" s="105"/>
      <c r="D774" s="105" t="s">
        <v>795</v>
      </c>
      <c r="F774" s="137"/>
      <c r="G774" s="101"/>
      <c r="H774" s="136"/>
    </row>
    <row r="775" spans="2:8" s="107" customFormat="1">
      <c r="B775" s="103" t="s">
        <v>615</v>
      </c>
      <c r="C775" s="103"/>
      <c r="D775" s="103"/>
      <c r="E775" s="325">
        <v>215200</v>
      </c>
      <c r="F775" s="325"/>
      <c r="G775" s="135" t="s">
        <v>496</v>
      </c>
      <c r="H775" s="135"/>
    </row>
    <row r="776" spans="2:8" s="107" customFormat="1">
      <c r="C776" s="105"/>
      <c r="D776" s="105" t="s">
        <v>972</v>
      </c>
      <c r="F776" s="137"/>
      <c r="G776" s="115"/>
      <c r="H776" s="139"/>
    </row>
    <row r="777" spans="2:8" s="107" customFormat="1">
      <c r="C777" s="105"/>
      <c r="D777" s="105" t="s">
        <v>973</v>
      </c>
      <c r="F777" s="137"/>
      <c r="G777" s="115"/>
      <c r="H777" s="139"/>
    </row>
    <row r="778" spans="2:8" s="107" customFormat="1">
      <c r="C778" s="105"/>
      <c r="D778" s="105" t="s">
        <v>908</v>
      </c>
      <c r="F778" s="137"/>
      <c r="G778" s="115"/>
      <c r="H778" s="139"/>
    </row>
    <row r="779" spans="2:8" s="107" customFormat="1">
      <c r="C779" s="105"/>
      <c r="D779" s="105"/>
      <c r="F779" s="137"/>
      <c r="G779" s="115"/>
      <c r="H779" s="139"/>
    </row>
    <row r="780" spans="2:8" s="107" customFormat="1">
      <c r="B780" s="103" t="s">
        <v>1011</v>
      </c>
      <c r="C780" s="103"/>
      <c r="D780" s="103"/>
      <c r="E780" s="325">
        <v>773000</v>
      </c>
      <c r="F780" s="325"/>
      <c r="G780" s="135" t="s">
        <v>496</v>
      </c>
      <c r="H780" s="135"/>
    </row>
    <row r="781" spans="2:8" s="107" customFormat="1">
      <c r="C781" s="105"/>
      <c r="D781" s="109" t="s">
        <v>593</v>
      </c>
      <c r="F781" s="137"/>
      <c r="G781" s="113"/>
      <c r="H781" s="139"/>
    </row>
    <row r="782" spans="2:8" s="107" customFormat="1">
      <c r="C782" s="105"/>
      <c r="D782" s="109" t="s">
        <v>590</v>
      </c>
      <c r="F782" s="137"/>
      <c r="G782" s="113"/>
      <c r="H782" s="139"/>
    </row>
    <row r="783" spans="2:8" s="107" customFormat="1">
      <c r="C783" s="105"/>
      <c r="D783" s="109" t="s">
        <v>612</v>
      </c>
      <c r="F783" s="137"/>
      <c r="G783" s="113"/>
      <c r="H783" s="139"/>
    </row>
    <row r="784" spans="2:8" s="107" customFormat="1">
      <c r="C784" s="105"/>
      <c r="D784" s="109"/>
      <c r="F784" s="137"/>
      <c r="G784" s="113"/>
      <c r="H784" s="139"/>
    </row>
    <row r="785" spans="1:8" s="107" customFormat="1">
      <c r="A785" s="90"/>
      <c r="B785" s="90" t="s">
        <v>591</v>
      </c>
      <c r="C785" s="90"/>
      <c r="D785" s="90"/>
      <c r="E785" s="326">
        <f>+E786</f>
        <v>337840</v>
      </c>
      <c r="F785" s="326"/>
      <c r="G785" s="134" t="s">
        <v>496</v>
      </c>
      <c r="H785" s="134"/>
    </row>
    <row r="786" spans="1:8" s="107" customFormat="1">
      <c r="B786" s="103" t="s">
        <v>616</v>
      </c>
      <c r="C786" s="103"/>
      <c r="D786" s="103"/>
      <c r="E786" s="325">
        <f>+E787</f>
        <v>337840</v>
      </c>
      <c r="F786" s="325"/>
      <c r="G786" s="135" t="s">
        <v>496</v>
      </c>
      <c r="H786" s="135"/>
    </row>
    <row r="787" spans="1:8" s="107" customFormat="1">
      <c r="B787" s="103" t="s">
        <v>629</v>
      </c>
      <c r="C787" s="103"/>
      <c r="D787" s="103"/>
      <c r="E787" s="325">
        <f>SUM(G788:G798)</f>
        <v>337840</v>
      </c>
      <c r="F787" s="325"/>
      <c r="G787" s="135" t="s">
        <v>496</v>
      </c>
      <c r="H787" s="135"/>
    </row>
    <row r="788" spans="1:8" s="103" customFormat="1">
      <c r="B788" s="107" t="s">
        <v>796</v>
      </c>
      <c r="E788" s="94"/>
      <c r="F788" s="94"/>
      <c r="G788" s="135"/>
      <c r="H788" s="135"/>
    </row>
    <row r="789" spans="1:8" s="107" customFormat="1">
      <c r="B789" s="103"/>
      <c r="C789" s="132" t="s">
        <v>904</v>
      </c>
      <c r="D789" s="132" t="s">
        <v>909</v>
      </c>
      <c r="E789" s="94"/>
      <c r="F789" s="110"/>
    </row>
    <row r="790" spans="1:8" s="107" customFormat="1">
      <c r="B790" s="103"/>
      <c r="D790" s="132" t="s">
        <v>792</v>
      </c>
      <c r="E790" s="94"/>
      <c r="F790" s="110"/>
      <c r="G790" s="115"/>
      <c r="H790" s="115"/>
    </row>
    <row r="791" spans="1:8" s="107" customFormat="1">
      <c r="B791" s="103"/>
      <c r="D791" s="132" t="s">
        <v>910</v>
      </c>
      <c r="E791" s="94"/>
      <c r="F791" s="110"/>
      <c r="G791" s="115">
        <v>117000</v>
      </c>
      <c r="H791" s="115" t="s">
        <v>496</v>
      </c>
    </row>
    <row r="792" spans="1:8" s="107" customFormat="1">
      <c r="B792" s="103"/>
      <c r="C792" s="132" t="s">
        <v>911</v>
      </c>
      <c r="D792" s="132" t="s">
        <v>912</v>
      </c>
      <c r="E792" s="94"/>
      <c r="F792" s="110"/>
    </row>
    <row r="793" spans="1:8" s="107" customFormat="1">
      <c r="B793" s="103"/>
      <c r="C793" s="132"/>
      <c r="D793" s="107" t="s">
        <v>913</v>
      </c>
      <c r="E793" s="94"/>
      <c r="F793" s="110"/>
      <c r="G793" s="115">
        <v>30240</v>
      </c>
      <c r="H793" s="115" t="s">
        <v>496</v>
      </c>
    </row>
    <row r="794" spans="1:8" s="107" customFormat="1">
      <c r="B794" s="103"/>
      <c r="C794" s="132" t="s">
        <v>801</v>
      </c>
      <c r="D794" s="132" t="s">
        <v>914</v>
      </c>
      <c r="E794" s="94"/>
      <c r="F794" s="110"/>
    </row>
    <row r="795" spans="1:8" s="107" customFormat="1">
      <c r="B795" s="103"/>
      <c r="C795" s="132"/>
      <c r="D795" s="107" t="s">
        <v>937</v>
      </c>
      <c r="E795" s="94"/>
      <c r="F795" s="110"/>
      <c r="G795" s="115">
        <v>102700</v>
      </c>
      <c r="H795" s="115" t="s">
        <v>496</v>
      </c>
    </row>
    <row r="796" spans="1:8" s="107" customFormat="1">
      <c r="B796" s="107" t="s">
        <v>924</v>
      </c>
      <c r="C796" s="132"/>
      <c r="E796" s="94"/>
      <c r="F796" s="110"/>
      <c r="G796" s="115"/>
      <c r="H796" s="115"/>
    </row>
    <row r="797" spans="1:8" s="107" customFormat="1">
      <c r="B797" s="103"/>
      <c r="C797" s="132" t="s">
        <v>805</v>
      </c>
      <c r="D797" s="107" t="s">
        <v>916</v>
      </c>
      <c r="E797" s="94"/>
      <c r="F797" s="110"/>
      <c r="G797" s="115">
        <v>66900</v>
      </c>
      <c r="H797" s="115" t="s">
        <v>496</v>
      </c>
    </row>
    <row r="798" spans="1:8" s="107" customFormat="1">
      <c r="B798" s="103"/>
      <c r="C798" s="131" t="s">
        <v>915</v>
      </c>
      <c r="D798" s="132" t="s">
        <v>917</v>
      </c>
      <c r="E798" s="94"/>
      <c r="F798" s="110"/>
      <c r="G798" s="133">
        <v>21000</v>
      </c>
      <c r="H798" s="115" t="s">
        <v>496</v>
      </c>
    </row>
    <row r="799" spans="1:8" s="107" customFormat="1">
      <c r="B799" s="103"/>
      <c r="C799" s="131"/>
      <c r="D799" s="132"/>
      <c r="E799" s="94"/>
      <c r="F799" s="110"/>
      <c r="G799" s="133"/>
      <c r="H799" s="115"/>
    </row>
    <row r="800" spans="1:8" s="107" customFormat="1">
      <c r="A800" s="90"/>
      <c r="B800" s="90" t="s">
        <v>606</v>
      </c>
      <c r="C800" s="90"/>
      <c r="D800" s="90"/>
      <c r="E800" s="326">
        <f>SUM(G801:G802)</f>
        <v>1201200</v>
      </c>
      <c r="F800" s="326"/>
      <c r="G800" s="134" t="s">
        <v>496</v>
      </c>
      <c r="H800" s="134"/>
    </row>
    <row r="801" spans="1:8" s="105" customFormat="1">
      <c r="C801" s="100" t="s">
        <v>607</v>
      </c>
      <c r="D801" s="335" t="s">
        <v>918</v>
      </c>
      <c r="E801" s="335"/>
      <c r="F801" s="335"/>
      <c r="G801" s="101">
        <v>151200</v>
      </c>
      <c r="H801" s="136" t="s">
        <v>496</v>
      </c>
    </row>
    <row r="802" spans="1:8" ht="42" customHeight="1">
      <c r="C802" s="100" t="s">
        <v>608</v>
      </c>
      <c r="D802" s="335" t="s">
        <v>919</v>
      </c>
      <c r="E802" s="335"/>
      <c r="F802" s="335"/>
      <c r="G802" s="126">
        <v>1050000</v>
      </c>
      <c r="H802" s="138" t="s">
        <v>496</v>
      </c>
    </row>
    <row r="803" spans="1:8">
      <c r="C803" s="100"/>
      <c r="D803" s="100"/>
      <c r="E803" s="100"/>
      <c r="F803" s="100"/>
      <c r="G803" s="126"/>
      <c r="H803" s="136"/>
    </row>
    <row r="804" spans="1:8" s="107" customFormat="1">
      <c r="A804" s="90"/>
      <c r="B804" s="90" t="s">
        <v>594</v>
      </c>
      <c r="C804" s="90"/>
      <c r="D804" s="90"/>
      <c r="E804" s="326">
        <f>SUM(G806:G812)</f>
        <v>202700</v>
      </c>
      <c r="F804" s="326"/>
      <c r="G804" s="134" t="s">
        <v>496</v>
      </c>
      <c r="H804" s="134"/>
    </row>
    <row r="805" spans="1:8" s="105" customFormat="1" ht="24" customHeight="1">
      <c r="C805" s="100" t="s">
        <v>609</v>
      </c>
      <c r="D805" s="335" t="s">
        <v>920</v>
      </c>
      <c r="E805" s="335"/>
      <c r="F805" s="335"/>
    </row>
    <row r="806" spans="1:8" s="105" customFormat="1" ht="24" customHeight="1">
      <c r="C806" s="100"/>
      <c r="D806" s="124" t="s">
        <v>797</v>
      </c>
      <c r="E806" s="100"/>
      <c r="F806" s="100"/>
      <c r="G806" s="99">
        <v>41700</v>
      </c>
      <c r="H806" s="136" t="s">
        <v>496</v>
      </c>
    </row>
    <row r="807" spans="1:8" s="105" customFormat="1">
      <c r="C807" s="100" t="s">
        <v>610</v>
      </c>
      <c r="D807" s="335" t="s">
        <v>921</v>
      </c>
      <c r="E807" s="335"/>
      <c r="F807" s="335"/>
      <c r="G807" s="99"/>
      <c r="H807" s="136"/>
    </row>
    <row r="808" spans="1:8" s="105" customFormat="1">
      <c r="C808" s="100"/>
      <c r="D808" s="100" t="s">
        <v>922</v>
      </c>
      <c r="E808" s="100"/>
      <c r="F808" s="100"/>
      <c r="G808" s="99">
        <v>6500</v>
      </c>
      <c r="H808" s="136" t="s">
        <v>496</v>
      </c>
    </row>
    <row r="809" spans="1:8" s="105" customFormat="1">
      <c r="C809" s="100" t="s">
        <v>611</v>
      </c>
      <c r="D809" s="335" t="s">
        <v>923</v>
      </c>
      <c r="E809" s="335"/>
      <c r="F809" s="335"/>
      <c r="G809" s="101"/>
      <c r="H809" s="136"/>
    </row>
    <row r="810" spans="1:8" s="105" customFormat="1">
      <c r="C810" s="100"/>
      <c r="D810" s="100" t="s">
        <v>974</v>
      </c>
      <c r="E810" s="100"/>
      <c r="F810" s="100"/>
      <c r="G810" s="101">
        <v>33300</v>
      </c>
      <c r="H810" s="136" t="s">
        <v>496</v>
      </c>
    </row>
    <row r="811" spans="1:8" s="105" customFormat="1" ht="24" customHeight="1">
      <c r="C811" s="100" t="s">
        <v>595</v>
      </c>
      <c r="D811" s="335" t="s">
        <v>977</v>
      </c>
      <c r="E811" s="335"/>
      <c r="F811" s="335"/>
      <c r="G811" s="99">
        <v>91200</v>
      </c>
      <c r="H811" s="136" t="s">
        <v>496</v>
      </c>
    </row>
    <row r="812" spans="1:8" s="105" customFormat="1" ht="24" customHeight="1">
      <c r="C812" s="100" t="s">
        <v>604</v>
      </c>
      <c r="D812" s="335" t="s">
        <v>978</v>
      </c>
      <c r="E812" s="335"/>
      <c r="F812" s="335"/>
      <c r="G812" s="99">
        <v>30000</v>
      </c>
      <c r="H812" s="136" t="s">
        <v>496</v>
      </c>
    </row>
    <row r="813" spans="1:8" s="105" customFormat="1" ht="24.75" customHeight="1">
      <c r="C813" s="100"/>
      <c r="D813" s="124"/>
      <c r="E813" s="100"/>
      <c r="F813" s="149"/>
      <c r="G813" s="101"/>
      <c r="H813" s="136"/>
    </row>
    <row r="814" spans="1:8" s="105" customFormat="1">
      <c r="C814" s="100"/>
      <c r="D814" s="335"/>
      <c r="E814" s="335"/>
      <c r="F814" s="335"/>
      <c r="G814" s="99"/>
      <c r="H814" s="136"/>
    </row>
    <row r="815" spans="1:8" s="105" customFormat="1" ht="24.75" customHeight="1">
      <c r="C815" s="100"/>
      <c r="D815" s="124"/>
      <c r="E815" s="100"/>
      <c r="F815" s="149"/>
      <c r="G815" s="99"/>
      <c r="H815" s="136"/>
    </row>
    <row r="816" spans="1:8" s="105" customFormat="1">
      <c r="C816" s="100"/>
      <c r="D816" s="335"/>
      <c r="E816" s="335"/>
      <c r="F816" s="335"/>
      <c r="G816" s="101"/>
      <c r="H816" s="136"/>
    </row>
    <row r="817" spans="1:8" s="105" customFormat="1">
      <c r="D817" s="116"/>
      <c r="F817" s="106"/>
      <c r="G817" s="99"/>
      <c r="H817" s="136"/>
    </row>
    <row r="818" spans="1:8" s="105" customFormat="1">
      <c r="D818" s="116"/>
      <c r="F818" s="106"/>
      <c r="G818" s="99"/>
      <c r="H818" s="136"/>
    </row>
    <row r="819" spans="1:8">
      <c r="G819" s="101"/>
      <c r="H819" s="136"/>
    </row>
    <row r="820" spans="1:8">
      <c r="G820" s="101"/>
      <c r="H820" s="136"/>
    </row>
    <row r="821" spans="1:8">
      <c r="G821" s="101"/>
      <c r="H821" s="136"/>
    </row>
    <row r="822" spans="1:8" s="90" customFormat="1">
      <c r="A822" s="89"/>
      <c r="B822" s="91"/>
      <c r="F822" s="327"/>
      <c r="G822" s="327"/>
      <c r="H822" s="134"/>
    </row>
    <row r="823" spans="1:8" s="107" customFormat="1">
      <c r="A823" s="90"/>
      <c r="B823" s="90"/>
      <c r="C823" s="90"/>
      <c r="D823" s="90"/>
      <c r="E823" s="326"/>
      <c r="F823" s="326"/>
      <c r="G823" s="134"/>
      <c r="H823" s="134"/>
    </row>
    <row r="824" spans="1:8" s="90" customFormat="1">
      <c r="A824" s="89"/>
      <c r="B824" s="91"/>
      <c r="C824" s="105"/>
      <c r="D824" s="116"/>
      <c r="F824" s="87"/>
      <c r="G824" s="91"/>
      <c r="H824" s="134"/>
    </row>
    <row r="825" spans="1:8" s="90" customFormat="1">
      <c r="A825" s="89"/>
      <c r="B825" s="91"/>
      <c r="C825" s="105"/>
      <c r="D825" s="116"/>
      <c r="F825" s="87"/>
      <c r="G825" s="101"/>
      <c r="H825" s="136"/>
    </row>
    <row r="826" spans="1:8" s="90" customFormat="1">
      <c r="A826" s="89"/>
      <c r="B826" s="91"/>
      <c r="C826" s="105"/>
      <c r="D826" s="116"/>
      <c r="F826" s="87"/>
      <c r="G826" s="101"/>
      <c r="H826" s="136"/>
    </row>
    <row r="827" spans="1:8" s="90" customFormat="1">
      <c r="A827" s="89"/>
      <c r="B827" s="91"/>
      <c r="C827" s="105"/>
      <c r="D827" s="116"/>
      <c r="F827" s="87"/>
      <c r="G827" s="101"/>
      <c r="H827" s="136"/>
    </row>
    <row r="828" spans="1:8" s="105" customFormat="1">
      <c r="D828" s="116"/>
      <c r="F828" s="106"/>
      <c r="G828" s="106"/>
      <c r="H828" s="136"/>
    </row>
    <row r="829" spans="1:8">
      <c r="G829" s="101"/>
      <c r="H829" s="136"/>
    </row>
    <row r="831" spans="1:8">
      <c r="G831" s="101"/>
      <c r="H831" s="136"/>
    </row>
  </sheetData>
  <mergeCells count="213">
    <mergeCell ref="B1:H1"/>
    <mergeCell ref="F3:G3"/>
    <mergeCell ref="B4:H4"/>
    <mergeCell ref="F6:G6"/>
    <mergeCell ref="E7:F7"/>
    <mergeCell ref="E8:F8"/>
    <mergeCell ref="E38:F38"/>
    <mergeCell ref="E40:F40"/>
    <mergeCell ref="E44:F44"/>
    <mergeCell ref="D9:F9"/>
    <mergeCell ref="D10:F10"/>
    <mergeCell ref="D11:F11"/>
    <mergeCell ref="D12:F12"/>
    <mergeCell ref="D13:F13"/>
    <mergeCell ref="D14:F14"/>
    <mergeCell ref="E15:F15"/>
    <mergeCell ref="E20:F20"/>
    <mergeCell ref="E24:F24"/>
    <mergeCell ref="F35:G35"/>
    <mergeCell ref="E36:F36"/>
    <mergeCell ref="E37:F37"/>
    <mergeCell ref="D16:F16"/>
    <mergeCell ref="D17:F17"/>
    <mergeCell ref="D18:F18"/>
    <mergeCell ref="E107:F107"/>
    <mergeCell ref="E108:F108"/>
    <mergeCell ref="E109:F109"/>
    <mergeCell ref="E111:F111"/>
    <mergeCell ref="E115:F115"/>
    <mergeCell ref="E118:F118"/>
    <mergeCell ref="D19:F19"/>
    <mergeCell ref="E82:F82"/>
    <mergeCell ref="F106:G106"/>
    <mergeCell ref="E55:F55"/>
    <mergeCell ref="F71:G71"/>
    <mergeCell ref="E72:F72"/>
    <mergeCell ref="E73:F73"/>
    <mergeCell ref="E76:F76"/>
    <mergeCell ref="E78:F78"/>
    <mergeCell ref="E74:F74"/>
    <mergeCell ref="E57:F57"/>
    <mergeCell ref="E48:F48"/>
    <mergeCell ref="E53:F53"/>
    <mergeCell ref="E54:F54"/>
    <mergeCell ref="D64:E64"/>
    <mergeCell ref="E144:F144"/>
    <mergeCell ref="E148:F148"/>
    <mergeCell ref="E151:F151"/>
    <mergeCell ref="E155:F155"/>
    <mergeCell ref="E156:F156"/>
    <mergeCell ref="E157:F157"/>
    <mergeCell ref="E119:F119"/>
    <mergeCell ref="E120:F120"/>
    <mergeCell ref="F139:G139"/>
    <mergeCell ref="E140:F140"/>
    <mergeCell ref="E141:F141"/>
    <mergeCell ref="E142:F142"/>
    <mergeCell ref="E185:F185"/>
    <mergeCell ref="E188:F188"/>
    <mergeCell ref="E189:F189"/>
    <mergeCell ref="E190:F190"/>
    <mergeCell ref="E194:F194"/>
    <mergeCell ref="F209:G209"/>
    <mergeCell ref="E219:F219"/>
    <mergeCell ref="F174:G174"/>
    <mergeCell ref="E175:F175"/>
    <mergeCell ref="E176:F176"/>
    <mergeCell ref="E177:F177"/>
    <mergeCell ref="E179:F179"/>
    <mergeCell ref="E182:F182"/>
    <mergeCell ref="E224:F224"/>
    <mergeCell ref="E225:F225"/>
    <mergeCell ref="F244:G244"/>
    <mergeCell ref="E245:F245"/>
    <mergeCell ref="E246:F246"/>
    <mergeCell ref="E247:F247"/>
    <mergeCell ref="E210:F210"/>
    <mergeCell ref="E211:F211"/>
    <mergeCell ref="E212:F212"/>
    <mergeCell ref="E214:F214"/>
    <mergeCell ref="E216:F216"/>
    <mergeCell ref="E223:F223"/>
    <mergeCell ref="E292:F292"/>
    <mergeCell ref="F314:G314"/>
    <mergeCell ref="E315:F315"/>
    <mergeCell ref="E316:F316"/>
    <mergeCell ref="E317:F317"/>
    <mergeCell ref="E319:F319"/>
    <mergeCell ref="F279:G279"/>
    <mergeCell ref="E280:F280"/>
    <mergeCell ref="E281:F281"/>
    <mergeCell ref="E282:F282"/>
    <mergeCell ref="E286:F286"/>
    <mergeCell ref="E288:F288"/>
    <mergeCell ref="E395:F395"/>
    <mergeCell ref="E385:F385"/>
    <mergeCell ref="E386:F386"/>
    <mergeCell ref="E387:F387"/>
    <mergeCell ref="E390:F390"/>
    <mergeCell ref="E322:F322"/>
    <mergeCell ref="E326:F326"/>
    <mergeCell ref="E329:F329"/>
    <mergeCell ref="F349:G349"/>
    <mergeCell ref="E350:F350"/>
    <mergeCell ref="E351:F351"/>
    <mergeCell ref="E662:F662"/>
    <mergeCell ref="F822:G822"/>
    <mergeCell ref="E823:F823"/>
    <mergeCell ref="E775:F775"/>
    <mergeCell ref="E780:F780"/>
    <mergeCell ref="E785:F785"/>
    <mergeCell ref="E786:F786"/>
    <mergeCell ref="E787:F787"/>
    <mergeCell ref="D801:F801"/>
    <mergeCell ref="D802:F802"/>
    <mergeCell ref="D805:F805"/>
    <mergeCell ref="D809:F809"/>
    <mergeCell ref="D811:F811"/>
    <mergeCell ref="D812:F812"/>
    <mergeCell ref="D814:F814"/>
    <mergeCell ref="D816:F816"/>
    <mergeCell ref="D807:F807"/>
    <mergeCell ref="E663:F663"/>
    <mergeCell ref="E664:F664"/>
    <mergeCell ref="E734:F734"/>
    <mergeCell ref="E737:F737"/>
    <mergeCell ref="E741:F741"/>
    <mergeCell ref="E768:F768"/>
    <mergeCell ref="E697:F697"/>
    <mergeCell ref="F556:G556"/>
    <mergeCell ref="E592:F592"/>
    <mergeCell ref="E640:F640"/>
    <mergeCell ref="F661:G661"/>
    <mergeCell ref="E627:F627"/>
    <mergeCell ref="E628:F628"/>
    <mergeCell ref="E629:F629"/>
    <mergeCell ref="E631:F631"/>
    <mergeCell ref="E634:F634"/>
    <mergeCell ref="E638:F638"/>
    <mergeCell ref="F626:G626"/>
    <mergeCell ref="E639:F639"/>
    <mergeCell ref="B223:D223"/>
    <mergeCell ref="F489:G489"/>
    <mergeCell ref="E490:F490"/>
    <mergeCell ref="E491:F491"/>
    <mergeCell ref="E492:F492"/>
    <mergeCell ref="E495:F495"/>
    <mergeCell ref="E500:F500"/>
    <mergeCell ref="E501:F501"/>
    <mergeCell ref="E502:F502"/>
    <mergeCell ref="E432:F432"/>
    <mergeCell ref="E433:F433"/>
    <mergeCell ref="F454:G454"/>
    <mergeCell ref="E455:F455"/>
    <mergeCell ref="E456:F456"/>
    <mergeCell ref="E457:F457"/>
    <mergeCell ref="E420:F420"/>
    <mergeCell ref="F384:G384"/>
    <mergeCell ref="E431:F431"/>
    <mergeCell ref="E357:F357"/>
    <mergeCell ref="E361:F361"/>
    <mergeCell ref="E362:F362"/>
    <mergeCell ref="E363:F363"/>
    <mergeCell ref="E394:F394"/>
    <mergeCell ref="E396:F396"/>
    <mergeCell ref="A747:C747"/>
    <mergeCell ref="F748:G748"/>
    <mergeCell ref="E745:F745"/>
    <mergeCell ref="E746:F746"/>
    <mergeCell ref="E747:F747"/>
    <mergeCell ref="E557:F557"/>
    <mergeCell ref="E558:F558"/>
    <mergeCell ref="E571:F571"/>
    <mergeCell ref="E572:F572"/>
    <mergeCell ref="E573:F573"/>
    <mergeCell ref="E559:F559"/>
    <mergeCell ref="F591:G591"/>
    <mergeCell ref="E698:F698"/>
    <mergeCell ref="E702:F702"/>
    <mergeCell ref="F731:G731"/>
    <mergeCell ref="E732:F732"/>
    <mergeCell ref="E699:F699"/>
    <mergeCell ref="G703:H703"/>
    <mergeCell ref="E564:F564"/>
    <mergeCell ref="E567:F567"/>
    <mergeCell ref="E733:F733"/>
    <mergeCell ref="E667:F667"/>
    <mergeCell ref="F672:G672"/>
    <mergeCell ref="E673:F673"/>
    <mergeCell ref="E770:F770"/>
    <mergeCell ref="E800:F800"/>
    <mergeCell ref="E804:F804"/>
    <mergeCell ref="E752:F752"/>
    <mergeCell ref="F765:G765"/>
    <mergeCell ref="E766:F766"/>
    <mergeCell ref="E767:F767"/>
    <mergeCell ref="F419:G419"/>
    <mergeCell ref="E352:F352"/>
    <mergeCell ref="E354:F354"/>
    <mergeCell ref="E421:F421"/>
    <mergeCell ref="E422:F422"/>
    <mergeCell ref="E424:F424"/>
    <mergeCell ref="E427:F427"/>
    <mergeCell ref="F750:G750"/>
    <mergeCell ref="F521:G521"/>
    <mergeCell ref="E522:F522"/>
    <mergeCell ref="E523:F523"/>
    <mergeCell ref="F676:G676"/>
    <mergeCell ref="E677:F677"/>
    <mergeCell ref="F696:G696"/>
    <mergeCell ref="E524:F524"/>
    <mergeCell ref="E526:F526"/>
    <mergeCell ref="E529:F529"/>
  </mergeCells>
  <phoneticPr fontId="11" type="noConversion"/>
  <pageMargins left="0.98425196850393704" right="0.59055118110236227" top="0.98425196850393704" bottom="0.59055118110236227" header="0.31496062992125984" footer="0.31496062992125984"/>
  <pageSetup paperSize="9" scale="89" firstPageNumber="16" fitToHeight="0" orientation="portrait" useFirstPageNumber="1" r:id="rId1"/>
  <headerFooter>
    <oddHeader>&amp;C&amp;"TH SarabunPSK,ธรรมดา"&amp;16&amp;P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>
      <selection activeCell="A2" sqref="A2:A5"/>
    </sheetView>
  </sheetViews>
  <sheetFormatPr defaultRowHeight="15"/>
  <cols>
    <col min="1" max="1" width="68.140625" customWidth="1"/>
  </cols>
  <sheetData>
    <row r="1" spans="1:1">
      <c r="A1" t="s">
        <v>96</v>
      </c>
    </row>
    <row r="2" spans="1:1">
      <c r="A2" t="s">
        <v>97</v>
      </c>
    </row>
    <row r="3" spans="1:1">
      <c r="A3" t="s">
        <v>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22"/>
  <sheetViews>
    <sheetView view="pageLayout" zoomScale="80" zoomScalePageLayoutView="80" workbookViewId="0">
      <selection activeCell="G30" sqref="G30:G43"/>
    </sheetView>
  </sheetViews>
  <sheetFormatPr defaultColWidth="9.140625" defaultRowHeight="21"/>
  <cols>
    <col min="1" max="1" width="4" style="16" customWidth="1"/>
    <col min="2" max="2" width="10.5703125" style="31" bestFit="1" customWidth="1"/>
    <col min="3" max="3" width="42.140625" style="18" customWidth="1"/>
    <col min="4" max="4" width="9" style="17" customWidth="1"/>
    <col min="5" max="5" width="25.28515625" style="18" customWidth="1"/>
    <col min="6" max="6" width="11.42578125" style="17" customWidth="1"/>
    <col min="7" max="7" width="31.42578125" style="18" customWidth="1"/>
    <col min="8" max="16384" width="9.140625" style="5"/>
  </cols>
  <sheetData>
    <row r="1" spans="1:7" s="3" customFormat="1">
      <c r="A1" s="70" t="s">
        <v>111</v>
      </c>
      <c r="B1" s="71"/>
      <c r="C1" s="72"/>
      <c r="D1" s="1" t="s">
        <v>99</v>
      </c>
      <c r="E1" s="2" t="s">
        <v>100</v>
      </c>
      <c r="F1" s="1" t="s">
        <v>101</v>
      </c>
      <c r="G1" s="2" t="s">
        <v>112</v>
      </c>
    </row>
    <row r="2" spans="1:7">
      <c r="A2" s="45">
        <v>1</v>
      </c>
      <c r="B2" s="67" t="s">
        <v>0</v>
      </c>
      <c r="C2" s="68" t="s">
        <v>113</v>
      </c>
      <c r="D2" s="69"/>
      <c r="E2" s="68"/>
      <c r="F2" s="69"/>
      <c r="G2" s="68"/>
    </row>
    <row r="3" spans="1:7" ht="24" customHeight="1">
      <c r="A3" s="45">
        <v>1</v>
      </c>
      <c r="B3" s="46" t="s">
        <v>0</v>
      </c>
      <c r="C3" s="47" t="s">
        <v>114</v>
      </c>
      <c r="D3" s="48" t="s">
        <v>1</v>
      </c>
      <c r="E3" s="47" t="s">
        <v>2</v>
      </c>
      <c r="F3" s="49" t="s">
        <v>115</v>
      </c>
      <c r="G3" s="50" t="s">
        <v>116</v>
      </c>
    </row>
    <row r="4" spans="1:7" ht="24" customHeight="1">
      <c r="A4" s="45">
        <v>1</v>
      </c>
      <c r="B4" s="46" t="s">
        <v>0</v>
      </c>
      <c r="C4" s="47" t="s">
        <v>117</v>
      </c>
      <c r="D4" s="48" t="s">
        <v>1</v>
      </c>
      <c r="E4" s="47" t="s">
        <v>2</v>
      </c>
      <c r="F4" s="49" t="s">
        <v>115</v>
      </c>
      <c r="G4" s="50" t="s">
        <v>116</v>
      </c>
    </row>
    <row r="5" spans="1:7" ht="24" customHeight="1">
      <c r="A5" s="45">
        <v>1</v>
      </c>
      <c r="B5" s="46" t="s">
        <v>0</v>
      </c>
      <c r="C5" s="47" t="s">
        <v>118</v>
      </c>
      <c r="D5" s="48" t="s">
        <v>1</v>
      </c>
      <c r="E5" s="47" t="s">
        <v>2</v>
      </c>
      <c r="F5" s="49" t="s">
        <v>115</v>
      </c>
      <c r="G5" s="50" t="s">
        <v>116</v>
      </c>
    </row>
    <row r="6" spans="1:7" ht="24" customHeight="1">
      <c r="A6" s="45">
        <v>1</v>
      </c>
      <c r="B6" s="46" t="s">
        <v>0</v>
      </c>
      <c r="C6" s="47" t="s">
        <v>119</v>
      </c>
      <c r="D6" s="48" t="s">
        <v>1</v>
      </c>
      <c r="E6" s="47" t="s">
        <v>2</v>
      </c>
      <c r="F6" s="49" t="s">
        <v>115</v>
      </c>
      <c r="G6" s="50" t="s">
        <v>116</v>
      </c>
    </row>
    <row r="7" spans="1:7" ht="24" customHeight="1">
      <c r="A7" s="45">
        <v>1</v>
      </c>
      <c r="B7" s="46" t="s">
        <v>0</v>
      </c>
      <c r="C7" s="47" t="s">
        <v>120</v>
      </c>
      <c r="D7" s="48" t="s">
        <v>1</v>
      </c>
      <c r="E7" s="47" t="s">
        <v>2</v>
      </c>
      <c r="F7" s="49" t="s">
        <v>115</v>
      </c>
      <c r="G7" s="50" t="s">
        <v>116</v>
      </c>
    </row>
    <row r="8" spans="1:7">
      <c r="A8" s="51">
        <v>2</v>
      </c>
      <c r="B8" s="67" t="s">
        <v>3</v>
      </c>
      <c r="C8" s="68" t="s">
        <v>121</v>
      </c>
      <c r="D8" s="69"/>
      <c r="E8" s="68"/>
      <c r="F8" s="69"/>
      <c r="G8" s="68"/>
    </row>
    <row r="9" spans="1:7">
      <c r="A9" s="51">
        <v>2</v>
      </c>
      <c r="B9" s="52" t="s">
        <v>3</v>
      </c>
      <c r="C9" s="53" t="s">
        <v>117</v>
      </c>
      <c r="D9" s="54" t="s">
        <v>1</v>
      </c>
      <c r="E9" s="53" t="s">
        <v>2</v>
      </c>
      <c r="F9" s="49" t="s">
        <v>122</v>
      </c>
      <c r="G9" s="55" t="s">
        <v>123</v>
      </c>
    </row>
    <row r="10" spans="1:7">
      <c r="A10" s="51">
        <v>2</v>
      </c>
      <c r="B10" s="52" t="s">
        <v>3</v>
      </c>
      <c r="C10" s="53" t="s">
        <v>124</v>
      </c>
      <c r="D10" s="54" t="s">
        <v>1</v>
      </c>
      <c r="E10" s="53" t="s">
        <v>2</v>
      </c>
      <c r="F10" s="49" t="s">
        <v>122</v>
      </c>
      <c r="G10" s="55" t="s">
        <v>123</v>
      </c>
    </row>
    <row r="11" spans="1:7">
      <c r="A11" s="51">
        <v>2</v>
      </c>
      <c r="B11" s="52" t="s">
        <v>3</v>
      </c>
      <c r="C11" s="53" t="s">
        <v>125</v>
      </c>
      <c r="D11" s="54" t="s">
        <v>1</v>
      </c>
      <c r="E11" s="53" t="s">
        <v>2</v>
      </c>
      <c r="F11" s="49" t="s">
        <v>122</v>
      </c>
      <c r="G11" s="55" t="s">
        <v>123</v>
      </c>
    </row>
    <row r="12" spans="1:7" ht="24" customHeight="1">
      <c r="A12" s="51">
        <v>2</v>
      </c>
      <c r="B12" s="52" t="s">
        <v>3</v>
      </c>
      <c r="C12" s="56" t="s">
        <v>126</v>
      </c>
      <c r="D12" s="57" t="s">
        <v>1</v>
      </c>
      <c r="E12" s="56" t="s">
        <v>2</v>
      </c>
      <c r="F12" s="58" t="s">
        <v>122</v>
      </c>
      <c r="G12" s="59" t="s">
        <v>123</v>
      </c>
    </row>
    <row r="13" spans="1:7" ht="63">
      <c r="A13" s="51">
        <v>2</v>
      </c>
      <c r="B13" s="52" t="s">
        <v>3</v>
      </c>
      <c r="C13" s="53" t="s">
        <v>127</v>
      </c>
      <c r="D13" s="54" t="s">
        <v>1</v>
      </c>
      <c r="E13" s="53" t="s">
        <v>2</v>
      </c>
      <c r="F13" s="49" t="s">
        <v>122</v>
      </c>
      <c r="G13" s="55" t="s">
        <v>123</v>
      </c>
    </row>
    <row r="14" spans="1:7" ht="24" customHeight="1">
      <c r="A14" s="4">
        <v>3</v>
      </c>
      <c r="B14" s="67" t="s">
        <v>4</v>
      </c>
      <c r="C14" s="68" t="s">
        <v>128</v>
      </c>
      <c r="D14" s="69"/>
      <c r="E14" s="68"/>
      <c r="F14" s="69" t="s">
        <v>400</v>
      </c>
      <c r="G14" s="68" t="s">
        <v>401</v>
      </c>
    </row>
    <row r="15" spans="1:7" ht="24" customHeight="1">
      <c r="A15" s="4">
        <v>3</v>
      </c>
      <c r="B15" s="23" t="s">
        <v>4</v>
      </c>
      <c r="C15" s="24" t="s">
        <v>129</v>
      </c>
      <c r="D15" s="25" t="s">
        <v>5</v>
      </c>
      <c r="E15" s="24" t="s">
        <v>6</v>
      </c>
      <c r="F15" s="60" t="s">
        <v>81</v>
      </c>
      <c r="G15" s="61" t="s">
        <v>130</v>
      </c>
    </row>
    <row r="16" spans="1:7">
      <c r="A16" s="4">
        <v>3</v>
      </c>
      <c r="B16" s="23" t="s">
        <v>4</v>
      </c>
      <c r="C16" s="26"/>
      <c r="D16" s="27"/>
      <c r="E16" s="26"/>
      <c r="F16" s="60" t="s">
        <v>131</v>
      </c>
      <c r="G16" s="62" t="s">
        <v>132</v>
      </c>
    </row>
    <row r="17" spans="1:7">
      <c r="A17" s="4">
        <v>4</v>
      </c>
      <c r="B17" s="67" t="s">
        <v>7</v>
      </c>
      <c r="C17" s="68" t="s">
        <v>133</v>
      </c>
      <c r="D17" s="69"/>
      <c r="E17" s="68"/>
      <c r="F17" s="69" t="s">
        <v>402</v>
      </c>
      <c r="G17" s="68" t="s">
        <v>403</v>
      </c>
    </row>
    <row r="18" spans="1:7" ht="42">
      <c r="A18" s="4">
        <v>4</v>
      </c>
      <c r="B18" s="23" t="s">
        <v>7</v>
      </c>
      <c r="C18" s="11" t="s">
        <v>134</v>
      </c>
      <c r="D18" s="10" t="s">
        <v>14</v>
      </c>
      <c r="E18" s="11" t="s">
        <v>15</v>
      </c>
      <c r="F18" s="63" t="s">
        <v>91</v>
      </c>
      <c r="G18" s="64" t="s">
        <v>135</v>
      </c>
    </row>
    <row r="19" spans="1:7">
      <c r="A19" s="4">
        <v>4</v>
      </c>
      <c r="B19" s="23" t="s">
        <v>7</v>
      </c>
      <c r="C19" s="11" t="s">
        <v>136</v>
      </c>
      <c r="D19" s="10" t="s">
        <v>1</v>
      </c>
      <c r="E19" s="11" t="s">
        <v>2</v>
      </c>
      <c r="F19" s="63" t="s">
        <v>137</v>
      </c>
      <c r="G19" s="61" t="s">
        <v>138</v>
      </c>
    </row>
    <row r="20" spans="1:7">
      <c r="A20" s="4">
        <v>4</v>
      </c>
      <c r="B20" s="23" t="s">
        <v>7</v>
      </c>
      <c r="C20" s="24" t="s">
        <v>139</v>
      </c>
      <c r="D20" s="25" t="s">
        <v>12</v>
      </c>
      <c r="E20" s="24" t="s">
        <v>13</v>
      </c>
      <c r="F20" s="60" t="s">
        <v>131</v>
      </c>
      <c r="G20" s="61" t="s">
        <v>132</v>
      </c>
    </row>
    <row r="21" spans="1:7">
      <c r="A21" s="4">
        <v>4</v>
      </c>
      <c r="B21" s="23" t="s">
        <v>7</v>
      </c>
      <c r="C21" s="26"/>
      <c r="D21" s="27"/>
      <c r="E21" s="26"/>
      <c r="F21" s="60" t="s">
        <v>8</v>
      </c>
      <c r="G21" s="61" t="s">
        <v>140</v>
      </c>
    </row>
    <row r="22" spans="1:7">
      <c r="A22" s="4">
        <v>4</v>
      </c>
      <c r="B22" s="23" t="s">
        <v>7</v>
      </c>
      <c r="C22" s="11" t="s">
        <v>141</v>
      </c>
      <c r="D22" s="10" t="s">
        <v>16</v>
      </c>
      <c r="E22" s="11" t="s">
        <v>17</v>
      </c>
      <c r="F22" s="60" t="s">
        <v>142</v>
      </c>
      <c r="G22" s="61" t="s">
        <v>143</v>
      </c>
    </row>
    <row r="23" spans="1:7">
      <c r="A23" s="4">
        <v>4</v>
      </c>
      <c r="B23" s="23" t="s">
        <v>7</v>
      </c>
      <c r="C23" s="24" t="s">
        <v>144</v>
      </c>
      <c r="D23" s="25" t="s">
        <v>8</v>
      </c>
      <c r="E23" s="24" t="s">
        <v>9</v>
      </c>
      <c r="F23" s="65" t="s">
        <v>145</v>
      </c>
      <c r="G23" s="62" t="s">
        <v>146</v>
      </c>
    </row>
    <row r="24" spans="1:7" ht="24" customHeight="1">
      <c r="A24" s="4">
        <v>4</v>
      </c>
      <c r="B24" s="23" t="s">
        <v>7</v>
      </c>
      <c r="C24" s="26"/>
      <c r="D24" s="27"/>
      <c r="E24" s="26"/>
      <c r="F24" s="60" t="s">
        <v>147</v>
      </c>
      <c r="G24" s="61" t="s">
        <v>148</v>
      </c>
    </row>
    <row r="25" spans="1:7">
      <c r="A25" s="4">
        <v>4</v>
      </c>
      <c r="B25" s="23" t="s">
        <v>7</v>
      </c>
      <c r="C25" s="11" t="s">
        <v>149</v>
      </c>
      <c r="D25" s="10" t="s">
        <v>10</v>
      </c>
      <c r="E25" s="11" t="s">
        <v>11</v>
      </c>
      <c r="F25" s="60" t="s">
        <v>93</v>
      </c>
      <c r="G25" s="61" t="s">
        <v>150</v>
      </c>
    </row>
    <row r="26" spans="1:7">
      <c r="A26" s="4">
        <v>4</v>
      </c>
      <c r="B26" s="23" t="s">
        <v>7</v>
      </c>
      <c r="C26" s="11" t="s">
        <v>151</v>
      </c>
      <c r="D26" s="10" t="s">
        <v>18</v>
      </c>
      <c r="E26" s="11" t="s">
        <v>19</v>
      </c>
      <c r="F26" s="60" t="s">
        <v>88</v>
      </c>
      <c r="G26" s="66" t="s">
        <v>152</v>
      </c>
    </row>
    <row r="27" spans="1:7" ht="24" customHeight="1">
      <c r="A27" s="4">
        <v>4</v>
      </c>
      <c r="B27" s="23" t="s">
        <v>7</v>
      </c>
      <c r="C27" s="11" t="s">
        <v>153</v>
      </c>
      <c r="D27" s="10" t="s">
        <v>20</v>
      </c>
      <c r="E27" s="11" t="s">
        <v>21</v>
      </c>
      <c r="F27" s="60" t="s">
        <v>94</v>
      </c>
      <c r="G27" s="66" t="s">
        <v>154</v>
      </c>
    </row>
    <row r="28" spans="1:7">
      <c r="A28" s="4">
        <v>4</v>
      </c>
      <c r="B28" s="23" t="s">
        <v>7</v>
      </c>
      <c r="C28" s="11" t="s">
        <v>155</v>
      </c>
      <c r="D28" s="10" t="s">
        <v>22</v>
      </c>
      <c r="E28" s="11" t="s">
        <v>23</v>
      </c>
      <c r="F28" s="60" t="s">
        <v>156</v>
      </c>
      <c r="G28" s="61" t="s">
        <v>157</v>
      </c>
    </row>
    <row r="29" spans="1:7">
      <c r="A29" s="4">
        <v>5</v>
      </c>
      <c r="B29" s="67" t="s">
        <v>24</v>
      </c>
      <c r="C29" s="68" t="s">
        <v>158</v>
      </c>
      <c r="D29" s="69"/>
      <c r="E29" s="68"/>
      <c r="F29" s="69" t="s">
        <v>458</v>
      </c>
      <c r="G29" s="68" t="s">
        <v>459</v>
      </c>
    </row>
    <row r="30" spans="1:7" ht="42">
      <c r="A30" s="4">
        <v>5</v>
      </c>
      <c r="B30" s="23" t="s">
        <v>24</v>
      </c>
      <c r="C30" s="11" t="s">
        <v>159</v>
      </c>
      <c r="D30" s="10" t="s">
        <v>25</v>
      </c>
      <c r="E30" s="11" t="s">
        <v>26</v>
      </c>
      <c r="F30" s="9" t="s">
        <v>81</v>
      </c>
      <c r="G30" s="21" t="s">
        <v>130</v>
      </c>
    </row>
    <row r="31" spans="1:7">
      <c r="A31" s="4">
        <v>5</v>
      </c>
      <c r="B31" s="23" t="s">
        <v>24</v>
      </c>
      <c r="C31" s="26"/>
      <c r="D31" s="27"/>
      <c r="E31" s="8"/>
      <c r="F31" s="9" t="s">
        <v>91</v>
      </c>
      <c r="G31" s="20" t="s">
        <v>135</v>
      </c>
    </row>
    <row r="32" spans="1:7" ht="42">
      <c r="A32" s="4">
        <v>5</v>
      </c>
      <c r="B32" s="23" t="s">
        <v>24</v>
      </c>
      <c r="C32" s="11" t="s">
        <v>160</v>
      </c>
      <c r="D32" s="10" t="s">
        <v>27</v>
      </c>
      <c r="E32" s="11" t="s">
        <v>28</v>
      </c>
      <c r="F32" s="9" t="s">
        <v>161</v>
      </c>
      <c r="G32" s="20" t="s">
        <v>160</v>
      </c>
    </row>
    <row r="33" spans="1:7" ht="42">
      <c r="A33" s="4">
        <v>5</v>
      </c>
      <c r="B33" s="23" t="s">
        <v>24</v>
      </c>
      <c r="C33" s="11" t="s">
        <v>162</v>
      </c>
      <c r="D33" s="10" t="s">
        <v>29</v>
      </c>
      <c r="E33" s="11" t="s">
        <v>30</v>
      </c>
      <c r="F33" s="9" t="s">
        <v>163</v>
      </c>
      <c r="G33" s="20" t="s">
        <v>162</v>
      </c>
    </row>
    <row r="34" spans="1:7" ht="63">
      <c r="A34" s="4">
        <v>5</v>
      </c>
      <c r="B34" s="23" t="s">
        <v>24</v>
      </c>
      <c r="C34" s="11" t="s">
        <v>164</v>
      </c>
      <c r="D34" s="10" t="s">
        <v>31</v>
      </c>
      <c r="E34" s="11" t="s">
        <v>32</v>
      </c>
      <c r="F34" s="9" t="s">
        <v>165</v>
      </c>
      <c r="G34" s="20" t="s">
        <v>164</v>
      </c>
    </row>
    <row r="35" spans="1:7" ht="63">
      <c r="A35" s="4">
        <v>5</v>
      </c>
      <c r="B35" s="23" t="s">
        <v>24</v>
      </c>
      <c r="C35" s="11" t="s">
        <v>166</v>
      </c>
      <c r="D35" s="10" t="s">
        <v>33</v>
      </c>
      <c r="E35" s="11" t="s">
        <v>167</v>
      </c>
      <c r="F35" s="9" t="s">
        <v>168</v>
      </c>
      <c r="G35" s="20" t="s">
        <v>166</v>
      </c>
    </row>
    <row r="36" spans="1:7" ht="63">
      <c r="A36" s="4">
        <v>5</v>
      </c>
      <c r="B36" s="23" t="s">
        <v>24</v>
      </c>
      <c r="C36" s="8" t="s">
        <v>169</v>
      </c>
      <c r="D36" s="7" t="s">
        <v>34</v>
      </c>
      <c r="E36" s="8" t="s">
        <v>35</v>
      </c>
      <c r="F36" s="14" t="s">
        <v>170</v>
      </c>
      <c r="G36" s="28" t="s">
        <v>169</v>
      </c>
    </row>
    <row r="37" spans="1:7" ht="42">
      <c r="A37" s="4">
        <v>5</v>
      </c>
      <c r="B37" s="23" t="s">
        <v>24</v>
      </c>
      <c r="C37" s="11" t="s">
        <v>171</v>
      </c>
      <c r="D37" s="10" t="s">
        <v>36</v>
      </c>
      <c r="E37" s="11" t="s">
        <v>37</v>
      </c>
      <c r="F37" s="9" t="s">
        <v>172</v>
      </c>
      <c r="G37" s="20" t="s">
        <v>171</v>
      </c>
    </row>
    <row r="38" spans="1:7" ht="42">
      <c r="A38" s="4">
        <v>5</v>
      </c>
      <c r="B38" s="23" t="s">
        <v>24</v>
      </c>
      <c r="C38" s="8" t="s">
        <v>173</v>
      </c>
      <c r="D38" s="7" t="s">
        <v>38</v>
      </c>
      <c r="E38" s="8" t="s">
        <v>39</v>
      </c>
      <c r="F38" s="12" t="s">
        <v>174</v>
      </c>
      <c r="G38" s="13" t="s">
        <v>173</v>
      </c>
    </row>
    <row r="39" spans="1:7" ht="42">
      <c r="A39" s="4">
        <v>5</v>
      </c>
      <c r="B39" s="23" t="s">
        <v>24</v>
      </c>
      <c r="C39" s="11" t="s">
        <v>175</v>
      </c>
      <c r="D39" s="10" t="s">
        <v>40</v>
      </c>
      <c r="E39" s="11" t="s">
        <v>41</v>
      </c>
      <c r="F39" s="9" t="s">
        <v>176</v>
      </c>
      <c r="G39" s="20" t="s">
        <v>177</v>
      </c>
    </row>
    <row r="40" spans="1:7" ht="24" customHeight="1">
      <c r="A40" s="4">
        <v>5</v>
      </c>
      <c r="B40" s="23" t="s">
        <v>24</v>
      </c>
      <c r="C40" s="11" t="s">
        <v>178</v>
      </c>
      <c r="D40" s="10" t="s">
        <v>42</v>
      </c>
      <c r="E40" s="11" t="s">
        <v>179</v>
      </c>
      <c r="F40" s="9" t="s">
        <v>180</v>
      </c>
      <c r="G40" s="20" t="s">
        <v>181</v>
      </c>
    </row>
    <row r="41" spans="1:7" ht="63">
      <c r="A41" s="4">
        <v>5</v>
      </c>
      <c r="B41" s="23" t="s">
        <v>24</v>
      </c>
      <c r="C41" s="11" t="s">
        <v>182</v>
      </c>
      <c r="D41" s="10" t="s">
        <v>43</v>
      </c>
      <c r="E41" s="11" t="s">
        <v>44</v>
      </c>
      <c r="F41" s="9" t="s">
        <v>183</v>
      </c>
      <c r="G41" s="20" t="s">
        <v>182</v>
      </c>
    </row>
    <row r="42" spans="1:7" ht="42">
      <c r="A42" s="4">
        <v>5</v>
      </c>
      <c r="B42" s="23" t="s">
        <v>24</v>
      </c>
      <c r="C42" s="11" t="s">
        <v>184</v>
      </c>
      <c r="D42" s="10" t="s">
        <v>45</v>
      </c>
      <c r="E42" s="11" t="s">
        <v>46</v>
      </c>
      <c r="F42" s="9" t="s">
        <v>185</v>
      </c>
      <c r="G42" s="20" t="s">
        <v>184</v>
      </c>
    </row>
    <row r="43" spans="1:7" ht="24" customHeight="1">
      <c r="A43" s="4">
        <v>5</v>
      </c>
      <c r="B43" s="23" t="s">
        <v>24</v>
      </c>
      <c r="C43" s="11" t="s">
        <v>186</v>
      </c>
      <c r="D43" s="10" t="s">
        <v>47</v>
      </c>
      <c r="E43" s="11" t="s">
        <v>187</v>
      </c>
      <c r="F43" s="9" t="s">
        <v>188</v>
      </c>
      <c r="G43" s="20" t="s">
        <v>186</v>
      </c>
    </row>
    <row r="44" spans="1:7">
      <c r="A44" s="6">
        <v>6</v>
      </c>
      <c r="B44" s="67" t="s">
        <v>48</v>
      </c>
      <c r="C44" s="68" t="s">
        <v>189</v>
      </c>
      <c r="D44" s="69"/>
      <c r="E44" s="68"/>
      <c r="F44" s="69" t="s">
        <v>404</v>
      </c>
      <c r="G44" s="68" t="s">
        <v>405</v>
      </c>
    </row>
    <row r="45" spans="1:7" ht="24" customHeight="1">
      <c r="A45" s="6">
        <v>6</v>
      </c>
      <c r="B45" s="19" t="s">
        <v>48</v>
      </c>
      <c r="C45" s="24" t="s">
        <v>159</v>
      </c>
      <c r="D45" s="25" t="s">
        <v>25</v>
      </c>
      <c r="E45" s="341" t="s">
        <v>26</v>
      </c>
      <c r="F45" s="9" t="s">
        <v>81</v>
      </c>
      <c r="G45" s="21" t="s">
        <v>130</v>
      </c>
    </row>
    <row r="46" spans="1:7">
      <c r="A46" s="6">
        <v>6</v>
      </c>
      <c r="B46" s="19" t="s">
        <v>48</v>
      </c>
      <c r="C46" s="26"/>
      <c r="D46" s="27"/>
      <c r="E46" s="342"/>
      <c r="F46" s="9" t="s">
        <v>190</v>
      </c>
      <c r="G46" s="20" t="s">
        <v>191</v>
      </c>
    </row>
    <row r="47" spans="1:7" ht="24" customHeight="1">
      <c r="A47" s="6">
        <v>6</v>
      </c>
      <c r="B47" s="19" t="s">
        <v>48</v>
      </c>
      <c r="C47" s="26"/>
      <c r="D47" s="27"/>
      <c r="E47" s="8"/>
      <c r="F47" s="14" t="s">
        <v>192</v>
      </c>
      <c r="G47" s="28" t="s">
        <v>193</v>
      </c>
    </row>
    <row r="48" spans="1:7" ht="24" customHeight="1">
      <c r="A48" s="6"/>
      <c r="B48" s="19"/>
      <c r="C48" s="26"/>
      <c r="D48" s="27"/>
      <c r="E48" s="8"/>
      <c r="F48" s="73" t="s">
        <v>406</v>
      </c>
      <c r="G48" s="74" t="s">
        <v>407</v>
      </c>
    </row>
    <row r="49" spans="1:7" ht="24" customHeight="1">
      <c r="A49" s="6">
        <v>6</v>
      </c>
      <c r="B49" s="19" t="s">
        <v>48</v>
      </c>
      <c r="C49" s="24" t="s">
        <v>194</v>
      </c>
      <c r="D49" s="25" t="s">
        <v>63</v>
      </c>
      <c r="E49" s="24" t="s">
        <v>64</v>
      </c>
      <c r="F49" s="9" t="s">
        <v>81</v>
      </c>
      <c r="G49" s="21" t="s">
        <v>130</v>
      </c>
    </row>
    <row r="50" spans="1:7" ht="24" customHeight="1">
      <c r="A50" s="6">
        <v>6</v>
      </c>
      <c r="B50" s="19" t="s">
        <v>48</v>
      </c>
      <c r="C50" s="26"/>
      <c r="D50" s="27"/>
      <c r="E50" s="26"/>
      <c r="F50" s="9" t="s">
        <v>195</v>
      </c>
      <c r="G50" s="20" t="s">
        <v>196</v>
      </c>
    </row>
    <row r="51" spans="1:7">
      <c r="A51" s="6">
        <v>6</v>
      </c>
      <c r="B51" s="19" t="s">
        <v>48</v>
      </c>
      <c r="C51" s="26"/>
      <c r="D51" s="27"/>
      <c r="E51" s="8"/>
      <c r="F51" s="14" t="s">
        <v>197</v>
      </c>
      <c r="G51" s="28" t="s">
        <v>198</v>
      </c>
    </row>
    <row r="52" spans="1:7">
      <c r="A52" s="6"/>
      <c r="B52" s="19"/>
      <c r="C52" s="26"/>
      <c r="D52" s="27"/>
      <c r="E52" s="8"/>
      <c r="F52" s="73" t="s">
        <v>408</v>
      </c>
      <c r="G52" s="74" t="s">
        <v>409</v>
      </c>
    </row>
    <row r="53" spans="1:7">
      <c r="A53" s="6">
        <v>6</v>
      </c>
      <c r="B53" s="19" t="s">
        <v>48</v>
      </c>
      <c r="C53" s="26" t="s">
        <v>199</v>
      </c>
      <c r="D53" s="27" t="s">
        <v>65</v>
      </c>
      <c r="E53" s="26" t="s">
        <v>66</v>
      </c>
      <c r="F53" s="14" t="s">
        <v>8</v>
      </c>
      <c r="G53" s="28" t="s">
        <v>140</v>
      </c>
    </row>
    <row r="54" spans="1:7">
      <c r="A54" s="6">
        <v>6</v>
      </c>
      <c r="B54" s="19" t="s">
        <v>48</v>
      </c>
      <c r="C54" s="26"/>
      <c r="D54" s="27"/>
      <c r="E54" s="26"/>
      <c r="F54" s="9" t="s">
        <v>81</v>
      </c>
      <c r="G54" s="21" t="s">
        <v>130</v>
      </c>
    </row>
    <row r="55" spans="1:7">
      <c r="A55" s="6">
        <v>6</v>
      </c>
      <c r="B55" s="19" t="s">
        <v>48</v>
      </c>
      <c r="C55" s="26"/>
      <c r="D55" s="27"/>
      <c r="E55" s="26"/>
      <c r="F55" s="9" t="s">
        <v>25</v>
      </c>
      <c r="G55" s="20" t="s">
        <v>200</v>
      </c>
    </row>
    <row r="56" spans="1:7" ht="42">
      <c r="A56" s="6">
        <v>6</v>
      </c>
      <c r="B56" s="19" t="s">
        <v>48</v>
      </c>
      <c r="C56" s="26"/>
      <c r="D56" s="27"/>
      <c r="E56" s="26"/>
      <c r="F56" s="9" t="s">
        <v>201</v>
      </c>
      <c r="G56" s="20" t="s">
        <v>202</v>
      </c>
    </row>
    <row r="57" spans="1:7">
      <c r="A57" s="6">
        <v>6</v>
      </c>
      <c r="B57" s="19" t="s">
        <v>48</v>
      </c>
      <c r="C57" s="26"/>
      <c r="D57" s="27"/>
      <c r="E57" s="26"/>
      <c r="F57" s="9" t="s">
        <v>203</v>
      </c>
      <c r="G57" s="20" t="s">
        <v>204</v>
      </c>
    </row>
    <row r="58" spans="1:7">
      <c r="A58" s="6">
        <v>6</v>
      </c>
      <c r="B58" s="19" t="s">
        <v>48</v>
      </c>
      <c r="C58" s="26"/>
      <c r="D58" s="27"/>
      <c r="E58" s="26"/>
      <c r="F58" s="9" t="s">
        <v>205</v>
      </c>
      <c r="G58" s="21" t="s">
        <v>206</v>
      </c>
    </row>
    <row r="59" spans="1:7">
      <c r="A59" s="6">
        <v>6</v>
      </c>
      <c r="B59" s="19" t="s">
        <v>48</v>
      </c>
      <c r="C59" s="26"/>
      <c r="D59" s="27"/>
      <c r="E59" s="26"/>
      <c r="F59" s="9" t="s">
        <v>197</v>
      </c>
      <c r="G59" s="20" t="s">
        <v>198</v>
      </c>
    </row>
    <row r="60" spans="1:7" ht="24" customHeight="1">
      <c r="A60" s="6">
        <v>6</v>
      </c>
      <c r="B60" s="19" t="s">
        <v>48</v>
      </c>
      <c r="C60" s="26"/>
      <c r="D60" s="27"/>
      <c r="E60" s="26"/>
      <c r="F60" s="14" t="s">
        <v>192</v>
      </c>
      <c r="G60" s="28" t="s">
        <v>193</v>
      </c>
    </row>
    <row r="61" spans="1:7" ht="24" customHeight="1">
      <c r="A61" s="6"/>
      <c r="B61" s="19"/>
      <c r="C61" s="26"/>
      <c r="D61" s="27"/>
      <c r="E61" s="26"/>
      <c r="F61" s="73" t="s">
        <v>410</v>
      </c>
      <c r="G61" s="74" t="s">
        <v>411</v>
      </c>
    </row>
    <row r="62" spans="1:7">
      <c r="A62" s="6">
        <v>6</v>
      </c>
      <c r="B62" s="19" t="s">
        <v>48</v>
      </c>
      <c r="C62" s="8" t="s">
        <v>207</v>
      </c>
      <c r="D62" s="7" t="s">
        <v>67</v>
      </c>
      <c r="E62" s="8" t="s">
        <v>68</v>
      </c>
      <c r="F62" s="14" t="s">
        <v>81</v>
      </c>
      <c r="G62" s="22" t="s">
        <v>130</v>
      </c>
    </row>
    <row r="63" spans="1:7">
      <c r="A63" s="6">
        <v>6</v>
      </c>
      <c r="B63" s="19" t="s">
        <v>48</v>
      </c>
      <c r="C63" s="8"/>
      <c r="D63" s="7"/>
      <c r="E63" s="8"/>
      <c r="F63" s="9" t="s">
        <v>208</v>
      </c>
      <c r="G63" s="20" t="s">
        <v>209</v>
      </c>
    </row>
    <row r="64" spans="1:7" ht="42">
      <c r="A64" s="6">
        <v>6</v>
      </c>
      <c r="B64" s="19" t="s">
        <v>48</v>
      </c>
      <c r="C64" s="8"/>
      <c r="D64" s="7"/>
      <c r="E64" s="8"/>
      <c r="F64" s="14" t="s">
        <v>210</v>
      </c>
      <c r="G64" s="28" t="s">
        <v>211</v>
      </c>
    </row>
    <row r="65" spans="1:7">
      <c r="A65" s="6">
        <v>6</v>
      </c>
      <c r="B65" s="19" t="s">
        <v>48</v>
      </c>
      <c r="C65" s="8"/>
      <c r="D65" s="7"/>
      <c r="E65" s="8"/>
      <c r="F65" s="9" t="s">
        <v>212</v>
      </c>
      <c r="G65" s="21" t="s">
        <v>213</v>
      </c>
    </row>
    <row r="66" spans="1:7">
      <c r="A66" s="6">
        <v>6</v>
      </c>
      <c r="B66" s="19" t="s">
        <v>48</v>
      </c>
      <c r="C66" s="8"/>
      <c r="D66" s="7"/>
      <c r="E66" s="8"/>
      <c r="F66" s="14" t="s">
        <v>214</v>
      </c>
      <c r="G66" s="28" t="s">
        <v>215</v>
      </c>
    </row>
    <row r="67" spans="1:7">
      <c r="A67" s="6"/>
      <c r="B67" s="19"/>
      <c r="C67" s="8"/>
      <c r="D67" s="7"/>
      <c r="E67" s="8"/>
      <c r="F67" s="73" t="s">
        <v>412</v>
      </c>
      <c r="G67" s="74" t="s">
        <v>413</v>
      </c>
    </row>
    <row r="68" spans="1:7">
      <c r="A68" s="6">
        <v>6</v>
      </c>
      <c r="B68" s="19" t="s">
        <v>48</v>
      </c>
      <c r="C68" s="342" t="s">
        <v>216</v>
      </c>
      <c r="D68" s="27" t="s">
        <v>71</v>
      </c>
      <c r="E68" s="342" t="s">
        <v>217</v>
      </c>
      <c r="F68" s="14" t="s">
        <v>81</v>
      </c>
      <c r="G68" s="22" t="s">
        <v>130</v>
      </c>
    </row>
    <row r="69" spans="1:7">
      <c r="A69" s="6">
        <v>6</v>
      </c>
      <c r="B69" s="19" t="s">
        <v>48</v>
      </c>
      <c r="C69" s="342"/>
      <c r="D69" s="27"/>
      <c r="E69" s="342"/>
      <c r="F69" s="15" t="s">
        <v>8</v>
      </c>
      <c r="G69" s="20" t="s">
        <v>140</v>
      </c>
    </row>
    <row r="70" spans="1:7" ht="48" customHeight="1">
      <c r="A70" s="6">
        <v>6</v>
      </c>
      <c r="B70" s="19" t="s">
        <v>48</v>
      </c>
      <c r="C70" s="8"/>
      <c r="D70" s="27"/>
      <c r="E70" s="8"/>
      <c r="F70" s="14" t="s">
        <v>218</v>
      </c>
      <c r="G70" s="20" t="s">
        <v>219</v>
      </c>
    </row>
    <row r="71" spans="1:7">
      <c r="A71" s="6">
        <v>6</v>
      </c>
      <c r="B71" s="19" t="s">
        <v>48</v>
      </c>
      <c r="C71" s="8"/>
      <c r="D71" s="27"/>
      <c r="E71" s="8"/>
      <c r="F71" s="9" t="s">
        <v>220</v>
      </c>
      <c r="G71" s="20" t="s">
        <v>221</v>
      </c>
    </row>
    <row r="72" spans="1:7">
      <c r="A72" s="6"/>
      <c r="B72" s="19"/>
      <c r="C72" s="8"/>
      <c r="D72" s="27"/>
      <c r="E72" s="8"/>
      <c r="F72" s="73" t="s">
        <v>414</v>
      </c>
      <c r="G72" s="74" t="s">
        <v>415</v>
      </c>
    </row>
    <row r="73" spans="1:7" ht="24" customHeight="1">
      <c r="A73" s="6">
        <v>6</v>
      </c>
      <c r="B73" s="19" t="s">
        <v>48</v>
      </c>
      <c r="C73" s="11" t="s">
        <v>222</v>
      </c>
      <c r="D73" s="25" t="s">
        <v>58</v>
      </c>
      <c r="E73" s="341" t="s">
        <v>223</v>
      </c>
      <c r="F73" s="9" t="s">
        <v>81</v>
      </c>
      <c r="G73" s="21" t="s">
        <v>130</v>
      </c>
    </row>
    <row r="74" spans="1:7" ht="24" customHeight="1">
      <c r="A74" s="6">
        <v>6</v>
      </c>
      <c r="B74" s="19" t="s">
        <v>48</v>
      </c>
      <c r="C74" s="8"/>
      <c r="D74" s="27"/>
      <c r="E74" s="342"/>
      <c r="F74" s="9" t="s">
        <v>224</v>
      </c>
      <c r="G74" s="20" t="s">
        <v>225</v>
      </c>
    </row>
    <row r="75" spans="1:7" ht="24" customHeight="1">
      <c r="A75" s="6">
        <v>6</v>
      </c>
      <c r="B75" s="19" t="s">
        <v>48</v>
      </c>
      <c r="C75" s="8"/>
      <c r="D75" s="27"/>
      <c r="E75" s="8"/>
      <c r="F75" s="14" t="s">
        <v>226</v>
      </c>
      <c r="G75" s="28" t="s">
        <v>227</v>
      </c>
    </row>
    <row r="76" spans="1:7" ht="24" customHeight="1">
      <c r="A76" s="6">
        <v>6</v>
      </c>
      <c r="B76" s="19" t="s">
        <v>48</v>
      </c>
      <c r="C76" s="8"/>
      <c r="D76" s="27"/>
      <c r="E76" s="8"/>
      <c r="F76" s="14" t="s">
        <v>228</v>
      </c>
      <c r="G76" s="28" t="s">
        <v>229</v>
      </c>
    </row>
    <row r="77" spans="1:7" ht="24" customHeight="1">
      <c r="A77" s="6"/>
      <c r="B77" s="19"/>
      <c r="C77" s="8"/>
      <c r="D77" s="27"/>
      <c r="E77" s="8"/>
      <c r="F77" s="73" t="s">
        <v>416</v>
      </c>
      <c r="G77" s="74" t="s">
        <v>417</v>
      </c>
    </row>
    <row r="78" spans="1:7">
      <c r="A78" s="6">
        <v>6</v>
      </c>
      <c r="B78" s="19" t="s">
        <v>48</v>
      </c>
      <c r="C78" s="26" t="s">
        <v>230</v>
      </c>
      <c r="D78" s="27" t="s">
        <v>52</v>
      </c>
      <c r="E78" s="26" t="s">
        <v>53</v>
      </c>
      <c r="F78" s="14" t="s">
        <v>81</v>
      </c>
      <c r="G78" s="22" t="s">
        <v>130</v>
      </c>
    </row>
    <row r="79" spans="1:7">
      <c r="A79" s="6">
        <v>6</v>
      </c>
      <c r="B79" s="19" t="s">
        <v>48</v>
      </c>
      <c r="C79" s="26"/>
      <c r="D79" s="27"/>
      <c r="E79" s="26"/>
      <c r="F79" s="9" t="s">
        <v>231</v>
      </c>
      <c r="G79" s="20" t="s">
        <v>232</v>
      </c>
    </row>
    <row r="80" spans="1:7">
      <c r="A80" s="6"/>
      <c r="B80" s="19"/>
      <c r="C80" s="26"/>
      <c r="D80" s="27"/>
      <c r="E80" s="26"/>
      <c r="F80" s="73" t="s">
        <v>418</v>
      </c>
      <c r="G80" s="74" t="s">
        <v>419</v>
      </c>
    </row>
    <row r="81" spans="1:7">
      <c r="A81" s="6">
        <v>6</v>
      </c>
      <c r="B81" s="19" t="s">
        <v>48</v>
      </c>
      <c r="C81" s="8" t="s">
        <v>233</v>
      </c>
      <c r="D81" s="7" t="s">
        <v>50</v>
      </c>
      <c r="E81" s="8" t="s">
        <v>51</v>
      </c>
      <c r="F81" s="14" t="s">
        <v>81</v>
      </c>
      <c r="G81" s="22" t="s">
        <v>130</v>
      </c>
    </row>
    <row r="82" spans="1:7">
      <c r="A82" s="6">
        <v>6</v>
      </c>
      <c r="B82" s="19" t="s">
        <v>48</v>
      </c>
      <c r="C82" s="8"/>
      <c r="D82" s="7"/>
      <c r="E82" s="8"/>
      <c r="F82" s="9" t="s">
        <v>231</v>
      </c>
      <c r="G82" s="20" t="s">
        <v>232</v>
      </c>
    </row>
    <row r="83" spans="1:7">
      <c r="A83" s="6">
        <v>6</v>
      </c>
      <c r="B83" s="19" t="s">
        <v>48</v>
      </c>
      <c r="C83" s="8"/>
      <c r="D83" s="7"/>
      <c r="E83" s="8"/>
      <c r="F83" s="9" t="s">
        <v>234</v>
      </c>
      <c r="G83" s="20" t="s">
        <v>235</v>
      </c>
    </row>
    <row r="84" spans="1:7" ht="24" customHeight="1">
      <c r="A84" s="6">
        <v>6</v>
      </c>
      <c r="B84" s="19" t="s">
        <v>48</v>
      </c>
      <c r="C84" s="8"/>
      <c r="D84" s="7"/>
      <c r="E84" s="8"/>
      <c r="F84" s="14" t="s">
        <v>236</v>
      </c>
      <c r="G84" s="28" t="s">
        <v>237</v>
      </c>
    </row>
    <row r="85" spans="1:7">
      <c r="A85" s="6">
        <v>6</v>
      </c>
      <c r="B85" s="19" t="s">
        <v>48</v>
      </c>
      <c r="C85" s="8"/>
      <c r="D85" s="7"/>
      <c r="E85" s="8"/>
      <c r="F85" s="14" t="s">
        <v>214</v>
      </c>
      <c r="G85" s="28" t="s">
        <v>215</v>
      </c>
    </row>
    <row r="86" spans="1:7">
      <c r="A86" s="6">
        <v>6</v>
      </c>
      <c r="B86" s="19" t="s">
        <v>48</v>
      </c>
      <c r="F86" s="73" t="s">
        <v>420</v>
      </c>
      <c r="G86" s="74" t="s">
        <v>421</v>
      </c>
    </row>
    <row r="87" spans="1:7">
      <c r="A87" s="6">
        <v>6</v>
      </c>
      <c r="B87" s="19" t="s">
        <v>48</v>
      </c>
      <c r="C87" s="26" t="s">
        <v>238</v>
      </c>
      <c r="D87" s="27" t="s">
        <v>56</v>
      </c>
      <c r="E87" s="26" t="s">
        <v>57</v>
      </c>
      <c r="F87" s="14" t="s">
        <v>81</v>
      </c>
      <c r="G87" s="22" t="s">
        <v>130</v>
      </c>
    </row>
    <row r="88" spans="1:7">
      <c r="A88" s="6">
        <v>6</v>
      </c>
      <c r="B88" s="19" t="s">
        <v>48</v>
      </c>
      <c r="C88" s="26"/>
      <c r="D88" s="27"/>
      <c r="E88" s="26"/>
      <c r="F88" s="9" t="s">
        <v>8</v>
      </c>
      <c r="G88" s="20" t="s">
        <v>140</v>
      </c>
    </row>
    <row r="89" spans="1:7" ht="42">
      <c r="A89" s="6">
        <v>6</v>
      </c>
      <c r="B89" s="19" t="s">
        <v>48</v>
      </c>
      <c r="C89" s="26"/>
      <c r="D89" s="27"/>
      <c r="E89" s="26"/>
      <c r="F89" s="9" t="s">
        <v>239</v>
      </c>
      <c r="G89" s="20" t="s">
        <v>240</v>
      </c>
    </row>
    <row r="90" spans="1:7" ht="24" customHeight="1">
      <c r="A90" s="6">
        <v>6</v>
      </c>
      <c r="B90" s="19" t="s">
        <v>48</v>
      </c>
      <c r="C90" s="26"/>
      <c r="D90" s="27"/>
      <c r="E90" s="26"/>
      <c r="F90" s="9" t="s">
        <v>241</v>
      </c>
      <c r="G90" s="20" t="s">
        <v>242</v>
      </c>
    </row>
    <row r="91" spans="1:7" ht="24" customHeight="1">
      <c r="A91" s="6"/>
      <c r="B91" s="19"/>
      <c r="C91" s="26"/>
      <c r="D91" s="27"/>
      <c r="E91" s="26"/>
      <c r="F91" s="73" t="s">
        <v>422</v>
      </c>
      <c r="G91" s="74" t="s">
        <v>423</v>
      </c>
    </row>
    <row r="92" spans="1:7" ht="24" customHeight="1">
      <c r="A92" s="6">
        <v>6</v>
      </c>
      <c r="B92" s="19" t="s">
        <v>48</v>
      </c>
      <c r="C92" s="24" t="s">
        <v>243</v>
      </c>
      <c r="D92" s="25" t="s">
        <v>69</v>
      </c>
      <c r="E92" s="24" t="s">
        <v>70</v>
      </c>
      <c r="F92" s="9" t="s">
        <v>81</v>
      </c>
      <c r="G92" s="21" t="s">
        <v>130</v>
      </c>
    </row>
    <row r="93" spans="1:7" ht="24" customHeight="1">
      <c r="A93" s="6">
        <v>6</v>
      </c>
      <c r="B93" s="19" t="s">
        <v>48</v>
      </c>
      <c r="C93" s="26"/>
      <c r="D93" s="27"/>
      <c r="E93" s="26"/>
      <c r="F93" s="9" t="s">
        <v>244</v>
      </c>
      <c r="G93" s="20" t="s">
        <v>245</v>
      </c>
    </row>
    <row r="94" spans="1:7">
      <c r="A94" s="6">
        <v>6</v>
      </c>
      <c r="B94" s="19" t="s">
        <v>48</v>
      </c>
      <c r="C94" s="26"/>
      <c r="D94" s="27"/>
      <c r="E94" s="8"/>
      <c r="F94" s="9" t="s">
        <v>214</v>
      </c>
      <c r="G94" s="20" t="s">
        <v>215</v>
      </c>
    </row>
    <row r="95" spans="1:7">
      <c r="A95" s="6">
        <v>6</v>
      </c>
      <c r="B95" s="19" t="s">
        <v>48</v>
      </c>
      <c r="C95" s="26"/>
      <c r="D95" s="27"/>
      <c r="E95" s="8"/>
      <c r="F95" s="14" t="s">
        <v>246</v>
      </c>
      <c r="G95" s="28" t="s">
        <v>247</v>
      </c>
    </row>
    <row r="96" spans="1:7">
      <c r="A96" s="6">
        <v>6</v>
      </c>
      <c r="B96" s="19" t="s">
        <v>48</v>
      </c>
      <c r="C96" s="26"/>
      <c r="D96" s="27"/>
      <c r="E96" s="8"/>
      <c r="F96" s="14" t="s">
        <v>248</v>
      </c>
      <c r="G96" s="22" t="s">
        <v>249</v>
      </c>
    </row>
    <row r="97" spans="1:7">
      <c r="A97" s="6"/>
      <c r="B97" s="19"/>
      <c r="C97" s="26"/>
      <c r="D97" s="27"/>
      <c r="E97" s="8"/>
      <c r="F97" s="73" t="s">
        <v>424</v>
      </c>
      <c r="G97" s="74" t="s">
        <v>425</v>
      </c>
    </row>
    <row r="98" spans="1:7">
      <c r="A98" s="6">
        <v>6</v>
      </c>
      <c r="B98" s="19" t="s">
        <v>48</v>
      </c>
      <c r="C98" s="26" t="s">
        <v>250</v>
      </c>
      <c r="D98" s="27" t="s">
        <v>49</v>
      </c>
      <c r="E98" s="26" t="s">
        <v>251</v>
      </c>
      <c r="F98" s="14" t="s">
        <v>81</v>
      </c>
      <c r="G98" s="22" t="s">
        <v>130</v>
      </c>
    </row>
    <row r="99" spans="1:7">
      <c r="A99" s="6">
        <v>6</v>
      </c>
      <c r="B99" s="19" t="s">
        <v>48</v>
      </c>
      <c r="C99" s="26"/>
      <c r="D99" s="27"/>
      <c r="E99" s="26"/>
      <c r="F99" s="32" t="s">
        <v>252</v>
      </c>
      <c r="G99" s="28" t="s">
        <v>253</v>
      </c>
    </row>
    <row r="100" spans="1:7">
      <c r="A100" s="6">
        <v>6</v>
      </c>
      <c r="B100" s="19" t="s">
        <v>48</v>
      </c>
      <c r="C100" s="26"/>
      <c r="D100" s="27"/>
      <c r="E100" s="26"/>
      <c r="F100" s="33" t="s">
        <v>190</v>
      </c>
      <c r="G100" s="20" t="s">
        <v>191</v>
      </c>
    </row>
    <row r="101" spans="1:7" ht="42">
      <c r="A101" s="6">
        <v>6</v>
      </c>
      <c r="B101" s="19" t="s">
        <v>48</v>
      </c>
      <c r="C101" s="26"/>
      <c r="D101" s="27"/>
      <c r="E101" s="26"/>
      <c r="F101" s="32" t="s">
        <v>254</v>
      </c>
      <c r="G101" s="28" t="s">
        <v>255</v>
      </c>
    </row>
    <row r="102" spans="1:7">
      <c r="A102" s="6"/>
      <c r="B102" s="19"/>
      <c r="C102" s="26"/>
      <c r="D102" s="27"/>
      <c r="E102" s="26"/>
      <c r="F102" s="73" t="s">
        <v>426</v>
      </c>
      <c r="G102" s="74" t="s">
        <v>427</v>
      </c>
    </row>
    <row r="103" spans="1:7">
      <c r="A103" s="6">
        <v>6</v>
      </c>
      <c r="B103" s="19" t="s">
        <v>48</v>
      </c>
      <c r="C103" s="8" t="s">
        <v>256</v>
      </c>
      <c r="D103" s="7" t="s">
        <v>54</v>
      </c>
      <c r="E103" s="8" t="s">
        <v>55</v>
      </c>
      <c r="F103" s="32" t="s">
        <v>8</v>
      </c>
      <c r="G103" s="28" t="s">
        <v>140</v>
      </c>
    </row>
    <row r="104" spans="1:7">
      <c r="A104" s="6">
        <v>6</v>
      </c>
      <c r="B104" s="19" t="s">
        <v>48</v>
      </c>
      <c r="C104" s="8"/>
      <c r="D104" s="7"/>
      <c r="E104" s="8"/>
      <c r="F104" s="14" t="s">
        <v>81</v>
      </c>
      <c r="G104" s="22" t="s">
        <v>130</v>
      </c>
    </row>
    <row r="105" spans="1:7">
      <c r="A105" s="6">
        <v>6</v>
      </c>
      <c r="B105" s="19" t="s">
        <v>48</v>
      </c>
      <c r="C105" s="8"/>
      <c r="D105" s="7"/>
      <c r="E105" s="8"/>
      <c r="F105" s="33" t="s">
        <v>257</v>
      </c>
      <c r="G105" s="20" t="s">
        <v>258</v>
      </c>
    </row>
    <row r="106" spans="1:7">
      <c r="A106" s="6"/>
      <c r="B106" s="19"/>
      <c r="C106" s="8"/>
      <c r="D106" s="7"/>
      <c r="E106" s="8"/>
      <c r="F106" s="73" t="s">
        <v>428</v>
      </c>
      <c r="G106" s="74" t="s">
        <v>429</v>
      </c>
    </row>
    <row r="107" spans="1:7">
      <c r="A107" s="6">
        <v>6</v>
      </c>
      <c r="B107" s="19" t="s">
        <v>48</v>
      </c>
      <c r="C107" s="24" t="s">
        <v>259</v>
      </c>
      <c r="D107" s="25" t="s">
        <v>61</v>
      </c>
      <c r="E107" s="24" t="s">
        <v>62</v>
      </c>
      <c r="F107" s="9" t="s">
        <v>81</v>
      </c>
      <c r="G107" s="21" t="s">
        <v>130</v>
      </c>
    </row>
    <row r="108" spans="1:7" ht="24" customHeight="1">
      <c r="A108" s="6">
        <v>6</v>
      </c>
      <c r="B108" s="19" t="s">
        <v>48</v>
      </c>
      <c r="C108" s="26"/>
      <c r="D108" s="27"/>
      <c r="E108" s="26"/>
      <c r="F108" s="9" t="s">
        <v>260</v>
      </c>
      <c r="G108" s="20" t="s">
        <v>261</v>
      </c>
    </row>
    <row r="109" spans="1:7" ht="24" customHeight="1">
      <c r="A109" s="6"/>
      <c r="B109" s="19"/>
      <c r="C109" s="26"/>
      <c r="D109" s="27"/>
      <c r="E109" s="26"/>
      <c r="F109" s="73" t="s">
        <v>430</v>
      </c>
      <c r="G109" s="74" t="s">
        <v>431</v>
      </c>
    </row>
    <row r="110" spans="1:7">
      <c r="A110" s="6">
        <v>6</v>
      </c>
      <c r="B110" s="19" t="s">
        <v>48</v>
      </c>
      <c r="C110" s="11" t="s">
        <v>262</v>
      </c>
      <c r="D110" s="10" t="s">
        <v>59</v>
      </c>
      <c r="E110" s="11" t="s">
        <v>60</v>
      </c>
      <c r="F110" s="9" t="s">
        <v>81</v>
      </c>
      <c r="G110" s="21" t="s">
        <v>130</v>
      </c>
    </row>
    <row r="111" spans="1:7" ht="24" customHeight="1">
      <c r="A111" s="6">
        <v>6</v>
      </c>
      <c r="B111" s="19" t="s">
        <v>48</v>
      </c>
      <c r="C111" s="8"/>
      <c r="D111" s="7"/>
      <c r="E111" s="8"/>
      <c r="F111" s="9" t="s">
        <v>25</v>
      </c>
      <c r="G111" s="20" t="s">
        <v>200</v>
      </c>
    </row>
    <row r="112" spans="1:7" ht="42">
      <c r="A112" s="6">
        <v>6</v>
      </c>
      <c r="B112" s="19" t="s">
        <v>48</v>
      </c>
      <c r="C112" s="8"/>
      <c r="D112" s="7"/>
      <c r="E112" s="8"/>
      <c r="F112" s="9" t="s">
        <v>201</v>
      </c>
      <c r="G112" s="20" t="s">
        <v>202</v>
      </c>
    </row>
    <row r="113" spans="1:7">
      <c r="A113" s="6">
        <v>6</v>
      </c>
      <c r="B113" s="19" t="s">
        <v>48</v>
      </c>
      <c r="C113" s="8"/>
      <c r="D113" s="7"/>
      <c r="E113" s="8"/>
      <c r="F113" s="14" t="s">
        <v>203</v>
      </c>
      <c r="G113" s="28" t="s">
        <v>204</v>
      </c>
    </row>
    <row r="114" spans="1:7">
      <c r="A114" s="6">
        <v>6</v>
      </c>
      <c r="B114" s="19" t="s">
        <v>48</v>
      </c>
      <c r="C114" s="8"/>
      <c r="D114" s="7"/>
      <c r="E114" s="8"/>
      <c r="F114" s="9" t="s">
        <v>208</v>
      </c>
      <c r="G114" s="20" t="s">
        <v>209</v>
      </c>
    </row>
    <row r="115" spans="1:7">
      <c r="A115" s="6">
        <v>6</v>
      </c>
      <c r="B115" s="19" t="s">
        <v>48</v>
      </c>
      <c r="C115" s="8"/>
      <c r="D115" s="7"/>
      <c r="E115" s="8"/>
      <c r="F115" s="9" t="s">
        <v>212</v>
      </c>
      <c r="G115" s="21" t="s">
        <v>213</v>
      </c>
    </row>
    <row r="116" spans="1:7" ht="48" customHeight="1">
      <c r="A116" s="6">
        <v>6</v>
      </c>
      <c r="B116" s="19" t="s">
        <v>48</v>
      </c>
      <c r="C116" s="8"/>
      <c r="D116" s="7"/>
      <c r="E116" s="8"/>
      <c r="F116" s="14" t="s">
        <v>218</v>
      </c>
      <c r="G116" s="28" t="s">
        <v>219</v>
      </c>
    </row>
    <row r="117" spans="1:7" ht="24" customHeight="1">
      <c r="A117" s="6">
        <v>6</v>
      </c>
      <c r="B117" s="19" t="s">
        <v>48</v>
      </c>
      <c r="C117" s="8"/>
      <c r="D117" s="7"/>
      <c r="E117" s="8"/>
      <c r="F117" s="14" t="s">
        <v>195</v>
      </c>
      <c r="G117" s="28" t="s">
        <v>196</v>
      </c>
    </row>
    <row r="118" spans="1:7">
      <c r="A118" s="6">
        <v>6</v>
      </c>
      <c r="B118" s="19" t="s">
        <v>48</v>
      </c>
      <c r="C118" s="8"/>
      <c r="D118" s="7"/>
      <c r="E118" s="8"/>
      <c r="F118" s="9" t="s">
        <v>252</v>
      </c>
      <c r="G118" s="20" t="s">
        <v>253</v>
      </c>
    </row>
    <row r="119" spans="1:7" ht="24" customHeight="1">
      <c r="A119" s="6">
        <v>6</v>
      </c>
      <c r="B119" s="19" t="s">
        <v>48</v>
      </c>
      <c r="C119" s="8"/>
      <c r="D119" s="7"/>
      <c r="E119" s="8"/>
      <c r="F119" s="9" t="s">
        <v>226</v>
      </c>
      <c r="G119" s="20" t="s">
        <v>227</v>
      </c>
    </row>
    <row r="120" spans="1:7">
      <c r="A120" s="6">
        <v>6</v>
      </c>
      <c r="B120" s="19" t="s">
        <v>48</v>
      </c>
      <c r="C120" s="8"/>
      <c r="D120" s="7"/>
      <c r="E120" s="8"/>
      <c r="F120" s="9" t="s">
        <v>190</v>
      </c>
      <c r="G120" s="20" t="s">
        <v>191</v>
      </c>
    </row>
    <row r="121" spans="1:7">
      <c r="A121" s="6">
        <v>6</v>
      </c>
      <c r="B121" s="19" t="s">
        <v>48</v>
      </c>
      <c r="C121" s="8"/>
      <c r="D121" s="7"/>
      <c r="E121" s="8"/>
      <c r="F121" s="14" t="s">
        <v>205</v>
      </c>
      <c r="G121" s="22" t="s">
        <v>206</v>
      </c>
    </row>
    <row r="122" spans="1:7" ht="42">
      <c r="A122" s="6">
        <v>6</v>
      </c>
      <c r="B122" s="19" t="s">
        <v>48</v>
      </c>
      <c r="C122" s="8"/>
      <c r="D122" s="7"/>
      <c r="E122" s="8"/>
      <c r="F122" s="14" t="s">
        <v>254</v>
      </c>
      <c r="G122" s="28" t="s">
        <v>255</v>
      </c>
    </row>
    <row r="123" spans="1:7">
      <c r="A123" s="6">
        <v>6</v>
      </c>
      <c r="B123" s="19" t="s">
        <v>48</v>
      </c>
      <c r="C123" s="8"/>
      <c r="D123" s="7"/>
      <c r="E123" s="8"/>
      <c r="F123" s="9" t="s">
        <v>197</v>
      </c>
      <c r="G123" s="20" t="s">
        <v>198</v>
      </c>
    </row>
    <row r="124" spans="1:7" ht="24" customHeight="1">
      <c r="A124" s="6">
        <v>6</v>
      </c>
      <c r="B124" s="19" t="s">
        <v>48</v>
      </c>
      <c r="C124" s="8"/>
      <c r="D124" s="7"/>
      <c r="E124" s="8"/>
      <c r="F124" s="9" t="s">
        <v>192</v>
      </c>
      <c r="G124" s="20" t="s">
        <v>193</v>
      </c>
    </row>
    <row r="125" spans="1:7">
      <c r="A125" s="6">
        <v>7</v>
      </c>
      <c r="B125" s="67" t="s">
        <v>72</v>
      </c>
      <c r="C125" s="68" t="s">
        <v>263</v>
      </c>
      <c r="D125" s="69"/>
      <c r="E125" s="68"/>
      <c r="F125" s="69" t="s">
        <v>432</v>
      </c>
      <c r="G125" s="68" t="s">
        <v>433</v>
      </c>
    </row>
    <row r="126" spans="1:7" ht="42">
      <c r="A126" s="6">
        <v>7</v>
      </c>
      <c r="B126" s="19" t="s">
        <v>72</v>
      </c>
      <c r="C126" s="11" t="s">
        <v>159</v>
      </c>
      <c r="D126" s="10" t="s">
        <v>73</v>
      </c>
      <c r="E126" s="24" t="s">
        <v>74</v>
      </c>
      <c r="F126" s="9" t="s">
        <v>81</v>
      </c>
      <c r="G126" s="21" t="s">
        <v>130</v>
      </c>
    </row>
    <row r="127" spans="1:7" ht="42">
      <c r="A127" s="6">
        <v>7</v>
      </c>
      <c r="B127" s="19" t="s">
        <v>72</v>
      </c>
      <c r="C127" s="8"/>
      <c r="D127" s="7"/>
      <c r="E127" s="26"/>
      <c r="F127" s="9" t="s">
        <v>264</v>
      </c>
      <c r="G127" s="20" t="s">
        <v>265</v>
      </c>
    </row>
    <row r="128" spans="1:7" ht="24" customHeight="1">
      <c r="A128" s="6">
        <v>7</v>
      </c>
      <c r="B128" s="19" t="s">
        <v>72</v>
      </c>
      <c r="C128" s="26"/>
      <c r="D128" s="7"/>
      <c r="E128" s="26"/>
      <c r="F128" s="9" t="s">
        <v>266</v>
      </c>
      <c r="G128" s="21" t="s">
        <v>267</v>
      </c>
    </row>
    <row r="129" spans="1:7">
      <c r="A129" s="6">
        <v>7</v>
      </c>
      <c r="B129" s="19" t="s">
        <v>72</v>
      </c>
      <c r="C129" s="8"/>
      <c r="D129" s="7"/>
      <c r="E129" s="8"/>
      <c r="F129" s="9" t="s">
        <v>268</v>
      </c>
      <c r="G129" s="20" t="s">
        <v>269</v>
      </c>
    </row>
    <row r="130" spans="1:7">
      <c r="A130" s="6">
        <v>7</v>
      </c>
      <c r="B130" s="19" t="s">
        <v>72</v>
      </c>
      <c r="C130" s="8"/>
      <c r="D130" s="7"/>
      <c r="E130" s="8"/>
      <c r="F130" s="9" t="s">
        <v>270</v>
      </c>
      <c r="G130" s="21" t="s">
        <v>271</v>
      </c>
    </row>
    <row r="131" spans="1:7">
      <c r="A131" s="4">
        <v>8</v>
      </c>
      <c r="B131" s="67">
        <v>10000000</v>
      </c>
      <c r="C131" s="68" t="s">
        <v>272</v>
      </c>
      <c r="D131" s="69"/>
      <c r="E131" s="68"/>
      <c r="F131" s="69" t="s">
        <v>434</v>
      </c>
      <c r="G131" s="68" t="s">
        <v>435</v>
      </c>
    </row>
    <row r="132" spans="1:7" ht="42">
      <c r="A132" s="4">
        <v>8</v>
      </c>
      <c r="B132" s="4">
        <v>10000000</v>
      </c>
      <c r="C132" s="11" t="s">
        <v>159</v>
      </c>
      <c r="D132" s="10" t="s">
        <v>77</v>
      </c>
      <c r="E132" s="11" t="s">
        <v>78</v>
      </c>
      <c r="F132" s="9" t="s">
        <v>81</v>
      </c>
      <c r="G132" s="21" t="s">
        <v>130</v>
      </c>
    </row>
    <row r="133" spans="1:7">
      <c r="A133" s="4">
        <v>8</v>
      </c>
      <c r="B133" s="4">
        <v>10000000</v>
      </c>
      <c r="C133" s="8"/>
      <c r="D133" s="7"/>
      <c r="E133" s="8"/>
      <c r="F133" s="9" t="s">
        <v>273</v>
      </c>
      <c r="G133" s="21" t="s">
        <v>274</v>
      </c>
    </row>
    <row r="134" spans="1:7">
      <c r="A134" s="4">
        <v>8</v>
      </c>
      <c r="B134" s="4">
        <v>10000000</v>
      </c>
      <c r="C134" s="8"/>
      <c r="D134" s="7"/>
      <c r="E134" s="8"/>
      <c r="F134" s="14" t="s">
        <v>275</v>
      </c>
      <c r="G134" s="28" t="s">
        <v>276</v>
      </c>
    </row>
    <row r="135" spans="1:7">
      <c r="A135" s="4">
        <v>8</v>
      </c>
      <c r="B135" s="4">
        <v>10000000</v>
      </c>
      <c r="C135" s="26"/>
      <c r="D135" s="27"/>
      <c r="E135" s="26"/>
      <c r="F135" s="9" t="s">
        <v>277</v>
      </c>
      <c r="G135" s="20" t="s">
        <v>278</v>
      </c>
    </row>
    <row r="136" spans="1:7" ht="24" customHeight="1">
      <c r="A136" s="4">
        <v>8</v>
      </c>
      <c r="B136" s="4">
        <v>10000000</v>
      </c>
      <c r="C136" s="26"/>
      <c r="D136" s="27"/>
      <c r="E136" s="26"/>
      <c r="F136" s="9" t="s">
        <v>279</v>
      </c>
      <c r="G136" s="20" t="s">
        <v>280</v>
      </c>
    </row>
    <row r="137" spans="1:7">
      <c r="A137" s="4">
        <v>8</v>
      </c>
      <c r="B137" s="4">
        <v>10000000</v>
      </c>
      <c r="C137" s="26"/>
      <c r="D137" s="27"/>
      <c r="E137" s="26"/>
      <c r="F137" s="9" t="s">
        <v>281</v>
      </c>
      <c r="G137" s="20" t="s">
        <v>282</v>
      </c>
    </row>
    <row r="138" spans="1:7">
      <c r="A138" s="4">
        <v>9</v>
      </c>
      <c r="B138" s="67">
        <v>11000000</v>
      </c>
      <c r="C138" s="68" t="s">
        <v>283</v>
      </c>
      <c r="D138" s="69"/>
      <c r="E138" s="68"/>
      <c r="F138" s="69" t="s">
        <v>436</v>
      </c>
      <c r="G138" s="68" t="s">
        <v>437</v>
      </c>
    </row>
    <row r="139" spans="1:7" ht="42">
      <c r="A139" s="4">
        <v>9</v>
      </c>
      <c r="B139" s="4">
        <v>11000000</v>
      </c>
      <c r="C139" s="11" t="s">
        <v>159</v>
      </c>
      <c r="D139" s="10" t="s">
        <v>79</v>
      </c>
      <c r="E139" s="11" t="s">
        <v>80</v>
      </c>
      <c r="F139" s="9" t="s">
        <v>81</v>
      </c>
      <c r="G139" s="21" t="s">
        <v>130</v>
      </c>
    </row>
    <row r="140" spans="1:7" ht="24" customHeight="1">
      <c r="A140" s="4">
        <v>9</v>
      </c>
      <c r="B140" s="4">
        <v>11000000</v>
      </c>
      <c r="C140" s="8"/>
      <c r="D140" s="7"/>
      <c r="E140" s="26"/>
      <c r="F140" s="9" t="s">
        <v>284</v>
      </c>
      <c r="G140" s="20" t="s">
        <v>285</v>
      </c>
    </row>
    <row r="141" spans="1:7">
      <c r="A141" s="4">
        <v>9</v>
      </c>
      <c r="B141" s="4">
        <v>11000000</v>
      </c>
      <c r="C141" s="8"/>
      <c r="D141" s="7"/>
      <c r="E141" s="8"/>
      <c r="F141" s="14" t="s">
        <v>286</v>
      </c>
      <c r="G141" s="28" t="s">
        <v>287</v>
      </c>
    </row>
    <row r="142" spans="1:7" ht="24" customHeight="1">
      <c r="A142" s="4">
        <v>9</v>
      </c>
      <c r="B142" s="4">
        <v>11000000</v>
      </c>
      <c r="C142" s="8"/>
      <c r="D142" s="7"/>
      <c r="E142" s="8"/>
      <c r="F142" s="14" t="s">
        <v>288</v>
      </c>
      <c r="G142" s="22" t="s">
        <v>289</v>
      </c>
    </row>
    <row r="143" spans="1:7">
      <c r="A143" s="4">
        <v>9</v>
      </c>
      <c r="B143" s="4">
        <v>11000000</v>
      </c>
      <c r="C143" s="35"/>
      <c r="D143" s="27"/>
      <c r="E143" s="26"/>
      <c r="F143" s="9" t="s">
        <v>290</v>
      </c>
      <c r="G143" s="36" t="s">
        <v>291</v>
      </c>
    </row>
    <row r="144" spans="1:7">
      <c r="A144" s="4">
        <v>9</v>
      </c>
      <c r="B144" s="4">
        <v>11000000</v>
      </c>
      <c r="C144" s="35"/>
      <c r="D144" s="27"/>
      <c r="E144" s="26"/>
      <c r="F144" s="9" t="s">
        <v>292</v>
      </c>
      <c r="G144" s="37" t="s">
        <v>293</v>
      </c>
    </row>
    <row r="145" spans="1:7">
      <c r="A145" s="4">
        <v>9</v>
      </c>
      <c r="B145" s="4">
        <v>11000000</v>
      </c>
      <c r="C145" s="35"/>
      <c r="D145" s="27"/>
      <c r="E145" s="26"/>
      <c r="F145" s="38" t="s">
        <v>294</v>
      </c>
      <c r="G145" s="39" t="s">
        <v>295</v>
      </c>
    </row>
    <row r="146" spans="1:7">
      <c r="A146" s="4">
        <v>9</v>
      </c>
      <c r="B146" s="4">
        <v>11000000</v>
      </c>
      <c r="C146" s="26"/>
      <c r="D146" s="27"/>
      <c r="E146" s="26"/>
      <c r="F146" s="14" t="s">
        <v>296</v>
      </c>
      <c r="G146" s="28" t="s">
        <v>297</v>
      </c>
    </row>
    <row r="147" spans="1:7">
      <c r="A147" s="4">
        <v>9</v>
      </c>
      <c r="B147" s="4">
        <v>11000000</v>
      </c>
      <c r="C147" s="26"/>
      <c r="D147" s="27"/>
      <c r="E147" s="26"/>
      <c r="F147" s="14" t="s">
        <v>298</v>
      </c>
      <c r="G147" s="28" t="s">
        <v>299</v>
      </c>
    </row>
    <row r="148" spans="1:7" ht="24" customHeight="1">
      <c r="A148" s="4">
        <v>9</v>
      </c>
      <c r="B148" s="4">
        <v>11000000</v>
      </c>
      <c r="C148" s="8"/>
      <c r="D148" s="7"/>
      <c r="E148" s="8"/>
      <c r="F148" s="14" t="s">
        <v>300</v>
      </c>
      <c r="G148" s="28" t="s">
        <v>301</v>
      </c>
    </row>
    <row r="149" spans="1:7">
      <c r="A149" s="6">
        <v>10</v>
      </c>
      <c r="B149" s="67">
        <v>14000000</v>
      </c>
      <c r="C149" s="68" t="s">
        <v>302</v>
      </c>
      <c r="D149" s="69"/>
      <c r="E149" s="68"/>
      <c r="F149" s="69" t="s">
        <v>438</v>
      </c>
      <c r="G149" s="68" t="s">
        <v>439</v>
      </c>
    </row>
    <row r="150" spans="1:7">
      <c r="A150" s="6">
        <v>10</v>
      </c>
      <c r="B150" s="6">
        <v>14000000</v>
      </c>
      <c r="C150" s="11" t="s">
        <v>159</v>
      </c>
      <c r="D150" s="10" t="s">
        <v>1</v>
      </c>
      <c r="E150" s="11" t="s">
        <v>2</v>
      </c>
      <c r="F150" s="9" t="s">
        <v>81</v>
      </c>
      <c r="G150" s="21" t="s">
        <v>130</v>
      </c>
    </row>
    <row r="151" spans="1:7">
      <c r="A151" s="6">
        <v>10</v>
      </c>
      <c r="B151" s="6">
        <v>14000000</v>
      </c>
      <c r="C151" s="26"/>
      <c r="D151" s="27"/>
      <c r="E151" s="26"/>
      <c r="F151" s="29" t="s">
        <v>89</v>
      </c>
      <c r="G151" s="30" t="s">
        <v>303</v>
      </c>
    </row>
    <row r="152" spans="1:7" ht="72.2" customHeight="1">
      <c r="A152" s="6">
        <v>10</v>
      </c>
      <c r="B152" s="6">
        <v>14000000</v>
      </c>
      <c r="C152" s="26"/>
      <c r="D152" s="27"/>
      <c r="E152" s="26"/>
      <c r="F152" s="9" t="s">
        <v>304</v>
      </c>
      <c r="G152" s="20" t="s">
        <v>305</v>
      </c>
    </row>
    <row r="153" spans="1:7">
      <c r="A153" s="6">
        <v>10</v>
      </c>
      <c r="B153" s="6">
        <v>14000000</v>
      </c>
      <c r="C153" s="26"/>
      <c r="D153" s="27"/>
      <c r="E153" s="26"/>
      <c r="F153" s="9" t="s">
        <v>306</v>
      </c>
      <c r="G153" s="20" t="s">
        <v>307</v>
      </c>
    </row>
    <row r="154" spans="1:7">
      <c r="A154" s="6">
        <v>10</v>
      </c>
      <c r="B154" s="6">
        <v>14000000</v>
      </c>
      <c r="C154" s="26"/>
      <c r="D154" s="27"/>
      <c r="E154" s="26"/>
      <c r="F154" s="14" t="s">
        <v>308</v>
      </c>
      <c r="G154" s="28" t="s">
        <v>309</v>
      </c>
    </row>
    <row r="155" spans="1:7">
      <c r="A155" s="6">
        <v>10</v>
      </c>
      <c r="B155" s="6">
        <v>14000000</v>
      </c>
      <c r="C155" s="26"/>
      <c r="D155" s="27"/>
      <c r="E155" s="26"/>
      <c r="F155" s="9" t="s">
        <v>1</v>
      </c>
      <c r="G155" s="20" t="s">
        <v>310</v>
      </c>
    </row>
    <row r="156" spans="1:7" ht="24" customHeight="1">
      <c r="A156" s="6">
        <v>10</v>
      </c>
      <c r="B156" s="6">
        <v>14000000</v>
      </c>
      <c r="C156" s="26"/>
      <c r="D156" s="27"/>
      <c r="E156" s="26"/>
      <c r="F156" s="14" t="s">
        <v>311</v>
      </c>
      <c r="G156" s="28" t="s">
        <v>312</v>
      </c>
    </row>
    <row r="157" spans="1:7" ht="24" customHeight="1">
      <c r="A157" s="6">
        <v>10</v>
      </c>
      <c r="B157" s="6">
        <v>14000000</v>
      </c>
      <c r="C157" s="8"/>
      <c r="D157" s="7"/>
      <c r="E157" s="8"/>
      <c r="F157" s="14" t="s">
        <v>10</v>
      </c>
      <c r="G157" s="28" t="s">
        <v>313</v>
      </c>
    </row>
    <row r="158" spans="1:7">
      <c r="A158" s="6">
        <v>10</v>
      </c>
      <c r="B158" s="6">
        <v>14000000</v>
      </c>
      <c r="C158" s="26"/>
      <c r="D158" s="27"/>
      <c r="E158" s="26"/>
      <c r="F158" s="9" t="s">
        <v>314</v>
      </c>
      <c r="G158" s="20" t="s">
        <v>315</v>
      </c>
    </row>
    <row r="159" spans="1:7">
      <c r="A159" s="6">
        <v>10</v>
      </c>
      <c r="B159" s="6">
        <v>14000000</v>
      </c>
      <c r="C159" s="26"/>
      <c r="D159" s="27"/>
      <c r="E159" s="26"/>
      <c r="F159" s="9" t="s">
        <v>92</v>
      </c>
      <c r="G159" s="20" t="s">
        <v>316</v>
      </c>
    </row>
    <row r="160" spans="1:7">
      <c r="A160" s="4">
        <v>11</v>
      </c>
      <c r="B160" s="67">
        <v>15000000</v>
      </c>
      <c r="C160" s="68" t="s">
        <v>317</v>
      </c>
      <c r="D160" s="69"/>
      <c r="E160" s="68"/>
      <c r="F160" s="69" t="s">
        <v>440</v>
      </c>
      <c r="G160" s="68" t="s">
        <v>441</v>
      </c>
    </row>
    <row r="161" spans="1:7" ht="24" customHeight="1">
      <c r="A161" s="4">
        <v>11</v>
      </c>
      <c r="B161" s="4">
        <v>15000000</v>
      </c>
      <c r="C161" s="24" t="s">
        <v>159</v>
      </c>
      <c r="D161" s="25" t="s">
        <v>82</v>
      </c>
      <c r="E161" s="341" t="s">
        <v>83</v>
      </c>
      <c r="F161" s="9" t="s">
        <v>81</v>
      </c>
      <c r="G161" s="21" t="s">
        <v>130</v>
      </c>
    </row>
    <row r="162" spans="1:7" ht="42">
      <c r="A162" s="4">
        <v>11</v>
      </c>
      <c r="B162" s="4">
        <v>15000000</v>
      </c>
      <c r="C162" s="26"/>
      <c r="D162" s="27"/>
      <c r="E162" s="342"/>
      <c r="F162" s="14" t="s">
        <v>318</v>
      </c>
      <c r="G162" s="28" t="s">
        <v>319</v>
      </c>
    </row>
    <row r="163" spans="1:7">
      <c r="A163" s="4">
        <v>11</v>
      </c>
      <c r="B163" s="4">
        <v>15000000</v>
      </c>
      <c r="C163" s="26"/>
      <c r="D163" s="27"/>
      <c r="E163" s="26"/>
      <c r="F163" s="9" t="s">
        <v>320</v>
      </c>
      <c r="G163" s="20" t="s">
        <v>106</v>
      </c>
    </row>
    <row r="164" spans="1:7">
      <c r="A164" s="4">
        <v>11</v>
      </c>
      <c r="B164" s="4">
        <v>15000000</v>
      </c>
      <c r="C164" s="26"/>
      <c r="D164" s="27"/>
      <c r="E164" s="26"/>
      <c r="F164" s="9" t="s">
        <v>321</v>
      </c>
      <c r="G164" s="20" t="s">
        <v>322</v>
      </c>
    </row>
    <row r="165" spans="1:7">
      <c r="A165" s="4">
        <v>11</v>
      </c>
      <c r="B165" s="4">
        <v>15000000</v>
      </c>
      <c r="C165" s="8"/>
      <c r="D165" s="7"/>
      <c r="E165" s="8"/>
      <c r="F165" s="9" t="s">
        <v>323</v>
      </c>
      <c r="G165" s="20" t="s">
        <v>324</v>
      </c>
    </row>
    <row r="166" spans="1:7">
      <c r="A166" s="4">
        <v>12</v>
      </c>
      <c r="B166" s="67">
        <v>17000000</v>
      </c>
      <c r="C166" s="68" t="s">
        <v>325</v>
      </c>
      <c r="D166" s="69"/>
      <c r="E166" s="68"/>
      <c r="F166" s="69" t="s">
        <v>442</v>
      </c>
      <c r="G166" s="68" t="s">
        <v>443</v>
      </c>
    </row>
    <row r="167" spans="1:7" ht="42">
      <c r="A167" s="4">
        <v>12</v>
      </c>
      <c r="B167" s="4">
        <v>17000000</v>
      </c>
      <c r="C167" s="11" t="s">
        <v>159</v>
      </c>
      <c r="D167" s="10" t="s">
        <v>77</v>
      </c>
      <c r="E167" s="30" t="s">
        <v>326</v>
      </c>
      <c r="F167" s="9" t="s">
        <v>81</v>
      </c>
      <c r="G167" s="21" t="s">
        <v>130</v>
      </c>
    </row>
    <row r="168" spans="1:7" ht="24" customHeight="1">
      <c r="A168" s="4">
        <v>12</v>
      </c>
      <c r="B168" s="4">
        <v>17000000</v>
      </c>
      <c r="C168" s="13"/>
      <c r="D168" s="40" t="s">
        <v>84</v>
      </c>
      <c r="E168" s="41" t="s">
        <v>85</v>
      </c>
      <c r="F168" s="34" t="s">
        <v>327</v>
      </c>
      <c r="G168" s="42" t="s">
        <v>328</v>
      </c>
    </row>
    <row r="169" spans="1:7" ht="72.2" customHeight="1">
      <c r="A169" s="4">
        <v>12</v>
      </c>
      <c r="B169" s="4">
        <v>17000000</v>
      </c>
      <c r="C169" s="26"/>
      <c r="D169" s="27"/>
      <c r="E169" s="26"/>
      <c r="F169" s="9" t="s">
        <v>304</v>
      </c>
      <c r="G169" s="20" t="s">
        <v>305</v>
      </c>
    </row>
    <row r="170" spans="1:7">
      <c r="A170" s="4">
        <v>12</v>
      </c>
      <c r="B170" s="4">
        <v>17000000</v>
      </c>
      <c r="C170" s="26"/>
      <c r="D170" s="27"/>
      <c r="E170" s="26"/>
      <c r="F170" s="9" t="s">
        <v>329</v>
      </c>
      <c r="G170" s="20" t="s">
        <v>330</v>
      </c>
    </row>
    <row r="171" spans="1:7">
      <c r="A171" s="4">
        <v>13</v>
      </c>
      <c r="B171" s="67">
        <v>19000000</v>
      </c>
      <c r="C171" s="68" t="s">
        <v>331</v>
      </c>
      <c r="D171" s="69"/>
      <c r="E171" s="68"/>
      <c r="F171" s="69" t="s">
        <v>444</v>
      </c>
      <c r="G171" s="68" t="s">
        <v>445</v>
      </c>
    </row>
    <row r="172" spans="1:7" ht="42">
      <c r="A172" s="4">
        <v>13</v>
      </c>
      <c r="B172" s="4">
        <v>19000000</v>
      </c>
      <c r="C172" s="11" t="s">
        <v>159</v>
      </c>
      <c r="D172" s="10" t="s">
        <v>86</v>
      </c>
      <c r="E172" s="11" t="s">
        <v>87</v>
      </c>
      <c r="F172" s="9" t="s">
        <v>81</v>
      </c>
      <c r="G172" s="21" t="s">
        <v>130</v>
      </c>
    </row>
    <row r="173" spans="1:7">
      <c r="A173" s="4">
        <v>13</v>
      </c>
      <c r="B173" s="4">
        <v>19000000</v>
      </c>
      <c r="C173" s="26"/>
      <c r="D173" s="27"/>
      <c r="E173" s="8"/>
      <c r="F173" s="9" t="s">
        <v>82</v>
      </c>
      <c r="G173" s="20" t="s">
        <v>332</v>
      </c>
    </row>
    <row r="174" spans="1:7">
      <c r="A174" s="4">
        <v>13</v>
      </c>
      <c r="B174" s="4">
        <v>19000000</v>
      </c>
      <c r="C174" s="26"/>
      <c r="D174" s="27"/>
      <c r="E174" s="26"/>
      <c r="F174" s="9" t="s">
        <v>333</v>
      </c>
      <c r="G174" s="20" t="s">
        <v>334</v>
      </c>
    </row>
    <row r="175" spans="1:7">
      <c r="A175" s="4">
        <v>13</v>
      </c>
      <c r="B175" s="4">
        <v>19000000</v>
      </c>
      <c r="C175" s="26"/>
      <c r="D175" s="27"/>
      <c r="E175" s="26"/>
      <c r="F175" s="9" t="s">
        <v>335</v>
      </c>
      <c r="G175" s="20" t="s">
        <v>336</v>
      </c>
    </row>
    <row r="176" spans="1:7">
      <c r="A176" s="4">
        <v>14</v>
      </c>
      <c r="B176" s="67">
        <v>20000000</v>
      </c>
      <c r="C176" s="68" t="s">
        <v>337</v>
      </c>
      <c r="D176" s="69"/>
      <c r="E176" s="68"/>
      <c r="F176" s="69" t="s">
        <v>446</v>
      </c>
      <c r="G176" s="68" t="s">
        <v>447</v>
      </c>
    </row>
    <row r="177" spans="1:7">
      <c r="A177" s="4">
        <v>14</v>
      </c>
      <c r="B177" s="4">
        <v>20000000</v>
      </c>
      <c r="C177" s="11" t="s">
        <v>159</v>
      </c>
      <c r="D177" s="10" t="s">
        <v>1</v>
      </c>
      <c r="E177" s="11" t="s">
        <v>2</v>
      </c>
      <c r="F177" s="9" t="s">
        <v>81</v>
      </c>
      <c r="G177" s="21" t="s">
        <v>130</v>
      </c>
    </row>
    <row r="178" spans="1:7">
      <c r="A178" s="4">
        <v>14</v>
      </c>
      <c r="B178" s="4">
        <v>20000000</v>
      </c>
      <c r="C178" s="26"/>
      <c r="D178" s="27"/>
      <c r="E178" s="26"/>
      <c r="F178" s="9" t="s">
        <v>338</v>
      </c>
      <c r="G178" s="20" t="s">
        <v>339</v>
      </c>
    </row>
    <row r="179" spans="1:7">
      <c r="A179" s="6">
        <v>15</v>
      </c>
      <c r="B179" s="67">
        <v>21000000</v>
      </c>
      <c r="C179" s="68" t="s">
        <v>340</v>
      </c>
      <c r="D179" s="69"/>
      <c r="E179" s="68"/>
      <c r="F179" s="69" t="s">
        <v>448</v>
      </c>
      <c r="G179" s="68" t="s">
        <v>449</v>
      </c>
    </row>
    <row r="180" spans="1:7">
      <c r="A180" s="6">
        <v>15</v>
      </c>
      <c r="B180" s="6">
        <v>21000000</v>
      </c>
      <c r="C180" s="11" t="s">
        <v>159</v>
      </c>
      <c r="D180" s="10" t="s">
        <v>1</v>
      </c>
      <c r="E180" s="11" t="s">
        <v>2</v>
      </c>
      <c r="F180" s="9" t="s">
        <v>81</v>
      </c>
      <c r="G180" s="21" t="s">
        <v>130</v>
      </c>
    </row>
    <row r="181" spans="1:7">
      <c r="A181" s="6">
        <v>15</v>
      </c>
      <c r="B181" s="6">
        <v>21000000</v>
      </c>
      <c r="C181" s="26"/>
      <c r="D181" s="27"/>
      <c r="E181" s="26"/>
      <c r="F181" s="9" t="s">
        <v>341</v>
      </c>
      <c r="G181" s="21" t="s">
        <v>342</v>
      </c>
    </row>
    <row r="182" spans="1:7" ht="42">
      <c r="A182" s="6">
        <v>15</v>
      </c>
      <c r="B182" s="6">
        <v>21000000</v>
      </c>
      <c r="C182" s="26"/>
      <c r="D182" s="27"/>
      <c r="E182" s="26"/>
      <c r="F182" s="9" t="s">
        <v>318</v>
      </c>
      <c r="G182" s="20" t="s">
        <v>319</v>
      </c>
    </row>
    <row r="183" spans="1:7">
      <c r="A183" s="4">
        <v>16</v>
      </c>
      <c r="B183" s="67">
        <v>22000000</v>
      </c>
      <c r="C183" s="68" t="s">
        <v>343</v>
      </c>
      <c r="D183" s="69"/>
      <c r="E183" s="68"/>
      <c r="F183" s="69" t="s">
        <v>450</v>
      </c>
      <c r="G183" s="68" t="s">
        <v>451</v>
      </c>
    </row>
    <row r="184" spans="1:7" ht="42">
      <c r="A184" s="4">
        <v>16</v>
      </c>
      <c r="B184" s="4">
        <v>22000000</v>
      </c>
      <c r="C184" s="11" t="s">
        <v>159</v>
      </c>
      <c r="D184" s="10" t="s">
        <v>82</v>
      </c>
      <c r="E184" s="11" t="s">
        <v>83</v>
      </c>
      <c r="F184" s="9" t="s">
        <v>81</v>
      </c>
      <c r="G184" s="21" t="s">
        <v>130</v>
      </c>
    </row>
    <row r="185" spans="1:7">
      <c r="A185" s="4">
        <v>16</v>
      </c>
      <c r="B185" s="4">
        <v>22000000</v>
      </c>
      <c r="C185" s="26"/>
      <c r="D185" s="27"/>
      <c r="E185" s="26"/>
      <c r="F185" s="9" t="s">
        <v>344</v>
      </c>
      <c r="G185" s="20" t="s">
        <v>345</v>
      </c>
    </row>
    <row r="186" spans="1:7">
      <c r="A186" s="4">
        <v>16</v>
      </c>
      <c r="B186" s="4">
        <v>22000000</v>
      </c>
      <c r="C186" s="26"/>
      <c r="D186" s="27"/>
      <c r="E186" s="8"/>
      <c r="F186" s="9" t="s">
        <v>86</v>
      </c>
      <c r="G186" s="20" t="s">
        <v>346</v>
      </c>
    </row>
    <row r="187" spans="1:7">
      <c r="A187" s="4">
        <v>16</v>
      </c>
      <c r="B187" s="4">
        <v>22000000</v>
      </c>
      <c r="C187" s="26"/>
      <c r="D187" s="27"/>
      <c r="E187" s="8"/>
      <c r="F187" s="9" t="s">
        <v>347</v>
      </c>
      <c r="G187" s="20" t="s">
        <v>348</v>
      </c>
    </row>
    <row r="188" spans="1:7" ht="48.2" customHeight="1">
      <c r="A188" s="4">
        <v>16</v>
      </c>
      <c r="B188" s="4">
        <v>22000000</v>
      </c>
      <c r="C188" s="26"/>
      <c r="D188" s="27"/>
      <c r="E188" s="8"/>
      <c r="F188" s="9" t="s">
        <v>349</v>
      </c>
      <c r="G188" s="20" t="s">
        <v>350</v>
      </c>
    </row>
    <row r="189" spans="1:7" ht="42">
      <c r="A189" s="4">
        <v>16</v>
      </c>
      <c r="B189" s="4">
        <v>22000000</v>
      </c>
      <c r="C189" s="26"/>
      <c r="D189" s="27"/>
      <c r="E189" s="26"/>
      <c r="F189" s="9" t="s">
        <v>351</v>
      </c>
      <c r="G189" s="43" t="s">
        <v>352</v>
      </c>
    </row>
    <row r="190" spans="1:7" ht="42">
      <c r="A190" s="4">
        <v>16</v>
      </c>
      <c r="B190" s="4">
        <v>22000000</v>
      </c>
      <c r="C190" s="26"/>
      <c r="D190" s="27"/>
      <c r="E190" s="26"/>
      <c r="F190" s="9" t="s">
        <v>353</v>
      </c>
      <c r="G190" s="20" t="s">
        <v>354</v>
      </c>
    </row>
    <row r="191" spans="1:7">
      <c r="A191" s="4">
        <v>16</v>
      </c>
      <c r="B191" s="4">
        <v>22000000</v>
      </c>
      <c r="C191" s="26"/>
      <c r="D191" s="27"/>
      <c r="E191" s="8"/>
      <c r="F191" s="9" t="s">
        <v>355</v>
      </c>
      <c r="G191" s="20" t="s">
        <v>356</v>
      </c>
    </row>
    <row r="192" spans="1:7">
      <c r="A192" s="4">
        <v>16</v>
      </c>
      <c r="B192" s="4">
        <v>22000000</v>
      </c>
      <c r="C192" s="26"/>
      <c r="D192" s="27"/>
      <c r="E192" s="8"/>
      <c r="F192" s="14" t="s">
        <v>357</v>
      </c>
      <c r="G192" s="28" t="s">
        <v>358</v>
      </c>
    </row>
    <row r="193" spans="1:7" ht="42">
      <c r="A193" s="4">
        <v>16</v>
      </c>
      <c r="B193" s="4">
        <v>22000000</v>
      </c>
      <c r="C193" s="26"/>
      <c r="D193" s="27"/>
      <c r="E193" s="26"/>
      <c r="F193" s="9" t="s">
        <v>359</v>
      </c>
      <c r="G193" s="20" t="s">
        <v>360</v>
      </c>
    </row>
    <row r="194" spans="1:7">
      <c r="A194" s="4">
        <v>16</v>
      </c>
      <c r="B194" s="4">
        <v>22000000</v>
      </c>
      <c r="C194" s="26"/>
      <c r="D194" s="27"/>
      <c r="E194" s="26"/>
      <c r="F194" s="9" t="s">
        <v>288</v>
      </c>
      <c r="G194" s="21" t="s">
        <v>289</v>
      </c>
    </row>
    <row r="195" spans="1:7">
      <c r="A195" s="4">
        <v>17</v>
      </c>
      <c r="B195" s="67">
        <v>23000000</v>
      </c>
      <c r="C195" s="68" t="s">
        <v>361</v>
      </c>
      <c r="D195" s="69"/>
      <c r="E195" s="68"/>
      <c r="F195" s="69" t="s">
        <v>452</v>
      </c>
      <c r="G195" s="68" t="s">
        <v>453</v>
      </c>
    </row>
    <row r="196" spans="1:7" ht="42">
      <c r="A196" s="4">
        <v>17</v>
      </c>
      <c r="B196" s="4">
        <v>23000000</v>
      </c>
      <c r="C196" s="11" t="s">
        <v>159</v>
      </c>
      <c r="D196" s="10" t="s">
        <v>86</v>
      </c>
      <c r="E196" s="11" t="s">
        <v>87</v>
      </c>
      <c r="F196" s="9" t="s">
        <v>81</v>
      </c>
      <c r="G196" s="21" t="s">
        <v>130</v>
      </c>
    </row>
    <row r="197" spans="1:7" ht="24" customHeight="1">
      <c r="A197" s="4">
        <v>17</v>
      </c>
      <c r="B197" s="4">
        <v>23000000</v>
      </c>
      <c r="C197" s="26"/>
      <c r="D197" s="27"/>
      <c r="E197" s="8"/>
      <c r="F197" s="9" t="s">
        <v>362</v>
      </c>
      <c r="G197" s="20" t="s">
        <v>363</v>
      </c>
    </row>
    <row r="198" spans="1:7" ht="24" customHeight="1">
      <c r="A198" s="4">
        <v>17</v>
      </c>
      <c r="B198" s="4">
        <v>23000000</v>
      </c>
      <c r="C198" s="26"/>
      <c r="D198" s="27"/>
      <c r="E198" s="8"/>
      <c r="F198" s="9" t="s">
        <v>364</v>
      </c>
      <c r="G198" s="20" t="s">
        <v>365</v>
      </c>
    </row>
    <row r="199" spans="1:7" ht="42">
      <c r="A199" s="4">
        <v>17</v>
      </c>
      <c r="B199" s="4">
        <v>23000000</v>
      </c>
      <c r="C199" s="26"/>
      <c r="D199" s="27"/>
      <c r="E199" s="8"/>
      <c r="F199" s="14" t="s">
        <v>366</v>
      </c>
      <c r="G199" s="28" t="s">
        <v>367</v>
      </c>
    </row>
    <row r="200" spans="1:7">
      <c r="A200" s="4">
        <v>17</v>
      </c>
      <c r="B200" s="4">
        <v>23000000</v>
      </c>
      <c r="C200" s="26"/>
      <c r="D200" s="27"/>
      <c r="E200" s="26"/>
      <c r="F200" s="9" t="s">
        <v>368</v>
      </c>
      <c r="G200" s="20" t="s">
        <v>369</v>
      </c>
    </row>
    <row r="201" spans="1:7">
      <c r="A201" s="4">
        <v>17</v>
      </c>
      <c r="B201" s="4">
        <v>23000000</v>
      </c>
      <c r="C201" s="26"/>
      <c r="D201" s="27"/>
      <c r="E201" s="26"/>
      <c r="F201" s="14" t="s">
        <v>370</v>
      </c>
      <c r="G201" s="22" t="s">
        <v>371</v>
      </c>
    </row>
    <row r="202" spans="1:7">
      <c r="A202" s="4">
        <v>17</v>
      </c>
      <c r="B202" s="4">
        <v>23000000</v>
      </c>
      <c r="C202" s="26"/>
      <c r="D202" s="27"/>
      <c r="E202" s="26"/>
      <c r="F202" s="9" t="s">
        <v>372</v>
      </c>
      <c r="G202" s="20" t="s">
        <v>373</v>
      </c>
    </row>
    <row r="203" spans="1:7">
      <c r="A203" s="4">
        <v>17</v>
      </c>
      <c r="B203" s="4">
        <v>23000000</v>
      </c>
      <c r="C203" s="26"/>
      <c r="D203" s="27"/>
      <c r="E203" s="26"/>
      <c r="F203" s="9" t="s">
        <v>76</v>
      </c>
      <c r="G203" s="20" t="s">
        <v>374</v>
      </c>
    </row>
    <row r="204" spans="1:7">
      <c r="A204" s="4">
        <v>17</v>
      </c>
      <c r="B204" s="4">
        <v>23000000</v>
      </c>
      <c r="C204" s="8"/>
      <c r="D204" s="7"/>
      <c r="E204" s="8"/>
      <c r="F204" s="9" t="s">
        <v>77</v>
      </c>
      <c r="G204" s="20" t="s">
        <v>375</v>
      </c>
    </row>
    <row r="205" spans="1:7">
      <c r="A205" s="4">
        <v>17</v>
      </c>
      <c r="B205" s="4">
        <v>23000000</v>
      </c>
      <c r="C205" s="8"/>
      <c r="D205" s="7"/>
      <c r="E205" s="8"/>
      <c r="F205" s="14" t="s">
        <v>376</v>
      </c>
      <c r="G205" s="28" t="s">
        <v>377</v>
      </c>
    </row>
    <row r="206" spans="1:7" ht="24" customHeight="1">
      <c r="A206" s="4">
        <v>17</v>
      </c>
      <c r="B206" s="4">
        <v>23000000</v>
      </c>
      <c r="C206" s="8"/>
      <c r="D206" s="7"/>
      <c r="E206" s="8"/>
      <c r="F206" s="14" t="s">
        <v>73</v>
      </c>
      <c r="G206" s="28" t="s">
        <v>378</v>
      </c>
    </row>
    <row r="207" spans="1:7">
      <c r="A207" s="4">
        <v>17</v>
      </c>
      <c r="B207" s="4">
        <v>23000000</v>
      </c>
      <c r="C207" s="8"/>
      <c r="D207" s="7"/>
      <c r="E207" s="8"/>
      <c r="F207" s="9" t="s">
        <v>75</v>
      </c>
      <c r="G207" s="20" t="s">
        <v>379</v>
      </c>
    </row>
    <row r="208" spans="1:7">
      <c r="A208" s="6">
        <v>18</v>
      </c>
      <c r="B208" s="67">
        <v>24000000</v>
      </c>
      <c r="C208" s="68" t="s">
        <v>380</v>
      </c>
      <c r="D208" s="69"/>
      <c r="E208" s="68"/>
      <c r="F208" s="69" t="s">
        <v>454</v>
      </c>
      <c r="G208" s="68" t="s">
        <v>455</v>
      </c>
    </row>
    <row r="209" spans="1:7" ht="42">
      <c r="A209" s="6">
        <v>18</v>
      </c>
      <c r="B209" s="6">
        <v>24000000</v>
      </c>
      <c r="C209" s="11" t="s">
        <v>159</v>
      </c>
      <c r="D209" s="10" t="s">
        <v>86</v>
      </c>
      <c r="E209" s="11" t="s">
        <v>87</v>
      </c>
      <c r="F209" s="9" t="s">
        <v>81</v>
      </c>
      <c r="G209" s="20" t="s">
        <v>130</v>
      </c>
    </row>
    <row r="210" spans="1:7">
      <c r="A210" s="6">
        <v>18</v>
      </c>
      <c r="B210" s="6">
        <v>24000000</v>
      </c>
      <c r="C210" s="26"/>
      <c r="D210" s="27"/>
      <c r="E210" s="26"/>
      <c r="F210" s="9" t="s">
        <v>381</v>
      </c>
      <c r="G210" s="20" t="s">
        <v>382</v>
      </c>
    </row>
    <row r="211" spans="1:7">
      <c r="A211" s="6">
        <v>18</v>
      </c>
      <c r="B211" s="6">
        <v>24000000</v>
      </c>
      <c r="C211" s="26"/>
      <c r="D211" s="27"/>
      <c r="E211" s="26"/>
      <c r="F211" s="9" t="s">
        <v>383</v>
      </c>
      <c r="G211" s="20" t="s">
        <v>384</v>
      </c>
    </row>
    <row r="212" spans="1:7">
      <c r="A212" s="6">
        <v>18</v>
      </c>
      <c r="B212" s="6">
        <v>24000000</v>
      </c>
      <c r="C212" s="26"/>
      <c r="D212" s="27"/>
      <c r="E212" s="26"/>
      <c r="F212" s="9" t="s">
        <v>385</v>
      </c>
      <c r="G212" s="20" t="s">
        <v>386</v>
      </c>
    </row>
    <row r="213" spans="1:7">
      <c r="A213" s="6">
        <v>18</v>
      </c>
      <c r="B213" s="6">
        <v>24000000</v>
      </c>
      <c r="C213" s="26"/>
      <c r="D213" s="27"/>
      <c r="E213" s="26"/>
      <c r="F213" s="14" t="s">
        <v>387</v>
      </c>
      <c r="G213" s="22" t="s">
        <v>388</v>
      </c>
    </row>
    <row r="214" spans="1:7">
      <c r="A214" s="6">
        <v>18</v>
      </c>
      <c r="B214" s="6">
        <v>24000000</v>
      </c>
      <c r="C214" s="26"/>
      <c r="D214" s="27"/>
      <c r="E214" s="26"/>
      <c r="F214" s="9" t="s">
        <v>389</v>
      </c>
      <c r="G214" s="21" t="s">
        <v>390</v>
      </c>
    </row>
    <row r="215" spans="1:7">
      <c r="A215" s="6">
        <v>18</v>
      </c>
      <c r="B215" s="6">
        <v>24000000</v>
      </c>
      <c r="C215" s="26"/>
      <c r="D215" s="27"/>
      <c r="E215" s="26"/>
      <c r="F215" s="9" t="s">
        <v>391</v>
      </c>
      <c r="G215" s="20" t="s">
        <v>392</v>
      </c>
    </row>
    <row r="216" spans="1:7">
      <c r="A216" s="6">
        <v>19</v>
      </c>
      <c r="B216" s="67">
        <v>25000000</v>
      </c>
      <c r="C216" s="68" t="s">
        <v>393</v>
      </c>
      <c r="D216" s="69"/>
      <c r="E216" s="68"/>
      <c r="F216" s="69" t="s">
        <v>456</v>
      </c>
      <c r="G216" s="68" t="s">
        <v>457</v>
      </c>
    </row>
    <row r="217" spans="1:7" ht="42">
      <c r="A217" s="6">
        <v>19</v>
      </c>
      <c r="B217" s="6">
        <v>25000000</v>
      </c>
      <c r="C217" s="11" t="s">
        <v>159</v>
      </c>
      <c r="D217" s="10" t="s">
        <v>77</v>
      </c>
      <c r="E217" s="11" t="s">
        <v>78</v>
      </c>
      <c r="F217" s="9" t="s">
        <v>81</v>
      </c>
      <c r="G217" s="20" t="s">
        <v>130</v>
      </c>
    </row>
    <row r="218" spans="1:7">
      <c r="A218" s="6">
        <v>19</v>
      </c>
      <c r="B218" s="6">
        <v>25000000</v>
      </c>
      <c r="C218" s="26"/>
      <c r="D218" s="27"/>
      <c r="E218" s="26"/>
      <c r="F218" s="9" t="s">
        <v>79</v>
      </c>
      <c r="G218" s="20" t="s">
        <v>394</v>
      </c>
    </row>
    <row r="219" spans="1:7">
      <c r="A219" s="6">
        <v>19</v>
      </c>
      <c r="B219" s="6">
        <v>25000000</v>
      </c>
      <c r="C219" s="8"/>
      <c r="D219" s="7"/>
      <c r="E219" s="8"/>
      <c r="F219" s="9" t="s">
        <v>395</v>
      </c>
      <c r="G219" s="20" t="s">
        <v>396</v>
      </c>
    </row>
    <row r="220" spans="1:7">
      <c r="A220" s="6">
        <v>19</v>
      </c>
      <c r="B220" s="6">
        <v>25000000</v>
      </c>
      <c r="C220" s="8"/>
      <c r="D220" s="7"/>
      <c r="E220" s="8"/>
      <c r="F220" s="9" t="s">
        <v>397</v>
      </c>
      <c r="G220" s="20" t="s">
        <v>398</v>
      </c>
    </row>
    <row r="221" spans="1:7">
      <c r="A221" s="6">
        <v>19</v>
      </c>
      <c r="B221" s="6">
        <v>25000000</v>
      </c>
      <c r="C221" s="8"/>
      <c r="D221" s="7"/>
      <c r="E221" s="8"/>
      <c r="F221" s="14" t="s">
        <v>281</v>
      </c>
      <c r="G221" s="28" t="s">
        <v>282</v>
      </c>
    </row>
    <row r="222" spans="1:7">
      <c r="A222" s="44"/>
      <c r="B222" s="67">
        <v>81000000</v>
      </c>
      <c r="C222" s="68" t="s">
        <v>399</v>
      </c>
      <c r="D222" s="69">
        <v>101002</v>
      </c>
      <c r="E222" s="68" t="s">
        <v>90</v>
      </c>
      <c r="F222" s="69"/>
      <c r="G222" s="68"/>
    </row>
  </sheetData>
  <autoFilter ref="A1:G222" xr:uid="{00000000-0009-0000-0000-000007000000}"/>
  <mergeCells count="5">
    <mergeCell ref="E45:E46"/>
    <mergeCell ref="C68:C69"/>
    <mergeCell ref="E68:E69"/>
    <mergeCell ref="E73:E74"/>
    <mergeCell ref="E161:E162"/>
  </mergeCells>
  <pageMargins left="0.28740157500000002" right="9.0551180999999994E-2" top="0.39370078740157499" bottom="0.39370078740157499" header="0" footer="0"/>
  <pageSetup paperSize="9" scale="65" orientation="portrait" r:id="rId1"/>
  <headerFooter>
    <oddHeader>&amp;Rหน้าที่ &amp;P /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66</vt:i4>
      </vt:variant>
    </vt:vector>
  </HeadingPairs>
  <TitlesOfParts>
    <vt:vector size="74" baseType="lpstr">
      <vt:lpstr>คำนำ </vt:lpstr>
      <vt:lpstr>โครงสร้าง</vt:lpstr>
      <vt:lpstr>สังเขป</vt:lpstr>
      <vt:lpstr>สังเขป ฉ</vt:lpstr>
      <vt:lpstr>งบประมาณรายจ่ายประจำปี </vt:lpstr>
      <vt:lpstr>รายละเอียดตามงบรายจ่าย</vt:lpstr>
      <vt:lpstr>แผนบูรณาการ</vt:lpstr>
      <vt:lpstr>สำนัก</vt:lpstr>
      <vt:lpstr>code03</vt:lpstr>
      <vt:lpstr>code04</vt:lpstr>
      <vt:lpstr>code07</vt:lpstr>
      <vt:lpstr>code081</vt:lpstr>
      <vt:lpstr>code0810</vt:lpstr>
      <vt:lpstr>code0811</vt:lpstr>
      <vt:lpstr>code0812</vt:lpstr>
      <vt:lpstr>code0813</vt:lpstr>
      <vt:lpstr>code0814</vt:lpstr>
      <vt:lpstr>code082</vt:lpstr>
      <vt:lpstr>code083</vt:lpstr>
      <vt:lpstr>code084</vt:lpstr>
      <vt:lpstr>code085</vt:lpstr>
      <vt:lpstr>code086</vt:lpstr>
      <vt:lpstr>code087</vt:lpstr>
      <vt:lpstr>code088</vt:lpstr>
      <vt:lpstr>code089</vt:lpstr>
      <vt:lpstr>code09</vt:lpstr>
      <vt:lpstr>code10</vt:lpstr>
      <vt:lpstr>code14</vt:lpstr>
      <vt:lpstr>code15</vt:lpstr>
      <vt:lpstr>code17</vt:lpstr>
      <vt:lpstr>code19</vt:lpstr>
      <vt:lpstr>code20</vt:lpstr>
      <vt:lpstr>code21</vt:lpstr>
      <vt:lpstr>code22</vt:lpstr>
      <vt:lpstr>code23</vt:lpstr>
      <vt:lpstr>code24</vt:lpstr>
      <vt:lpstr>code25</vt:lpstr>
      <vt:lpstr>desc03</vt:lpstr>
      <vt:lpstr>desc04</vt:lpstr>
      <vt:lpstr>desc07</vt:lpstr>
      <vt:lpstr>desc081</vt:lpstr>
      <vt:lpstr>desc0810</vt:lpstr>
      <vt:lpstr>desc0811</vt:lpstr>
      <vt:lpstr>desc0812</vt:lpstr>
      <vt:lpstr>desc0813</vt:lpstr>
      <vt:lpstr>desc0814</vt:lpstr>
      <vt:lpstr>desc082</vt:lpstr>
      <vt:lpstr>desc083</vt:lpstr>
      <vt:lpstr>desc084</vt:lpstr>
      <vt:lpstr>desc085</vt:lpstr>
      <vt:lpstr>desc086</vt:lpstr>
      <vt:lpstr>desc087</vt:lpstr>
      <vt:lpstr>desc088</vt:lpstr>
      <vt:lpstr>desc089</vt:lpstr>
      <vt:lpstr>desc09</vt:lpstr>
      <vt:lpstr>desc10</vt:lpstr>
      <vt:lpstr>desc14</vt:lpstr>
      <vt:lpstr>desc15</vt:lpstr>
      <vt:lpstr>desc17</vt:lpstr>
      <vt:lpstr>desc19</vt:lpstr>
      <vt:lpstr>desc20</vt:lpstr>
      <vt:lpstr>desc21</vt:lpstr>
      <vt:lpstr>desc22</vt:lpstr>
      <vt:lpstr>desc23</vt:lpstr>
      <vt:lpstr>desc24</vt:lpstr>
      <vt:lpstr>desc25</vt:lpstr>
      <vt:lpstr>'คำนำ '!Print_Area</vt:lpstr>
      <vt:lpstr>โครงสร้าง!Print_Area</vt:lpstr>
      <vt:lpstr>'งบประมาณรายจ่ายประจำปี '!Print_Area</vt:lpstr>
      <vt:lpstr>รายละเอียดตามงบรายจ่าย!Print_Area</vt:lpstr>
      <vt:lpstr>สังเขป!Print_Area</vt:lpstr>
      <vt:lpstr>'สังเขป ฉ'!Print_Area</vt:lpstr>
      <vt:lpstr>สำนัก!Print_Titles</vt:lpstr>
      <vt:lpstr>proj01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</dc:creator>
  <cp:lastModifiedBy>bma02981</cp:lastModifiedBy>
  <cp:lastPrinted>2025-03-31T10:35:16Z</cp:lastPrinted>
  <dcterms:created xsi:type="dcterms:W3CDTF">2022-03-06T17:48:55Z</dcterms:created>
  <dcterms:modified xsi:type="dcterms:W3CDTF">2025-03-31T10:40:22Z</dcterms:modified>
</cp:coreProperties>
</file>