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697059A7-2E7C-4A25-9603-2D792D0C40E7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ละเอียด" sheetId="3" r:id="rId1"/>
    <sheet name="เทศกิจ" sheetId="9" r:id="rId2"/>
    <sheet name="งวด 1" sheetId="1" r:id="rId3"/>
    <sheet name="งวด 2" sheetId="8" r:id="rId4"/>
    <sheet name="งวด 3" sheetId="10" r:id="rId5"/>
  </sheets>
  <definedNames>
    <definedName name="_xlnm.Print_Area" localSheetId="2">'งวด 1'!$A$1:$C$45</definedName>
    <definedName name="_xlnm.Print_Area" localSheetId="3">'งวด 2'!$A$1:$C$45</definedName>
    <definedName name="_xlnm.Print_Area" localSheetId="4">'งวด 3'!$A$1:$C$45</definedName>
    <definedName name="_xlnm.Print_Area" localSheetId="1">เทศกิจ!$A$1:$E$33</definedName>
    <definedName name="_xlnm.Print_Area" localSheetId="0">ละเอียด!$A$1:$R$38</definedName>
    <definedName name="_xlnm.Print_Titles" localSheetId="4">'งวด 3'!$5:$6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9" l="1"/>
  <c r="R32" i="3"/>
  <c r="R31" i="3"/>
  <c r="R30" i="3"/>
  <c r="R29" i="3"/>
  <c r="M32" i="3"/>
  <c r="M31" i="3"/>
  <c r="M30" i="3"/>
  <c r="M29" i="3"/>
  <c r="H32" i="3"/>
  <c r="H31" i="3"/>
  <c r="H30" i="3"/>
  <c r="H29" i="3"/>
  <c r="H22" i="3"/>
  <c r="C22" i="3" s="1"/>
  <c r="H21" i="3"/>
  <c r="H20" i="3"/>
  <c r="H19" i="3"/>
  <c r="M22" i="3"/>
  <c r="M21" i="3"/>
  <c r="M20" i="3"/>
  <c r="R22" i="3"/>
  <c r="R21" i="3"/>
  <c r="R20" i="3"/>
  <c r="R19" i="3"/>
  <c r="R17" i="3"/>
  <c r="H17" i="3"/>
  <c r="H16" i="3"/>
  <c r="R16" i="3"/>
  <c r="M17" i="3"/>
  <c r="M16" i="3"/>
  <c r="C29" i="10"/>
  <c r="C27" i="10" s="1"/>
  <c r="C9" i="10"/>
  <c r="C7" i="10" s="1"/>
  <c r="C28" i="9"/>
  <c r="C27" i="9"/>
  <c r="C26" i="9"/>
  <c r="C25" i="9"/>
  <c r="F21" i="9"/>
  <c r="E21" i="9"/>
  <c r="E19" i="9" s="1"/>
  <c r="D21" i="9"/>
  <c r="D19" i="9" s="1"/>
  <c r="C18" i="9"/>
  <c r="C17" i="9"/>
  <c r="C16" i="9"/>
  <c r="C15" i="9"/>
  <c r="C14" i="9"/>
  <c r="C13" i="9"/>
  <c r="F8" i="9"/>
  <c r="F6" i="9" s="1"/>
  <c r="E8" i="9"/>
  <c r="E6" i="9" s="1"/>
  <c r="D8" i="9"/>
  <c r="D6" i="9" s="1"/>
  <c r="C29" i="8"/>
  <c r="C27" i="8" s="1"/>
  <c r="C9" i="8"/>
  <c r="C7" i="8" s="1"/>
  <c r="Q25" i="3"/>
  <c r="Q23" i="3" s="1"/>
  <c r="P25" i="3"/>
  <c r="O25" i="3"/>
  <c r="O23" i="3" s="1"/>
  <c r="N25" i="3"/>
  <c r="N23" i="3" s="1"/>
  <c r="L25" i="3"/>
  <c r="L23" i="3" s="1"/>
  <c r="K25" i="3"/>
  <c r="K23" i="3" s="1"/>
  <c r="J25" i="3"/>
  <c r="J23" i="3" s="1"/>
  <c r="I25" i="3"/>
  <c r="I23" i="3" s="1"/>
  <c r="G25" i="3"/>
  <c r="G23" i="3" s="1"/>
  <c r="F25" i="3"/>
  <c r="E25" i="3"/>
  <c r="E23" i="3" s="1"/>
  <c r="D25" i="3"/>
  <c r="D23" i="3" s="1"/>
  <c r="P23" i="3"/>
  <c r="F23" i="3"/>
  <c r="Q10" i="3"/>
  <c r="Q8" i="3" s="1"/>
  <c r="Q33" i="3" s="1"/>
  <c r="Q35" i="3" s="1"/>
  <c r="P10" i="3"/>
  <c r="P8" i="3" s="1"/>
  <c r="O10" i="3"/>
  <c r="O8" i="3" s="1"/>
  <c r="N10" i="3"/>
  <c r="N8" i="3" s="1"/>
  <c r="L10" i="3"/>
  <c r="L8" i="3" s="1"/>
  <c r="K10" i="3"/>
  <c r="K8" i="3" s="1"/>
  <c r="J10" i="3"/>
  <c r="J8" i="3" s="1"/>
  <c r="I10" i="3"/>
  <c r="I8" i="3" s="1"/>
  <c r="G10" i="3"/>
  <c r="G8" i="3" s="1"/>
  <c r="F10" i="3"/>
  <c r="F8" i="3" s="1"/>
  <c r="E10" i="3"/>
  <c r="E8" i="3" s="1"/>
  <c r="D10" i="3"/>
  <c r="D8" i="3" s="1"/>
  <c r="C29" i="1"/>
  <c r="C27" i="1" s="1"/>
  <c r="C9" i="1"/>
  <c r="C7" i="1" s="1"/>
  <c r="C41" i="1" l="1"/>
  <c r="E29" i="9"/>
  <c r="C21" i="9"/>
  <c r="D29" i="9"/>
  <c r="F19" i="9"/>
  <c r="C19" i="9" s="1"/>
  <c r="C8" i="9"/>
  <c r="N33" i="3"/>
  <c r="N35" i="3" s="1"/>
  <c r="O33" i="3"/>
  <c r="O35" i="3" s="1"/>
  <c r="C16" i="3"/>
  <c r="D33" i="3"/>
  <c r="D35" i="3" s="1"/>
  <c r="F33" i="3"/>
  <c r="F35" i="3" s="1"/>
  <c r="P33" i="3"/>
  <c r="P35" i="3" s="1"/>
  <c r="E33" i="3"/>
  <c r="E35" i="3" s="1"/>
  <c r="G33" i="3"/>
  <c r="G35" i="3" s="1"/>
  <c r="C30" i="3"/>
  <c r="K33" i="3"/>
  <c r="K35" i="3" s="1"/>
  <c r="I33" i="3"/>
  <c r="I35" i="3" s="1"/>
  <c r="L33" i="3"/>
  <c r="L35" i="3" s="1"/>
  <c r="C20" i="3"/>
  <c r="C21" i="3"/>
  <c r="C17" i="3"/>
  <c r="C32" i="3"/>
  <c r="R25" i="3"/>
  <c r="R23" i="3" s="1"/>
  <c r="C31" i="3"/>
  <c r="C29" i="3"/>
  <c r="H25" i="3"/>
  <c r="H23" i="3" s="1"/>
  <c r="C41" i="10"/>
  <c r="C6" i="9"/>
  <c r="C41" i="8"/>
  <c r="J33" i="3"/>
  <c r="J35" i="3" s="1"/>
  <c r="M25" i="3"/>
  <c r="M23" i="3" s="1"/>
  <c r="M19" i="3"/>
  <c r="C19" i="3" s="1"/>
  <c r="F29" i="9" l="1"/>
  <c r="C29" i="9" s="1"/>
  <c r="C25" i="3"/>
  <c r="C23" i="3"/>
  <c r="R14" i="3"/>
  <c r="R10" i="3" s="1"/>
  <c r="M14" i="3"/>
  <c r="M10" i="3" s="1"/>
  <c r="M8" i="3" s="1"/>
  <c r="M33" i="3" s="1"/>
  <c r="M35" i="3" s="1"/>
  <c r="H14" i="3"/>
  <c r="H10" i="3" l="1"/>
  <c r="H8" i="3" s="1"/>
  <c r="H33" i="3" s="1"/>
  <c r="H35" i="3" s="1"/>
  <c r="C14" i="3"/>
  <c r="R8" i="3"/>
  <c r="C10" i="3"/>
  <c r="R33" i="3" l="1"/>
  <c r="C8" i="3"/>
  <c r="R35" i="3" l="1"/>
  <c r="C35" i="3" s="1"/>
  <c r="C33" i="3"/>
</calcChain>
</file>

<file path=xl/sharedStrings.xml><?xml version="1.0" encoding="utf-8"?>
<sst xmlns="http://schemas.openxmlformats.org/spreadsheetml/2006/main" count="330" uniqueCount="64">
  <si>
    <t>หน่วยงาน : สำนักงานเขตสัมพันธวงศ์</t>
  </si>
  <si>
    <t>ฝ่าย : เทศกิจ</t>
  </si>
  <si>
    <t>หน่วย:บาท</t>
  </si>
  <si>
    <t>งาน/โครงการตามแผนยุทธศาสตร์/งบรายจ่าย/รายการ</t>
  </si>
  <si>
    <t>แผน/</t>
  </si>
  <si>
    <t>รวมทั้งสิ้น</t>
  </si>
  <si>
    <t>ผล</t>
  </si>
  <si>
    <t>งบประมาณตามโครงสร้างงาน</t>
  </si>
  <si>
    <t>แผน</t>
  </si>
  <si>
    <t>- ค่าเครื่องแต่งกาย</t>
  </si>
  <si>
    <t>- ค่าอาหารทำการนอกเวลา</t>
  </si>
  <si>
    <t>- ค่าซ่อมแซมยานพาหนะ</t>
  </si>
  <si>
    <t>- ค่าซ่อมแซมครุภัณฑ์</t>
  </si>
  <si>
    <t>- ค่าวัสดุยานพาหนะ</t>
  </si>
  <si>
    <t>- ค่าวัสดุสำนักงาน</t>
  </si>
  <si>
    <t>รวมงบประมาณตามโครงสร้างงาน</t>
  </si>
  <si>
    <r>
      <rPr>
        <b/>
        <sz val="16"/>
        <color theme="1"/>
        <rFont val="TH SarabunPSK"/>
        <family val="2"/>
      </rPr>
      <t xml:space="preserve">         </t>
    </r>
    <r>
      <rPr>
        <b/>
        <u/>
        <sz val="16"/>
        <color theme="1"/>
        <rFont val="TH SarabunPSK"/>
        <family val="2"/>
      </rPr>
      <t>ค่าตอบแทน ใช้สอยและวัสดุ</t>
    </r>
  </si>
  <si>
    <t>รวม</t>
  </si>
  <si>
    <t xml:space="preserve">    งบดำเนินงาน</t>
  </si>
  <si>
    <t xml:space="preserve">     งบดำเนินงาน</t>
  </si>
  <si>
    <t xml:space="preserve"> ผู้รายงาน...................................................................................</t>
  </si>
  <si>
    <t xml:space="preserve">            - ค่าอาหารทำการนอกเวลา</t>
  </si>
  <si>
    <t xml:space="preserve">            - ค่าซ่อมแซมยานพาหนะ</t>
  </si>
  <si>
    <t xml:space="preserve">           - ค่าซ่อมแซมครุภัณฑ์</t>
  </si>
  <si>
    <t xml:space="preserve">           - ค่าวัสดุสำนักงาน</t>
  </si>
  <si>
    <t xml:space="preserve">           - ค่าวัสดุอุปกรณ์คอมพิวเตอร์</t>
  </si>
  <si>
    <t xml:space="preserve">           - ค่าวัสดุยานพาหนะ</t>
  </si>
  <si>
    <t xml:space="preserve">           - ค่าเครื่องแบบชุดปฏิบัติงาน</t>
  </si>
  <si>
    <t xml:space="preserve">           - ค่าเครื่องแต่งกาย</t>
  </si>
  <si>
    <t>หน่วย : บาท</t>
  </si>
  <si>
    <t>งวดที่ 1</t>
  </si>
  <si>
    <t>งวดที่ 2</t>
  </si>
  <si>
    <t>งวดที่ 3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</si>
  <si>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</si>
  <si>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</si>
  <si>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</si>
  <si>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</si>
  <si>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</si>
  <si>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</si>
  <si>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</si>
  <si>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</si>
  <si>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</si>
  <si>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</si>
  <si>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</si>
  <si>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</si>
  <si>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 xml:space="preserve">                         ผู้รายงาน......................................................</t>
  </si>
  <si>
    <r>
      <rPr>
        <b/>
        <sz val="14"/>
        <color theme="1"/>
        <rFont val="TH SarabunPSK"/>
        <family val="2"/>
      </rPr>
      <t xml:space="preserve">    </t>
    </r>
    <r>
      <rPr>
        <b/>
        <u/>
        <sz val="14"/>
        <color theme="1"/>
        <rFont val="TH SarabunPSK"/>
        <family val="2"/>
      </rPr>
      <t>ค่าตอบแทน ใช้สอยและวัสดุ</t>
    </r>
  </si>
  <si>
    <r>
      <rPr>
        <b/>
        <sz val="14"/>
        <color theme="1"/>
        <rFont val="TH SarabunPSK"/>
        <family val="2"/>
      </rPr>
      <t xml:space="preserve">    </t>
    </r>
    <r>
      <rPr>
        <b/>
        <u/>
        <sz val="14"/>
        <color theme="1"/>
        <rFont val="TH SarabunPSK"/>
        <family val="2"/>
      </rPr>
      <t>ค่าตอบแทน</t>
    </r>
  </si>
  <si>
    <r>
      <rPr>
        <b/>
        <sz val="14"/>
        <color theme="1"/>
        <rFont val="TH SarabunPSK"/>
        <family val="2"/>
      </rPr>
      <t xml:space="preserve">    </t>
    </r>
    <r>
      <rPr>
        <b/>
        <u/>
        <sz val="14"/>
        <color theme="1"/>
        <rFont val="TH SarabunPSK"/>
        <family val="2"/>
      </rPr>
      <t>ค่าใช้สอย</t>
    </r>
  </si>
  <si>
    <r>
      <rPr>
        <b/>
        <sz val="14"/>
        <color theme="1"/>
        <rFont val="TH SarabunPSK"/>
        <family val="2"/>
      </rPr>
      <t xml:space="preserve">    </t>
    </r>
    <r>
      <rPr>
        <b/>
        <u/>
        <sz val="14"/>
        <color theme="1"/>
        <rFont val="TH SarabunPSK"/>
        <family val="2"/>
      </rPr>
      <t>ค่าวัสดุ</t>
    </r>
  </si>
  <si>
    <t>- ค่าวัสดุอุปกรณ์คอมพิวเตอร์</t>
  </si>
  <si>
    <t>- ค่าเครื่องแบบชุดปฏิบัติงาน</t>
  </si>
  <si>
    <t xml:space="preserve">     งานที่ 1 : บริหารทั่วไปและสอบสวนดำเนินคดี</t>
  </si>
  <si>
    <t xml:space="preserve">     งานที่ 2 : ตรวจและบังคับใช้กฎหมาย</t>
  </si>
  <si>
    <t>งานที่ 1 : บริหารทั่วไปและสอบสวนดำเนินคดี</t>
  </si>
  <si>
    <t>งานที่ 2 : ตรวจและบังคับใช้กฎหมาย</t>
  </si>
  <si>
    <t>แผน/ผลการปฏิบัติงานและการใช้จ่ายงบประมาณรายจ่ายประจำปีงบประมาณ พ.ศ. 2567</t>
  </si>
  <si>
    <t>-</t>
  </si>
  <si>
    <t>(กุมภาพันธ์ 2567 - พฤษภาคม 2567)</t>
  </si>
  <si>
    <t>(มิถุนายน 2567 - กันยายน 2567)</t>
  </si>
  <si>
    <t>แผน/ผลการปฏิบัติงานและการใช้จ่ายงบประมาณรายจ่ายประจำปีงบประมาณ พ.ศ. 2568</t>
  </si>
  <si>
    <t>(ตุลาคม 2567 - มกราคม 2568)</t>
  </si>
  <si>
    <t>(กุมภาพันธ์ 2568 - พฤษภาคม 2568)</t>
  </si>
  <si>
    <t>(มิถุนายน 2568 - กันยายน 2568)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</si>
</sst>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7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b/>
      <sz val="12"/>
      <color theme="1"/>
      <name val="TH SarabunPSK"/>
      <family val="2"/>
      <charset val="222"/>
    </font>
    <font>
      <b/>
      <sz val="16"/>
      <color theme="1"/>
      <name val="TH SarabunPSK"/>
      <family val="2"/>
      <charset val="222"/>
    </font>
    <font>
      <b/>
      <u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BatangChe"/>
      <family val="3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u/>
      <sz val="14"/>
      <color theme="1"/>
      <name val="TH SarabunPSK"/>
      <family val="2"/>
    </font>
    <font>
      <b/>
      <sz val="12"/>
      <color theme="1"/>
      <name val="TH SarabunPSK"/>
      <family val="2"/>
    </font>
    <font>
      <sz val="12"/>
      <color theme="1"/>
      <name val="Calibri"/>
      <family val="2"/>
      <charset val="222"/>
      <scheme val="minor"/>
    </font>
    <font>
      <sz val="12"/>
      <color theme="1"/>
      <name val="TH SarabunPSK"/>
      <family val="2"/>
      <charset val="222"/>
    </font>
    <font>
      <b/>
      <u/>
      <sz val="12"/>
      <color theme="1"/>
      <name val="TH SarabunPSK"/>
      <family val="2"/>
    </font>
    <font>
      <sz val="12"/>
      <color theme="1"/>
      <name val="TH SarabunPSK"/>
      <family val="2"/>
    </font>
    <font>
      <sz val="12"/>
      <color rgb="FFFF0000"/>
      <name val="TH SarabunPSK"/>
      <family val="2"/>
      <charset val="222"/>
    </font>
    <font>
      <b/>
      <sz val="10"/>
      <color theme="1"/>
      <name val="TH SarabunPSK"/>
      <family val="2"/>
    </font>
    <font>
      <b/>
      <u/>
      <sz val="10"/>
      <color theme="1"/>
      <name val="TH SarabunPSK"/>
      <family val="2"/>
    </font>
    <font>
      <sz val="12"/>
      <name val="TH SarabunPSK"/>
      <family val="2"/>
      <charset val="222"/>
    </font>
    <font>
      <b/>
      <sz val="11"/>
      <color theme="1"/>
      <name val="TH SarabunPSK"/>
      <family val="2"/>
    </font>
    <font>
      <sz val="16"/>
      <color theme="1"/>
      <name val="TH SarabunPSK"/>
      <family val="2"/>
      <charset val="222"/>
    </font>
    <font>
      <sz val="11"/>
      <color theme="1"/>
      <name val="TH SarabunPSK"/>
      <family val="2"/>
    </font>
    <font>
      <b/>
      <sz val="16"/>
      <name val="TH SarabunPSK"/>
      <family val="2"/>
      <charset val="222"/>
    </font>
    <font>
      <b/>
      <sz val="11"/>
      <color theme="1"/>
      <name val="Calibri"/>
      <family val="2"/>
      <charset val="222"/>
      <scheme val="minor"/>
    </font>
    <font>
      <b/>
      <sz val="12"/>
      <color theme="1"/>
      <name val="Calibri"/>
      <family val="2"/>
      <charset val="222"/>
      <scheme val="minor"/>
    </font>
    <font>
      <b/>
      <sz val="12"/>
      <name val="TH SarabunPSK"/>
      <family val="2"/>
      <charset val="22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1" fillId="0" borderId="0"/>
    <xf numFmtId="9" fontId="1" fillId="0" borderId="0" applyFont="0" applyFill="0" applyBorder="0" applyAlignment="0" applyProtection="0"/>
  </cellStyleXfs>
  <cellXfs count="12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164" fontId="2" fillId="0" borderId="3" xfId="1" applyNumberFormat="1" applyFont="1" applyBorder="1" applyAlignment="1">
      <alignment horizontal="center" vertical="center"/>
    </xf>
    <xf numFmtId="9" fontId="5" fillId="0" borderId="1" xfId="2" applyFont="1" applyBorder="1" applyAlignment="1">
      <alignment vertical="top"/>
    </xf>
    <xf numFmtId="9" fontId="6" fillId="0" borderId="6" xfId="2" quotePrefix="1" applyFont="1" applyBorder="1" applyAlignment="1">
      <alignment vertical="top"/>
    </xf>
    <xf numFmtId="9" fontId="4" fillId="0" borderId="1" xfId="2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164" fontId="2" fillId="4" borderId="3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indent="4"/>
    </xf>
    <xf numFmtId="0" fontId="7" fillId="0" borderId="0" xfId="0" applyFont="1"/>
    <xf numFmtId="0" fontId="2" fillId="0" borderId="0" xfId="0" applyFont="1"/>
    <xf numFmtId="0" fontId="2" fillId="4" borderId="1" xfId="0" applyFont="1" applyFill="1" applyBorder="1" applyAlignment="1">
      <alignment horizontal="left" vertical="center" indent="2"/>
    </xf>
    <xf numFmtId="0" fontId="2" fillId="4" borderId="4" xfId="0" applyFont="1" applyFill="1" applyBorder="1" applyAlignment="1">
      <alignment horizontal="left" vertical="center" indent="2"/>
    </xf>
    <xf numFmtId="164" fontId="6" fillId="4" borderId="3" xfId="1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64" fontId="6" fillId="0" borderId="3" xfId="1" quotePrefix="1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indent="4"/>
    </xf>
    <xf numFmtId="164" fontId="6" fillId="0" borderId="3" xfId="1" applyNumberFormat="1" applyFont="1" applyBorder="1" applyAlignment="1">
      <alignment horizontal="center" vertical="center"/>
    </xf>
    <xf numFmtId="164" fontId="6" fillId="0" borderId="3" xfId="1" applyNumberFormat="1" applyFont="1" applyBorder="1" applyAlignment="1">
      <alignment horizontal="center" vertical="top"/>
    </xf>
    <xf numFmtId="9" fontId="6" fillId="0" borderId="1" xfId="2" quotePrefix="1" applyFont="1" applyBorder="1" applyAlignment="1">
      <alignment vertical="top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9" fillId="2" borderId="6" xfId="0" applyFont="1" applyFill="1" applyBorder="1" applyAlignment="1">
      <alignment horizontal="left" vertical="center"/>
    </xf>
    <xf numFmtId="9" fontId="10" fillId="0" borderId="1" xfId="2" applyFont="1" applyBorder="1" applyAlignment="1">
      <alignment vertical="top"/>
    </xf>
    <xf numFmtId="9" fontId="8" fillId="0" borderId="6" xfId="2" quotePrefix="1" applyFont="1" applyBorder="1" applyAlignment="1">
      <alignment vertical="top"/>
    </xf>
    <xf numFmtId="9" fontId="10" fillId="0" borderId="6" xfId="2" applyFont="1" applyBorder="1" applyAlignment="1">
      <alignment vertical="top"/>
    </xf>
    <xf numFmtId="9" fontId="10" fillId="0" borderId="6" xfId="2" applyFont="1" applyFill="1" applyBorder="1" applyAlignment="1">
      <alignment vertical="top"/>
    </xf>
    <xf numFmtId="9" fontId="10" fillId="0" borderId="6" xfId="2" quotePrefix="1" applyFont="1" applyFill="1" applyBorder="1" applyAlignment="1">
      <alignment vertical="top"/>
    </xf>
    <xf numFmtId="9" fontId="8" fillId="0" borderId="4" xfId="2" quotePrefix="1" applyFont="1" applyBorder="1" applyAlignment="1">
      <alignment vertical="top"/>
    </xf>
    <xf numFmtId="0" fontId="11" fillId="0" borderId="0" xfId="0" applyFont="1" applyAlignment="1">
      <alignment vertical="center"/>
    </xf>
    <xf numFmtId="0" fontId="12" fillId="0" borderId="0" xfId="0" applyFont="1"/>
    <xf numFmtId="0" fontId="11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7" fontId="13" fillId="0" borderId="3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9" fontId="11" fillId="3" borderId="1" xfId="2" applyFont="1" applyFill="1" applyBorder="1" applyAlignment="1">
      <alignment vertical="center"/>
    </xf>
    <xf numFmtId="0" fontId="11" fillId="3" borderId="3" xfId="0" applyFont="1" applyFill="1" applyBorder="1" applyAlignment="1">
      <alignment horizontal="center" vertical="center"/>
    </xf>
    <xf numFmtId="164" fontId="13" fillId="3" borderId="3" xfId="1" applyNumberFormat="1" applyFont="1" applyFill="1" applyBorder="1" applyAlignment="1">
      <alignment horizontal="center" vertical="center"/>
    </xf>
    <xf numFmtId="9" fontId="14" fillId="3" borderId="4" xfId="2" applyFont="1" applyFill="1" applyBorder="1" applyAlignment="1">
      <alignment horizontal="left" vertical="center" indent="5"/>
    </xf>
    <xf numFmtId="0" fontId="11" fillId="0" borderId="3" xfId="0" applyFont="1" applyBorder="1" applyAlignment="1">
      <alignment horizontal="center" vertical="center"/>
    </xf>
    <xf numFmtId="164" fontId="13" fillId="0" borderId="3" xfId="1" applyNumberFormat="1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top"/>
    </xf>
    <xf numFmtId="164" fontId="13" fillId="0" borderId="3" xfId="1" applyNumberFormat="1" applyFont="1" applyBorder="1" applyAlignment="1">
      <alignment horizontal="center" vertical="top"/>
    </xf>
    <xf numFmtId="164" fontId="13" fillId="0" borderId="3" xfId="1" quotePrefix="1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164" fontId="13" fillId="0" borderId="4" xfId="1" applyNumberFormat="1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top"/>
    </xf>
    <xf numFmtId="164" fontId="13" fillId="0" borderId="4" xfId="1" applyNumberFormat="1" applyFont="1" applyBorder="1" applyAlignment="1">
      <alignment horizontal="center" vertical="top"/>
    </xf>
    <xf numFmtId="164" fontId="16" fillId="0" borderId="3" xfId="1" applyNumberFormat="1" applyFont="1" applyBorder="1" applyAlignment="1">
      <alignment horizontal="center" vertical="top"/>
    </xf>
    <xf numFmtId="0" fontId="11" fillId="4" borderId="3" xfId="0" applyFont="1" applyFill="1" applyBorder="1" applyAlignment="1">
      <alignment horizontal="center" vertical="center"/>
    </xf>
    <xf numFmtId="164" fontId="13" fillId="4" borderId="3" xfId="1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164" fontId="13" fillId="2" borderId="3" xfId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indent="4"/>
    </xf>
    <xf numFmtId="9" fontId="17" fillId="3" borderId="1" xfId="2" applyFont="1" applyFill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top"/>
    </xf>
    <xf numFmtId="0" fontId="15" fillId="0" borderId="8" xfId="0" applyFont="1" applyBorder="1" applyAlignment="1">
      <alignment horizontal="center" vertical="top"/>
    </xf>
    <xf numFmtId="9" fontId="11" fillId="0" borderId="6" xfId="2" applyFont="1" applyBorder="1" applyAlignment="1">
      <alignment vertical="center"/>
    </xf>
    <xf numFmtId="9" fontId="18" fillId="3" borderId="4" xfId="2" applyFont="1" applyFill="1" applyBorder="1" applyAlignment="1">
      <alignment horizontal="left" vertical="center" indent="5"/>
    </xf>
    <xf numFmtId="9" fontId="9" fillId="3" borderId="1" xfId="2" applyFont="1" applyFill="1" applyBorder="1" applyAlignment="1">
      <alignment vertical="center"/>
    </xf>
    <xf numFmtId="164" fontId="19" fillId="5" borderId="3" xfId="1" applyNumberFormat="1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164" fontId="7" fillId="0" borderId="0" xfId="0" applyNumberFormat="1" applyFont="1"/>
    <xf numFmtId="0" fontId="3" fillId="3" borderId="3" xfId="0" applyFont="1" applyFill="1" applyBorder="1" applyAlignment="1">
      <alignment horizontal="center" vertical="center"/>
    </xf>
    <xf numFmtId="9" fontId="9" fillId="3" borderId="4" xfId="2" applyFont="1" applyFill="1" applyBorder="1" applyAlignment="1">
      <alignment vertical="center"/>
    </xf>
    <xf numFmtId="164" fontId="19" fillId="0" borderId="3" xfId="1" applyNumberFormat="1" applyFont="1" applyBorder="1" applyAlignment="1">
      <alignment horizontal="center" vertical="top"/>
    </xf>
    <xf numFmtId="0" fontId="22" fillId="0" borderId="0" xfId="0" applyFont="1"/>
    <xf numFmtId="164" fontId="6" fillId="0" borderId="3" xfId="1" quotePrefix="1" applyNumberFormat="1" applyFont="1" applyBorder="1" applyAlignment="1">
      <alignment horizontal="right" vertical="center"/>
    </xf>
    <xf numFmtId="9" fontId="4" fillId="0" borderId="1" xfId="4" applyFont="1" applyBorder="1" applyAlignment="1">
      <alignment vertical="center"/>
    </xf>
    <xf numFmtId="164" fontId="4" fillId="0" borderId="3" xfId="0" applyNumberFormat="1" applyFont="1" applyBorder="1" applyAlignment="1">
      <alignment horizontal="center" vertical="center"/>
    </xf>
    <xf numFmtId="9" fontId="5" fillId="0" borderId="1" xfId="4" applyFont="1" applyBorder="1" applyAlignment="1">
      <alignment vertical="top"/>
    </xf>
    <xf numFmtId="9" fontId="6" fillId="0" borderId="6" xfId="4" quotePrefix="1" applyFont="1" applyBorder="1" applyAlignment="1">
      <alignment vertical="top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5" fillId="0" borderId="0" xfId="0" applyFont="1"/>
    <xf numFmtId="0" fontId="3" fillId="0" borderId="0" xfId="0" applyFont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center" vertical="center"/>
    </xf>
    <xf numFmtId="164" fontId="3" fillId="0" borderId="3" xfId="1" applyNumberFormat="1" applyFont="1" applyBorder="1" applyAlignment="1">
      <alignment horizontal="center" vertical="center"/>
    </xf>
    <xf numFmtId="164" fontId="3" fillId="0" borderId="3" xfId="1" applyNumberFormat="1" applyFont="1" applyBorder="1" applyAlignment="1">
      <alignment horizontal="center" vertical="top"/>
    </xf>
    <xf numFmtId="164" fontId="3" fillId="0" borderId="3" xfId="1" applyNumberFormat="1" applyFont="1" applyBorder="1" applyAlignment="1">
      <alignment vertical="top"/>
    </xf>
    <xf numFmtId="164" fontId="3" fillId="0" borderId="4" xfId="1" applyNumberFormat="1" applyFont="1" applyBorder="1" applyAlignment="1">
      <alignment horizontal="center" vertical="top"/>
    </xf>
    <xf numFmtId="164" fontId="3" fillId="4" borderId="3" xfId="1" applyNumberFormat="1" applyFont="1" applyFill="1" applyBorder="1" applyAlignment="1">
      <alignment horizontal="center" vertical="center"/>
    </xf>
    <xf numFmtId="164" fontId="26" fillId="5" borderId="3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0" fontId="3" fillId="0" borderId="0" xfId="0" applyFont="1"/>
    <xf numFmtId="0" fontId="24" fillId="0" borderId="0" xfId="0" applyFont="1"/>
    <xf numFmtId="0" fontId="3" fillId="2" borderId="4" xfId="0" applyFont="1" applyFill="1" applyBorder="1" applyAlignment="1">
      <alignment horizontal="center" vertical="center"/>
    </xf>
    <xf numFmtId="164" fontId="3" fillId="0" borderId="4" xfId="1" applyNumberFormat="1" applyFont="1" applyBorder="1" applyAlignment="1">
      <alignment horizontal="center" vertical="center"/>
    </xf>
    <xf numFmtId="164" fontId="3" fillId="0" borderId="3" xfId="1" quotePrefix="1" applyNumberFormat="1" applyFont="1" applyBorder="1" applyAlignment="1">
      <alignment horizontal="center" vertical="center"/>
    </xf>
    <xf numFmtId="9" fontId="9" fillId="6" borderId="1" xfId="2" applyFont="1" applyFill="1" applyBorder="1" applyAlignment="1">
      <alignment vertical="center"/>
    </xf>
    <xf numFmtId="0" fontId="11" fillId="6" borderId="3" xfId="0" applyFont="1" applyFill="1" applyBorder="1" applyAlignment="1">
      <alignment horizontal="center" vertical="center"/>
    </xf>
    <xf numFmtId="164" fontId="3" fillId="6" borderId="3" xfId="1" applyNumberFormat="1" applyFont="1" applyFill="1" applyBorder="1" applyAlignment="1">
      <alignment horizontal="center" vertical="center"/>
    </xf>
    <xf numFmtId="164" fontId="13" fillId="6" borderId="3" xfId="1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164" fontId="4" fillId="4" borderId="3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indent="4"/>
    </xf>
    <xf numFmtId="9" fontId="6" fillId="0" borderId="4" xfId="4" quotePrefix="1" applyFont="1" applyBorder="1" applyAlignment="1">
      <alignment vertical="top"/>
    </xf>
    <xf numFmtId="0" fontId="2" fillId="0" borderId="6" xfId="0" applyFont="1" applyBorder="1" applyAlignment="1">
      <alignment horizontal="left" vertical="center" indent="4"/>
    </xf>
    <xf numFmtId="0" fontId="9" fillId="4" borderId="6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5">
    <cellStyle name="Comma" xfId="1" builtinId="3"/>
    <cellStyle name="Normal" xfId="0" builtinId="0"/>
    <cellStyle name="Percent" xfId="2" builtinId="5"/>
    <cellStyle name="ปกติ 6" xfId="3" xr:uid="{00000000-0005-0000-0000-000003000000}"/>
    <cellStyle name="เปอร์เซ็นต์ 2" xfId="4" xr:uid="{6181AD34-3E12-4C13-91F4-5671D1AD19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239711</xdr:colOff>
      <xdr:row>0</xdr:row>
      <xdr:rowOff>109762</xdr:rowOff>
    </xdr:from>
    <xdr:to>
      <xdr:col>17</xdr:col>
      <xdr:colOff>531812</xdr:colOff>
      <xdr:row>3</xdr:row>
      <xdr:rowOff>7937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 flipH="1">
          <a:off x="10026649" y="109762"/>
          <a:ext cx="847726" cy="5649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200" baseline="0">
              <a:latin typeface="TH SarabunPSK" pitchFamily="34" charset="-34"/>
              <a:cs typeface="TH SarabunPSK" pitchFamily="34" charset="-34"/>
            </a:rPr>
            <a:t>แบบ สงม.2   (สำนักงานเขต)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1433944</xdr:colOff>
      <xdr:row>0</xdr:row>
      <xdr:rowOff>0</xdr:rowOff>
    </xdr:from>
    <xdr:to>
      <xdr:col>5</xdr:col>
      <xdr:colOff>2491219</xdr:colOff>
      <xdr:row>2</xdr:row>
      <xdr:rowOff>57149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29918E39-1DD6-4C07-A526-D9C3BBFD022B}"/>
            </a:ext>
          </a:extLst>
        </xdr:cNvPr>
        <xdr:cNvSpPr txBox="1"/>
      </xdr:nvSpPr>
      <xdr:spPr>
        <a:xfrm flipH="1">
          <a:off x="10920844" y="0"/>
          <a:ext cx="1057275" cy="59054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1414025</xdr:colOff>
      <xdr:row>0</xdr:row>
      <xdr:rowOff>251114</xdr:rowOff>
    </xdr:from>
    <xdr:to>
      <xdr:col>2</xdr:col>
      <xdr:colOff>2471300</xdr:colOff>
      <xdr:row>3</xdr:row>
      <xdr:rowOff>69273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C0E1E661-FF50-482D-9973-1BB92D0406A7}"/>
            </a:ext>
          </a:extLst>
        </xdr:cNvPr>
        <xdr:cNvSpPr txBox="1"/>
      </xdr:nvSpPr>
      <xdr:spPr>
        <a:xfrm flipH="1">
          <a:off x="4900175" y="251114"/>
          <a:ext cx="1057275" cy="61825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1414025</xdr:colOff>
      <xdr:row>0</xdr:row>
      <xdr:rowOff>251114</xdr:rowOff>
    </xdr:from>
    <xdr:to>
      <xdr:col>2</xdr:col>
      <xdr:colOff>2471300</xdr:colOff>
      <xdr:row>3</xdr:row>
      <xdr:rowOff>69273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D8C86645-241B-4C44-B35D-757D840A1329}"/>
            </a:ext>
          </a:extLst>
        </xdr:cNvPr>
        <xdr:cNvSpPr txBox="1"/>
      </xdr:nvSpPr>
      <xdr:spPr>
        <a:xfrm flipH="1">
          <a:off x="4903639" y="251114"/>
          <a:ext cx="1057275" cy="62345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1661675</xdr:colOff>
      <xdr:row>0</xdr:row>
      <xdr:rowOff>222539</xdr:rowOff>
    </xdr:from>
    <xdr:to>
      <xdr:col>2</xdr:col>
      <xdr:colOff>2718950</xdr:colOff>
      <xdr:row>3</xdr:row>
      <xdr:rowOff>40698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E56459AC-DFB2-41D3-83D6-D1E768CA3E7D}"/>
            </a:ext>
          </a:extLst>
        </xdr:cNvPr>
        <xdr:cNvSpPr txBox="1"/>
      </xdr:nvSpPr>
      <xdr:spPr>
        <a:xfrm flipH="1">
          <a:off x="5147825" y="222539"/>
          <a:ext cx="1057275" cy="61825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</sheetPr>
  <dimension ref="A1:U39"/>
  <sheetViews>
    <sheetView tabSelected="1" view="pageBreakPreview" topLeftCell="A31" zoomScaleSheetLayoutView="100" workbookViewId="0">
      <selection activeCell="C35" sqref="C35"/>
    </sheetView>
  </sheetViews>
  <sheetFormatPr defaultRowHeight="15"/>
  <cols>
    <col min="1" max="1" width="25.5703125" customWidth="1"/>
    <col min="2" max="2" width="4.5703125" customWidth="1"/>
    <col min="3" max="3" width="9.140625" style="96" customWidth="1"/>
    <col min="4" max="7" width="8.28515625" customWidth="1"/>
    <col min="8" max="8" width="9.5703125" style="96" customWidth="1"/>
    <col min="9" max="12" width="8.28515625" customWidth="1"/>
    <col min="13" max="13" width="10" style="96" customWidth="1"/>
    <col min="14" max="17" width="8.28515625" customWidth="1"/>
    <col min="18" max="18" width="10.140625" style="96" customWidth="1"/>
    <col min="19" max="19" width="13.85546875" customWidth="1"/>
  </cols>
  <sheetData>
    <row r="1" spans="1:19" s="11" customFormat="1" ht="17.45" customHeight="1">
      <c r="A1" s="115" t="s">
        <v>60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</row>
    <row r="2" spans="1:19" s="11" customFormat="1" ht="17.45" customHeight="1">
      <c r="A2" s="32" t="s">
        <v>0</v>
      </c>
      <c r="B2" s="32"/>
      <c r="C2" s="83"/>
      <c r="D2" s="33"/>
      <c r="E2" s="33"/>
      <c r="F2" s="33"/>
      <c r="G2" s="33"/>
      <c r="H2" s="83"/>
      <c r="I2" s="33"/>
      <c r="J2" s="33"/>
      <c r="K2" s="33"/>
      <c r="L2" s="33"/>
      <c r="M2" s="83"/>
      <c r="N2" s="33"/>
      <c r="O2" s="33"/>
      <c r="P2" s="33"/>
      <c r="Q2" s="33"/>
      <c r="R2" s="83"/>
    </row>
    <row r="3" spans="1:19" s="11" customFormat="1" ht="17.45" customHeight="1">
      <c r="A3" s="34" t="s">
        <v>1</v>
      </c>
      <c r="B3" s="34"/>
      <c r="C3" s="83"/>
      <c r="D3" s="33"/>
      <c r="E3" s="33"/>
      <c r="F3" s="33"/>
      <c r="G3" s="33"/>
      <c r="H3" s="83"/>
      <c r="I3" s="33"/>
      <c r="J3" s="33"/>
      <c r="K3" s="33"/>
      <c r="L3" s="33"/>
      <c r="M3" s="83"/>
      <c r="N3" s="33"/>
      <c r="O3" s="33"/>
      <c r="P3" s="33"/>
      <c r="Q3" s="33"/>
      <c r="R3" s="83"/>
    </row>
    <row r="4" spans="1:19" s="11" customFormat="1" ht="17.45" customHeight="1">
      <c r="A4" s="34"/>
      <c r="B4" s="34"/>
      <c r="C4" s="84"/>
      <c r="D4" s="35"/>
      <c r="E4" s="35"/>
      <c r="F4" s="35"/>
      <c r="G4" s="35"/>
      <c r="H4" s="84"/>
      <c r="I4" s="35"/>
      <c r="J4" s="35"/>
      <c r="K4" s="35"/>
      <c r="L4" s="35"/>
      <c r="M4" s="84"/>
      <c r="N4" s="35"/>
      <c r="O4" s="35"/>
      <c r="P4" s="35"/>
      <c r="Q4" s="35"/>
      <c r="R4" s="84" t="s">
        <v>29</v>
      </c>
    </row>
    <row r="5" spans="1:19" s="11" customFormat="1" ht="17.45" customHeight="1">
      <c r="A5" s="116" t="s">
        <v>3</v>
      </c>
      <c r="B5" s="36" t="s">
        <v>4</v>
      </c>
      <c r="C5" s="118" t="s">
        <v>5</v>
      </c>
      <c r="D5" s="119" t="s">
        <v>30</v>
      </c>
      <c r="E5" s="120"/>
      <c r="F5" s="120"/>
      <c r="G5" s="120"/>
      <c r="H5" s="121"/>
      <c r="I5" s="119" t="s">
        <v>31</v>
      </c>
      <c r="J5" s="120"/>
      <c r="K5" s="120"/>
      <c r="L5" s="120"/>
      <c r="M5" s="121"/>
      <c r="N5" s="119" t="s">
        <v>32</v>
      </c>
      <c r="O5" s="120"/>
      <c r="P5" s="120"/>
      <c r="Q5" s="120"/>
      <c r="R5" s="121"/>
    </row>
    <row r="6" spans="1:19" s="11" customFormat="1" ht="17.45" customHeight="1">
      <c r="A6" s="117"/>
      <c r="B6" s="37" t="s">
        <v>6</v>
      </c>
      <c r="C6" s="118"/>
      <c r="D6" s="38" t="s">
        <v>33</v>
      </c>
      <c r="E6" s="38" t="s">
        <v>34</v>
      </c>
      <c r="F6" s="38" t="s">
        <v>35</v>
      </c>
      <c r="G6" s="39" t="s">
        <v>36</v>
      </c>
      <c r="H6" s="85" t="s">
        <v>17</v>
      </c>
      <c r="I6" s="38" t="s">
        <v>37</v>
      </c>
      <c r="J6" s="38" t="s">
        <v>38</v>
      </c>
      <c r="K6" s="38" t="s">
        <v>39</v>
      </c>
      <c r="L6" s="39" t="s">
        <v>40</v>
      </c>
      <c r="M6" s="85" t="s">
        <v>17</v>
      </c>
      <c r="N6" s="38" t="s">
        <v>41</v>
      </c>
      <c r="O6" s="38" t="s">
        <v>42</v>
      </c>
      <c r="P6" s="38" t="s">
        <v>43</v>
      </c>
      <c r="Q6" s="39" t="s">
        <v>44</v>
      </c>
      <c r="R6" s="85" t="s">
        <v>17</v>
      </c>
    </row>
    <row r="7" spans="1:19" s="11" customFormat="1" ht="17.45" customHeight="1">
      <c r="A7" s="25" t="s">
        <v>7</v>
      </c>
      <c r="B7" s="40"/>
      <c r="C7" s="86"/>
      <c r="D7" s="41"/>
      <c r="E7" s="41"/>
      <c r="F7" s="41"/>
      <c r="G7" s="41"/>
      <c r="H7" s="97"/>
      <c r="I7" s="41"/>
      <c r="J7" s="41"/>
      <c r="K7" s="41"/>
      <c r="L7" s="41"/>
      <c r="M7" s="97"/>
      <c r="N7" s="41"/>
      <c r="O7" s="41"/>
      <c r="P7" s="41"/>
      <c r="Q7" s="41"/>
      <c r="R7" s="97"/>
    </row>
    <row r="8" spans="1:19" s="11" customFormat="1" ht="17.45" customHeight="1">
      <c r="A8" s="61" t="s">
        <v>52</v>
      </c>
      <c r="B8" s="43" t="s">
        <v>8</v>
      </c>
      <c r="C8" s="87">
        <f>H8+M8+R8</f>
        <v>4740200</v>
      </c>
      <c r="D8" s="44">
        <f t="shared" ref="D8:R8" si="0">D10</f>
        <v>426500</v>
      </c>
      <c r="E8" s="44">
        <f t="shared" si="0"/>
        <v>416260</v>
      </c>
      <c r="F8" s="44">
        <f t="shared" si="0"/>
        <v>394700</v>
      </c>
      <c r="G8" s="44">
        <f t="shared" si="0"/>
        <v>364100</v>
      </c>
      <c r="H8" s="87">
        <f t="shared" si="0"/>
        <v>1601560</v>
      </c>
      <c r="I8" s="44">
        <f t="shared" si="0"/>
        <v>482960</v>
      </c>
      <c r="J8" s="44">
        <f t="shared" si="0"/>
        <v>367400</v>
      </c>
      <c r="K8" s="44">
        <f t="shared" si="0"/>
        <v>400520</v>
      </c>
      <c r="L8" s="44">
        <f t="shared" si="0"/>
        <v>380300</v>
      </c>
      <c r="M8" s="87">
        <f t="shared" si="0"/>
        <v>1631180</v>
      </c>
      <c r="N8" s="44">
        <f t="shared" si="0"/>
        <v>404600</v>
      </c>
      <c r="O8" s="44">
        <f t="shared" si="0"/>
        <v>380300</v>
      </c>
      <c r="P8" s="44">
        <f t="shared" si="0"/>
        <v>367400</v>
      </c>
      <c r="Q8" s="44">
        <f t="shared" si="0"/>
        <v>355160</v>
      </c>
      <c r="R8" s="87">
        <f t="shared" si="0"/>
        <v>1507460</v>
      </c>
      <c r="S8" s="71"/>
    </row>
    <row r="9" spans="1:19" s="11" customFormat="1" ht="17.45" customHeight="1">
      <c r="A9" s="66"/>
      <c r="B9" s="43" t="s">
        <v>6</v>
      </c>
      <c r="C9" s="87"/>
      <c r="D9" s="44"/>
      <c r="E9" s="44"/>
      <c r="F9" s="44"/>
      <c r="G9" s="44"/>
      <c r="H9" s="87"/>
      <c r="I9" s="44"/>
      <c r="J9" s="44"/>
      <c r="K9" s="44"/>
      <c r="L9" s="44"/>
      <c r="M9" s="87"/>
      <c r="N9" s="44"/>
      <c r="O9" s="44"/>
      <c r="P9" s="44"/>
      <c r="Q9" s="44"/>
      <c r="R9" s="87"/>
      <c r="S9" s="71"/>
    </row>
    <row r="10" spans="1:19" s="11" customFormat="1" ht="17.45" customHeight="1">
      <c r="A10" s="67" t="s">
        <v>18</v>
      </c>
      <c r="B10" s="72" t="s">
        <v>8</v>
      </c>
      <c r="C10" s="87">
        <f>H10+M10+R10</f>
        <v>4740200</v>
      </c>
      <c r="D10" s="44">
        <f t="shared" ref="D10:R10" si="1">SUM(D14:D22)</f>
        <v>426500</v>
      </c>
      <c r="E10" s="44">
        <f t="shared" si="1"/>
        <v>416260</v>
      </c>
      <c r="F10" s="44">
        <f t="shared" si="1"/>
        <v>394700</v>
      </c>
      <c r="G10" s="44">
        <f t="shared" si="1"/>
        <v>364100</v>
      </c>
      <c r="H10" s="87">
        <f t="shared" si="1"/>
        <v>1601560</v>
      </c>
      <c r="I10" s="44">
        <f t="shared" si="1"/>
        <v>482960</v>
      </c>
      <c r="J10" s="44">
        <f t="shared" si="1"/>
        <v>367400</v>
      </c>
      <c r="K10" s="44">
        <f t="shared" si="1"/>
        <v>400520</v>
      </c>
      <c r="L10" s="44">
        <f t="shared" si="1"/>
        <v>380300</v>
      </c>
      <c r="M10" s="87">
        <f t="shared" si="1"/>
        <v>1631180</v>
      </c>
      <c r="N10" s="44">
        <f t="shared" si="1"/>
        <v>404600</v>
      </c>
      <c r="O10" s="44">
        <f t="shared" si="1"/>
        <v>380300</v>
      </c>
      <c r="P10" s="44">
        <f t="shared" si="1"/>
        <v>367400</v>
      </c>
      <c r="Q10" s="44">
        <f t="shared" si="1"/>
        <v>355160</v>
      </c>
      <c r="R10" s="87">
        <f t="shared" si="1"/>
        <v>1507460</v>
      </c>
      <c r="S10" s="71"/>
    </row>
    <row r="11" spans="1:19" s="11" customFormat="1" ht="17.45" customHeight="1">
      <c r="A11" s="73"/>
      <c r="B11" s="43" t="s">
        <v>6</v>
      </c>
      <c r="C11" s="87"/>
      <c r="D11" s="44"/>
      <c r="E11" s="44"/>
      <c r="F11" s="44"/>
      <c r="G11" s="44"/>
      <c r="H11" s="87"/>
      <c r="I11" s="44"/>
      <c r="J11" s="44"/>
      <c r="K11" s="44"/>
      <c r="L11" s="44"/>
      <c r="M11" s="87"/>
      <c r="N11" s="44"/>
      <c r="O11" s="44"/>
      <c r="P11" s="44"/>
      <c r="Q11" s="44"/>
      <c r="R11" s="87"/>
      <c r="S11" s="71"/>
    </row>
    <row r="12" spans="1:19" s="11" customFormat="1" ht="17.45" customHeight="1">
      <c r="A12" s="26" t="s">
        <v>46</v>
      </c>
      <c r="B12" s="51"/>
      <c r="C12" s="88"/>
      <c r="D12" s="52"/>
      <c r="E12" s="52"/>
      <c r="F12" s="52"/>
      <c r="G12" s="52"/>
      <c r="H12" s="98"/>
      <c r="I12" s="52"/>
      <c r="J12" s="52"/>
      <c r="K12" s="52"/>
      <c r="L12" s="52"/>
      <c r="M12" s="98"/>
      <c r="N12" s="52"/>
      <c r="O12" s="52"/>
      <c r="P12" s="52"/>
      <c r="Q12" s="52"/>
      <c r="R12" s="98"/>
      <c r="S12" s="71"/>
    </row>
    <row r="13" spans="1:19" s="11" customFormat="1" ht="17.45" customHeight="1">
      <c r="A13" s="28" t="s">
        <v>47</v>
      </c>
      <c r="B13" s="53"/>
      <c r="C13" s="89"/>
      <c r="D13" s="54"/>
      <c r="E13" s="54"/>
      <c r="F13" s="54"/>
      <c r="G13" s="54"/>
      <c r="H13" s="91"/>
      <c r="I13" s="54"/>
      <c r="J13" s="54"/>
      <c r="K13" s="54"/>
      <c r="L13" s="54"/>
      <c r="M13" s="91"/>
      <c r="N13" s="54"/>
      <c r="O13" s="54"/>
      <c r="P13" s="54"/>
      <c r="Q13" s="54"/>
      <c r="R13" s="91"/>
      <c r="S13" s="71"/>
    </row>
    <row r="14" spans="1:19" s="11" customFormat="1" ht="17.45" customHeight="1">
      <c r="A14" s="27" t="s">
        <v>10</v>
      </c>
      <c r="B14" s="48" t="s">
        <v>8</v>
      </c>
      <c r="C14" s="90">
        <f>H14+M14+R14</f>
        <v>4466100</v>
      </c>
      <c r="D14" s="49">
        <v>396500</v>
      </c>
      <c r="E14" s="49">
        <v>338960</v>
      </c>
      <c r="F14" s="49">
        <v>394700</v>
      </c>
      <c r="G14" s="49">
        <v>364100</v>
      </c>
      <c r="H14" s="89">
        <f>SUM(D14:G14)</f>
        <v>1494260</v>
      </c>
      <c r="I14" s="49">
        <v>346160</v>
      </c>
      <c r="J14" s="49">
        <v>367400</v>
      </c>
      <c r="K14" s="49">
        <v>400520</v>
      </c>
      <c r="L14" s="49">
        <v>380300</v>
      </c>
      <c r="M14" s="89">
        <f>SUM(I14:L14)</f>
        <v>1494380</v>
      </c>
      <c r="N14" s="49">
        <v>374600</v>
      </c>
      <c r="O14" s="49">
        <v>380300</v>
      </c>
      <c r="P14" s="49">
        <v>367400</v>
      </c>
      <c r="Q14" s="49">
        <v>355160</v>
      </c>
      <c r="R14" s="89">
        <f>SUM(N14:Q14)</f>
        <v>1477460</v>
      </c>
      <c r="S14" s="71"/>
    </row>
    <row r="15" spans="1:19" s="11" customFormat="1" ht="17.45" customHeight="1">
      <c r="A15" s="29" t="s">
        <v>48</v>
      </c>
      <c r="B15" s="48"/>
      <c r="C15" s="89"/>
      <c r="D15" s="49"/>
      <c r="E15" s="49"/>
      <c r="F15" s="49"/>
      <c r="G15" s="49"/>
      <c r="H15" s="89"/>
      <c r="I15" s="49"/>
      <c r="J15" s="49"/>
      <c r="K15" s="49"/>
      <c r="L15" s="49"/>
      <c r="M15" s="89"/>
      <c r="N15" s="49"/>
      <c r="O15" s="49"/>
      <c r="P15" s="49"/>
      <c r="Q15" s="49"/>
      <c r="R15" s="89"/>
      <c r="S15" s="71"/>
    </row>
    <row r="16" spans="1:19" s="11" customFormat="1" ht="17.45" customHeight="1">
      <c r="A16" s="27" t="s">
        <v>11</v>
      </c>
      <c r="B16" s="48" t="s">
        <v>8</v>
      </c>
      <c r="C16" s="90">
        <f t="shared" ref="C16:C17" si="2">H16+M16+R16</f>
        <v>92300</v>
      </c>
      <c r="D16" s="49"/>
      <c r="E16" s="50">
        <v>32300</v>
      </c>
      <c r="F16" s="50"/>
      <c r="G16" s="50"/>
      <c r="H16" s="89">
        <f t="shared" ref="H16:H22" si="3">SUM(D16:G16)</f>
        <v>32300</v>
      </c>
      <c r="I16" s="49">
        <v>30000</v>
      </c>
      <c r="J16" s="50"/>
      <c r="K16" s="50"/>
      <c r="L16" s="50"/>
      <c r="M16" s="89">
        <f>SUM(I16:L16)</f>
        <v>30000</v>
      </c>
      <c r="N16" s="50">
        <v>30000</v>
      </c>
      <c r="O16" s="50"/>
      <c r="P16" s="50"/>
      <c r="Q16" s="50"/>
      <c r="R16" s="89">
        <f t="shared" ref="R16:R22" si="4">SUM(N16:Q16)</f>
        <v>30000</v>
      </c>
      <c r="S16" s="71"/>
    </row>
    <row r="17" spans="1:19" ht="17.45" customHeight="1">
      <c r="A17" s="27" t="s">
        <v>12</v>
      </c>
      <c r="B17" s="48" t="s">
        <v>8</v>
      </c>
      <c r="C17" s="90">
        <f t="shared" si="2"/>
        <v>22800</v>
      </c>
      <c r="D17" s="49"/>
      <c r="E17" s="50"/>
      <c r="F17" s="50"/>
      <c r="G17" s="50"/>
      <c r="H17" s="89">
        <f t="shared" si="3"/>
        <v>0</v>
      </c>
      <c r="I17" s="50">
        <v>22800</v>
      </c>
      <c r="J17" s="50"/>
      <c r="K17" s="50"/>
      <c r="L17" s="50"/>
      <c r="M17" s="89">
        <f>SUM(I17:L17)</f>
        <v>22800</v>
      </c>
      <c r="N17" s="49"/>
      <c r="O17" s="49"/>
      <c r="P17" s="49"/>
      <c r="Q17" s="49"/>
      <c r="R17" s="89">
        <f t="shared" si="4"/>
        <v>0</v>
      </c>
      <c r="S17" s="71"/>
    </row>
    <row r="18" spans="1:19" ht="17.45" customHeight="1">
      <c r="A18" s="30" t="s">
        <v>49</v>
      </c>
      <c r="B18" s="48"/>
      <c r="C18" s="89"/>
      <c r="D18" s="49"/>
      <c r="E18" s="49"/>
      <c r="F18" s="49"/>
      <c r="G18" s="49"/>
      <c r="H18" s="89"/>
      <c r="I18" s="49"/>
      <c r="J18" s="49"/>
      <c r="K18" s="49"/>
      <c r="L18" s="49"/>
      <c r="M18" s="89"/>
      <c r="N18" s="49"/>
      <c r="O18" s="49"/>
      <c r="P18" s="49"/>
      <c r="Q18" s="49"/>
      <c r="R18" s="99"/>
      <c r="S18" s="71"/>
    </row>
    <row r="19" spans="1:19" ht="17.45" customHeight="1">
      <c r="A19" s="27" t="s">
        <v>14</v>
      </c>
      <c r="B19" s="48" t="s">
        <v>8</v>
      </c>
      <c r="C19" s="90">
        <f t="shared" ref="C19:C22" si="5">H19+M19+R19</f>
        <v>67000</v>
      </c>
      <c r="D19" s="49"/>
      <c r="E19" s="49">
        <v>35000</v>
      </c>
      <c r="F19" s="49"/>
      <c r="G19" s="55"/>
      <c r="H19" s="89">
        <f t="shared" si="3"/>
        <v>35000</v>
      </c>
      <c r="I19" s="49">
        <v>32000</v>
      </c>
      <c r="J19" s="49"/>
      <c r="K19" s="55"/>
      <c r="L19" s="55"/>
      <c r="M19" s="89">
        <f>SUM(I19:L19)</f>
        <v>32000</v>
      </c>
      <c r="N19" s="74"/>
      <c r="O19" s="55"/>
      <c r="P19" s="55"/>
      <c r="Q19" s="55"/>
      <c r="R19" s="89">
        <f t="shared" si="4"/>
        <v>0</v>
      </c>
      <c r="S19" s="71"/>
    </row>
    <row r="20" spans="1:19" ht="17.45" customHeight="1">
      <c r="A20" s="27" t="s">
        <v>50</v>
      </c>
      <c r="B20" s="48" t="s">
        <v>8</v>
      </c>
      <c r="C20" s="90">
        <f t="shared" si="5"/>
        <v>10000</v>
      </c>
      <c r="D20" s="49"/>
      <c r="E20" s="50">
        <v>10000</v>
      </c>
      <c r="F20" s="50"/>
      <c r="G20" s="50"/>
      <c r="H20" s="89">
        <f t="shared" si="3"/>
        <v>10000</v>
      </c>
      <c r="I20" s="49"/>
      <c r="J20" s="50"/>
      <c r="K20" s="50"/>
      <c r="L20" s="50"/>
      <c r="M20" s="89">
        <f t="shared" ref="M20:M22" si="6">SUM(I20:L20)</f>
        <v>0</v>
      </c>
      <c r="N20" s="50"/>
      <c r="O20" s="50"/>
      <c r="P20" s="50"/>
      <c r="Q20" s="50"/>
      <c r="R20" s="89">
        <f t="shared" si="4"/>
        <v>0</v>
      </c>
      <c r="S20" s="71"/>
    </row>
    <row r="21" spans="1:19" ht="17.45" customHeight="1">
      <c r="A21" s="27" t="s">
        <v>13</v>
      </c>
      <c r="B21" s="48" t="s">
        <v>8</v>
      </c>
      <c r="C21" s="90">
        <f t="shared" si="5"/>
        <v>61800</v>
      </c>
      <c r="D21" s="49">
        <v>30000</v>
      </c>
      <c r="E21" s="50"/>
      <c r="F21" s="50"/>
      <c r="G21" s="50"/>
      <c r="H21" s="89">
        <f t="shared" si="3"/>
        <v>30000</v>
      </c>
      <c r="I21" s="49">
        <v>31800</v>
      </c>
      <c r="J21" s="50"/>
      <c r="K21" s="50"/>
      <c r="L21" s="50"/>
      <c r="M21" s="89">
        <f t="shared" si="6"/>
        <v>31800</v>
      </c>
      <c r="N21" s="50"/>
      <c r="O21" s="50"/>
      <c r="P21" s="50"/>
      <c r="Q21" s="50"/>
      <c r="R21" s="89">
        <f t="shared" si="4"/>
        <v>0</v>
      </c>
      <c r="S21" s="71"/>
    </row>
    <row r="22" spans="1:19" ht="17.45" customHeight="1">
      <c r="A22" s="31" t="s">
        <v>51</v>
      </c>
      <c r="B22" s="48" t="s">
        <v>8</v>
      </c>
      <c r="C22" s="90">
        <f t="shared" si="5"/>
        <v>20200</v>
      </c>
      <c r="D22" s="49"/>
      <c r="E22" s="50"/>
      <c r="F22" s="50"/>
      <c r="G22" s="50"/>
      <c r="H22" s="89">
        <f t="shared" si="3"/>
        <v>0</v>
      </c>
      <c r="I22" s="49">
        <v>20200</v>
      </c>
      <c r="J22" s="50"/>
      <c r="K22" s="50"/>
      <c r="L22" s="50"/>
      <c r="M22" s="89">
        <f t="shared" si="6"/>
        <v>20200</v>
      </c>
      <c r="N22" s="50"/>
      <c r="O22" s="50"/>
      <c r="P22" s="50"/>
      <c r="Q22" s="50"/>
      <c r="R22" s="89">
        <f t="shared" si="4"/>
        <v>0</v>
      </c>
      <c r="S22" s="71"/>
    </row>
    <row r="23" spans="1:19" ht="18" customHeight="1">
      <c r="A23" s="42" t="s">
        <v>53</v>
      </c>
      <c r="B23" s="43" t="s">
        <v>8</v>
      </c>
      <c r="C23" s="87">
        <f>H23+M23+R23</f>
        <v>206000</v>
      </c>
      <c r="D23" s="44">
        <f t="shared" ref="D23:R23" si="7">D25</f>
        <v>0</v>
      </c>
      <c r="E23" s="44">
        <f t="shared" si="7"/>
        <v>11000</v>
      </c>
      <c r="F23" s="44">
        <f t="shared" si="7"/>
        <v>0</v>
      </c>
      <c r="G23" s="44">
        <f t="shared" si="7"/>
        <v>0</v>
      </c>
      <c r="H23" s="87">
        <f t="shared" si="7"/>
        <v>11000</v>
      </c>
      <c r="I23" s="44">
        <f t="shared" si="7"/>
        <v>195000</v>
      </c>
      <c r="J23" s="44">
        <f t="shared" si="7"/>
        <v>0</v>
      </c>
      <c r="K23" s="44">
        <f t="shared" si="7"/>
        <v>0</v>
      </c>
      <c r="L23" s="44">
        <f t="shared" si="7"/>
        <v>0</v>
      </c>
      <c r="M23" s="87">
        <f t="shared" si="7"/>
        <v>195000</v>
      </c>
      <c r="N23" s="44">
        <f t="shared" si="7"/>
        <v>0</v>
      </c>
      <c r="O23" s="44">
        <f t="shared" si="7"/>
        <v>0</v>
      </c>
      <c r="P23" s="44">
        <f t="shared" si="7"/>
        <v>0</v>
      </c>
      <c r="Q23" s="44">
        <f t="shared" si="7"/>
        <v>0</v>
      </c>
      <c r="R23" s="87">
        <f t="shared" si="7"/>
        <v>0</v>
      </c>
      <c r="S23" s="71"/>
    </row>
    <row r="24" spans="1:19" ht="18" customHeight="1">
      <c r="A24" s="45"/>
      <c r="B24" s="43" t="s">
        <v>6</v>
      </c>
      <c r="C24" s="87"/>
      <c r="D24" s="44"/>
      <c r="E24" s="44"/>
      <c r="F24" s="44"/>
      <c r="G24" s="44"/>
      <c r="H24" s="87"/>
      <c r="I24" s="44"/>
      <c r="J24" s="44"/>
      <c r="K24" s="44"/>
      <c r="L24" s="44"/>
      <c r="M24" s="87"/>
      <c r="N24" s="44"/>
      <c r="O24" s="44"/>
      <c r="P24" s="44"/>
      <c r="Q24" s="44"/>
      <c r="R24" s="87"/>
      <c r="S24" s="71"/>
    </row>
    <row r="25" spans="1:19" ht="18" customHeight="1">
      <c r="A25" s="100" t="s">
        <v>19</v>
      </c>
      <c r="B25" s="101" t="s">
        <v>8</v>
      </c>
      <c r="C25" s="102">
        <f>H25+M25+R25</f>
        <v>206000</v>
      </c>
      <c r="D25" s="103">
        <f t="shared" ref="D25:R25" si="8">SUM(D28:D32)</f>
        <v>0</v>
      </c>
      <c r="E25" s="103">
        <f t="shared" si="8"/>
        <v>11000</v>
      </c>
      <c r="F25" s="103">
        <f t="shared" si="8"/>
        <v>0</v>
      </c>
      <c r="G25" s="103">
        <f t="shared" si="8"/>
        <v>0</v>
      </c>
      <c r="H25" s="102">
        <f t="shared" si="8"/>
        <v>11000</v>
      </c>
      <c r="I25" s="103">
        <f t="shared" si="8"/>
        <v>195000</v>
      </c>
      <c r="J25" s="103">
        <f t="shared" si="8"/>
        <v>0</v>
      </c>
      <c r="K25" s="103">
        <f t="shared" si="8"/>
        <v>0</v>
      </c>
      <c r="L25" s="103">
        <f t="shared" si="8"/>
        <v>0</v>
      </c>
      <c r="M25" s="102">
        <f t="shared" si="8"/>
        <v>195000</v>
      </c>
      <c r="N25" s="103">
        <f t="shared" si="8"/>
        <v>0</v>
      </c>
      <c r="O25" s="103">
        <f t="shared" si="8"/>
        <v>0</v>
      </c>
      <c r="P25" s="103">
        <f t="shared" si="8"/>
        <v>0</v>
      </c>
      <c r="Q25" s="103">
        <f t="shared" si="8"/>
        <v>0</v>
      </c>
      <c r="R25" s="102">
        <f t="shared" si="8"/>
        <v>0</v>
      </c>
      <c r="S25" s="71"/>
    </row>
    <row r="26" spans="1:19" ht="18" customHeight="1">
      <c r="A26" s="65"/>
      <c r="B26" s="46" t="s">
        <v>6</v>
      </c>
      <c r="C26" s="88"/>
      <c r="D26" s="47"/>
      <c r="E26" s="47"/>
      <c r="F26" s="47"/>
      <c r="G26" s="47"/>
      <c r="H26" s="88"/>
      <c r="I26" s="47"/>
      <c r="J26" s="47"/>
      <c r="K26" s="47"/>
      <c r="L26" s="47"/>
      <c r="M26" s="88"/>
      <c r="N26" s="47"/>
      <c r="O26" s="47"/>
      <c r="P26" s="47"/>
      <c r="Q26" s="47"/>
      <c r="R26" s="88"/>
      <c r="S26" s="71"/>
    </row>
    <row r="27" spans="1:19" ht="18" customHeight="1">
      <c r="A27" s="26" t="s">
        <v>46</v>
      </c>
      <c r="B27" s="62"/>
      <c r="C27" s="88"/>
      <c r="D27" s="52"/>
      <c r="E27" s="52"/>
      <c r="F27" s="52"/>
      <c r="G27" s="52"/>
      <c r="H27" s="98"/>
      <c r="I27" s="52"/>
      <c r="J27" s="52"/>
      <c r="K27" s="52"/>
      <c r="L27" s="52"/>
      <c r="M27" s="98"/>
      <c r="N27" s="52"/>
      <c r="O27" s="52"/>
      <c r="P27" s="52"/>
      <c r="Q27" s="52"/>
      <c r="R27" s="98"/>
      <c r="S27" s="71"/>
    </row>
    <row r="28" spans="1:19" ht="18" customHeight="1">
      <c r="A28" s="30" t="s">
        <v>49</v>
      </c>
      <c r="B28" s="63"/>
      <c r="C28" s="91"/>
      <c r="D28" s="54"/>
      <c r="E28" s="54"/>
      <c r="F28" s="54"/>
      <c r="G28" s="54"/>
      <c r="H28" s="91"/>
      <c r="I28" s="54"/>
      <c r="J28" s="54"/>
      <c r="K28" s="54"/>
      <c r="L28" s="54"/>
      <c r="M28" s="91"/>
      <c r="N28" s="54"/>
      <c r="O28" s="54"/>
      <c r="P28" s="54"/>
      <c r="Q28" s="54"/>
      <c r="R28" s="91"/>
      <c r="S28" s="71"/>
    </row>
    <row r="29" spans="1:19" ht="18" customHeight="1">
      <c r="A29" s="27" t="s">
        <v>14</v>
      </c>
      <c r="B29" s="64" t="s">
        <v>8</v>
      </c>
      <c r="C29" s="90">
        <f t="shared" ref="C29:C32" si="9">H29+M29+R29</f>
        <v>5000</v>
      </c>
      <c r="D29" s="55"/>
      <c r="E29" s="74">
        <v>5000</v>
      </c>
      <c r="F29" s="55"/>
      <c r="G29" s="74"/>
      <c r="H29" s="89">
        <f t="shared" ref="H29:H32" si="10">SUM(D29:G29)</f>
        <v>5000</v>
      </c>
      <c r="I29" s="74"/>
      <c r="J29" s="74"/>
      <c r="K29" s="55"/>
      <c r="L29" s="55"/>
      <c r="M29" s="89">
        <f t="shared" ref="M29:M32" si="11">SUM(I29:L29)</f>
        <v>0</v>
      </c>
      <c r="N29" s="55"/>
      <c r="O29" s="49"/>
      <c r="P29" s="49"/>
      <c r="Q29" s="49"/>
      <c r="R29" s="89">
        <f t="shared" ref="R29:R32" si="12">SUM(N29:Q29)</f>
        <v>0</v>
      </c>
      <c r="S29" s="71"/>
    </row>
    <row r="30" spans="1:19" ht="18" customHeight="1">
      <c r="A30" s="27" t="s">
        <v>50</v>
      </c>
      <c r="B30" s="64" t="s">
        <v>8</v>
      </c>
      <c r="C30" s="90">
        <f t="shared" si="9"/>
        <v>6000</v>
      </c>
      <c r="D30" s="55"/>
      <c r="E30" s="74">
        <v>6000</v>
      </c>
      <c r="F30" s="55"/>
      <c r="G30" s="74"/>
      <c r="H30" s="89">
        <f t="shared" si="10"/>
        <v>6000</v>
      </c>
      <c r="I30" s="74"/>
      <c r="J30" s="74"/>
      <c r="K30" s="49"/>
      <c r="L30" s="55"/>
      <c r="M30" s="89">
        <f t="shared" si="11"/>
        <v>0</v>
      </c>
      <c r="N30" s="49"/>
      <c r="O30" s="49"/>
      <c r="P30" s="49"/>
      <c r="Q30" s="49"/>
      <c r="R30" s="89">
        <f t="shared" si="12"/>
        <v>0</v>
      </c>
      <c r="S30" s="71"/>
    </row>
    <row r="31" spans="1:19" ht="18" customHeight="1">
      <c r="A31" s="27" t="s">
        <v>9</v>
      </c>
      <c r="B31" s="64" t="s">
        <v>8</v>
      </c>
      <c r="C31" s="90">
        <f t="shared" si="9"/>
        <v>7800</v>
      </c>
      <c r="D31" s="55"/>
      <c r="E31" s="55"/>
      <c r="F31" s="55"/>
      <c r="G31" s="55"/>
      <c r="H31" s="89">
        <f t="shared" si="10"/>
        <v>0</v>
      </c>
      <c r="I31" s="49">
        <v>7800</v>
      </c>
      <c r="J31" s="49"/>
      <c r="K31" s="55"/>
      <c r="L31" s="55"/>
      <c r="M31" s="89">
        <f t="shared" si="11"/>
        <v>7800</v>
      </c>
      <c r="N31" s="49"/>
      <c r="O31" s="49"/>
      <c r="P31" s="49"/>
      <c r="Q31" s="49"/>
      <c r="R31" s="89">
        <f t="shared" si="12"/>
        <v>0</v>
      </c>
      <c r="S31" s="71"/>
    </row>
    <row r="32" spans="1:19" ht="18" customHeight="1">
      <c r="A32" s="31" t="s">
        <v>51</v>
      </c>
      <c r="B32" s="64" t="s">
        <v>8</v>
      </c>
      <c r="C32" s="90">
        <f t="shared" si="9"/>
        <v>187200</v>
      </c>
      <c r="D32" s="55"/>
      <c r="E32" s="55"/>
      <c r="F32" s="55"/>
      <c r="G32" s="55"/>
      <c r="H32" s="89">
        <f t="shared" si="10"/>
        <v>0</v>
      </c>
      <c r="I32" s="49">
        <v>187200</v>
      </c>
      <c r="J32" s="49"/>
      <c r="K32" s="55"/>
      <c r="L32" s="55"/>
      <c r="M32" s="89">
        <f t="shared" si="11"/>
        <v>187200</v>
      </c>
      <c r="N32" s="49"/>
      <c r="O32" s="49"/>
      <c r="P32" s="49"/>
      <c r="Q32" s="49"/>
      <c r="R32" s="89">
        <f t="shared" si="12"/>
        <v>0</v>
      </c>
      <c r="S32" s="71"/>
    </row>
    <row r="33" spans="1:21" ht="18" customHeight="1">
      <c r="A33" s="111" t="s">
        <v>15</v>
      </c>
      <c r="B33" s="56" t="s">
        <v>8</v>
      </c>
      <c r="C33" s="92">
        <f>H33+M33+R33</f>
        <v>4946200</v>
      </c>
      <c r="D33" s="57">
        <f t="shared" ref="D33:R33" si="13">D8+D23</f>
        <v>426500</v>
      </c>
      <c r="E33" s="57">
        <f t="shared" si="13"/>
        <v>427260</v>
      </c>
      <c r="F33" s="57">
        <f t="shared" si="13"/>
        <v>394700</v>
      </c>
      <c r="G33" s="57">
        <f t="shared" si="13"/>
        <v>364100</v>
      </c>
      <c r="H33" s="92">
        <f t="shared" si="13"/>
        <v>1612560</v>
      </c>
      <c r="I33" s="57">
        <f t="shared" si="13"/>
        <v>677960</v>
      </c>
      <c r="J33" s="57">
        <f t="shared" si="13"/>
        <v>367400</v>
      </c>
      <c r="K33" s="57">
        <f t="shared" si="13"/>
        <v>400520</v>
      </c>
      <c r="L33" s="57">
        <f t="shared" si="13"/>
        <v>380300</v>
      </c>
      <c r="M33" s="92">
        <f t="shared" si="13"/>
        <v>1826180</v>
      </c>
      <c r="N33" s="57">
        <f t="shared" si="13"/>
        <v>404600</v>
      </c>
      <c r="O33" s="57">
        <f t="shared" si="13"/>
        <v>380300</v>
      </c>
      <c r="P33" s="57">
        <f t="shared" si="13"/>
        <v>367400</v>
      </c>
      <c r="Q33" s="57">
        <f t="shared" si="13"/>
        <v>355160</v>
      </c>
      <c r="R33" s="92">
        <f t="shared" si="13"/>
        <v>1507460</v>
      </c>
      <c r="S33" s="71"/>
      <c r="U33" s="75"/>
    </row>
    <row r="34" spans="1:21" ht="18" customHeight="1">
      <c r="A34" s="112"/>
      <c r="B34" s="56" t="s">
        <v>6</v>
      </c>
      <c r="C34" s="92"/>
      <c r="D34" s="57"/>
      <c r="E34" s="57"/>
      <c r="F34" s="57"/>
      <c r="G34" s="57"/>
      <c r="H34" s="92"/>
      <c r="I34" s="57"/>
      <c r="J34" s="57"/>
      <c r="K34" s="57"/>
      <c r="L34" s="57"/>
      <c r="M34" s="92"/>
      <c r="N34" s="57"/>
      <c r="O34" s="57"/>
      <c r="P34" s="57"/>
      <c r="Q34" s="57"/>
      <c r="R34" s="92"/>
      <c r="S34" s="71"/>
    </row>
    <row r="35" spans="1:21" ht="18" customHeight="1">
      <c r="A35" s="113" t="s">
        <v>5</v>
      </c>
      <c r="B35" s="58" t="s">
        <v>8</v>
      </c>
      <c r="C35" s="93">
        <f>H35+M35+R35</f>
        <v>4946200</v>
      </c>
      <c r="D35" s="68">
        <f t="shared" ref="D35:R35" si="14">D33</f>
        <v>426500</v>
      </c>
      <c r="E35" s="68">
        <f t="shared" si="14"/>
        <v>427260</v>
      </c>
      <c r="F35" s="68">
        <f t="shared" si="14"/>
        <v>394700</v>
      </c>
      <c r="G35" s="68">
        <f t="shared" si="14"/>
        <v>364100</v>
      </c>
      <c r="H35" s="93">
        <f t="shared" si="14"/>
        <v>1612560</v>
      </c>
      <c r="I35" s="68">
        <f t="shared" si="14"/>
        <v>677960</v>
      </c>
      <c r="J35" s="68">
        <f t="shared" si="14"/>
        <v>367400</v>
      </c>
      <c r="K35" s="68">
        <f t="shared" si="14"/>
        <v>400520</v>
      </c>
      <c r="L35" s="68">
        <f t="shared" si="14"/>
        <v>380300</v>
      </c>
      <c r="M35" s="93">
        <f t="shared" si="14"/>
        <v>1826180</v>
      </c>
      <c r="N35" s="68">
        <f t="shared" si="14"/>
        <v>404600</v>
      </c>
      <c r="O35" s="68">
        <f t="shared" si="14"/>
        <v>380300</v>
      </c>
      <c r="P35" s="68">
        <f t="shared" si="14"/>
        <v>367400</v>
      </c>
      <c r="Q35" s="68">
        <f t="shared" si="14"/>
        <v>355160</v>
      </c>
      <c r="R35" s="93">
        <f t="shared" si="14"/>
        <v>1507460</v>
      </c>
      <c r="S35" s="71"/>
    </row>
    <row r="36" spans="1:21" ht="18" customHeight="1">
      <c r="A36" s="114"/>
      <c r="B36" s="58" t="s">
        <v>6</v>
      </c>
      <c r="C36" s="94"/>
      <c r="D36" s="59"/>
      <c r="E36" s="59"/>
      <c r="F36" s="59"/>
      <c r="G36" s="59"/>
      <c r="H36" s="94"/>
      <c r="I36" s="59"/>
      <c r="J36" s="59"/>
      <c r="K36" s="59"/>
      <c r="L36" s="59"/>
      <c r="M36" s="94"/>
      <c r="N36" s="59"/>
      <c r="O36" s="59"/>
      <c r="P36" s="59"/>
      <c r="Q36" s="59"/>
      <c r="R36" s="94"/>
      <c r="S36" s="71"/>
    </row>
    <row r="37" spans="1:21" ht="20.25" customHeight="1">
      <c r="A37" s="60"/>
      <c r="B37" s="60"/>
      <c r="C37" s="83"/>
      <c r="D37" s="33"/>
      <c r="E37" s="33"/>
      <c r="F37" s="33"/>
      <c r="G37" s="33"/>
      <c r="H37" s="83"/>
      <c r="I37" s="33"/>
      <c r="J37" s="33"/>
      <c r="K37" s="33"/>
      <c r="L37" s="33"/>
      <c r="M37" s="83"/>
      <c r="N37" s="33"/>
      <c r="O37" s="33"/>
      <c r="P37" s="33"/>
      <c r="Q37" s="33"/>
      <c r="R37" s="83"/>
    </row>
    <row r="38" spans="1:21" ht="20.25" customHeight="1">
      <c r="A38" s="34" t="s">
        <v>45</v>
      </c>
      <c r="B38" s="60"/>
      <c r="C38" s="95"/>
      <c r="D38" s="33"/>
      <c r="E38" s="33"/>
      <c r="F38" s="33"/>
      <c r="G38" s="33"/>
      <c r="H38" s="83"/>
      <c r="I38" s="33"/>
      <c r="J38" s="33"/>
      <c r="K38" s="33"/>
      <c r="L38" s="33"/>
      <c r="M38" s="83"/>
      <c r="N38" s="33"/>
      <c r="O38" s="33"/>
      <c r="P38" s="33"/>
      <c r="Q38" s="33"/>
      <c r="R38" s="83"/>
    </row>
    <row r="39" spans="1:21" ht="20.25" customHeight="1">
      <c r="A39" s="33"/>
      <c r="B39" s="33"/>
      <c r="C39" s="83"/>
      <c r="D39" s="33"/>
      <c r="E39" s="33"/>
      <c r="F39" s="33"/>
      <c r="G39" s="33"/>
      <c r="H39" s="83"/>
      <c r="I39" s="33"/>
      <c r="J39" s="33"/>
      <c r="K39" s="33"/>
      <c r="L39" s="33"/>
      <c r="M39" s="83"/>
      <c r="N39" s="33"/>
      <c r="O39" s="33"/>
      <c r="P39" s="33"/>
      <c r="Q39" s="33"/>
      <c r="R39" s="83"/>
    </row>
  </sheetData>
  <mergeCells count="8">
    <mergeCell ref="A33:A34"/>
    <mergeCell ref="A35:A36"/>
    <mergeCell ref="A1:R1"/>
    <mergeCell ref="A5:A6"/>
    <mergeCell ref="C5:C6"/>
    <mergeCell ref="D5:H5"/>
    <mergeCell ref="I5:M5"/>
    <mergeCell ref="N5:R5"/>
  </mergeCells>
  <pageMargins left="0.31496062992125984" right="0.11811023622047245" top="0.35433070866141736" bottom="0.35433070866141736" header="0.31496062992125984" footer="0.31496062992125984"/>
  <pageSetup paperSize="9" scale="83" orientation="landscape" r:id="rId1"/>
  <colBreaks count="1" manualBreakCount="1">
    <brk id="1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A73EE-3B9A-46AF-90A1-A5A746E9BD75}">
  <sheetPr>
    <tabColor theme="4" tint="0.59999389629810485"/>
  </sheetPr>
  <dimension ref="A1:F33"/>
  <sheetViews>
    <sheetView zoomScaleNormal="100" zoomScaleSheetLayoutView="110" workbookViewId="0">
      <selection activeCell="E29" sqref="E29"/>
    </sheetView>
  </sheetViews>
  <sheetFormatPr defaultRowHeight="15"/>
  <cols>
    <col min="1" max="1" width="44.140625" customWidth="1"/>
    <col min="2" max="2" width="8.140625" customWidth="1"/>
    <col min="3" max="3" width="13.85546875" style="96" customWidth="1"/>
    <col min="4" max="6" width="35.7109375" customWidth="1"/>
  </cols>
  <sheetData>
    <row r="1" spans="1:6" s="11" customFormat="1" ht="21">
      <c r="A1" s="127" t="s">
        <v>60</v>
      </c>
      <c r="B1" s="127"/>
      <c r="C1" s="127"/>
      <c r="D1" s="127"/>
      <c r="E1" s="127"/>
      <c r="F1" s="127"/>
    </row>
    <row r="2" spans="1:6" s="11" customFormat="1" ht="21">
      <c r="A2" s="1" t="s">
        <v>0</v>
      </c>
      <c r="B2" s="1"/>
      <c r="C2" s="104"/>
      <c r="D2" s="12"/>
      <c r="E2" s="12"/>
      <c r="F2" s="12"/>
    </row>
    <row r="3" spans="1:6" s="11" customFormat="1" ht="21">
      <c r="A3" s="2" t="s">
        <v>1</v>
      </c>
      <c r="B3" s="2"/>
      <c r="C3" s="105"/>
      <c r="D3" s="23"/>
      <c r="E3" s="23"/>
      <c r="F3" s="23" t="s">
        <v>2</v>
      </c>
    </row>
    <row r="4" spans="1:6" s="11" customFormat="1" ht="20.100000000000001" customHeight="1">
      <c r="A4" s="124" t="s">
        <v>3</v>
      </c>
      <c r="B4" s="69" t="s">
        <v>4</v>
      </c>
      <c r="C4" s="126" t="s">
        <v>5</v>
      </c>
      <c r="D4" s="81" t="s">
        <v>30</v>
      </c>
      <c r="E4" s="81" t="s">
        <v>31</v>
      </c>
      <c r="F4" s="81" t="s">
        <v>32</v>
      </c>
    </row>
    <row r="5" spans="1:6" s="11" customFormat="1" ht="20.100000000000001" customHeight="1">
      <c r="A5" s="125"/>
      <c r="B5" s="70" t="s">
        <v>6</v>
      </c>
      <c r="C5" s="126"/>
      <c r="D5" s="82" t="s">
        <v>61</v>
      </c>
      <c r="E5" s="82" t="s">
        <v>62</v>
      </c>
      <c r="F5" s="82" t="s">
        <v>63</v>
      </c>
    </row>
    <row r="6" spans="1:6" s="11" customFormat="1" ht="20.100000000000001" customHeight="1">
      <c r="A6" s="13" t="s">
        <v>54</v>
      </c>
      <c r="B6" s="8" t="s">
        <v>8</v>
      </c>
      <c r="C6" s="106">
        <f>SUM(D6:F6)</f>
        <v>4740200</v>
      </c>
      <c r="D6" s="9">
        <f>D8</f>
        <v>1601560</v>
      </c>
      <c r="E6" s="9">
        <f>E8</f>
        <v>1631180</v>
      </c>
      <c r="F6" s="9">
        <f>F8</f>
        <v>1507460</v>
      </c>
    </row>
    <row r="7" spans="1:6" s="11" customFormat="1" ht="20.100000000000001" customHeight="1">
      <c r="A7" s="14"/>
      <c r="B7" s="8" t="s">
        <v>6</v>
      </c>
      <c r="C7" s="107"/>
      <c r="D7" s="15"/>
      <c r="E7" s="15"/>
      <c r="F7" s="15"/>
    </row>
    <row r="8" spans="1:6" s="11" customFormat="1" ht="20.100000000000001" customHeight="1">
      <c r="A8" s="77" t="s">
        <v>19</v>
      </c>
      <c r="B8" s="7" t="s">
        <v>8</v>
      </c>
      <c r="C8" s="78">
        <f>SUM(D8:F8)</f>
        <v>4740200</v>
      </c>
      <c r="D8" s="3">
        <f>SUM(D12:D18)</f>
        <v>1601560</v>
      </c>
      <c r="E8" s="3">
        <f>SUM(E12:E18)</f>
        <v>1631180</v>
      </c>
      <c r="F8" s="3">
        <f>SUM(F12:F18)</f>
        <v>1507460</v>
      </c>
    </row>
    <row r="9" spans="1:6" s="11" customFormat="1" ht="20.100000000000001" customHeight="1">
      <c r="A9" s="18"/>
      <c r="B9" s="16" t="s">
        <v>6</v>
      </c>
      <c r="C9" s="7"/>
      <c r="D9" s="19"/>
      <c r="E9" s="19"/>
      <c r="F9" s="19"/>
    </row>
    <row r="10" spans="1:6" s="11" customFormat="1" ht="20.100000000000001" customHeight="1">
      <c r="A10" s="79" t="s">
        <v>16</v>
      </c>
      <c r="B10" s="16" t="s">
        <v>8</v>
      </c>
      <c r="C10" s="7"/>
      <c r="D10" s="19"/>
      <c r="E10" s="19"/>
      <c r="F10" s="19"/>
    </row>
    <row r="11" spans="1:6" s="11" customFormat="1" ht="20.100000000000001" customHeight="1">
      <c r="A11" s="110"/>
      <c r="B11" s="16" t="s">
        <v>6</v>
      </c>
      <c r="C11" s="7"/>
      <c r="D11" s="19"/>
      <c r="E11" s="19"/>
      <c r="F11" s="19"/>
    </row>
    <row r="12" spans="1:6" s="11" customFormat="1" ht="20.100000000000001" customHeight="1">
      <c r="A12" s="80" t="s">
        <v>21</v>
      </c>
      <c r="B12" s="16" t="s">
        <v>8</v>
      </c>
      <c r="C12" s="78">
        <f>SUM(D12:F12)</f>
        <v>4466100</v>
      </c>
      <c r="D12" s="20">
        <v>1494260</v>
      </c>
      <c r="E12" s="20">
        <v>1494380</v>
      </c>
      <c r="F12" s="20">
        <v>1477460</v>
      </c>
    </row>
    <row r="13" spans="1:6" s="11" customFormat="1" ht="20.100000000000001" customHeight="1">
      <c r="A13" s="80" t="s">
        <v>22</v>
      </c>
      <c r="B13" s="16" t="s">
        <v>8</v>
      </c>
      <c r="C13" s="78">
        <f t="shared" ref="C13:C18" si="0">SUM(D13:F13)</f>
        <v>92300</v>
      </c>
      <c r="D13" s="17">
        <v>32300</v>
      </c>
      <c r="E13" s="17">
        <v>30000</v>
      </c>
      <c r="F13" s="17">
        <v>30000</v>
      </c>
    </row>
    <row r="14" spans="1:6" ht="20.100000000000001" customHeight="1">
      <c r="A14" s="80" t="s">
        <v>23</v>
      </c>
      <c r="B14" s="16" t="s">
        <v>8</v>
      </c>
      <c r="C14" s="78">
        <f t="shared" si="0"/>
        <v>22800</v>
      </c>
      <c r="D14" s="17">
        <v>0</v>
      </c>
      <c r="E14" s="17">
        <v>22800</v>
      </c>
      <c r="F14" s="17">
        <v>0</v>
      </c>
    </row>
    <row r="15" spans="1:6" ht="20.100000000000001" customHeight="1">
      <c r="A15" s="80" t="s">
        <v>24</v>
      </c>
      <c r="B15" s="16" t="s">
        <v>8</v>
      </c>
      <c r="C15" s="78">
        <f t="shared" si="0"/>
        <v>67000</v>
      </c>
      <c r="D15" s="76">
        <v>35000</v>
      </c>
      <c r="E15" s="76">
        <v>32000</v>
      </c>
      <c r="F15" s="76">
        <v>0</v>
      </c>
    </row>
    <row r="16" spans="1:6" ht="20.100000000000001" customHeight="1">
      <c r="A16" s="80" t="s">
        <v>25</v>
      </c>
      <c r="B16" s="16" t="s">
        <v>8</v>
      </c>
      <c r="C16" s="78">
        <f t="shared" si="0"/>
        <v>10000</v>
      </c>
      <c r="D16" s="76">
        <v>10000</v>
      </c>
      <c r="E16" s="76">
        <v>0</v>
      </c>
      <c r="F16" s="76">
        <v>0</v>
      </c>
    </row>
    <row r="17" spans="1:6" ht="20.100000000000001" customHeight="1">
      <c r="A17" s="80" t="s">
        <v>26</v>
      </c>
      <c r="B17" s="16" t="s">
        <v>8</v>
      </c>
      <c r="C17" s="78">
        <f t="shared" si="0"/>
        <v>61800</v>
      </c>
      <c r="D17" s="19">
        <v>30000</v>
      </c>
      <c r="E17" s="19">
        <v>31800</v>
      </c>
      <c r="F17" s="19">
        <v>0</v>
      </c>
    </row>
    <row r="18" spans="1:6" ht="20.100000000000001" customHeight="1">
      <c r="A18" s="80" t="s">
        <v>27</v>
      </c>
      <c r="B18" s="16" t="s">
        <v>8</v>
      </c>
      <c r="C18" s="78">
        <f t="shared" si="0"/>
        <v>20200</v>
      </c>
      <c r="D18" s="76" t="s">
        <v>57</v>
      </c>
      <c r="E18" s="76">
        <v>20200</v>
      </c>
      <c r="F18" s="76">
        <v>0</v>
      </c>
    </row>
    <row r="19" spans="1:6" ht="20.100000000000001" customHeight="1">
      <c r="A19" s="13" t="s">
        <v>55</v>
      </c>
      <c r="B19" s="8" t="s">
        <v>8</v>
      </c>
      <c r="C19" s="106">
        <f>SUM(D19:F19)</f>
        <v>206000</v>
      </c>
      <c r="D19" s="9">
        <f>D21</f>
        <v>11000</v>
      </c>
      <c r="E19" s="9">
        <f>E21</f>
        <v>195000</v>
      </c>
      <c r="F19" s="9">
        <f>F21</f>
        <v>0</v>
      </c>
    </row>
    <row r="20" spans="1:6" ht="20.100000000000001" customHeight="1">
      <c r="A20" s="14"/>
      <c r="B20" s="8" t="s">
        <v>6</v>
      </c>
      <c r="C20" s="107"/>
      <c r="D20" s="15"/>
      <c r="E20" s="15"/>
      <c r="F20" s="15"/>
    </row>
    <row r="21" spans="1:6" ht="20.100000000000001" customHeight="1">
      <c r="A21" s="77" t="s">
        <v>19</v>
      </c>
      <c r="B21" s="16" t="s">
        <v>8</v>
      </c>
      <c r="C21" s="78">
        <f>SUM(D21:F21)</f>
        <v>206000</v>
      </c>
      <c r="D21" s="3">
        <f>SUM(D25:D28)</f>
        <v>11000</v>
      </c>
      <c r="E21" s="3">
        <f>SUM(E25:E28)</f>
        <v>195000</v>
      </c>
      <c r="F21" s="3">
        <f>SUM(F25:F28)</f>
        <v>0</v>
      </c>
    </row>
    <row r="22" spans="1:6" ht="20.100000000000001" customHeight="1">
      <c r="A22" s="18"/>
      <c r="B22" s="16" t="s">
        <v>6</v>
      </c>
      <c r="C22" s="7"/>
      <c r="D22" s="19"/>
      <c r="E22" s="19"/>
      <c r="F22" s="19"/>
    </row>
    <row r="23" spans="1:6" ht="20.100000000000001" customHeight="1">
      <c r="A23" s="79" t="s">
        <v>16</v>
      </c>
      <c r="B23" s="16" t="s">
        <v>8</v>
      </c>
      <c r="C23" s="7"/>
      <c r="D23" s="19"/>
      <c r="E23" s="19"/>
      <c r="F23" s="19"/>
    </row>
    <row r="24" spans="1:6" ht="20.100000000000001" customHeight="1">
      <c r="A24" s="110"/>
      <c r="B24" s="16" t="s">
        <v>6</v>
      </c>
      <c r="C24" s="7"/>
      <c r="D24" s="19"/>
      <c r="E24" s="19"/>
      <c r="F24" s="19"/>
    </row>
    <row r="25" spans="1:6" ht="20.100000000000001" customHeight="1">
      <c r="A25" s="80" t="s">
        <v>24</v>
      </c>
      <c r="B25" s="16" t="s">
        <v>8</v>
      </c>
      <c r="C25" s="78">
        <f t="shared" ref="C25:C28" si="1">SUM(D25:F25)</f>
        <v>5000</v>
      </c>
      <c r="D25" s="17">
        <v>5000</v>
      </c>
      <c r="E25" s="17">
        <v>0</v>
      </c>
      <c r="F25" s="17">
        <v>0</v>
      </c>
    </row>
    <row r="26" spans="1:6" ht="20.100000000000001" customHeight="1">
      <c r="A26" s="80" t="s">
        <v>25</v>
      </c>
      <c r="B26" s="16" t="s">
        <v>8</v>
      </c>
      <c r="C26" s="78">
        <f t="shared" si="1"/>
        <v>6000</v>
      </c>
      <c r="D26" s="17">
        <v>6000</v>
      </c>
      <c r="E26" s="17">
        <v>0</v>
      </c>
      <c r="F26" s="17">
        <v>0</v>
      </c>
    </row>
    <row r="27" spans="1:6" ht="20.100000000000001" customHeight="1">
      <c r="A27" s="80" t="s">
        <v>28</v>
      </c>
      <c r="B27" s="16" t="s">
        <v>8</v>
      </c>
      <c r="C27" s="78">
        <f t="shared" si="1"/>
        <v>7800</v>
      </c>
      <c r="D27" s="76" t="s">
        <v>57</v>
      </c>
      <c r="E27" s="76">
        <v>7800</v>
      </c>
      <c r="F27" s="76">
        <v>0</v>
      </c>
    </row>
    <row r="28" spans="1:6" ht="20.100000000000001" customHeight="1">
      <c r="A28" s="109" t="s">
        <v>27</v>
      </c>
      <c r="B28" s="16" t="s">
        <v>8</v>
      </c>
      <c r="C28" s="78">
        <f t="shared" si="1"/>
        <v>187200</v>
      </c>
      <c r="D28" s="76" t="s">
        <v>57</v>
      </c>
      <c r="E28" s="76">
        <v>187200</v>
      </c>
      <c r="F28" s="76">
        <v>0</v>
      </c>
    </row>
    <row r="29" spans="1:6" ht="20.100000000000001" customHeight="1">
      <c r="A29" s="122" t="s">
        <v>17</v>
      </c>
      <c r="B29" s="8" t="s">
        <v>8</v>
      </c>
      <c r="C29" s="106">
        <f>SUM(D29:F29)</f>
        <v>4946200</v>
      </c>
      <c r="D29" s="9">
        <f>D6+D19</f>
        <v>1612560</v>
      </c>
      <c r="E29" s="9">
        <f>E6+E19</f>
        <v>1826180</v>
      </c>
      <c r="F29" s="9">
        <f>F6+F19</f>
        <v>1507460</v>
      </c>
    </row>
    <row r="30" spans="1:6" ht="20.100000000000001" customHeight="1">
      <c r="A30" s="123"/>
      <c r="B30" s="8" t="s">
        <v>6</v>
      </c>
      <c r="C30" s="107"/>
      <c r="D30" s="15"/>
      <c r="E30" s="15"/>
      <c r="F30" s="15"/>
    </row>
    <row r="31" spans="1:6" ht="21">
      <c r="A31" s="2"/>
      <c r="B31" s="10"/>
      <c r="C31" s="108"/>
      <c r="D31" s="22"/>
      <c r="E31" s="22"/>
      <c r="F31" s="22"/>
    </row>
    <row r="32" spans="1:6" ht="21">
      <c r="A32" s="2"/>
      <c r="B32" s="10"/>
      <c r="C32" s="108"/>
      <c r="D32" s="22"/>
      <c r="E32" s="22"/>
      <c r="F32" s="22"/>
    </row>
    <row r="33" spans="1:1" ht="21">
      <c r="A33" s="24" t="s">
        <v>20</v>
      </c>
    </row>
  </sheetData>
  <mergeCells count="4">
    <mergeCell ref="A29:A30"/>
    <mergeCell ref="A4:A5"/>
    <mergeCell ref="C4:C5"/>
    <mergeCell ref="A1:F1"/>
  </mergeCells>
  <pageMargins left="0.51181102362204722" right="0.51181102362204722" top="0.55118110236220474" bottom="0.55118110236220474" header="0.31496062992125984" footer="0.31496062992125984"/>
  <pageSetup paperSize="9" orientation="portrait" r:id="rId1"/>
  <rowBreaks count="1" manualBreakCount="1">
    <brk id="24" max="2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</sheetPr>
  <dimension ref="A1:C45"/>
  <sheetViews>
    <sheetView view="pageBreakPreview" zoomScale="110" zoomScaleSheetLayoutView="110" workbookViewId="0">
      <selection activeCell="C38" sqref="C38"/>
    </sheetView>
  </sheetViews>
  <sheetFormatPr defaultRowHeight="15"/>
  <cols>
    <col min="1" max="1" width="40.42578125" customWidth="1"/>
    <col min="2" max="2" width="8.140625" customWidth="1"/>
    <col min="3" max="3" width="37.7109375" customWidth="1"/>
  </cols>
  <sheetData>
    <row r="1" spans="1:3" s="11" customFormat="1" ht="21">
      <c r="A1" s="127" t="s">
        <v>60</v>
      </c>
      <c r="B1" s="127"/>
      <c r="C1" s="127"/>
    </row>
    <row r="2" spans="1:3" s="11" customFormat="1" ht="21">
      <c r="A2" s="1" t="s">
        <v>0</v>
      </c>
      <c r="B2" s="1"/>
      <c r="C2" s="12"/>
    </row>
    <row r="3" spans="1:3" s="11" customFormat="1" ht="21">
      <c r="A3" s="2" t="s">
        <v>1</v>
      </c>
      <c r="B3" s="2"/>
      <c r="C3" s="23"/>
    </row>
    <row r="4" spans="1:3" s="11" customFormat="1" ht="21">
      <c r="A4" s="2"/>
      <c r="B4" s="2"/>
      <c r="C4" s="23" t="s">
        <v>2</v>
      </c>
    </row>
    <row r="5" spans="1:3" s="11" customFormat="1" ht="20.100000000000001" customHeight="1">
      <c r="A5" s="124" t="s">
        <v>3</v>
      </c>
      <c r="B5" s="69" t="s">
        <v>4</v>
      </c>
      <c r="C5" s="81" t="s">
        <v>30</v>
      </c>
    </row>
    <row r="6" spans="1:3" s="11" customFormat="1" ht="20.100000000000001" customHeight="1">
      <c r="A6" s="125"/>
      <c r="B6" s="70" t="s">
        <v>6</v>
      </c>
      <c r="C6" s="82" t="s">
        <v>61</v>
      </c>
    </row>
    <row r="7" spans="1:3" s="11" customFormat="1" ht="20.100000000000001" customHeight="1">
      <c r="A7" s="13" t="s">
        <v>54</v>
      </c>
      <c r="B7" s="8" t="s">
        <v>8</v>
      </c>
      <c r="C7" s="9">
        <f>C9</f>
        <v>1601560</v>
      </c>
    </row>
    <row r="8" spans="1:3" s="11" customFormat="1" ht="20.100000000000001" customHeight="1">
      <c r="A8" s="14"/>
      <c r="B8" s="8" t="s">
        <v>6</v>
      </c>
      <c r="C8" s="15"/>
    </row>
    <row r="9" spans="1:3" s="11" customFormat="1" ht="20.100000000000001" customHeight="1">
      <c r="A9" s="6" t="s">
        <v>19</v>
      </c>
      <c r="B9" s="7" t="s">
        <v>8</v>
      </c>
      <c r="C9" s="3">
        <f>SUM(C13:C26)</f>
        <v>1601560</v>
      </c>
    </row>
    <row r="10" spans="1:3" s="11" customFormat="1" ht="20.100000000000001" customHeight="1">
      <c r="A10" s="18"/>
      <c r="B10" s="16" t="s">
        <v>6</v>
      </c>
      <c r="C10" s="19"/>
    </row>
    <row r="11" spans="1:3" s="11" customFormat="1" ht="20.100000000000001" customHeight="1">
      <c r="A11" s="4" t="s">
        <v>16</v>
      </c>
      <c r="B11" s="16" t="s">
        <v>8</v>
      </c>
      <c r="C11" s="19"/>
    </row>
    <row r="12" spans="1:3" s="11" customFormat="1" ht="20.100000000000001" customHeight="1">
      <c r="A12" s="18"/>
      <c r="B12" s="16" t="s">
        <v>6</v>
      </c>
      <c r="C12" s="19"/>
    </row>
    <row r="13" spans="1:3" s="11" customFormat="1" ht="20.100000000000001" customHeight="1">
      <c r="A13" s="5" t="s">
        <v>21</v>
      </c>
      <c r="B13" s="16" t="s">
        <v>8</v>
      </c>
      <c r="C13" s="20">
        <v>1494260</v>
      </c>
    </row>
    <row r="14" spans="1:3" s="11" customFormat="1" ht="20.100000000000001" customHeight="1">
      <c r="A14" s="18"/>
      <c r="B14" s="16" t="s">
        <v>6</v>
      </c>
      <c r="C14" s="19"/>
    </row>
    <row r="15" spans="1:3" s="11" customFormat="1" ht="20.100000000000001" customHeight="1">
      <c r="A15" s="5" t="s">
        <v>22</v>
      </c>
      <c r="B15" s="16" t="s">
        <v>8</v>
      </c>
      <c r="C15" s="17">
        <v>32300</v>
      </c>
    </row>
    <row r="16" spans="1:3" ht="20.100000000000001" customHeight="1">
      <c r="A16" s="18"/>
      <c r="B16" s="16" t="s">
        <v>6</v>
      </c>
      <c r="C16" s="19"/>
    </row>
    <row r="17" spans="1:3" ht="20.100000000000001" customHeight="1">
      <c r="A17" s="5" t="s">
        <v>23</v>
      </c>
      <c r="B17" s="16" t="s">
        <v>8</v>
      </c>
      <c r="C17" s="17">
        <v>0</v>
      </c>
    </row>
    <row r="18" spans="1:3" ht="20.100000000000001" customHeight="1">
      <c r="A18" s="18"/>
      <c r="B18" s="16" t="s">
        <v>6</v>
      </c>
      <c r="C18" s="19"/>
    </row>
    <row r="19" spans="1:3" ht="20.100000000000001" customHeight="1">
      <c r="A19" s="5" t="s">
        <v>24</v>
      </c>
      <c r="B19" s="16" t="s">
        <v>8</v>
      </c>
      <c r="C19" s="76">
        <v>35000</v>
      </c>
    </row>
    <row r="20" spans="1:3" ht="20.100000000000001" customHeight="1">
      <c r="A20" s="18"/>
      <c r="B20" s="16" t="s">
        <v>6</v>
      </c>
      <c r="C20" s="19"/>
    </row>
    <row r="21" spans="1:3" ht="20.100000000000001" customHeight="1">
      <c r="A21" s="21" t="s">
        <v>25</v>
      </c>
      <c r="B21" s="16" t="s">
        <v>8</v>
      </c>
      <c r="C21" s="76">
        <v>10000</v>
      </c>
    </row>
    <row r="22" spans="1:3" ht="20.100000000000001" customHeight="1">
      <c r="A22" s="18"/>
      <c r="B22" s="16" t="s">
        <v>6</v>
      </c>
      <c r="C22" s="19"/>
    </row>
    <row r="23" spans="1:3" ht="20.100000000000001" customHeight="1">
      <c r="A23" s="21" t="s">
        <v>26</v>
      </c>
      <c r="B23" s="16" t="s">
        <v>8</v>
      </c>
      <c r="C23" s="19">
        <v>30000</v>
      </c>
    </row>
    <row r="24" spans="1:3" ht="20.100000000000001" customHeight="1">
      <c r="A24" s="18"/>
      <c r="B24" s="16" t="s">
        <v>6</v>
      </c>
      <c r="C24" s="19"/>
    </row>
    <row r="25" spans="1:3" ht="20.100000000000001" customHeight="1">
      <c r="A25" s="21" t="s">
        <v>27</v>
      </c>
      <c r="B25" s="16" t="s">
        <v>8</v>
      </c>
      <c r="C25" s="76" t="s">
        <v>57</v>
      </c>
    </row>
    <row r="26" spans="1:3" ht="20.100000000000001" customHeight="1">
      <c r="A26" s="18"/>
      <c r="B26" s="16" t="s">
        <v>6</v>
      </c>
      <c r="C26" s="19"/>
    </row>
    <row r="27" spans="1:3" ht="20.100000000000001" customHeight="1">
      <c r="A27" s="13" t="s">
        <v>55</v>
      </c>
      <c r="B27" s="8" t="s">
        <v>8</v>
      </c>
      <c r="C27" s="9">
        <f>C29</f>
        <v>11000</v>
      </c>
    </row>
    <row r="28" spans="1:3" ht="20.100000000000001" customHeight="1">
      <c r="A28" s="14"/>
      <c r="B28" s="8" t="s">
        <v>6</v>
      </c>
      <c r="C28" s="15"/>
    </row>
    <row r="29" spans="1:3" ht="20.100000000000001" customHeight="1">
      <c r="A29" s="6" t="s">
        <v>19</v>
      </c>
      <c r="B29" s="16" t="s">
        <v>8</v>
      </c>
      <c r="C29" s="3">
        <f>SUM(C33:C40)</f>
        <v>11000</v>
      </c>
    </row>
    <row r="30" spans="1:3" ht="20.100000000000001" customHeight="1">
      <c r="A30" s="18"/>
      <c r="B30" s="16" t="s">
        <v>6</v>
      </c>
      <c r="C30" s="19"/>
    </row>
    <row r="31" spans="1:3" ht="20.100000000000001" customHeight="1">
      <c r="A31" s="4" t="s">
        <v>16</v>
      </c>
      <c r="B31" s="16" t="s">
        <v>8</v>
      </c>
      <c r="C31" s="19"/>
    </row>
    <row r="32" spans="1:3" ht="20.100000000000001" customHeight="1">
      <c r="A32" s="18"/>
      <c r="B32" s="16" t="s">
        <v>6</v>
      </c>
      <c r="C32" s="19"/>
    </row>
    <row r="33" spans="1:3" ht="20.100000000000001" customHeight="1">
      <c r="A33" s="5" t="s">
        <v>24</v>
      </c>
      <c r="B33" s="16" t="s">
        <v>8</v>
      </c>
      <c r="C33" s="17">
        <v>5000</v>
      </c>
    </row>
    <row r="34" spans="1:3" ht="20.100000000000001" customHeight="1">
      <c r="A34" s="18"/>
      <c r="B34" s="16" t="s">
        <v>6</v>
      </c>
      <c r="C34" s="19"/>
    </row>
    <row r="35" spans="1:3" ht="20.100000000000001" customHeight="1">
      <c r="A35" s="21" t="s">
        <v>25</v>
      </c>
      <c r="B35" s="16" t="s">
        <v>8</v>
      </c>
      <c r="C35" s="17">
        <v>6000</v>
      </c>
    </row>
    <row r="36" spans="1:3" ht="20.100000000000001" customHeight="1">
      <c r="A36" s="18"/>
      <c r="B36" s="16" t="s">
        <v>6</v>
      </c>
      <c r="C36" s="19"/>
    </row>
    <row r="37" spans="1:3" ht="20.100000000000001" customHeight="1">
      <c r="A37" s="21" t="s">
        <v>28</v>
      </c>
      <c r="B37" s="16" t="s">
        <v>8</v>
      </c>
      <c r="C37" s="76" t="s">
        <v>57</v>
      </c>
    </row>
    <row r="38" spans="1:3" ht="20.100000000000001" customHeight="1">
      <c r="A38" s="18"/>
      <c r="B38" s="16" t="s">
        <v>6</v>
      </c>
      <c r="C38" s="19"/>
    </row>
    <row r="39" spans="1:3" ht="20.100000000000001" customHeight="1">
      <c r="A39" s="21" t="s">
        <v>27</v>
      </c>
      <c r="B39" s="16" t="s">
        <v>8</v>
      </c>
      <c r="C39" s="76" t="s">
        <v>57</v>
      </c>
    </row>
    <row r="40" spans="1:3" ht="20.100000000000001" customHeight="1">
      <c r="A40" s="18"/>
      <c r="B40" s="16" t="s">
        <v>6</v>
      </c>
      <c r="C40" s="19"/>
    </row>
    <row r="41" spans="1:3" ht="20.100000000000001" customHeight="1">
      <c r="A41" s="122" t="s">
        <v>17</v>
      </c>
      <c r="B41" s="8" t="s">
        <v>8</v>
      </c>
      <c r="C41" s="9">
        <f>C7+C27</f>
        <v>1612560</v>
      </c>
    </row>
    <row r="42" spans="1:3" ht="20.100000000000001" customHeight="1">
      <c r="A42" s="123"/>
      <c r="B42" s="8" t="s">
        <v>6</v>
      </c>
      <c r="C42" s="15"/>
    </row>
    <row r="43" spans="1:3" ht="21">
      <c r="A43" s="2"/>
      <c r="B43" s="10"/>
      <c r="C43" s="22"/>
    </row>
    <row r="44" spans="1:3" ht="21">
      <c r="A44" s="2"/>
      <c r="B44" s="10"/>
      <c r="C44" s="22"/>
    </row>
    <row r="45" spans="1:3" ht="21">
      <c r="A45" s="24" t="s">
        <v>20</v>
      </c>
    </row>
  </sheetData>
  <mergeCells count="3">
    <mergeCell ref="A5:A6"/>
    <mergeCell ref="A41:A42"/>
    <mergeCell ref="A1:C1"/>
  </mergeCells>
  <pageMargins left="0.51181102362204722" right="0.51181102362204722" top="0.55118110236220474" bottom="0.55118110236220474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0EE05-57DB-476E-A1D5-72811BC9BF06}">
  <dimension ref="A1:C45"/>
  <sheetViews>
    <sheetView view="pageBreakPreview" zoomScale="110" zoomScaleSheetLayoutView="110" workbookViewId="0">
      <selection activeCell="A37" sqref="A37:XFD38"/>
    </sheetView>
  </sheetViews>
  <sheetFormatPr defaultRowHeight="15"/>
  <cols>
    <col min="1" max="1" width="44.140625" customWidth="1"/>
    <col min="2" max="2" width="8.140625" customWidth="1"/>
    <col min="3" max="3" width="38.42578125" customWidth="1"/>
  </cols>
  <sheetData>
    <row r="1" spans="1:3" s="11" customFormat="1" ht="21">
      <c r="A1" s="127" t="s">
        <v>56</v>
      </c>
      <c r="B1" s="127"/>
      <c r="C1" s="127"/>
    </row>
    <row r="2" spans="1:3" s="11" customFormat="1" ht="21">
      <c r="A2" s="1" t="s">
        <v>0</v>
      </c>
      <c r="B2" s="1"/>
      <c r="C2" s="12"/>
    </row>
    <row r="3" spans="1:3" s="11" customFormat="1" ht="21">
      <c r="A3" s="2" t="s">
        <v>1</v>
      </c>
      <c r="B3" s="2"/>
      <c r="C3" s="23"/>
    </row>
    <row r="4" spans="1:3" s="11" customFormat="1" ht="21">
      <c r="A4" s="2"/>
      <c r="B4" s="2"/>
      <c r="C4" s="23" t="s">
        <v>2</v>
      </c>
    </row>
    <row r="5" spans="1:3" s="11" customFormat="1" ht="20.100000000000001" customHeight="1">
      <c r="A5" s="124" t="s">
        <v>3</v>
      </c>
      <c r="B5" s="69" t="s">
        <v>4</v>
      </c>
      <c r="C5" s="81" t="s">
        <v>31</v>
      </c>
    </row>
    <row r="6" spans="1:3" s="11" customFormat="1" ht="20.100000000000001" customHeight="1">
      <c r="A6" s="125"/>
      <c r="B6" s="70" t="s">
        <v>6</v>
      </c>
      <c r="C6" s="82" t="s">
        <v>58</v>
      </c>
    </row>
    <row r="7" spans="1:3" s="11" customFormat="1" ht="20.100000000000001" customHeight="1">
      <c r="A7" s="13" t="s">
        <v>54</v>
      </c>
      <c r="B7" s="8" t="s">
        <v>8</v>
      </c>
      <c r="C7" s="9">
        <f>C9</f>
        <v>1563080</v>
      </c>
    </row>
    <row r="8" spans="1:3" s="11" customFormat="1" ht="20.100000000000001" customHeight="1">
      <c r="A8" s="14"/>
      <c r="B8" s="8" t="s">
        <v>6</v>
      </c>
      <c r="C8" s="15"/>
    </row>
    <row r="9" spans="1:3" s="11" customFormat="1" ht="20.100000000000001" customHeight="1">
      <c r="A9" s="6" t="s">
        <v>19</v>
      </c>
      <c r="B9" s="7" t="s">
        <v>8</v>
      </c>
      <c r="C9" s="3">
        <f>SUM(C13:C26)</f>
        <v>1563080</v>
      </c>
    </row>
    <row r="10" spans="1:3" s="11" customFormat="1" ht="20.100000000000001" customHeight="1">
      <c r="A10" s="18"/>
      <c r="B10" s="16" t="s">
        <v>6</v>
      </c>
      <c r="C10" s="19"/>
    </row>
    <row r="11" spans="1:3" s="11" customFormat="1" ht="20.100000000000001" customHeight="1">
      <c r="A11" s="4" t="s">
        <v>16</v>
      </c>
      <c r="B11" s="16" t="s">
        <v>8</v>
      </c>
      <c r="C11" s="19"/>
    </row>
    <row r="12" spans="1:3" s="11" customFormat="1" ht="20.100000000000001" customHeight="1">
      <c r="A12" s="18"/>
      <c r="B12" s="16" t="s">
        <v>6</v>
      </c>
      <c r="C12" s="19"/>
    </row>
    <row r="13" spans="1:3" s="11" customFormat="1" ht="20.100000000000001" customHeight="1">
      <c r="A13" s="5" t="s">
        <v>21</v>
      </c>
      <c r="B13" s="16" t="s">
        <v>8</v>
      </c>
      <c r="C13" s="20">
        <v>1494380</v>
      </c>
    </row>
    <row r="14" spans="1:3" s="11" customFormat="1" ht="20.100000000000001" customHeight="1">
      <c r="A14" s="18"/>
      <c r="B14" s="16" t="s">
        <v>6</v>
      </c>
      <c r="C14" s="19"/>
    </row>
    <row r="15" spans="1:3" s="11" customFormat="1" ht="20.100000000000001" customHeight="1">
      <c r="A15" s="5" t="s">
        <v>22</v>
      </c>
      <c r="B15" s="16" t="s">
        <v>8</v>
      </c>
      <c r="C15" s="17">
        <v>0</v>
      </c>
    </row>
    <row r="16" spans="1:3" ht="20.100000000000001" customHeight="1">
      <c r="A16" s="18"/>
      <c r="B16" s="16" t="s">
        <v>6</v>
      </c>
      <c r="C16" s="19"/>
    </row>
    <row r="17" spans="1:3" ht="20.100000000000001" customHeight="1">
      <c r="A17" s="5" t="s">
        <v>23</v>
      </c>
      <c r="B17" s="16" t="s">
        <v>8</v>
      </c>
      <c r="C17" s="17">
        <v>0</v>
      </c>
    </row>
    <row r="18" spans="1:3" ht="20.100000000000001" customHeight="1">
      <c r="A18" s="18"/>
      <c r="B18" s="16" t="s">
        <v>6</v>
      </c>
      <c r="C18" s="19"/>
    </row>
    <row r="19" spans="1:3" ht="20.100000000000001" customHeight="1">
      <c r="A19" s="5" t="s">
        <v>24</v>
      </c>
      <c r="B19" s="16" t="s">
        <v>8</v>
      </c>
      <c r="C19" s="76">
        <v>38500</v>
      </c>
    </row>
    <row r="20" spans="1:3" ht="20.100000000000001" customHeight="1">
      <c r="A20" s="18"/>
      <c r="B20" s="16" t="s">
        <v>6</v>
      </c>
      <c r="C20" s="19"/>
    </row>
    <row r="21" spans="1:3" ht="20.100000000000001" customHeight="1">
      <c r="A21" s="21" t="s">
        <v>25</v>
      </c>
      <c r="B21" s="16" t="s">
        <v>8</v>
      </c>
      <c r="C21" s="76">
        <v>10000</v>
      </c>
    </row>
    <row r="22" spans="1:3" ht="20.100000000000001" customHeight="1">
      <c r="A22" s="18"/>
      <c r="B22" s="16" t="s">
        <v>6</v>
      </c>
      <c r="C22" s="19"/>
    </row>
    <row r="23" spans="1:3" ht="20.100000000000001" customHeight="1">
      <c r="A23" s="21" t="s">
        <v>26</v>
      </c>
      <c r="B23" s="16" t="s">
        <v>8</v>
      </c>
      <c r="C23" s="19">
        <v>0</v>
      </c>
    </row>
    <row r="24" spans="1:3" ht="20.100000000000001" customHeight="1">
      <c r="A24" s="18"/>
      <c r="B24" s="16" t="s">
        <v>6</v>
      </c>
      <c r="C24" s="19"/>
    </row>
    <row r="25" spans="1:3" ht="20.100000000000001" customHeight="1">
      <c r="A25" s="21" t="s">
        <v>27</v>
      </c>
      <c r="B25" s="16" t="s">
        <v>8</v>
      </c>
      <c r="C25" s="76">
        <v>20200</v>
      </c>
    </row>
    <row r="26" spans="1:3" ht="20.100000000000001" customHeight="1">
      <c r="A26" s="18"/>
      <c r="B26" s="16" t="s">
        <v>6</v>
      </c>
      <c r="C26" s="19"/>
    </row>
    <row r="27" spans="1:3" ht="20.100000000000001" customHeight="1">
      <c r="A27" s="13" t="s">
        <v>55</v>
      </c>
      <c r="B27" s="8" t="s">
        <v>8</v>
      </c>
      <c r="C27" s="9">
        <f>C29</f>
        <v>216000</v>
      </c>
    </row>
    <row r="28" spans="1:3" ht="20.100000000000001" customHeight="1">
      <c r="A28" s="14"/>
      <c r="B28" s="8" t="s">
        <v>6</v>
      </c>
      <c r="C28" s="15"/>
    </row>
    <row r="29" spans="1:3" ht="20.100000000000001" customHeight="1">
      <c r="A29" s="6" t="s">
        <v>19</v>
      </c>
      <c r="B29" s="16" t="s">
        <v>8</v>
      </c>
      <c r="C29" s="3">
        <f>SUM(C33:C40)</f>
        <v>216000</v>
      </c>
    </row>
    <row r="30" spans="1:3" ht="20.100000000000001" customHeight="1">
      <c r="A30" s="18"/>
      <c r="B30" s="16" t="s">
        <v>6</v>
      </c>
      <c r="C30" s="19"/>
    </row>
    <row r="31" spans="1:3" ht="20.100000000000001" customHeight="1">
      <c r="A31" s="4" t="s">
        <v>16</v>
      </c>
      <c r="B31" s="16" t="s">
        <v>8</v>
      </c>
      <c r="C31" s="19"/>
    </row>
    <row r="32" spans="1:3" ht="20.100000000000001" customHeight="1">
      <c r="A32" s="18"/>
      <c r="B32" s="16" t="s">
        <v>6</v>
      </c>
      <c r="C32" s="19"/>
    </row>
    <row r="33" spans="1:3" ht="20.100000000000001" customHeight="1">
      <c r="A33" s="5" t="s">
        <v>24</v>
      </c>
      <c r="B33" s="16" t="s">
        <v>8</v>
      </c>
      <c r="C33" s="17">
        <v>0</v>
      </c>
    </row>
    <row r="34" spans="1:3" ht="20.100000000000001" customHeight="1">
      <c r="A34" s="18"/>
      <c r="B34" s="16" t="s">
        <v>6</v>
      </c>
      <c r="C34" s="19"/>
    </row>
    <row r="35" spans="1:3" ht="20.100000000000001" customHeight="1">
      <c r="A35" s="21" t="s">
        <v>25</v>
      </c>
      <c r="B35" s="16" t="s">
        <v>8</v>
      </c>
      <c r="C35" s="17">
        <v>0</v>
      </c>
    </row>
    <row r="36" spans="1:3" ht="20.100000000000001" customHeight="1">
      <c r="A36" s="18"/>
      <c r="B36" s="16" t="s">
        <v>6</v>
      </c>
      <c r="C36" s="19"/>
    </row>
    <row r="37" spans="1:3" ht="20.100000000000001" customHeight="1">
      <c r="A37" s="21" t="s">
        <v>28</v>
      </c>
      <c r="B37" s="16" t="s">
        <v>8</v>
      </c>
      <c r="C37" s="76">
        <v>13200</v>
      </c>
    </row>
    <row r="38" spans="1:3" ht="20.100000000000001" customHeight="1">
      <c r="A38" s="18"/>
      <c r="B38" s="16" t="s">
        <v>6</v>
      </c>
      <c r="C38" s="19"/>
    </row>
    <row r="39" spans="1:3" ht="20.100000000000001" customHeight="1">
      <c r="A39" s="21" t="s">
        <v>27</v>
      </c>
      <c r="B39" s="16" t="s">
        <v>8</v>
      </c>
      <c r="C39" s="76">
        <v>202800</v>
      </c>
    </row>
    <row r="40" spans="1:3" ht="20.100000000000001" customHeight="1">
      <c r="A40" s="18"/>
      <c r="B40" s="16" t="s">
        <v>6</v>
      </c>
      <c r="C40" s="19"/>
    </row>
    <row r="41" spans="1:3" ht="20.100000000000001" customHeight="1">
      <c r="A41" s="122" t="s">
        <v>17</v>
      </c>
      <c r="B41" s="8" t="s">
        <v>8</v>
      </c>
      <c r="C41" s="9">
        <f>C7+C27</f>
        <v>1779080</v>
      </c>
    </row>
    <row r="42" spans="1:3" ht="20.100000000000001" customHeight="1">
      <c r="A42" s="123"/>
      <c r="B42" s="8" t="s">
        <v>6</v>
      </c>
      <c r="C42" s="15"/>
    </row>
    <row r="43" spans="1:3" ht="21">
      <c r="A43" s="2"/>
      <c r="B43" s="10"/>
      <c r="C43" s="22"/>
    </row>
    <row r="44" spans="1:3" ht="21">
      <c r="A44" s="2"/>
      <c r="B44" s="10"/>
      <c r="C44" s="22"/>
    </row>
    <row r="45" spans="1:3" ht="21">
      <c r="A45" s="24" t="s">
        <v>20</v>
      </c>
    </row>
  </sheetData>
  <mergeCells count="3">
    <mergeCell ref="A5:A6"/>
    <mergeCell ref="A41:A42"/>
    <mergeCell ref="A1:C1"/>
  </mergeCells>
  <pageMargins left="0.51181102362204722" right="0.51181102362204722" top="0.55118110236220474" bottom="0.55118110236220474" header="0.31496062992125984" footer="0.31496062992125984"/>
  <pageSetup paperSize="9" orientation="portrait" r:id="rId1"/>
  <rowBreaks count="1" manualBreakCount="1">
    <brk id="32" max="2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F60CC-598B-47A6-8338-A51CB4A82983}">
  <dimension ref="A1:C45"/>
  <sheetViews>
    <sheetView view="pageBreakPreview" topLeftCell="A3" zoomScaleSheetLayoutView="100" workbookViewId="0">
      <selection activeCell="A37" sqref="A37:XFD38"/>
    </sheetView>
  </sheetViews>
  <sheetFormatPr defaultRowHeight="15"/>
  <cols>
    <col min="1" max="1" width="44.140625" customWidth="1"/>
    <col min="2" max="2" width="8.140625" customWidth="1"/>
    <col min="3" max="3" width="41.5703125" customWidth="1"/>
  </cols>
  <sheetData>
    <row r="1" spans="1:3" s="11" customFormat="1" ht="21">
      <c r="A1" s="127" t="s">
        <v>56</v>
      </c>
      <c r="B1" s="127"/>
      <c r="C1" s="127"/>
    </row>
    <row r="2" spans="1:3" s="11" customFormat="1" ht="21">
      <c r="A2" s="1" t="s">
        <v>0</v>
      </c>
      <c r="B2" s="1"/>
      <c r="C2" s="12"/>
    </row>
    <row r="3" spans="1:3" s="11" customFormat="1" ht="21">
      <c r="A3" s="2" t="s">
        <v>1</v>
      </c>
      <c r="B3" s="2"/>
      <c r="C3" s="23"/>
    </row>
    <row r="4" spans="1:3" s="11" customFormat="1" ht="21">
      <c r="A4" s="2"/>
      <c r="B4" s="2"/>
      <c r="C4" s="23" t="s">
        <v>2</v>
      </c>
    </row>
    <row r="5" spans="1:3" s="11" customFormat="1" ht="20.100000000000001" customHeight="1">
      <c r="A5" s="124" t="s">
        <v>3</v>
      </c>
      <c r="B5" s="69" t="s">
        <v>4</v>
      </c>
      <c r="C5" s="81" t="s">
        <v>32</v>
      </c>
    </row>
    <row r="6" spans="1:3" s="11" customFormat="1" ht="20.100000000000001" customHeight="1">
      <c r="A6" s="125"/>
      <c r="B6" s="70" t="s">
        <v>6</v>
      </c>
      <c r="C6" s="82" t="s">
        <v>59</v>
      </c>
    </row>
    <row r="7" spans="1:3" s="11" customFormat="1" ht="20.100000000000001" customHeight="1">
      <c r="A7" s="13" t="s">
        <v>54</v>
      </c>
      <c r="B7" s="8" t="s">
        <v>8</v>
      </c>
      <c r="C7" s="9">
        <f>C9</f>
        <v>1515460</v>
      </c>
    </row>
    <row r="8" spans="1:3" s="11" customFormat="1" ht="20.100000000000001" customHeight="1">
      <c r="A8" s="14"/>
      <c r="B8" s="8" t="s">
        <v>6</v>
      </c>
      <c r="C8" s="15"/>
    </row>
    <row r="9" spans="1:3" s="11" customFormat="1" ht="20.100000000000001" customHeight="1">
      <c r="A9" s="6" t="s">
        <v>19</v>
      </c>
      <c r="B9" s="7" t="s">
        <v>8</v>
      </c>
      <c r="C9" s="3">
        <f>SUM(C13:C26)</f>
        <v>1515460</v>
      </c>
    </row>
    <row r="10" spans="1:3" s="11" customFormat="1" ht="20.100000000000001" customHeight="1">
      <c r="A10" s="18"/>
      <c r="B10" s="16" t="s">
        <v>6</v>
      </c>
      <c r="C10" s="19"/>
    </row>
    <row r="11" spans="1:3" s="11" customFormat="1" ht="20.100000000000001" customHeight="1">
      <c r="A11" s="4" t="s">
        <v>16</v>
      </c>
      <c r="B11" s="16" t="s">
        <v>8</v>
      </c>
      <c r="C11" s="19"/>
    </row>
    <row r="12" spans="1:3" s="11" customFormat="1" ht="20.100000000000001" customHeight="1">
      <c r="A12" s="18"/>
      <c r="B12" s="16" t="s">
        <v>6</v>
      </c>
      <c r="C12" s="19"/>
    </row>
    <row r="13" spans="1:3" s="11" customFormat="1" ht="20.100000000000001" customHeight="1">
      <c r="A13" s="5" t="s">
        <v>21</v>
      </c>
      <c r="B13" s="16" t="s">
        <v>8</v>
      </c>
      <c r="C13" s="20">
        <v>1477460</v>
      </c>
    </row>
    <row r="14" spans="1:3" s="11" customFormat="1" ht="20.100000000000001" customHeight="1">
      <c r="A14" s="18"/>
      <c r="B14" s="16" t="s">
        <v>6</v>
      </c>
      <c r="C14" s="19"/>
    </row>
    <row r="15" spans="1:3" s="11" customFormat="1" ht="20.100000000000001" customHeight="1">
      <c r="A15" s="5" t="s">
        <v>22</v>
      </c>
      <c r="B15" s="16" t="s">
        <v>8</v>
      </c>
      <c r="C15" s="17">
        <v>0</v>
      </c>
    </row>
    <row r="16" spans="1:3" ht="20.100000000000001" customHeight="1">
      <c r="A16" s="18"/>
      <c r="B16" s="16" t="s">
        <v>6</v>
      </c>
      <c r="C16" s="19"/>
    </row>
    <row r="17" spans="1:3" ht="20.100000000000001" customHeight="1">
      <c r="A17" s="5" t="s">
        <v>23</v>
      </c>
      <c r="B17" s="16" t="s">
        <v>8</v>
      </c>
      <c r="C17" s="17">
        <v>0</v>
      </c>
    </row>
    <row r="18" spans="1:3" ht="20.100000000000001" customHeight="1">
      <c r="A18" s="18"/>
      <c r="B18" s="16" t="s">
        <v>6</v>
      </c>
      <c r="C18" s="19"/>
    </row>
    <row r="19" spans="1:3" ht="20.100000000000001" customHeight="1">
      <c r="A19" s="5" t="s">
        <v>24</v>
      </c>
      <c r="B19" s="16" t="s">
        <v>8</v>
      </c>
      <c r="C19" s="76">
        <v>30000</v>
      </c>
    </row>
    <row r="20" spans="1:3" ht="20.100000000000001" customHeight="1">
      <c r="A20" s="18"/>
      <c r="B20" s="16" t="s">
        <v>6</v>
      </c>
      <c r="C20" s="19"/>
    </row>
    <row r="21" spans="1:3" ht="20.100000000000001" customHeight="1">
      <c r="A21" s="21" t="s">
        <v>25</v>
      </c>
      <c r="B21" s="16" t="s">
        <v>8</v>
      </c>
      <c r="C21" s="76">
        <v>8000</v>
      </c>
    </row>
    <row r="22" spans="1:3" ht="20.100000000000001" customHeight="1">
      <c r="A22" s="18"/>
      <c r="B22" s="16" t="s">
        <v>6</v>
      </c>
      <c r="C22" s="19"/>
    </row>
    <row r="23" spans="1:3" ht="20.100000000000001" customHeight="1">
      <c r="A23" s="21" t="s">
        <v>26</v>
      </c>
      <c r="B23" s="16" t="s">
        <v>8</v>
      </c>
      <c r="C23" s="19">
        <v>0</v>
      </c>
    </row>
    <row r="24" spans="1:3" ht="20.100000000000001" customHeight="1">
      <c r="A24" s="18"/>
      <c r="B24" s="16" t="s">
        <v>6</v>
      </c>
      <c r="C24" s="19"/>
    </row>
    <row r="25" spans="1:3" ht="20.100000000000001" customHeight="1">
      <c r="A25" s="21" t="s">
        <v>27</v>
      </c>
      <c r="B25" s="16" t="s">
        <v>8</v>
      </c>
      <c r="C25" s="76">
        <v>0</v>
      </c>
    </row>
    <row r="26" spans="1:3" ht="20.100000000000001" customHeight="1">
      <c r="A26" s="18"/>
      <c r="B26" s="16" t="s">
        <v>6</v>
      </c>
      <c r="C26" s="19"/>
    </row>
    <row r="27" spans="1:3" ht="20.100000000000001" customHeight="1">
      <c r="A27" s="13" t="s">
        <v>55</v>
      </c>
      <c r="B27" s="8" t="s">
        <v>8</v>
      </c>
      <c r="C27" s="9">
        <f>C29</f>
        <v>0</v>
      </c>
    </row>
    <row r="28" spans="1:3" ht="20.100000000000001" customHeight="1">
      <c r="A28" s="14"/>
      <c r="B28" s="8" t="s">
        <v>6</v>
      </c>
      <c r="C28" s="15"/>
    </row>
    <row r="29" spans="1:3" ht="20.100000000000001" customHeight="1">
      <c r="A29" s="6" t="s">
        <v>19</v>
      </c>
      <c r="B29" s="16" t="s">
        <v>8</v>
      </c>
      <c r="C29" s="3">
        <f>SUM(C33:C40)</f>
        <v>0</v>
      </c>
    </row>
    <row r="30" spans="1:3" ht="20.100000000000001" customHeight="1">
      <c r="A30" s="18"/>
      <c r="B30" s="16" t="s">
        <v>6</v>
      </c>
      <c r="C30" s="19"/>
    </row>
    <row r="31" spans="1:3" ht="20.100000000000001" customHeight="1">
      <c r="A31" s="4" t="s">
        <v>16</v>
      </c>
      <c r="B31" s="16" t="s">
        <v>8</v>
      </c>
      <c r="C31" s="19"/>
    </row>
    <row r="32" spans="1:3" ht="20.100000000000001" customHeight="1">
      <c r="A32" s="18"/>
      <c r="B32" s="16" t="s">
        <v>6</v>
      </c>
      <c r="C32" s="19"/>
    </row>
    <row r="33" spans="1:3" ht="20.100000000000001" customHeight="1">
      <c r="A33" s="5" t="s">
        <v>24</v>
      </c>
      <c r="B33" s="16" t="s">
        <v>8</v>
      </c>
      <c r="C33" s="17">
        <v>0</v>
      </c>
    </row>
    <row r="34" spans="1:3" ht="20.100000000000001" customHeight="1">
      <c r="A34" s="18"/>
      <c r="B34" s="16" t="s">
        <v>6</v>
      </c>
      <c r="C34" s="19"/>
    </row>
    <row r="35" spans="1:3" ht="20.100000000000001" customHeight="1">
      <c r="A35" s="21" t="s">
        <v>25</v>
      </c>
      <c r="B35" s="16" t="s">
        <v>8</v>
      </c>
      <c r="C35" s="17">
        <v>0</v>
      </c>
    </row>
    <row r="36" spans="1:3" ht="20.100000000000001" customHeight="1">
      <c r="A36" s="18"/>
      <c r="B36" s="16" t="s">
        <v>6</v>
      </c>
      <c r="C36" s="19"/>
    </row>
    <row r="37" spans="1:3" ht="20.100000000000001" customHeight="1">
      <c r="A37" s="21" t="s">
        <v>28</v>
      </c>
      <c r="B37" s="16" t="s">
        <v>8</v>
      </c>
      <c r="C37" s="76">
        <v>0</v>
      </c>
    </row>
    <row r="38" spans="1:3" ht="20.100000000000001" customHeight="1">
      <c r="A38" s="18"/>
      <c r="B38" s="16" t="s">
        <v>6</v>
      </c>
      <c r="C38" s="19"/>
    </row>
    <row r="39" spans="1:3" ht="20.100000000000001" customHeight="1">
      <c r="A39" s="21" t="s">
        <v>27</v>
      </c>
      <c r="B39" s="16" t="s">
        <v>8</v>
      </c>
      <c r="C39" s="76">
        <v>0</v>
      </c>
    </row>
    <row r="40" spans="1:3" ht="20.100000000000001" customHeight="1">
      <c r="A40" s="18"/>
      <c r="B40" s="16" t="s">
        <v>6</v>
      </c>
      <c r="C40" s="19"/>
    </row>
    <row r="41" spans="1:3" ht="20.100000000000001" customHeight="1">
      <c r="A41" s="122" t="s">
        <v>17</v>
      </c>
      <c r="B41" s="8" t="s">
        <v>8</v>
      </c>
      <c r="C41" s="9">
        <f>C7+C27</f>
        <v>1515460</v>
      </c>
    </row>
    <row r="42" spans="1:3" ht="20.100000000000001" customHeight="1">
      <c r="A42" s="123"/>
      <c r="B42" s="8" t="s">
        <v>6</v>
      </c>
      <c r="C42" s="15"/>
    </row>
    <row r="43" spans="1:3" ht="21">
      <c r="A43" s="2"/>
      <c r="B43" s="10"/>
      <c r="C43" s="22"/>
    </row>
    <row r="44" spans="1:3" ht="21">
      <c r="A44" s="2"/>
      <c r="B44" s="10"/>
      <c r="C44" s="22"/>
    </row>
    <row r="45" spans="1:3" ht="21">
      <c r="A45" s="24" t="s">
        <v>20</v>
      </c>
    </row>
  </sheetData>
  <mergeCells count="3">
    <mergeCell ref="A5:A6"/>
    <mergeCell ref="A41:A42"/>
    <mergeCell ref="A1:C1"/>
  </mergeCells>
  <pageMargins left="0.51181102362204722" right="0.51181102362204722" top="0.55118110236220474" bottom="0.55118110236220474" header="0.31496062992125984" footer="0.31496062992125984"/>
  <pageSetup paperSize="9" scale="98" orientation="portrait" r:id="rId1"/>
  <rowBreaks count="1" manualBreakCount="1">
    <brk id="32" max="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ละเอียด</vt:lpstr>
      <vt:lpstr>เทศกิจ</vt:lpstr>
      <vt:lpstr>งวด 1</vt:lpstr>
      <vt:lpstr>งวด 2</vt:lpstr>
      <vt:lpstr>งวด 3</vt:lpstr>
      <vt:lpstr>'งวด 1'!Print_Area</vt:lpstr>
      <vt:lpstr>'งวด 2'!Print_Area</vt:lpstr>
      <vt:lpstr>'งวด 3'!Print_Area</vt:lpstr>
      <vt:lpstr>เทศกิจ!Print_Area</vt:lpstr>
      <vt:lpstr>ละเอียด!Print_Area</vt:lpstr>
      <vt:lpstr>'งวด 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bma03005</cp:lastModifiedBy>
  <cp:lastPrinted>2024-09-19T11:03:44Z</cp:lastPrinted>
  <dcterms:created xsi:type="dcterms:W3CDTF">2022-09-17T06:22:09Z</dcterms:created>
  <dcterms:modified xsi:type="dcterms:W3CDTF">2025-04-07T06:32:18Z</dcterms:modified>
</cp:coreProperties>
</file>