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ITA\ita2567\O13\"/>
    </mc:Choice>
  </mc:AlternateContent>
  <xr:revisionPtr revIDLastSave="0" documentId="13_ncr:1_{A2F95980-213B-463C-B00A-BCCE482592F1}" xr6:coauthVersionLast="47" xr6:coauthVersionMax="47" xr10:uidLastSave="{00000000-0000-0000-0000-000000000000}"/>
  <bookViews>
    <workbookView xWindow="-120" yWindow="-120" windowWidth="21840" windowHeight="13140" xr2:uid="{0701F117-0E5B-4C0D-AE17-3820FFE151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D27" i="1"/>
  <c r="C27" i="1"/>
  <c r="K26" i="1"/>
  <c r="K27" i="1" s="1"/>
  <c r="J22" i="1"/>
  <c r="J23" i="1" s="1"/>
  <c r="J29" i="1" s="1"/>
  <c r="J30" i="1" s="1"/>
  <c r="I22" i="1"/>
  <c r="I23" i="1" s="1"/>
  <c r="H22" i="1"/>
  <c r="H23" i="1" s="1"/>
  <c r="H29" i="1" s="1"/>
  <c r="H30" i="1" s="1"/>
  <c r="G22" i="1"/>
  <c r="G23" i="1" s="1"/>
  <c r="F22" i="1"/>
  <c r="F23" i="1" s="1"/>
  <c r="F29" i="1" s="1"/>
  <c r="F30" i="1" s="1"/>
  <c r="D22" i="1"/>
  <c r="D23" i="1" s="1"/>
  <c r="C22" i="1"/>
  <c r="C23" i="1" s="1"/>
  <c r="C29" i="1" s="1"/>
  <c r="C30" i="1" s="1"/>
  <c r="E22" i="1"/>
  <c r="E23" i="1" s="1"/>
  <c r="K18" i="1"/>
  <c r="K17" i="1"/>
  <c r="K16" i="1"/>
  <c r="K15" i="1"/>
  <c r="K7" i="1"/>
  <c r="E29" i="1" l="1"/>
  <c r="E30" i="1" s="1"/>
  <c r="G29" i="1"/>
  <c r="G30" i="1" s="1"/>
  <c r="I29" i="1"/>
  <c r="I30" i="1" s="1"/>
  <c r="K22" i="1"/>
  <c r="K23" i="1" s="1"/>
  <c r="D29" i="1"/>
  <c r="D30" i="1" s="1"/>
  <c r="D28" i="1"/>
  <c r="C28" i="1"/>
  <c r="E28" i="1"/>
  <c r="G28" i="1"/>
  <c r="I28" i="1"/>
  <c r="F28" i="1"/>
  <c r="H28" i="1"/>
  <c r="J28" i="1"/>
  <c r="K29" i="1" l="1"/>
  <c r="K30" i="1" s="1"/>
  <c r="K28" i="1"/>
  <c r="K24" i="1"/>
</calcChain>
</file>

<file path=xl/sharedStrings.xml><?xml version="1.0" encoding="utf-8"?>
<sst xmlns="http://schemas.openxmlformats.org/spreadsheetml/2006/main" count="39" uniqueCount="33">
  <si>
    <t xml:space="preserve"> งบประมาณอนุมัติ</t>
  </si>
  <si>
    <t xml:space="preserve"> โอนก่อน 01/10/66 </t>
  </si>
  <si>
    <t>2.1. อนุมัติแล้ว</t>
  </si>
  <si>
    <t xml:space="preserve">- โอนลด (-) </t>
  </si>
  <si>
    <t>- โอนเพิ่ม (+)</t>
  </si>
  <si>
    <t>โอนตั้งแต่ 01/10/56 ถึง 31/03/67</t>
  </si>
  <si>
    <t>3.1. อนุมัติแล้ว</t>
  </si>
  <si>
    <t>3.2. อยู่ระหว่างเสนอขออนุมัติ</t>
  </si>
  <si>
    <t>2.2. อยู่ระหว่างเสนอขออนุมัติ</t>
  </si>
  <si>
    <t>โอนทั้งสิ้น (2+3)</t>
  </si>
  <si>
    <t>งบประมาณหลังปรับโอน (144)</t>
  </si>
  <si>
    <t xml:space="preserve"> อนุมัติเงินประจ่างวดหลังปรับโอน</t>
  </si>
  <si>
    <t>รายจ่ายก่อน 01/10/66</t>
  </si>
  <si>
    <t>รายจ่ายตั้งแต่ 01/10/66 ถึง 31/03/67</t>
  </si>
  <si>
    <t xml:space="preserve"> รายจ่ายทั้งสิ้น (7+8)</t>
  </si>
  <si>
    <t>%รายจ่ายทั้งสิ้น (9/5x100)</t>
  </si>
  <si>
    <t xml:space="preserve">งบประมาณคงเหลือ (5-9) </t>
  </si>
  <si>
    <t>รายการ/งบประมาณรายจ่าย</t>
  </si>
  <si>
    <t>เงินเดือนและค่าจ้างประจำ</t>
  </si>
  <si>
    <t>ค่าจ้างชั่วคราว</t>
  </si>
  <si>
    <t>ค่าตอบแทนใช้สอยและวัสดุ</t>
  </si>
  <si>
    <t>ค่าสาธารณูปโภค</t>
  </si>
  <si>
    <t>ครุภัณฑ์</t>
  </si>
  <si>
    <t>ที่ดินและส่งก่อสร้าง</t>
  </si>
  <si>
    <t>เงินอุดหนุน</t>
  </si>
  <si>
    <t>รายจ่ายอื่น</t>
  </si>
  <si>
    <t>รวม</t>
  </si>
  <si>
    <t>ค่าครุภัณฑ์ ที่ดินและสิ่งก่อสร้าง</t>
  </si>
  <si>
    <t>%งบประมาณคงเหลือ (11/5x100)</t>
  </si>
  <si>
    <t>รายงานสรุปการใช้จ่ายเงินงบประมาณรายจ่าย ระดับหน่วยงาน</t>
  </si>
  <si>
    <t>รายการงบประมาณประจำปี พ.ศ.2567</t>
  </si>
  <si>
    <t>ระหว่างวันที่ 1 ตุลาคม 2566 ถึงวันที่ 31 มีนาคม 2567</t>
  </si>
  <si>
    <t>สำนักงานเขตสัมพันธวงศ์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</si>
</sst>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#,##0.00_ ;\-#,##0.00\ "/>
  </numFmts>
  <fonts count="4" x14ac:knownFonts="1">
    <font>
      <sz val="11"/>
      <color theme="1"/>
      <name val="Aptos Narrow"/>
      <family val="2"/>
      <charset val="222"/>
      <scheme val="minor"/>
    </font>
    <font>
      <sz val="11"/>
      <color theme="1"/>
      <name val="Aptos Narrow"/>
      <family val="2"/>
      <charset val="222"/>
      <scheme val="minor"/>
    </font>
    <font>
      <sz val="16"/>
      <color theme="1"/>
      <name val="BrowalliaUPC"/>
      <family val="2"/>
    </font>
    <font>
      <sz val="16"/>
      <color rgb="FF000000"/>
      <name val="BrowalliaUP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168" fontId="2" fillId="0" borderId="0" xfId="1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68" fontId="2" fillId="0" borderId="1" xfId="1" applyNumberFormat="1" applyFont="1" applyBorder="1" applyAlignment="1">
      <alignment horizontal="center" vertical="center" wrapText="1"/>
    </xf>
    <xf numFmtId="168" fontId="2" fillId="0" borderId="1" xfId="1" applyNumberFormat="1" applyFont="1" applyBorder="1" applyAlignment="1">
      <alignment horizontal="center" vertical="center"/>
    </xf>
    <xf numFmtId="168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/>
    <xf numFmtId="168" fontId="2" fillId="0" borderId="1" xfId="1" applyNumberFormat="1" applyFont="1" applyBorder="1"/>
    <xf numFmtId="0" fontId="2" fillId="0" borderId="1" xfId="0" quotePrefix="1" applyFont="1" applyBorder="1"/>
    <xf numFmtId="0" fontId="3" fillId="0" borderId="1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AF350-75B9-45E3-81EA-22DF64777C24}">
  <dimension ref="A1:K30"/>
  <sheetViews>
    <sheetView tabSelected="1" zoomScale="75" zoomScaleNormal="75" workbookViewId="0">
      <selection sqref="A1:K1"/>
    </sheetView>
  </sheetViews>
  <sheetFormatPr defaultRowHeight="22.5" x14ac:dyDescent="0.45"/>
  <cols>
    <col min="1" max="1" width="9" style="1"/>
    <col min="2" max="2" width="29.25" style="1" bestFit="1" customWidth="1"/>
    <col min="3" max="3" width="20.75" style="4" bestFit="1" customWidth="1"/>
    <col min="4" max="4" width="13.75" style="4" bestFit="1" customWidth="1"/>
    <col min="5" max="5" width="21.5" style="4" bestFit="1" customWidth="1"/>
    <col min="6" max="6" width="14.125" style="4" bestFit="1" customWidth="1"/>
    <col min="7" max="7" width="12.625" style="4" bestFit="1" customWidth="1"/>
    <col min="8" max="8" width="13.75" style="4" bestFit="1" customWidth="1"/>
    <col min="9" max="9" width="12.625" style="4" bestFit="1" customWidth="1"/>
    <col min="10" max="10" width="13.75" style="4" bestFit="1" customWidth="1"/>
    <col min="11" max="11" width="14.75" style="4" bestFit="1" customWidth="1"/>
    <col min="12" max="16384" width="9" style="1"/>
  </cols>
  <sheetData>
    <row r="1" spans="1:11" x14ac:dyDescent="0.45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45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4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45">
      <c r="A4" s="3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45">
      <c r="A5" s="5"/>
      <c r="B5" s="6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8" t="s">
        <v>27</v>
      </c>
      <c r="H5" s="8"/>
      <c r="I5" s="7" t="s">
        <v>24</v>
      </c>
      <c r="J5" s="7" t="s">
        <v>25</v>
      </c>
      <c r="K5" s="7" t="s">
        <v>26</v>
      </c>
    </row>
    <row r="6" spans="1:11" s="2" customFormat="1" ht="45" x14ac:dyDescent="0.45">
      <c r="A6" s="5"/>
      <c r="B6" s="6"/>
      <c r="C6" s="7"/>
      <c r="D6" s="7"/>
      <c r="E6" s="7"/>
      <c r="F6" s="7"/>
      <c r="G6" s="9" t="s">
        <v>22</v>
      </c>
      <c r="H6" s="9" t="s">
        <v>23</v>
      </c>
      <c r="I6" s="7"/>
      <c r="J6" s="7"/>
      <c r="K6" s="7"/>
    </row>
    <row r="7" spans="1:11" x14ac:dyDescent="0.45">
      <c r="A7" s="10">
        <v>1</v>
      </c>
      <c r="B7" s="10" t="s">
        <v>0</v>
      </c>
      <c r="C7" s="11">
        <v>109313700</v>
      </c>
      <c r="D7" s="11">
        <v>19296000</v>
      </c>
      <c r="E7" s="11">
        <v>45615610</v>
      </c>
      <c r="F7" s="11">
        <v>4637700</v>
      </c>
      <c r="G7" s="11">
        <v>7476250</v>
      </c>
      <c r="H7" s="11">
        <v>24360800</v>
      </c>
      <c r="I7" s="11">
        <v>1875400</v>
      </c>
      <c r="J7" s="11">
        <v>24836950</v>
      </c>
      <c r="K7" s="11">
        <f>SUM(C7:J7)</f>
        <v>237412410</v>
      </c>
    </row>
    <row r="8" spans="1:11" x14ac:dyDescent="0.45">
      <c r="A8" s="10">
        <v>2</v>
      </c>
      <c r="B8" s="10" t="s">
        <v>1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45">
      <c r="A9" s="10"/>
      <c r="B9" s="10" t="s">
        <v>2</v>
      </c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45">
      <c r="A10" s="10"/>
      <c r="B10" s="12" t="s">
        <v>4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45">
      <c r="A11" s="10"/>
      <c r="B11" s="12" t="s">
        <v>3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45">
      <c r="A12" s="10"/>
      <c r="B12" s="10" t="s">
        <v>8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x14ac:dyDescent="0.45">
      <c r="A13" s="10"/>
      <c r="B13" s="12" t="s">
        <v>4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1:11" x14ac:dyDescent="0.45">
      <c r="A14" s="10"/>
      <c r="B14" s="12" t="s">
        <v>3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1:11" x14ac:dyDescent="0.45">
      <c r="A15" s="10">
        <v>3</v>
      </c>
      <c r="B15" s="10" t="s">
        <v>5</v>
      </c>
      <c r="C15" s="11"/>
      <c r="D15" s="11"/>
      <c r="E15" s="11">
        <v>759000</v>
      </c>
      <c r="F15" s="11"/>
      <c r="G15" s="11"/>
      <c r="H15" s="11"/>
      <c r="I15" s="11"/>
      <c r="J15" s="11">
        <v>4396440</v>
      </c>
      <c r="K15" s="11">
        <f>SUM(C16:J16)</f>
        <v>5155440</v>
      </c>
    </row>
    <row r="16" spans="1:11" x14ac:dyDescent="0.45">
      <c r="A16" s="10"/>
      <c r="B16" s="10" t="s">
        <v>6</v>
      </c>
      <c r="C16" s="11"/>
      <c r="D16" s="11"/>
      <c r="E16" s="11">
        <v>759000</v>
      </c>
      <c r="F16" s="11"/>
      <c r="G16" s="11"/>
      <c r="H16" s="11"/>
      <c r="I16" s="11"/>
      <c r="J16" s="11">
        <v>4396440</v>
      </c>
      <c r="K16" s="11">
        <f>SUM(C16:J16)</f>
        <v>5155440</v>
      </c>
    </row>
    <row r="17" spans="1:11" x14ac:dyDescent="0.45">
      <c r="A17" s="10"/>
      <c r="B17" s="12" t="s">
        <v>4</v>
      </c>
      <c r="C17" s="11"/>
      <c r="D17" s="11"/>
      <c r="E17" s="11">
        <v>815340</v>
      </c>
      <c r="F17" s="11"/>
      <c r="G17" s="11"/>
      <c r="H17" s="11"/>
      <c r="I17" s="11"/>
      <c r="J17" s="11">
        <v>4441740</v>
      </c>
      <c r="K17" s="11">
        <f>SUM(C17:J17)</f>
        <v>5257080</v>
      </c>
    </row>
    <row r="18" spans="1:11" x14ac:dyDescent="0.45">
      <c r="A18" s="10"/>
      <c r="B18" s="12" t="s">
        <v>3</v>
      </c>
      <c r="C18" s="11"/>
      <c r="D18" s="11"/>
      <c r="E18" s="11">
        <v>-56340</v>
      </c>
      <c r="F18" s="11"/>
      <c r="G18" s="11"/>
      <c r="H18" s="11"/>
      <c r="I18" s="11"/>
      <c r="J18" s="11">
        <v>-45300</v>
      </c>
      <c r="K18" s="11">
        <f>SUM(C18:J18)</f>
        <v>-101640</v>
      </c>
    </row>
    <row r="19" spans="1:11" x14ac:dyDescent="0.45">
      <c r="A19" s="10"/>
      <c r="B19" s="10" t="s">
        <v>7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45">
      <c r="A20" s="10"/>
      <c r="B20" s="12" t="s">
        <v>4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1:11" x14ac:dyDescent="0.45">
      <c r="A21" s="10"/>
      <c r="B21" s="12" t="s">
        <v>3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1:11" x14ac:dyDescent="0.45">
      <c r="A22" s="10">
        <v>4</v>
      </c>
      <c r="B22" s="10" t="s">
        <v>9</v>
      </c>
      <c r="C22" s="11">
        <f t="shared" ref="C22:K22" si="0">C17+C18</f>
        <v>0</v>
      </c>
      <c r="D22" s="11">
        <f t="shared" si="0"/>
        <v>0</v>
      </c>
      <c r="E22" s="11">
        <f>E17+E18</f>
        <v>759000</v>
      </c>
      <c r="F22" s="11">
        <f t="shared" ref="F22:K22" si="1">F17+F18</f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4396440</v>
      </c>
      <c r="K22" s="11">
        <f t="shared" si="1"/>
        <v>5155440</v>
      </c>
    </row>
    <row r="23" spans="1:11" x14ac:dyDescent="0.45">
      <c r="A23" s="10">
        <v>5</v>
      </c>
      <c r="B23" s="10" t="s">
        <v>10</v>
      </c>
      <c r="C23" s="11">
        <f>C7+C22</f>
        <v>109313700</v>
      </c>
      <c r="D23" s="11">
        <f t="shared" ref="D23:K24" si="2">D7+D22</f>
        <v>19296000</v>
      </c>
      <c r="E23" s="11">
        <f t="shared" si="2"/>
        <v>46374610</v>
      </c>
      <c r="F23" s="11">
        <f t="shared" si="2"/>
        <v>4637700</v>
      </c>
      <c r="G23" s="11">
        <f t="shared" si="2"/>
        <v>7476250</v>
      </c>
      <c r="H23" s="11">
        <f t="shared" si="2"/>
        <v>24360800</v>
      </c>
      <c r="I23" s="11">
        <f t="shared" si="2"/>
        <v>1875400</v>
      </c>
      <c r="J23" s="11">
        <f t="shared" si="2"/>
        <v>29233390</v>
      </c>
      <c r="K23" s="11">
        <f t="shared" si="2"/>
        <v>242567850</v>
      </c>
    </row>
    <row r="24" spans="1:11" x14ac:dyDescent="0.45">
      <c r="A24" s="10">
        <v>6</v>
      </c>
      <c r="B24" s="13" t="s">
        <v>11</v>
      </c>
      <c r="C24" s="11">
        <v>109313700</v>
      </c>
      <c r="D24" s="11">
        <v>19296000</v>
      </c>
      <c r="E24" s="11">
        <v>759000</v>
      </c>
      <c r="F24" s="11">
        <v>4637700</v>
      </c>
      <c r="G24" s="11"/>
      <c r="H24" s="11"/>
      <c r="I24" s="11"/>
      <c r="J24" s="11">
        <v>4396440</v>
      </c>
      <c r="K24" s="11">
        <f t="shared" si="2"/>
        <v>242567850</v>
      </c>
    </row>
    <row r="25" spans="1:11" x14ac:dyDescent="0.45">
      <c r="A25" s="10">
        <v>7</v>
      </c>
      <c r="B25" s="10" t="s">
        <v>12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x14ac:dyDescent="0.45">
      <c r="A26" s="10">
        <v>8</v>
      </c>
      <c r="B26" s="10" t="s">
        <v>13</v>
      </c>
      <c r="C26" s="11">
        <v>54234373.390000001</v>
      </c>
      <c r="D26" s="11">
        <v>8479544.2599999998</v>
      </c>
      <c r="E26" s="11">
        <v>11285641.91</v>
      </c>
      <c r="F26" s="11">
        <v>1744872.41</v>
      </c>
      <c r="G26" s="11">
        <v>437610</v>
      </c>
      <c r="H26" s="11"/>
      <c r="I26" s="11">
        <v>331217</v>
      </c>
      <c r="J26" s="11">
        <v>9080260.6699999999</v>
      </c>
      <c r="K26" s="11">
        <f>SUM(C26:J26)</f>
        <v>85593519.640000001</v>
      </c>
    </row>
    <row r="27" spans="1:11" x14ac:dyDescent="0.45">
      <c r="A27" s="10">
        <v>9</v>
      </c>
      <c r="B27" s="10" t="s">
        <v>14</v>
      </c>
      <c r="C27" s="11">
        <f>+C25+C26</f>
        <v>54234373.390000001</v>
      </c>
      <c r="D27" s="11">
        <f t="shared" ref="D27:K27" si="3">+D25+D26</f>
        <v>8479544.2599999998</v>
      </c>
      <c r="E27" s="11">
        <f t="shared" si="3"/>
        <v>11285641.91</v>
      </c>
      <c r="F27" s="11">
        <f t="shared" si="3"/>
        <v>1744872.41</v>
      </c>
      <c r="G27" s="11">
        <f t="shared" si="3"/>
        <v>437610</v>
      </c>
      <c r="H27" s="11">
        <f t="shared" si="3"/>
        <v>0</v>
      </c>
      <c r="I27" s="11">
        <f t="shared" si="3"/>
        <v>331217</v>
      </c>
      <c r="J27" s="11">
        <f t="shared" si="3"/>
        <v>9080260.6699999999</v>
      </c>
      <c r="K27" s="11">
        <f t="shared" si="3"/>
        <v>85593519.640000001</v>
      </c>
    </row>
    <row r="28" spans="1:11" x14ac:dyDescent="0.45">
      <c r="A28" s="10">
        <v>10</v>
      </c>
      <c r="B28" s="12" t="s">
        <v>15</v>
      </c>
      <c r="C28" s="11">
        <f>(C27/C23*100)</f>
        <v>49.613519064856462</v>
      </c>
      <c r="D28" s="11">
        <f t="shared" ref="D28:K28" si="4">(D27/D23*100)</f>
        <v>43.944570169983415</v>
      </c>
      <c r="E28" s="11">
        <f t="shared" si="4"/>
        <v>24.335820635472729</v>
      </c>
      <c r="F28" s="11">
        <f t="shared" si="4"/>
        <v>37.623658494512362</v>
      </c>
      <c r="G28" s="11">
        <f t="shared" si="4"/>
        <v>5.8533355626149479</v>
      </c>
      <c r="H28" s="11">
        <f t="shared" si="4"/>
        <v>0</v>
      </c>
      <c r="I28" s="11">
        <f t="shared" si="4"/>
        <v>17.661138957022501</v>
      </c>
      <c r="J28" s="11">
        <f t="shared" si="4"/>
        <v>31.061264772918911</v>
      </c>
      <c r="K28" s="11">
        <f t="shared" si="4"/>
        <v>35.286423835640214</v>
      </c>
    </row>
    <row r="29" spans="1:11" x14ac:dyDescent="0.45">
      <c r="A29" s="10">
        <v>11</v>
      </c>
      <c r="B29" s="10" t="s">
        <v>16</v>
      </c>
      <c r="C29" s="11">
        <f>C23-C27</f>
        <v>55079326.609999999</v>
      </c>
      <c r="D29" s="11">
        <f t="shared" ref="D29:K29" si="5">D23-D27</f>
        <v>10816455.74</v>
      </c>
      <c r="E29" s="11">
        <f t="shared" si="5"/>
        <v>35088968.090000004</v>
      </c>
      <c r="F29" s="11">
        <f t="shared" si="5"/>
        <v>2892827.59</v>
      </c>
      <c r="G29" s="11">
        <f t="shared" si="5"/>
        <v>7038640</v>
      </c>
      <c r="H29" s="11">
        <f t="shared" si="5"/>
        <v>24360800</v>
      </c>
      <c r="I29" s="11">
        <f t="shared" si="5"/>
        <v>1544183</v>
      </c>
      <c r="J29" s="11">
        <f t="shared" si="5"/>
        <v>20153129.329999998</v>
      </c>
      <c r="K29" s="11">
        <f t="shared" si="5"/>
        <v>156974330.36000001</v>
      </c>
    </row>
    <row r="30" spans="1:11" x14ac:dyDescent="0.45">
      <c r="A30" s="10">
        <v>12</v>
      </c>
      <c r="B30" s="10" t="s">
        <v>28</v>
      </c>
      <c r="C30" s="11">
        <f>(C29/C23*100)</f>
        <v>50.386480935143538</v>
      </c>
      <c r="D30" s="11">
        <f t="shared" ref="D30:K30" si="6">(D29/D23*100)</f>
        <v>56.055429830016593</v>
      </c>
      <c r="E30" s="11">
        <f t="shared" si="6"/>
        <v>75.664179364527271</v>
      </c>
      <c r="F30" s="11">
        <f t="shared" si="6"/>
        <v>62.37634150548763</v>
      </c>
      <c r="G30" s="11">
        <f t="shared" si="6"/>
        <v>94.146664437385056</v>
      </c>
      <c r="H30" s="11">
        <f t="shared" si="6"/>
        <v>100</v>
      </c>
      <c r="I30" s="11">
        <f t="shared" si="6"/>
        <v>82.338861042977499</v>
      </c>
      <c r="J30" s="11">
        <f t="shared" si="6"/>
        <v>68.938735227081082</v>
      </c>
      <c r="K30" s="11">
        <f t="shared" si="6"/>
        <v>64.713576164359793</v>
      </c>
    </row>
  </sheetData>
  <mergeCells count="14">
    <mergeCell ref="J5:J6"/>
    <mergeCell ref="K5:K6"/>
    <mergeCell ref="A5:A6"/>
    <mergeCell ref="B5:B6"/>
    <mergeCell ref="A1:K1"/>
    <mergeCell ref="A2:K2"/>
    <mergeCell ref="A3:K3"/>
    <mergeCell ref="A4:K4"/>
    <mergeCell ref="G5:H5"/>
    <mergeCell ref="C5:C6"/>
    <mergeCell ref="D5:D6"/>
    <mergeCell ref="E5:E6"/>
    <mergeCell ref="F5:F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bma02981</dc:creator>
  <cp:lastModifiedBy>bma02981</cp:lastModifiedBy>
  <dcterms:created xsi:type="dcterms:W3CDTF">2024-04-07T06:54:10Z</dcterms:created>
  <dcterms:modified xsi:type="dcterms:W3CDTF">2024-04-07T07:53:25Z</dcterms:modified>
</cp:coreProperties>
</file>