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IT\10\รายได้ค่าธรรมเนียม ใบอนุญาต\"/>
    </mc:Choice>
  </mc:AlternateContent>
  <xr:revisionPtr revIDLastSave="0" documentId="13_ncr:1_{B00BEC98-E35A-4E25-9B8F-C1862BBF6754}" xr6:coauthVersionLast="47" xr6:coauthVersionMax="47" xr10:uidLastSave="{00000000-0000-0000-0000-000000000000}"/>
  <bookViews>
    <workbookView xWindow="-120" yWindow="-120" windowWidth="20730" windowHeight="11040" xr2:uid="{ABB5A1D7-1ED8-451E-90F9-3C851E8B50CF}"/>
  </bookViews>
  <sheets>
    <sheet name="Sheet1" sheetId="1" r:id="rId1"/>
  </sheets>
  <definedNames>
    <definedName name="_xlnm.Print_Titles" localSheetId="0">Sheet1!$3:$4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6" i="1"/>
  <c r="G7" i="1"/>
  <c r="G10" i="1"/>
  <c r="G12" i="1"/>
  <c r="G13" i="1"/>
  <c r="G14" i="1"/>
  <c r="G16" i="1"/>
  <c r="G17" i="1"/>
  <c r="G18" i="1"/>
  <c r="G21" i="1"/>
  <c r="G23" i="1"/>
  <c r="G24" i="1"/>
  <c r="G25" i="1"/>
  <c r="G26" i="1"/>
  <c r="G27" i="1"/>
  <c r="G28" i="1"/>
  <c r="G30" i="1"/>
  <c r="G5" i="1"/>
  <c r="E37" i="1" l="1"/>
  <c r="D37" i="1"/>
  <c r="C37" i="1"/>
  <c r="F30" i="1"/>
  <c r="F28" i="1"/>
  <c r="F27" i="1"/>
  <c r="F26" i="1"/>
  <c r="F25" i="1"/>
  <c r="F24" i="1"/>
  <c r="F23" i="1"/>
  <c r="F21" i="1"/>
  <c r="F20" i="1"/>
  <c r="F19" i="1"/>
  <c r="F18" i="1"/>
  <c r="F17" i="1"/>
  <c r="F16" i="1"/>
  <c r="F15" i="1"/>
  <c r="F14" i="1"/>
  <c r="F13" i="1"/>
  <c r="F12" i="1"/>
  <c r="F10" i="1"/>
  <c r="F9" i="1"/>
  <c r="F8" i="1"/>
  <c r="F7" i="1"/>
  <c r="F6" i="1"/>
  <c r="F5" i="1"/>
  <c r="G37" i="1" l="1"/>
</calcChain>
</file>

<file path=xl/sharedStrings.xml><?xml version="1.0" encoding="utf-8"?>
<sst xmlns="http://schemas.openxmlformats.org/spreadsheetml/2006/main" count="61" uniqueCount="47">
  <si>
    <t>ข้อมูลรายได้ ค่าธรรมเนียม ค่าใบอนุญาต ค่าปรับ และค่าบริการ ของสำนักงานเขต กรุงเทพมหานคร</t>
  </si>
  <si>
    <t>ประจำปีงบประมาณ พ.ศ. 2567 สำนักงานเขตบางคอแหลม เดือนตุลาคม พ.ศ. 2566</t>
  </si>
  <si>
    <t>ที่</t>
  </si>
  <si>
    <t>ประเภทรายรับ</t>
  </si>
  <si>
    <t>ประมาณการ</t>
  </si>
  <si>
    <t>เดือน (บาท)</t>
  </si>
  <si>
    <t>ตั้งแต่ต้นปี (บาท)</t>
  </si>
  <si>
    <t>+</t>
  </si>
  <si>
    <t>สูงกว่าประมาณการ</t>
  </si>
  <si>
    <t>(ปีงบประมาณ พ.ศ. 2567)</t>
  </si>
  <si>
    <t>****ยอดรวม</t>
  </si>
  <si>
    <t>-</t>
  </si>
  <si>
    <t>ต่ำกว่าประมาณการ</t>
  </si>
  <si>
    <t>ภาษีที่ดินและสิ่งปลูกสร้าง</t>
  </si>
  <si>
    <t>ภาษีบำรุงท้องที่</t>
  </si>
  <si>
    <t>ภาษีโรงเรือนและที่ดิน</t>
  </si>
  <si>
    <t>ภาษีป้าย</t>
  </si>
  <si>
    <t>อาการการฆ่าสัตว์</t>
  </si>
  <si>
    <t>ภาษีบำรุงกรุงเทพมหานครสำหรับน้ำมันฯ</t>
  </si>
  <si>
    <t>ค่าธรรมเนียม ใบอนุญาต และค่าปรับ</t>
  </si>
  <si>
    <t>ค่าธรรมเนียมเก็บขนมูลฝอย</t>
  </si>
  <si>
    <t>ค่าธรรมเนียมขนถ่ายสิ่งปฏิกูล</t>
  </si>
  <si>
    <t>ค่าธรรมเนียมตามกฎหมายควบคุมอาคาร</t>
  </si>
  <si>
    <t>ค่าธรรมเนียมใบอนุญาตติดตั้งป้ายโฆษณา</t>
  </si>
  <si>
    <t>.</t>
  </si>
  <si>
    <t>ค่าธรรมเนียมและค่าเปรียบเทียบปรับบัตรประชาชน</t>
  </si>
  <si>
    <t>ค่าธรรมเนียมจดทะเบียนพาณิชย์</t>
  </si>
  <si>
    <t>ค่าธรรมเนียมขนถ่ายสิ่งปฏิกูลประเภทไขมัน</t>
  </si>
  <si>
    <t>ค่าธรรมเนียมใบอนุญาตประกอบกิจการหอพัก</t>
  </si>
  <si>
    <t>ค่าธรรมเนียมใบอนุญาตผู้จัดการหอพัก</t>
  </si>
  <si>
    <t>ค่าธรรมเนียมรายปีและเงินเพิ่มฯสำหรับโรงงานจำพวกที่ 2</t>
  </si>
  <si>
    <t>ค่าใบอนุญาต</t>
  </si>
  <si>
    <t>ดำเนินกิจการที่เป็นอันตรายต่อสุขภาพในลักษณะที่เป็นการค้า</t>
  </si>
  <si>
    <t>จัดตั้งสถานที่จำหน่ายอาหารและสถานที่สะสมอาหาร</t>
  </si>
  <si>
    <t>การโฆษณา</t>
  </si>
  <si>
    <t>สุสานและฌาปนสถาน</t>
  </si>
  <si>
    <t>จำหน่ายสินค้าในที่หรือทางสาธารณะ</t>
  </si>
  <si>
    <t>ออกหนังสือรับรองการแจ้งการจัดตั้งสถานที่ จำหน่ายอาหารและสถานที่สะสมอาหาร</t>
  </si>
  <si>
    <t>ใบอนุญาตตลาดเอกชน</t>
  </si>
  <si>
    <t>ค่าปรับผู้ละเมิดกฏหมาย</t>
  </si>
  <si>
    <t>ค่าบริการ</t>
  </si>
  <si>
    <t>การบริการตัดและขุดต้นไม้</t>
  </si>
  <si>
    <t>การคัดสำเนาหรือถ่ายเอกสาร</t>
  </si>
  <si>
    <t>รายได้เบ็ดเตล็ด</t>
  </si>
  <si>
    <t>ค่าเบ็ดเตล็ดอื่นๆ</t>
  </si>
  <si>
    <t>เงินเหลื่อจ่าย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</si>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</sst>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/>
    <xf numFmtId="43" fontId="3" fillId="0" borderId="1" xfId="2" applyFont="1" applyBorder="1"/>
    <xf numFmtId="43" fontId="3" fillId="0" borderId="1" xfId="2" applyFont="1" applyBorder="1" applyAlignment="1">
      <alignment horizontal="right" vertical="center" wrapText="1"/>
    </xf>
    <xf numFmtId="43" fontId="2" fillId="0" borderId="2" xfId="2" applyFont="1" applyBorder="1" applyAlignment="1">
      <alignment horizontal="center" vertical="center"/>
    </xf>
    <xf numFmtId="43" fontId="2" fillId="0" borderId="3" xfId="2" applyFont="1" applyBorder="1" applyAlignment="1">
      <alignment horizontal="center" vertical="center"/>
    </xf>
    <xf numFmtId="43" fontId="3" fillId="0" borderId="1" xfId="2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43" fontId="3" fillId="0" borderId="1" xfId="2" applyFont="1" applyBorder="1" applyAlignment="1">
      <alignment horizontal="center"/>
    </xf>
    <xf numFmtId="9" fontId="3" fillId="0" borderId="1" xfId="3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2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">
    <cellStyle name="Comma 2" xfId="2" xr:uid="{DFFB4D6E-02DE-4541-B877-354A05D63CFE}"/>
    <cellStyle name="Normal" xfId="0" builtinId="0"/>
    <cellStyle name="Normal 2" xfId="1" xr:uid="{DC9AD5DC-8987-4FC9-96EB-2F40707AE3C8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C9C0E-7323-4CED-8938-8AA25207EE52}">
  <dimension ref="A1:G37"/>
  <sheetViews>
    <sheetView tabSelected="1" view="pageBreakPreview" zoomScale="60" zoomScaleNormal="64" workbookViewId="0">
      <selection activeCell="E34" sqref="E34"/>
    </sheetView>
  </sheetViews>
  <sheetFormatPr defaultRowHeight="15"/>
  <cols>
    <col min="1" max="1" width="10.140625" customWidth="1"/>
    <col min="2" max="2" width="59" customWidth="1"/>
    <col min="3" max="3" width="21.85546875" customWidth="1"/>
    <col min="4" max="4" width="16.5703125" bestFit="1" customWidth="1"/>
    <col min="5" max="5" width="16" customWidth="1"/>
    <col min="7" max="7" width="21" customWidth="1"/>
  </cols>
  <sheetData>
    <row r="1" spans="1:7" ht="24">
      <c r="A1" s="18" t="s">
        <v>0</v>
      </c>
      <c r="B1" s="18"/>
      <c r="C1" s="18"/>
      <c r="D1" s="18"/>
      <c r="E1" s="18"/>
      <c r="F1" s="18"/>
      <c r="G1" s="18"/>
    </row>
    <row r="2" spans="1:7" ht="24">
      <c r="A2" s="15" t="s">
        <v>1</v>
      </c>
      <c r="B2" s="15"/>
      <c r="C2" s="15"/>
      <c r="D2" s="15"/>
      <c r="E2" s="15"/>
      <c r="F2" s="15"/>
      <c r="G2" s="15"/>
    </row>
    <row r="3" spans="1:7" ht="24">
      <c r="A3" s="16" t="s">
        <v>2</v>
      </c>
      <c r="B3" s="16" t="s">
        <v>3</v>
      </c>
      <c r="C3" s="3" t="s">
        <v>4</v>
      </c>
      <c r="D3" s="17" t="s">
        <v>5</v>
      </c>
      <c r="E3" s="6" t="s">
        <v>6</v>
      </c>
      <c r="F3" s="6" t="s">
        <v>7</v>
      </c>
      <c r="G3" s="6" t="s">
        <v>8</v>
      </c>
    </row>
    <row r="4" spans="1:7" ht="16.5" customHeight="1">
      <c r="A4" s="16"/>
      <c r="B4" s="16"/>
      <c r="C4" s="4" t="s">
        <v>9</v>
      </c>
      <c r="D4" s="17"/>
      <c r="E4" s="6" t="s">
        <v>10</v>
      </c>
      <c r="F4" s="6" t="s">
        <v>11</v>
      </c>
      <c r="G4" s="6" t="s">
        <v>12</v>
      </c>
    </row>
    <row r="5" spans="1:7" ht="40.5" customHeight="1">
      <c r="A5" s="7">
        <v>1</v>
      </c>
      <c r="B5" s="8" t="s">
        <v>13</v>
      </c>
      <c r="C5" s="2">
        <v>224000000</v>
      </c>
      <c r="D5" s="2">
        <v>13296423.33</v>
      </c>
      <c r="E5" s="2">
        <v>13296423.33</v>
      </c>
      <c r="F5" s="9" t="str">
        <f>IF(E5&lt;C5,$F$4,IF(E5&gt;C5,$F$3))</f>
        <v>-</v>
      </c>
      <c r="G5" s="14">
        <f>SUM(C5-E5)/C5</f>
        <v>0.9406409672767857</v>
      </c>
    </row>
    <row r="6" spans="1:7" ht="34.5" customHeight="1">
      <c r="A6" s="7">
        <v>2</v>
      </c>
      <c r="B6" s="8" t="s">
        <v>14</v>
      </c>
      <c r="C6" s="2">
        <v>20000</v>
      </c>
      <c r="D6" s="2" t="s">
        <v>11</v>
      </c>
      <c r="E6" s="2"/>
      <c r="F6" s="9" t="str">
        <f t="shared" ref="F6:F30" si="0">IF(E6&lt;C6,$F$4,IF(E6&gt;C6,$F$3))</f>
        <v>-</v>
      </c>
      <c r="G6" s="14">
        <f t="shared" ref="G6:G30" si="1">SUM(C6-E6)/C6</f>
        <v>1</v>
      </c>
    </row>
    <row r="7" spans="1:7" ht="24.75" customHeight="1">
      <c r="A7" s="7">
        <v>3</v>
      </c>
      <c r="B7" s="8" t="s">
        <v>15</v>
      </c>
      <c r="C7" s="2">
        <v>2000000</v>
      </c>
      <c r="D7" s="2">
        <v>27967.5</v>
      </c>
      <c r="E7" s="2">
        <v>27967.5</v>
      </c>
      <c r="F7" s="9" t="str">
        <f t="shared" si="0"/>
        <v>-</v>
      </c>
      <c r="G7" s="14">
        <f t="shared" si="1"/>
        <v>0.98601625000000004</v>
      </c>
    </row>
    <row r="8" spans="1:7" ht="24">
      <c r="A8" s="7">
        <v>4</v>
      </c>
      <c r="B8" s="8" t="s">
        <v>16</v>
      </c>
      <c r="C8" s="2">
        <v>19500000</v>
      </c>
      <c r="D8" s="2">
        <v>75944.800000000003</v>
      </c>
      <c r="E8" s="2">
        <v>75944.800000000003</v>
      </c>
      <c r="F8" s="9" t="str">
        <f t="shared" si="0"/>
        <v>-</v>
      </c>
      <c r="G8" s="14">
        <f>SUM(C8-E8)/C8</f>
        <v>0.99610539487179484</v>
      </c>
    </row>
    <row r="9" spans="1:7" ht="24">
      <c r="A9" s="7">
        <v>5</v>
      </c>
      <c r="B9" s="8" t="s">
        <v>17</v>
      </c>
      <c r="C9" s="2" t="s">
        <v>11</v>
      </c>
      <c r="D9" s="2"/>
      <c r="E9" s="2"/>
      <c r="F9" s="9" t="str">
        <f t="shared" si="0"/>
        <v>-</v>
      </c>
      <c r="G9" s="14"/>
    </row>
    <row r="10" spans="1:7" ht="24">
      <c r="A10" s="7">
        <v>6</v>
      </c>
      <c r="B10" s="8" t="s">
        <v>18</v>
      </c>
      <c r="C10" s="2">
        <v>2300000</v>
      </c>
      <c r="D10" s="2">
        <v>173658.92</v>
      </c>
      <c r="E10" s="2">
        <v>173658.92</v>
      </c>
      <c r="F10" s="9" t="str">
        <f t="shared" si="0"/>
        <v>-</v>
      </c>
      <c r="G10" s="14">
        <f t="shared" si="1"/>
        <v>0.92449612173913043</v>
      </c>
    </row>
    <row r="11" spans="1:7" ht="24">
      <c r="A11" s="7"/>
      <c r="B11" s="8" t="s">
        <v>19</v>
      </c>
      <c r="C11" s="2"/>
      <c r="D11" s="2"/>
      <c r="E11" s="2"/>
      <c r="F11" s="9"/>
      <c r="G11" s="14"/>
    </row>
    <row r="12" spans="1:7" ht="24">
      <c r="A12" s="7">
        <v>7</v>
      </c>
      <c r="B12" s="8" t="s">
        <v>20</v>
      </c>
      <c r="C12" s="2">
        <v>5200000</v>
      </c>
      <c r="D12" s="2">
        <v>399080</v>
      </c>
      <c r="E12" s="2">
        <v>399080</v>
      </c>
      <c r="F12" s="9" t="str">
        <f t="shared" si="0"/>
        <v>-</v>
      </c>
      <c r="G12" s="14">
        <f t="shared" si="1"/>
        <v>0.9232538461538462</v>
      </c>
    </row>
    <row r="13" spans="1:7" ht="24">
      <c r="A13" s="7">
        <v>8</v>
      </c>
      <c r="B13" s="8" t="s">
        <v>21</v>
      </c>
      <c r="C13" s="2">
        <v>550000</v>
      </c>
      <c r="D13" s="2">
        <v>20750</v>
      </c>
      <c r="E13" s="2">
        <v>20750</v>
      </c>
      <c r="F13" s="9" t="str">
        <f t="shared" si="0"/>
        <v>-</v>
      </c>
      <c r="G13" s="14">
        <f t="shared" si="1"/>
        <v>0.96227272727272728</v>
      </c>
    </row>
    <row r="14" spans="1:7" ht="24">
      <c r="A14" s="7">
        <v>9</v>
      </c>
      <c r="B14" s="8" t="s">
        <v>22</v>
      </c>
      <c r="C14" s="2">
        <v>100000</v>
      </c>
      <c r="D14" s="2">
        <v>5821</v>
      </c>
      <c r="E14" s="2">
        <v>5821</v>
      </c>
      <c r="F14" s="9" t="str">
        <f t="shared" si="0"/>
        <v>-</v>
      </c>
      <c r="G14" s="14">
        <f t="shared" si="1"/>
        <v>0.94179000000000002</v>
      </c>
    </row>
    <row r="15" spans="1:7" ht="24">
      <c r="A15" s="7">
        <v>10</v>
      </c>
      <c r="B15" s="8" t="s">
        <v>23</v>
      </c>
      <c r="C15" s="2" t="s">
        <v>11</v>
      </c>
      <c r="D15" s="2" t="s">
        <v>24</v>
      </c>
      <c r="E15" s="2" t="s">
        <v>24</v>
      </c>
      <c r="F15" s="9" t="str">
        <f t="shared" si="0"/>
        <v>+</v>
      </c>
      <c r="G15" s="14"/>
    </row>
    <row r="16" spans="1:7" ht="24">
      <c r="A16" s="7">
        <v>11</v>
      </c>
      <c r="B16" s="8" t="s">
        <v>25</v>
      </c>
      <c r="C16" s="2">
        <v>900000</v>
      </c>
      <c r="D16" s="2">
        <v>65800</v>
      </c>
      <c r="E16" s="2">
        <v>65800</v>
      </c>
      <c r="F16" s="9" t="str">
        <f t="shared" si="0"/>
        <v>-</v>
      </c>
      <c r="G16" s="14">
        <f t="shared" si="1"/>
        <v>0.92688888888888887</v>
      </c>
    </row>
    <row r="17" spans="1:7" ht="24">
      <c r="A17" s="7">
        <v>12</v>
      </c>
      <c r="B17" s="8" t="s">
        <v>26</v>
      </c>
      <c r="C17" s="2">
        <v>10000</v>
      </c>
      <c r="D17" s="2">
        <v>930</v>
      </c>
      <c r="E17" s="2">
        <v>930</v>
      </c>
      <c r="F17" s="9" t="str">
        <f t="shared" si="0"/>
        <v>-</v>
      </c>
      <c r="G17" s="14">
        <f t="shared" si="1"/>
        <v>0.90700000000000003</v>
      </c>
    </row>
    <row r="18" spans="1:7" ht="24">
      <c r="A18" s="7">
        <v>13</v>
      </c>
      <c r="B18" s="8" t="s">
        <v>27</v>
      </c>
      <c r="C18" s="2">
        <v>550000</v>
      </c>
      <c r="D18" s="2">
        <v>42000</v>
      </c>
      <c r="E18" s="2">
        <v>42000</v>
      </c>
      <c r="F18" s="9" t="str">
        <f t="shared" si="0"/>
        <v>-</v>
      </c>
      <c r="G18" s="14">
        <f t="shared" si="1"/>
        <v>0.92363636363636359</v>
      </c>
    </row>
    <row r="19" spans="1:7" ht="24">
      <c r="A19" s="7">
        <v>14</v>
      </c>
      <c r="B19" s="8" t="s">
        <v>28</v>
      </c>
      <c r="C19" s="2" t="s">
        <v>11</v>
      </c>
      <c r="D19" s="2"/>
      <c r="E19" s="2"/>
      <c r="F19" s="9" t="str">
        <f t="shared" si="0"/>
        <v>-</v>
      </c>
      <c r="G19" s="14"/>
    </row>
    <row r="20" spans="1:7" ht="24">
      <c r="A20" s="7">
        <v>15</v>
      </c>
      <c r="B20" s="8" t="s">
        <v>29</v>
      </c>
      <c r="C20" s="2" t="s">
        <v>11</v>
      </c>
      <c r="D20" s="2"/>
      <c r="E20" s="2"/>
      <c r="F20" s="9" t="str">
        <f t="shared" si="0"/>
        <v>-</v>
      </c>
      <c r="G20" s="14"/>
    </row>
    <row r="21" spans="1:7" ht="24">
      <c r="A21" s="7">
        <v>16</v>
      </c>
      <c r="B21" s="8" t="s">
        <v>30</v>
      </c>
      <c r="C21" s="2">
        <v>12000</v>
      </c>
      <c r="D21" s="2">
        <v>900</v>
      </c>
      <c r="E21" s="2">
        <v>900</v>
      </c>
      <c r="F21" s="9" t="str">
        <f t="shared" si="0"/>
        <v>-</v>
      </c>
      <c r="G21" s="14">
        <f t="shared" si="1"/>
        <v>0.92500000000000004</v>
      </c>
    </row>
    <row r="22" spans="1:7" ht="24">
      <c r="A22" s="7">
        <v>17</v>
      </c>
      <c r="B22" s="8" t="s">
        <v>31</v>
      </c>
      <c r="C22" s="2"/>
      <c r="D22" s="2"/>
      <c r="E22" s="2"/>
      <c r="F22" s="9"/>
      <c r="G22" s="14"/>
    </row>
    <row r="23" spans="1:7" ht="24">
      <c r="A23" s="7"/>
      <c r="B23" s="8" t="s">
        <v>32</v>
      </c>
      <c r="C23" s="2">
        <v>2500000</v>
      </c>
      <c r="D23" s="2">
        <v>268490</v>
      </c>
      <c r="E23" s="2">
        <v>268490</v>
      </c>
      <c r="F23" s="9" t="str">
        <f t="shared" si="0"/>
        <v>-</v>
      </c>
      <c r="G23" s="14">
        <f t="shared" si="1"/>
        <v>0.89260399999999995</v>
      </c>
    </row>
    <row r="24" spans="1:7" ht="24">
      <c r="A24" s="7"/>
      <c r="B24" s="8" t="s">
        <v>33</v>
      </c>
      <c r="C24" s="2">
        <v>300000</v>
      </c>
      <c r="D24" s="2">
        <v>20800</v>
      </c>
      <c r="E24" s="2">
        <v>20800</v>
      </c>
      <c r="F24" s="9" t="str">
        <f t="shared" si="0"/>
        <v>-</v>
      </c>
      <c r="G24" s="14">
        <f t="shared" si="1"/>
        <v>0.93066666666666664</v>
      </c>
    </row>
    <row r="25" spans="1:7" ht="24">
      <c r="A25" s="10"/>
      <c r="B25" s="11" t="s">
        <v>34</v>
      </c>
      <c r="C25" s="2">
        <v>3000</v>
      </c>
      <c r="D25" s="1">
        <v>405</v>
      </c>
      <c r="E25" s="1">
        <v>405</v>
      </c>
      <c r="F25" s="9" t="str">
        <f t="shared" si="0"/>
        <v>-</v>
      </c>
      <c r="G25" s="14">
        <f t="shared" si="1"/>
        <v>0.86499999999999999</v>
      </c>
    </row>
    <row r="26" spans="1:7" ht="24">
      <c r="A26" s="10"/>
      <c r="B26" s="11" t="s">
        <v>35</v>
      </c>
      <c r="C26" s="1">
        <v>15000</v>
      </c>
      <c r="D26" s="1">
        <v>3000</v>
      </c>
      <c r="E26" s="1">
        <v>3000</v>
      </c>
      <c r="F26" s="9" t="str">
        <f t="shared" si="0"/>
        <v>-</v>
      </c>
      <c r="G26" s="14">
        <f t="shared" si="1"/>
        <v>0.8</v>
      </c>
    </row>
    <row r="27" spans="1:7" ht="24">
      <c r="A27" s="10"/>
      <c r="B27" s="11" t="s">
        <v>36</v>
      </c>
      <c r="C27" s="1">
        <v>55000</v>
      </c>
      <c r="D27" s="1"/>
      <c r="E27" s="1"/>
      <c r="F27" s="9" t="str">
        <f t="shared" si="0"/>
        <v>-</v>
      </c>
      <c r="G27" s="14">
        <f t="shared" si="1"/>
        <v>1</v>
      </c>
    </row>
    <row r="28" spans="1:7" ht="24">
      <c r="A28" s="10"/>
      <c r="B28" s="11" t="s">
        <v>37</v>
      </c>
      <c r="C28" s="1">
        <v>250000</v>
      </c>
      <c r="D28" s="1">
        <v>23910</v>
      </c>
      <c r="E28" s="1">
        <v>23910</v>
      </c>
      <c r="F28" s="9" t="str">
        <f t="shared" si="0"/>
        <v>-</v>
      </c>
      <c r="G28" s="14">
        <f t="shared" si="1"/>
        <v>0.90436000000000005</v>
      </c>
    </row>
    <row r="29" spans="1:7" ht="24">
      <c r="A29" s="10"/>
      <c r="B29" s="11" t="s">
        <v>38</v>
      </c>
      <c r="C29" s="1"/>
      <c r="D29" s="1"/>
      <c r="E29" s="1"/>
      <c r="F29" s="9"/>
      <c r="G29" s="14"/>
    </row>
    <row r="30" spans="1:7" ht="24">
      <c r="A30" s="10">
        <v>18</v>
      </c>
      <c r="B30" s="11" t="s">
        <v>39</v>
      </c>
      <c r="C30" s="1">
        <v>900000</v>
      </c>
      <c r="D30" s="1">
        <v>46660</v>
      </c>
      <c r="E30" s="1">
        <v>46660</v>
      </c>
      <c r="F30" s="9" t="str">
        <f t="shared" si="0"/>
        <v>-</v>
      </c>
      <c r="G30" s="14">
        <f t="shared" si="1"/>
        <v>0.94815555555555553</v>
      </c>
    </row>
    <row r="31" spans="1:7" ht="24">
      <c r="A31" s="10">
        <v>19</v>
      </c>
      <c r="B31" s="11" t="s">
        <v>40</v>
      </c>
      <c r="C31" s="1"/>
      <c r="D31" s="1"/>
      <c r="E31" s="1"/>
      <c r="F31" s="9"/>
      <c r="G31" s="14"/>
    </row>
    <row r="32" spans="1:7" ht="24">
      <c r="A32" s="10"/>
      <c r="B32" s="11" t="s">
        <v>41</v>
      </c>
      <c r="C32" s="5" t="s">
        <v>11</v>
      </c>
      <c r="D32" s="1">
        <v>1000</v>
      </c>
      <c r="E32" s="1">
        <v>1000</v>
      </c>
      <c r="F32" s="9" t="s">
        <v>7</v>
      </c>
      <c r="G32" s="14"/>
    </row>
    <row r="33" spans="1:7" ht="24">
      <c r="A33" s="10"/>
      <c r="B33" s="11" t="s">
        <v>42</v>
      </c>
      <c r="C33" s="5" t="s">
        <v>11</v>
      </c>
      <c r="D33" s="1">
        <v>10810</v>
      </c>
      <c r="E33" s="1">
        <v>10810</v>
      </c>
      <c r="F33" s="9" t="s">
        <v>7</v>
      </c>
      <c r="G33" s="14"/>
    </row>
    <row r="34" spans="1:7" ht="24">
      <c r="A34" s="10">
        <v>20</v>
      </c>
      <c r="B34" s="11" t="s">
        <v>43</v>
      </c>
      <c r="C34" s="1"/>
      <c r="D34" s="1"/>
      <c r="E34" s="1"/>
      <c r="F34" s="9"/>
      <c r="G34" s="14"/>
    </row>
    <row r="35" spans="1:7" ht="24">
      <c r="A35" s="10"/>
      <c r="B35" s="11" t="s">
        <v>44</v>
      </c>
      <c r="C35" s="5" t="s">
        <v>11</v>
      </c>
      <c r="D35" s="1">
        <v>4170</v>
      </c>
      <c r="E35" s="1">
        <v>4170</v>
      </c>
      <c r="F35" s="9" t="s">
        <v>7</v>
      </c>
      <c r="G35" s="14"/>
    </row>
    <row r="36" spans="1:7" ht="24">
      <c r="A36" s="10"/>
      <c r="B36" s="11" t="s">
        <v>45</v>
      </c>
      <c r="C36" s="5" t="s">
        <v>11</v>
      </c>
      <c r="D36" s="1">
        <v>100620</v>
      </c>
      <c r="E36" s="1">
        <v>100620</v>
      </c>
      <c r="F36" s="9" t="s">
        <v>7</v>
      </c>
      <c r="G36" s="14"/>
    </row>
    <row r="37" spans="1:7" ht="24">
      <c r="A37" s="10"/>
      <c r="B37" s="12" t="s">
        <v>46</v>
      </c>
      <c r="C37" s="13">
        <f>SUM(C5:C36)</f>
        <v>259165000</v>
      </c>
      <c r="D37" s="13">
        <f>SUM(D5:D36)</f>
        <v>14589140.550000001</v>
      </c>
      <c r="E37" s="9">
        <f>SUM(E5:E36)</f>
        <v>14589140.550000001</v>
      </c>
      <c r="F37" s="9"/>
      <c r="G37" s="14">
        <f>(C37-E37)/C37</f>
        <v>0.94370713425809805</v>
      </c>
    </row>
  </sheetData>
  <mergeCells count="5">
    <mergeCell ref="A2:G2"/>
    <mergeCell ref="A3:A4"/>
    <mergeCell ref="B3:B4"/>
    <mergeCell ref="D3:D4"/>
    <mergeCell ref="A1:G1"/>
  </mergeCells>
  <pageMargins left="0.70866141732283472" right="0.70866141732283472" top="0.74803149606299213" bottom="0.74803149606299213" header="0.31496062992125984" footer="0.31496062992125984"/>
  <pageSetup scale="7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bma03952</cp:lastModifiedBy>
  <cp:lastPrinted>2024-04-23T02:49:46Z</cp:lastPrinted>
  <dcterms:created xsi:type="dcterms:W3CDTF">2024-01-16T08:50:58Z</dcterms:created>
  <dcterms:modified xsi:type="dcterms:W3CDTF">2024-04-23T02:50:11Z</dcterms:modified>
</cp:coreProperties>
</file>