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งบประมาณปี 2566\สงม. 1-2 ปี 66\"/>
    </mc:Choice>
  </mc:AlternateContent>
  <xr:revisionPtr revIDLastSave="0" documentId="13_ncr:1_{8DD41444-D0E0-4B1C-9C48-FC9B012E118D}" xr6:coauthVersionLast="47" xr6:coauthVersionMax="47" xr10:uidLastSave="{00000000-0000-0000-0000-000000000000}"/>
  <bookViews>
    <workbookView xWindow="-120" yWindow="-120" windowWidth="24240" windowHeight="13140" tabRatio="816" xr2:uid="{00000000-000D-0000-FFFF-FFFF00000000}"/>
  </bookViews>
  <sheets>
    <sheet name="สงม. 1 " sheetId="52" r:id="rId1"/>
    <sheet name="แบบแนบท้าย" sheetId="50" r:id="rId2"/>
    <sheet name="ฝ่ายปกครอง" sheetId="38" r:id="rId3"/>
    <sheet name="ฝ่ายทะเบียน" sheetId="40" r:id="rId4"/>
    <sheet name="คลัง" sheetId="41" r:id="rId5"/>
    <sheet name="รายได้" sheetId="42" r:id="rId6"/>
    <sheet name="รักษา" sheetId="43" r:id="rId7"/>
    <sheet name="เทศกิจ" sheetId="44" r:id="rId8"/>
    <sheet name="โยธา" sheetId="45" r:id="rId9"/>
    <sheet name="พัฒนา" sheetId="46" r:id="rId10"/>
    <sheet name="สิ่งแวดล้อม" sheetId="47" r:id="rId11"/>
    <sheet name="ศึกษา" sheetId="48" r:id="rId12"/>
  </sheets>
  <definedNames>
    <definedName name="_xlnm.Print_Area" localSheetId="0">'สงม. 1 '!$A$1:$E$74</definedName>
    <definedName name="_xlnm.Print_Titles" localSheetId="4">คลัง!$1:$6</definedName>
    <definedName name="_xlnm.Print_Titles" localSheetId="7">เทศกิจ!$1:$6</definedName>
    <definedName name="_xlnm.Print_Titles" localSheetId="3">ฝ่ายทะเบียน!$1:$6</definedName>
    <definedName name="_xlnm.Print_Titles" localSheetId="2">ฝ่ายปกครอง!$1:$6</definedName>
    <definedName name="_xlnm.Print_Titles" localSheetId="9">พัฒนา!$1:$6</definedName>
    <definedName name="_xlnm.Print_Titles" localSheetId="8">โยธา!$1:$6</definedName>
    <definedName name="_xlnm.Print_Titles" localSheetId="6">รักษา!$1:$6</definedName>
    <definedName name="_xlnm.Print_Titles" localSheetId="5">รายได้!$1:$6</definedName>
    <definedName name="_xlnm.Print_Titles" localSheetId="11">ศึกษา!$1:$6</definedName>
    <definedName name="_xlnm.Print_Titles" localSheetId="0">'สงม. 1 '!$1:$7</definedName>
    <definedName name="_xlnm.Print_Titles" localSheetId="10">สิ่งแวดล้อม!$1:$6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52" l="1"/>
  <c r="C55" i="43"/>
  <c r="C69" i="48"/>
  <c r="C51" i="47" l="1"/>
  <c r="C44" i="46"/>
  <c r="C78" i="46"/>
  <c r="C74" i="46"/>
  <c r="C24" i="44" l="1"/>
  <c r="C22" i="44" s="1"/>
  <c r="C9" i="44"/>
  <c r="C9" i="41"/>
  <c r="C41" i="38"/>
  <c r="C37" i="38"/>
  <c r="C35" i="38" s="1"/>
  <c r="B66" i="52"/>
  <c r="B62" i="52"/>
  <c r="D56" i="52"/>
  <c r="C54" i="52"/>
  <c r="B55" i="52"/>
  <c r="B53" i="52"/>
  <c r="B15" i="52"/>
  <c r="C47" i="47" l="1"/>
  <c r="C43" i="47"/>
  <c r="C37" i="47"/>
  <c r="E65" i="52"/>
  <c r="D65" i="52"/>
  <c r="C65" i="52"/>
  <c r="B65" i="52"/>
  <c r="E61" i="52"/>
  <c r="D61" i="52"/>
  <c r="C61" i="52"/>
  <c r="B61" i="52"/>
  <c r="E54" i="52"/>
  <c r="D54" i="52"/>
  <c r="B54" i="52"/>
  <c r="E52" i="52"/>
  <c r="D52" i="52"/>
  <c r="C52" i="52"/>
  <c r="B52" i="52"/>
  <c r="D14" i="52"/>
  <c r="C14" i="52"/>
  <c r="B14" i="52"/>
  <c r="B9" i="52"/>
  <c r="B8" i="52" s="1"/>
  <c r="E8" i="52"/>
  <c r="D8" i="52"/>
  <c r="C8" i="52"/>
  <c r="B73" i="52"/>
  <c r="B72" i="52"/>
  <c r="B71" i="52"/>
  <c r="E70" i="52"/>
  <c r="D70" i="52"/>
  <c r="C70" i="52"/>
  <c r="B69" i="52"/>
  <c r="B68" i="52"/>
  <c r="E67" i="52"/>
  <c r="D67" i="52"/>
  <c r="C67" i="52"/>
  <c r="B64" i="52"/>
  <c r="E63" i="52"/>
  <c r="D63" i="52"/>
  <c r="C63" i="52"/>
  <c r="B63" i="52"/>
  <c r="B60" i="52"/>
  <c r="B59" i="52"/>
  <c r="E58" i="52"/>
  <c r="D58" i="52"/>
  <c r="C58" i="52"/>
  <c r="B57" i="52"/>
  <c r="E56" i="52"/>
  <c r="C56" i="52"/>
  <c r="B51" i="52"/>
  <c r="B50" i="52"/>
  <c r="E49" i="52"/>
  <c r="D49" i="52"/>
  <c r="C49" i="52"/>
  <c r="B46" i="52"/>
  <c r="E45" i="52"/>
  <c r="D45" i="52"/>
  <c r="C45" i="52"/>
  <c r="B44" i="52"/>
  <c r="E43" i="52"/>
  <c r="D43" i="52"/>
  <c r="C43" i="52"/>
  <c r="B42" i="52"/>
  <c r="B41" i="52"/>
  <c r="E40" i="52"/>
  <c r="D40" i="52"/>
  <c r="C40" i="52"/>
  <c r="B39" i="52"/>
  <c r="E38" i="52"/>
  <c r="D38" i="52"/>
  <c r="C38" i="52"/>
  <c r="B37" i="52"/>
  <c r="E36" i="52"/>
  <c r="D36" i="52"/>
  <c r="C36" i="52"/>
  <c r="B35" i="52"/>
  <c r="E34" i="52"/>
  <c r="D34" i="52"/>
  <c r="C34" i="52"/>
  <c r="B33" i="52"/>
  <c r="E32" i="52"/>
  <c r="D32" i="52"/>
  <c r="C32" i="52"/>
  <c r="B31" i="52"/>
  <c r="B30" i="52"/>
  <c r="E29" i="52"/>
  <c r="D29" i="52"/>
  <c r="C29" i="52"/>
  <c r="B28" i="52"/>
  <c r="B27" i="52"/>
  <c r="E26" i="52"/>
  <c r="D26" i="52"/>
  <c r="C26" i="52"/>
  <c r="B25" i="52"/>
  <c r="E24" i="52"/>
  <c r="D24" i="52"/>
  <c r="C24" i="52"/>
  <c r="B23" i="52"/>
  <c r="E22" i="52"/>
  <c r="D22" i="52"/>
  <c r="C22" i="52"/>
  <c r="B21" i="52"/>
  <c r="E20" i="52"/>
  <c r="D20" i="52"/>
  <c r="C20" i="52"/>
  <c r="B19" i="52"/>
  <c r="E18" i="52"/>
  <c r="D18" i="52"/>
  <c r="C18" i="52"/>
  <c r="B17" i="52"/>
  <c r="E16" i="52"/>
  <c r="D16" i="52"/>
  <c r="C16" i="52"/>
  <c r="B13" i="52"/>
  <c r="E12" i="52"/>
  <c r="D12" i="52"/>
  <c r="C12" i="52"/>
  <c r="B11" i="52"/>
  <c r="E10" i="52"/>
  <c r="D10" i="52"/>
  <c r="C10" i="52"/>
  <c r="D74" i="52" l="1"/>
  <c r="E74" i="52"/>
  <c r="C74" i="52"/>
  <c r="B24" i="52"/>
  <c r="B32" i="52"/>
  <c r="B20" i="52"/>
  <c r="B26" i="52"/>
  <c r="B10" i="52"/>
  <c r="B36" i="52"/>
  <c r="B56" i="52"/>
  <c r="B70" i="52"/>
  <c r="B18" i="52"/>
  <c r="B22" i="52"/>
  <c r="B43" i="52"/>
  <c r="B16" i="52"/>
  <c r="B45" i="52"/>
  <c r="B49" i="52"/>
  <c r="B12" i="52"/>
  <c r="B29" i="52"/>
  <c r="B34" i="52"/>
  <c r="B38" i="52"/>
  <c r="B40" i="52"/>
  <c r="B58" i="52"/>
  <c r="B67" i="52"/>
  <c r="B74" i="52" l="1"/>
  <c r="C7" i="41"/>
  <c r="C63" i="48" l="1"/>
  <c r="C38" i="48"/>
  <c r="C36" i="48" s="1"/>
  <c r="C23" i="48"/>
  <c r="C9" i="48"/>
  <c r="C7" i="48" s="1"/>
  <c r="C41" i="47"/>
  <c r="C27" i="47"/>
  <c r="C25" i="47" s="1"/>
  <c r="C9" i="47"/>
  <c r="C7" i="47" s="1"/>
  <c r="C66" i="45"/>
  <c r="C64" i="45" s="1"/>
  <c r="C54" i="45"/>
  <c r="C38" i="45"/>
  <c r="C25" i="45"/>
  <c r="C23" i="45" s="1"/>
  <c r="C9" i="45"/>
  <c r="C7" i="45" s="1"/>
  <c r="C82" i="43"/>
  <c r="C66" i="43"/>
  <c r="C38" i="43"/>
  <c r="C36" i="43" s="1"/>
  <c r="C26" i="43"/>
  <c r="C24" i="43" s="1"/>
  <c r="C9" i="43"/>
  <c r="C7" i="43" s="1"/>
  <c r="C9" i="42"/>
  <c r="C7" i="42" s="1"/>
  <c r="C9" i="40"/>
  <c r="C7" i="40" s="1"/>
  <c r="C9" i="38"/>
  <c r="C7" i="38" s="1"/>
  <c r="C26" i="46"/>
  <c r="C24" i="46" s="1"/>
  <c r="C9" i="46"/>
  <c r="C7" i="46" s="1"/>
  <c r="C64" i="43" l="1"/>
  <c r="C36" i="45"/>
</calcChain>
</file>

<file path=xl/sharedStrings.xml><?xml version="1.0" encoding="utf-8"?>
<sst xmlns="http://schemas.openxmlformats.org/spreadsheetml/2006/main" count="945" uniqueCount="204">
  <si>
    <t>หน่วย : บาท</t>
  </si>
  <si>
    <t>แผน/</t>
  </si>
  <si>
    <t>รวมทั้งสิ้น</t>
  </si>
  <si>
    <t>ผล</t>
  </si>
  <si>
    <t>แผน</t>
  </si>
  <si>
    <t>ค่าตอบแทน</t>
  </si>
  <si>
    <t xml:space="preserve"> - ค่าอาหารทำการนอกเวลา</t>
  </si>
  <si>
    <t>ค่าใช้สอย</t>
  </si>
  <si>
    <t xml:space="preserve"> - ค่าซ่อมแซมยานพาหนะ</t>
  </si>
  <si>
    <t xml:space="preserve"> - ค่าซ่อมแซมครุภัณฑ์</t>
  </si>
  <si>
    <t>ค่าวัสดุ</t>
  </si>
  <si>
    <t xml:space="preserve"> - ค่าวัสดุน้ำมันเชื้อเพลิงและน้ำมันหล่อลื่น</t>
  </si>
  <si>
    <t xml:space="preserve"> - ค่าวัสดุยานพาหนะ</t>
  </si>
  <si>
    <t>หน่วยงาน : สำนักงานเขตสวนหลวง</t>
  </si>
  <si>
    <t xml:space="preserve"> - ค่าวัสดุสำนักงาน</t>
  </si>
  <si>
    <t xml:space="preserve"> - ค่าวัสดุเครื่องคอมพิวเตอร์</t>
  </si>
  <si>
    <t>งวดที่ 1 (ต.ค. - ม.ค.)</t>
  </si>
  <si>
    <t>งวดที่ 2 (ก.พ. - พ.ค.)</t>
  </si>
  <si>
    <t>งวดที่ 3 (มิ.ย. - ก.ย.)</t>
  </si>
  <si>
    <t>ค่าตอบแทน ใช้สอยและวัสดุ</t>
  </si>
  <si>
    <t xml:space="preserve">ตำแหน่ง : </t>
  </si>
  <si>
    <t xml:space="preserve"> - ค่าเบี้ยประชุม</t>
  </si>
  <si>
    <t xml:space="preserve"> - ค่าซ่อมแซมเครื่องจักรกลและเครื่องทุ่นแรง</t>
  </si>
  <si>
    <t xml:space="preserve"> - ค่าวัสดุเครื่องจักรกลและเครื่องทุ่นแรง</t>
  </si>
  <si>
    <t xml:space="preserve"> - ค่าตัวอย่างอาหาร</t>
  </si>
  <si>
    <t xml:space="preserve"> - ค่าใช้จ่ายโครงการกรุงเทพฯ เมืองอาหารปลอดภัย</t>
  </si>
  <si>
    <t xml:space="preserve"> - ค่าใช้จ่ายโครงการกรุงเทพฯ เมืองแห่งสุขาภิบาลสิ่งแวดล้อมที่ดี สะอาด ปลอดภัย</t>
  </si>
  <si>
    <t xml:space="preserve"> - ค่าตอบแทนอาสาสมัครผู้ดูแลเด็ก</t>
  </si>
  <si>
    <t xml:space="preserve"> - ค่าตอบแทนอาสาสมัครบ้านหนังสือ</t>
  </si>
  <si>
    <t xml:space="preserve"> - ค่าเบี้ยเลี้ยงและค่าพาหนะ</t>
  </si>
  <si>
    <t xml:space="preserve"> - ค่ารับรอง</t>
  </si>
  <si>
    <t xml:space="preserve"> - ค่าหนังสือวารสารบ้านหนังสือ</t>
  </si>
  <si>
    <t xml:space="preserve"> - ค่าวัสดุอุปกรณ์การเรียนการสอน</t>
  </si>
  <si>
    <t xml:space="preserve"> - ค่าวัสดุสำหรับบ้านหนังสือ</t>
  </si>
  <si>
    <t xml:space="preserve"> - ค่าอาหารกลางวันและค่าอาหารเสริม (นม)</t>
  </si>
  <si>
    <t xml:space="preserve"> - ค่าใช้จ่ายในการสนับสนุนการดำเนินงานของคณะกรรมการชุมชน</t>
  </si>
  <si>
    <t xml:space="preserve"> - ค่าใช้จ่ายในการส่งเสริมคุณธรรมและจริยธรรมฤดูร้อน</t>
  </si>
  <si>
    <t xml:space="preserve"> - ค่าใช้จ่ายในการจัดกิจกรรมครอบครัวรักการอ่าน</t>
  </si>
  <si>
    <t xml:space="preserve"> - ค่าใช้จ่ายในการสนับสนุนเจ้าหน้าที่เพื่อปฏิบัติงาน ด้านเด็ก สตรี ผู้สูงอายุ คนพิการ และผู้ด้อยโอกาส</t>
  </si>
  <si>
    <t xml:space="preserve"> - ค่าใช้จ่ายในการบริหารจัดการพิพิธภัณฑ์ท้องถิ่นกรุงเทพมหานคร</t>
  </si>
  <si>
    <t xml:space="preserve"> - ค่าใช้จ่ายในการส่งเสริมกิจกรรมสโมสรกีฬาและลานกีฬา</t>
  </si>
  <si>
    <t xml:space="preserve"> - ค่าใช้จ่ายในการจ้างอาสาสมัครเจ้าหน้าที่ปฏิบัติงานด้านพัฒนาสังคม</t>
  </si>
  <si>
    <t xml:space="preserve"> - ค่าใช้จ่ายในการส่งเสริมกิจการสภาเด็กและเยาวชนกรุงเทพมหานคร</t>
  </si>
  <si>
    <t xml:space="preserve"> - ค่าใช้จ่ายในการดำเนินงานศูนย์บริการและถ่ายทอดเทคโนโลยีการเกษตร</t>
  </si>
  <si>
    <t xml:space="preserve"> - ค่าใช้จ่ายศูนย์ประสานงานธนาคารสมองของกรุงเทพมหานคร</t>
  </si>
  <si>
    <t xml:space="preserve"> - ค่าใช้จ่ายโครงการรู้ใช้ รู้เก็บ คนกรุงเทพฯ ชีวิตมั่นคง</t>
  </si>
  <si>
    <t xml:space="preserve"> - ค่าซ่อมแซมไฟฟ้าสาธารณะ</t>
  </si>
  <si>
    <t xml:space="preserve"> - ค่าวัสดุก่อสร้าง</t>
  </si>
  <si>
    <t xml:space="preserve"> - ค่าจ้างเหมาล้างทำความสะอาดท่อระบายน้ำ</t>
  </si>
  <si>
    <t xml:space="preserve"> - ค่าวัสดุอุปกรณ์ทำความสะอาดท่อระบายน้ำ</t>
  </si>
  <si>
    <t xml:space="preserve"> - ค่าวัสดุอุปกรณ์บำรุงรักษาระบบระบายน้ำ (ฝาท่อ)</t>
  </si>
  <si>
    <t xml:space="preserve"> - ค่าบำรุงรักษาซ่อมแซมเครื่องปรับอากาศ</t>
  </si>
  <si>
    <t xml:space="preserve"> - ค่าบำรุงรักษาซ่อมแซมลิฟท์</t>
  </si>
  <si>
    <t xml:space="preserve"> - ค่าทำความสะอาดเครื่องนอนของเวร
   รักษาราชการประจำสถานที่ราชการ</t>
  </si>
  <si>
    <t xml:space="preserve"> - ค่าจ้างทำความสะอาดอาคาร</t>
  </si>
  <si>
    <t xml:space="preserve"> - ค่าจ้างเหมาบริการเป็นรายบุคคล</t>
  </si>
  <si>
    <t xml:space="preserve"> - ค่าหนังสือวารสารฯ</t>
  </si>
  <si>
    <t xml:space="preserve"> - ค่าวัสดุประชาสัมพันธ์</t>
  </si>
  <si>
    <t xml:space="preserve"> - ค่านิตยภัต</t>
  </si>
  <si>
    <t xml:space="preserve"> - ค่าซ่อมแซมเครื่องดนตรีและอุปกรณ์</t>
  </si>
  <si>
    <t xml:space="preserve"> - ค่าซ่อมแซมโรงเรียน</t>
  </si>
  <si>
    <t xml:space="preserve"> - ค่าซ่อมแซมครุภัณฑ์โรงเรียน</t>
  </si>
  <si>
    <t xml:space="preserve"> - ค่าซ่อมแซมครุภัณฑ์โรงเรียน (โรงเรียนขยายโอกาส)</t>
  </si>
  <si>
    <t xml:space="preserve"> - ค่าจ้างเหมาดูแลทรัพย์สินและรักษาความปลอดภัยในโรงเรียนสังกัดกรุงเทพมหานคร</t>
  </si>
  <si>
    <t xml:space="preserve"> - ค่าซ่อมเครื่องคอมพิวเตอร์โรงเรียน</t>
  </si>
  <si>
    <t xml:space="preserve"> - ค่าวัสดุการสอนวิทยาศาสตร์</t>
  </si>
  <si>
    <t xml:space="preserve"> - ค่าวัสดุอุปกรณ์การสอน (โรงเรียนขยายโอกาสฯ)</t>
  </si>
  <si>
    <t xml:space="preserve"> - ค่าวัสดุอุปกรณ์เครื่องใช้ส่วนตัวของเด็กอนุบาล</t>
  </si>
  <si>
    <t xml:space="preserve"> - ค่าสารเครื่องกรองน้ำ</t>
  </si>
  <si>
    <t xml:space="preserve"> - ค่าเครื่องหมายวิชาพิเศษลูกเสือ เนตรนารี ยุวกาชาด</t>
  </si>
  <si>
    <t xml:space="preserve"> - ทุนอาหารกลางวันนักเรียน</t>
  </si>
  <si>
    <t xml:space="preserve"> - ค่าใช้จ่ายในการประชุมครู</t>
  </si>
  <si>
    <t xml:space="preserve"> - ค่าใช้จ่ายในการพัฒนาคุณภาพการดำเนินงานศูนย์วิชาการเขต</t>
  </si>
  <si>
    <t xml:space="preserve"> - ค่าใช้จ่ายโครงการเกษตรปลอดสารพิษ</t>
  </si>
  <si>
    <t xml:space="preserve"> - ค่าใช้จ่ายในพิธีทบทวนคำปฏิญาณและสวนสนามลูกเสือกรุงเทพมหานคร</t>
  </si>
  <si>
    <t xml:space="preserve"> - ค่าใช้จ่ายในการสอนภาษาจีน</t>
  </si>
  <si>
    <t xml:space="preserve"> - ค่าใช้จ่ายในการพัฒนาคุณภาพเครือข่ายโรงเรียน</t>
  </si>
  <si>
    <t xml:space="preserve"> - ค่าใช้จ่ายในการสอนภาษาอาหรับ</t>
  </si>
  <si>
    <t xml:space="preserve"> - ค่าใช้จ่ายตามโครงการเรียนฟรี เรียนดี อย่างมีคุณภาพโรงเรียนสังกัดกรุงเทพมหานคร</t>
  </si>
  <si>
    <t xml:space="preserve"> - ค่าใช้จ่ายในการสอนภาษามลายู</t>
  </si>
  <si>
    <t xml:space="preserve"> - ค่าใช้จ่ายโครงการว่ายน้ำเป็น เล่นน้ำได้ปลอดภัย</t>
  </si>
  <si>
    <t xml:space="preserve"> - ค่าใช้จ่ายในการส่งเสริมกีฬานักเรียนสังกัดกรุงเทพมหานคร</t>
  </si>
  <si>
    <t xml:space="preserve"> - ค่าใช้จ่ายในพิธีปฏิญาณตนและสวนสนามยุวกาชาดกรุงเทพมหานคร</t>
  </si>
  <si>
    <t xml:space="preserve"> - ค่าจ้างเหมาบริการเป็นรายบุคคลปฏิบัติงานตามโครงการจ้างลูกจ้างชั่วคราวตามนโยบายการกระจายอำนาจการเบิกจ่ายเงินอุดหนุนรัฐบาล</t>
  </si>
  <si>
    <t xml:space="preserve"> - ค่าตอบแทนเจ้าหน้าที่เก็บขนมูลฝอย</t>
  </si>
  <si>
    <t xml:space="preserve"> - ค่าตอบแทนเจ้าหน้าที่เก็บขนสิ่งปฏิกูล</t>
  </si>
  <si>
    <t xml:space="preserve"> - ค่าวัสดุอุปกรณ์ในการรักษาความสะอาด</t>
  </si>
  <si>
    <t xml:space="preserve"> - ค่าวัสดุป้องกันอุบัติภัย</t>
  </si>
  <si>
    <t xml:space="preserve"> - ค่าวัสดุอุปกรณ์ในการขนถ่ายสิ่งปฏิกูล</t>
  </si>
  <si>
    <t xml:space="preserve"> - ค่าเครื่องแบบชุดปฏิบัติงาน</t>
  </si>
  <si>
    <t xml:space="preserve"> - ค่าใช้จ่ายโครงการอาสาสมัครชักลากมูลฝอยในชุมชน</t>
  </si>
  <si>
    <t xml:space="preserve"> -ค่าวัสดุสำหรับหน่วยบริการเร่งด่วนกรุงเทพมหานคร BEST</t>
  </si>
  <si>
    <t xml:space="preserve"> - ค่าซ่อมแซมถนน ตรอก ซอย สะพาน และสิ่งสาธารณประโยชน์</t>
  </si>
  <si>
    <t xml:space="preserve"> - ค่าวัสดุอุปกรณ์ในการปลูกและบำรุงรักษาต้นไม้</t>
  </si>
  <si>
    <t xml:space="preserve"> - ค่าใช้จ่ายในการบำรุงรักษา ปรับปรุง และเพิ่มพื้นที่สีเขียว</t>
  </si>
  <si>
    <t xml:space="preserve"> - ค่าวัสดุในการผลิตสื่อการเรียนการสอนตามโครงการศูนย์วิชาการเขต</t>
  </si>
  <si>
    <t xml:space="preserve"> - ค่าเครื่องหมายสัญลักษณ์ของสถานศึกษาสังกัดกรุงเทพมหานคร</t>
  </si>
  <si>
    <t xml:space="preserve"> - ค่าอาหารเช้าของนักเรียนในโรงเรียนสังกัดกรุงเทพมหานคร</t>
  </si>
  <si>
    <t xml:space="preserve"> - ค่าใช้จ่ายโครงการภาษาอังกฤษเพื่อทักษะชีวิต</t>
  </si>
  <si>
    <t>ฝ่าย : ปกครอง</t>
  </si>
  <si>
    <t>งาน/โครงการตามแผนยุทธศาสตร์/งบรายจ่าย/รายการ</t>
  </si>
  <si>
    <t>แบบ สงม. 2</t>
  </si>
  <si>
    <t>- ค่าเครื่องแต่งกาย</t>
  </si>
  <si>
    <t xml:space="preserve"> - ค่าจ้างเหมาดูแลทรัพย์สินและรักษาความปลอดภัย</t>
  </si>
  <si>
    <t xml:space="preserve"> - ค่าวัสดุไฟฟ้า ประปา งานบ้าน งานครัว และงานสวน</t>
  </si>
  <si>
    <t>3) งบรายจ่ายอื่น</t>
  </si>
  <si>
    <t xml:space="preserve"> - ค่าใช้จ่ายเกี่ยวกับการสนับสนุนกิจการอาสาสมัครป้องกันภัยฝ่ายพลเรือน</t>
  </si>
  <si>
    <t>ฝ่าย : ทะเบียน</t>
  </si>
  <si>
    <t>ฝ่าย : การคลัง</t>
  </si>
  <si>
    <t>ฝ่าย : รายได้</t>
  </si>
  <si>
    <t>ฝ่าย : รักษาความสะอาดและสวนสาธารณะ</t>
  </si>
  <si>
    <t xml:space="preserve"> - ค่าใช้จ่ายในการส่งเสริมการแปรรูปมูลฝอยอินทรีย์เพื่อนำมาใช้ประโยชน์</t>
  </si>
  <si>
    <t>ฝ่าย : เทศกิจ</t>
  </si>
  <si>
    <t>ฝ่าย : โยธา</t>
  </si>
  <si>
    <t>ฝ่าย : พัฒนาชุมชนและสวัสดิการสังคม</t>
  </si>
  <si>
    <t xml:space="preserve"> - ค่าจ้างเหมาบริการเป็นรายบุคคลโครงการจ้างเจ้าหน้าที่ปฏิบัติงานตามนโยบายการดำเนินงานศูนย์ส่งเสริมการบริหารเงินออมครอบครัวและแก้ไขปัญหาหนี้สิน</t>
  </si>
  <si>
    <t xml:space="preserve"> - ค่าใช้จ่ายในการอบรมวิชาชีพเสริมรายได้</t>
  </si>
  <si>
    <t>งานพัฒนาชุมชนและบริการสังคม</t>
  </si>
  <si>
    <t xml:space="preserve"> - ค่าใช้จ่ายในการส่งเสริมพัฒนาการเด็กก่อนวัยเรียนในศูนย์พัฒนาเด็กก่อนวัยเรียนกรุงเทพมหานคร</t>
  </si>
  <si>
    <t>ฝ่าย : สิ่งแวดล้อมและสุขาภิบาล</t>
  </si>
  <si>
    <t xml:space="preserve"> - ค่าจ้างเหมาบริการเป็นรายบุคคลโครงการพัฒนาระบบการเฝ้าระวังคุณภาพอาหารที่จำหน่ายในพื้นที่กรุงเทพมหานคร</t>
  </si>
  <si>
    <t>- ค่าจ้างเหมาบริการเป็นรายบุคคลโครงการจ้างงานเพื่อพัฒนาคุณภาพงานสุขาภิบาลอาหารในกรุงเทพมหานคร</t>
  </si>
  <si>
    <t xml:space="preserve"> - ค่าจ้างเหมาบริการเป็นรายบุคคลโครงการจ้างเจ้าหน้าที่เพื่อปฎิบัติงานในโครงการตรวจสอบหาสารเคมีกำจัดศัตรูพืชตกค้างในผักสด</t>
  </si>
  <si>
    <t xml:space="preserve"> - ค่าจ้างเหมาบริการเป็นรายบุคคลโครงการจ้างเจ้าหน้าที่เพื่อปฎิบัติงานในโครงการกรุงเทพฯ เมืองอาหารปลอดภัย</t>
  </si>
  <si>
    <t>งานป้องกันและควบคุมโรค</t>
  </si>
  <si>
    <t>- ค่าใช้จ่ายในการบูรณาการความร่วมมือในการพัฒนาประสิทธิภาพการแก้ไขปัญหาโรคไข้เลือดออกในพื้นที่กรุงเทพมหานคร</t>
  </si>
  <si>
    <t>โครงการกรุงเทพมหานครเขตปลอดบุหรี่</t>
  </si>
  <si>
    <t>ฝ่าย : การศึกษา</t>
  </si>
  <si>
    <t>งานที่ 2 : งบประมาณโรงเรียน</t>
  </si>
  <si>
    <t xml:space="preserve"> - ค่าจ้างเหมาทำความสะอาดในโรงเรียนสังกัดกรุงเทพมหานคร</t>
  </si>
  <si>
    <t>งานงบประมาณโรงเรียน</t>
  </si>
  <si>
    <t>- ค่าใช้จ่ายในการเปิดโลกกว้างสร้างเส้นทางสู่อาชีพ</t>
  </si>
  <si>
    <t xml:space="preserve"> - ค่าใช้จ่ายในการจัดประชุมสัมมนาคณะกรรมการสถานศึกษาขั้นพื้นฐานโรงเรียนสังกัดกรุงเทพมหานคร</t>
  </si>
  <si>
    <t xml:space="preserve"> - ค่าใช้จ่ายในการสัมมนาประธานกรรมการเครือข่ายผู้ปกครองเพื่อพัฒนาโรงรียนสังกัดกรุงเทพมหานคร</t>
  </si>
  <si>
    <t xml:space="preserve"> - ค่าใช้จ่ายในการส่งเสริมสนับสนุนให้นักเรียนสร้างสรรค์ผลงานเพื่อการเรียนรู้</t>
  </si>
  <si>
    <t xml:space="preserve">                 1) งบบุคลากร</t>
  </si>
  <si>
    <t xml:space="preserve">                 3) งบรายจ่ายอื่น</t>
  </si>
  <si>
    <t>ผู้รายงาน : ………...………………………………...…..</t>
  </si>
  <si>
    <t>หัวหน้าหน่วยงาน  : ..........................................................</t>
  </si>
  <si>
    <t xml:space="preserve">            (                                     )</t>
  </si>
  <si>
    <t xml:space="preserve">       (                                    )</t>
  </si>
  <si>
    <t>ผู้พิจารณา : ........................................................</t>
  </si>
  <si>
    <t xml:space="preserve">ผู้ให้ความเห็นชอบ  : ........................................................... </t>
  </si>
  <si>
    <t xml:space="preserve">             (                                  )</t>
  </si>
  <si>
    <t xml:space="preserve">     (                                     )</t>
  </si>
  <si>
    <t>วัน/เดือน/ปี   :                                  โทร:</t>
  </si>
  <si>
    <t>วัน/เดือน/ปี   :                            โทร:</t>
  </si>
  <si>
    <t xml:space="preserve"> - ค่าใช้จ่ายในการซ่อมแซมบำรุงรักษาถนน ตรอก ซอยและสิ่งสาธารณประโยชน์เพื่อแก้ไขปัญหาความเดือดร้อนของประชาชน</t>
  </si>
  <si>
    <t>ผู้รายงาน.......................................................</t>
  </si>
  <si>
    <t xml:space="preserve"> - ค่าใช้จ่ายในการสนับสนุนการสอนในศูนย์ศึกษาพระพุทธศาสนาวันอาทิตย์</t>
  </si>
  <si>
    <t xml:space="preserve"> - ค่าใช้จ่ายในการฝึกอบรมนายหมู่ลูกเสือสามัญ สามัญรุ่นใหญ่และหัวหน้าหน่วยยุวกาชาด</t>
  </si>
  <si>
    <t xml:space="preserve">วัน/เดือน/ปี   :                                   </t>
  </si>
  <si>
    <t xml:space="preserve">วัน/เดือน/ปี   :                           </t>
  </si>
  <si>
    <t>งาน/โครงการตามแผนยุทธศาสตร์/งบรายจ่าย</t>
  </si>
  <si>
    <t>แผน/ผลการปฏิบัติงานและการใช้จ่ายงบประมาณรายจ่ายประจำปีงบประมาณ พ.ศ. 2566</t>
  </si>
  <si>
    <t xml:space="preserve">งวดที่ 1 (ตุลาคม 2565 - มกราคม 2566) </t>
  </si>
  <si>
    <t>1) งบดำเนินงาน</t>
  </si>
  <si>
    <t xml:space="preserve"> - ค่าเครื่องแต่งกาย</t>
  </si>
  <si>
    <t>แผนการปฏิบัติงานและการใช้จ่ายงบประมาณรายจ่ายประจำปีงบประมาณ พ.ศ. 2566</t>
  </si>
  <si>
    <t>งานรายจ่ายบุคลากร</t>
  </si>
  <si>
    <t>งานอำนวยการและบริหารสำนักงานเขต</t>
  </si>
  <si>
    <t>งานปกครอง</t>
  </si>
  <si>
    <t>งานบริหารทั่วไปและบริการทะเบียน</t>
  </si>
  <si>
    <t>งานบริหารงานทั่วไปและบริหารการคลัง</t>
  </si>
  <si>
    <t>งานบริหารงานทั่วไปและจัดเก็บรายได้</t>
  </si>
  <si>
    <t>งานบริหารงานทั่วไปฝ่ายรักษาความสะอาด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</si>
  <si>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</si>
  <si>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</si>
  <si>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</si>
  <si>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</si>
  <si>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</si>
  <si>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>งานบริหารทั่วไปฝ่ายโยธา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</si>
  <si>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</si>
  <si>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</si>
  <si>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</si>
  <si>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</si>
  <si>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</si>
  <si>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</si>
  <si>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งานบริหารทั่วไปฝ่ายการศึกษา</t>
  </si>
  <si>
    <t>โครงการอาสาสมัครกรุงเทพมหานครด้านการป้องกันและแก้ไขปัญหายาและสารเสพติด</t>
  </si>
  <si>
    <t>โครงการครอบครัวรักการอ่าน</t>
  </si>
  <si>
    <t>โครงการจัดสวัสดิการ การสงเคราะห์ช่วยเหลือเด็ก สตรี ครอบครัวผู้ด้อยโอกาส ผู้สูงอายุและคนพิการ</t>
  </si>
  <si>
    <t>โครงการกรุงเทพฯ เมืองอาหารปลอดภัย</t>
  </si>
  <si>
    <t>1) งบรายจ่ายอื่น</t>
  </si>
  <si>
    <t>2) งบรายจ่ายอื่น</t>
  </si>
  <si>
    <t xml:space="preserve">                 1) งบดำเนินงาน</t>
  </si>
  <si>
    <t xml:space="preserve">                 1) งบรายจ่ายอื่น</t>
  </si>
  <si>
    <t xml:space="preserve">                 2) งบรายจ่ายอื่น</t>
  </si>
  <si>
    <t xml:space="preserve">                 2) งบอุดหนุน</t>
  </si>
  <si>
    <t>งานบริหารทั่วไปและบริหารการคลัง</t>
  </si>
  <si>
    <t>งานบริหารทั่วไปและจัดเก็บรายได้</t>
  </si>
  <si>
    <t>- ค่าเครื่องแบบชุดปฏิบัติงาน</t>
  </si>
  <si>
    <t xml:space="preserve"> - ค่าตอบแทนกรรมการชุมชน</t>
  </si>
  <si>
    <t xml:space="preserve"> - ค่าใช้จ่ายในการจ้างงานคนพิการเพื่อปฏิบัติงาน</t>
  </si>
  <si>
    <t xml:space="preserve"> - ค่าใช้จ่ายในการจัดงานวันสำคัญ อนุรักษ์สืบสานวัฒนธรรมประเพณี</t>
  </si>
  <si>
    <t xml:space="preserve"> - ค่าใช้จ่ายในการจัดสวัสดิการ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</si>
  <si>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>งานสุขาภิบาลและอนามัยสิ่งแวดล้อม</t>
  </si>
  <si>
    <t>- ค่าใช้จ่ายโครงการกรุงเทพมหานครเขตปลอดบุหรี่</t>
  </si>
  <si>
    <t xml:space="preserve"> - ค่าตอบแทนครูผู้สอนศาสนาอิสลามในโรงเรียนสังกัดกรุงเทพมหานคร</t>
  </si>
  <si>
    <t>2) งบอุดหนุน</t>
  </si>
  <si>
    <t xml:space="preserve"> - ค่าใช้จ่ายในการเสริมสร้างศักยภาพของเด็กและเยาวชนเพื่อคุณภาพชีวิตที่ดีในพื้นที่กรุงเทพมหานคร ตามพระราชดำริสมเด็จพระกนิษฐาธิราชเจ้ากรมสมเด็จพระเทพรัตนราชสุดาฯ สยามบรมราชกุมารี</t>
  </si>
  <si>
    <t>แผนการปฏิบัติงานและการใช้จ่ายงบประมาณประจำปีงบประมาณ พ.ศ. 2566</t>
  </si>
  <si>
    <t>งานบริหารทั่วไปฝ่ายรักษาความสะอาด</t>
  </si>
  <si>
    <t xml:space="preserve"> - ค่าใช้จ่ายโครงการอาสาสมัครกรุงเทพมหานครด้านการป้องกันและแก้ไขปัญหายาและสารเสพติด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</si>
</sst>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7" fillId="3" borderId="5" xfId="0" applyFont="1" applyFill="1" applyBorder="1" applyAlignment="1">
      <alignment horizontal="center" vertical="center"/>
    </xf>
    <xf numFmtId="0" fontId="5" fillId="0" borderId="0" xfId="0" applyFont="1"/>
    <xf numFmtId="0" fontId="6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vertical="top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8" xfId="0" applyFont="1" applyBorder="1"/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 readingOrder="1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3" fontId="3" fillId="0" borderId="13" xfId="1" applyFont="1" applyBorder="1" applyAlignment="1">
      <alignment horizontal="right" vertical="center"/>
    </xf>
    <xf numFmtId="43" fontId="3" fillId="0" borderId="13" xfId="1" applyFont="1" applyFill="1" applyBorder="1" applyAlignment="1">
      <alignment horizontal="right" vertical="center"/>
    </xf>
    <xf numFmtId="43" fontId="5" fillId="0" borderId="13" xfId="1" applyFont="1" applyFill="1" applyBorder="1" applyAlignment="1">
      <alignment horizontal="right" vertical="center"/>
    </xf>
    <xf numFmtId="43" fontId="3" fillId="0" borderId="13" xfId="1" applyFont="1" applyBorder="1" applyAlignment="1">
      <alignment horizontal="right" vertical="top"/>
    </xf>
    <xf numFmtId="43" fontId="3" fillId="0" borderId="13" xfId="1" applyFont="1" applyFill="1" applyBorder="1" applyAlignment="1">
      <alignment horizontal="right" vertical="top"/>
    </xf>
    <xf numFmtId="43" fontId="3" fillId="0" borderId="14" xfId="1" applyFont="1" applyFill="1" applyBorder="1" applyAlignment="1">
      <alignment horizontal="right" vertical="center"/>
    </xf>
    <xf numFmtId="0" fontId="5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3" fontId="5" fillId="0" borderId="5" xfId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vertical="center" wrapText="1"/>
    </xf>
    <xf numFmtId="187" fontId="3" fillId="0" borderId="6" xfId="1" applyNumberFormat="1" applyFont="1" applyBorder="1" applyAlignment="1">
      <alignment vertical="center" wrapText="1"/>
    </xf>
    <xf numFmtId="187" fontId="3" fillId="0" borderId="6" xfId="1" applyNumberFormat="1" applyFont="1" applyBorder="1" applyAlignment="1">
      <alignment vertical="top" wrapText="1"/>
    </xf>
    <xf numFmtId="187" fontId="3" fillId="0" borderId="14" xfId="1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3" fontId="3" fillId="0" borderId="14" xfId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43" fontId="2" fillId="0" borderId="16" xfId="1" applyFont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 indent="2"/>
    </xf>
    <xf numFmtId="0" fontId="2" fillId="2" borderId="14" xfId="0" applyFont="1" applyFill="1" applyBorder="1" applyAlignment="1">
      <alignment horizontal="center"/>
    </xf>
    <xf numFmtId="43" fontId="2" fillId="2" borderId="14" xfId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center"/>
    </xf>
    <xf numFmtId="43" fontId="2" fillId="2" borderId="15" xfId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top"/>
    </xf>
    <xf numFmtId="43" fontId="3" fillId="0" borderId="16" xfId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top"/>
    </xf>
    <xf numFmtId="9" fontId="3" fillId="0" borderId="17" xfId="3" quotePrefix="1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43" fontId="3" fillId="0" borderId="17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43" fontId="2" fillId="0" borderId="15" xfId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top" wrapText="1"/>
    </xf>
    <xf numFmtId="43" fontId="3" fillId="0" borderId="17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15" xfId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4"/>
    </xf>
    <xf numFmtId="43" fontId="2" fillId="0" borderId="14" xfId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3" fontId="5" fillId="0" borderId="16" xfId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 vertical="top" wrapText="1" readingOrder="1"/>
    </xf>
    <xf numFmtId="43" fontId="5" fillId="0" borderId="14" xfId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 readingOrder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43" fontId="5" fillId="0" borderId="15" xfId="1" applyFont="1" applyBorder="1" applyAlignment="1">
      <alignment horizontal="center" vertical="center" shrinkToFit="1"/>
    </xf>
    <xf numFmtId="43" fontId="5" fillId="0" borderId="14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43" fontId="5" fillId="0" borderId="3" xfId="1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/>
    </xf>
    <xf numFmtId="43" fontId="5" fillId="0" borderId="15" xfId="1" applyFont="1" applyBorder="1" applyAlignment="1">
      <alignment horizontal="center" vertical="center"/>
    </xf>
    <xf numFmtId="43" fontId="5" fillId="0" borderId="14" xfId="1" applyFont="1" applyBorder="1" applyAlignment="1">
      <alignment horizontal="center" vertical="center"/>
    </xf>
    <xf numFmtId="187" fontId="3" fillId="0" borderId="13" xfId="1" applyNumberFormat="1" applyFont="1" applyBorder="1" applyAlignment="1">
      <alignment vertical="center" wrapText="1"/>
    </xf>
    <xf numFmtId="187" fontId="3" fillId="0" borderId="13" xfId="1" applyNumberFormat="1" applyFont="1" applyBorder="1" applyAlignment="1">
      <alignment vertical="top" wrapText="1"/>
    </xf>
    <xf numFmtId="187" fontId="3" fillId="0" borderId="14" xfId="1" applyNumberFormat="1" applyFont="1" applyBorder="1" applyAlignment="1">
      <alignment vertical="top" wrapText="1"/>
    </xf>
    <xf numFmtId="187" fontId="3" fillId="0" borderId="15" xfId="1" applyNumberFormat="1" applyFont="1" applyBorder="1" applyAlignment="1">
      <alignment vertical="center" wrapText="1"/>
    </xf>
    <xf numFmtId="187" fontId="3" fillId="0" borderId="15" xfId="1" applyNumberFormat="1" applyFont="1" applyBorder="1" applyAlignment="1">
      <alignment horizontal="center" vertical="top"/>
    </xf>
    <xf numFmtId="187" fontId="3" fillId="4" borderId="14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0" borderId="16" xfId="0" applyFont="1" applyBorder="1" applyAlignment="1">
      <alignment horizontal="left" vertical="top" wrapText="1" readingOrder="1"/>
    </xf>
    <xf numFmtId="0" fontId="3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2" borderId="16" xfId="0" applyFont="1" applyFill="1" applyBorder="1" applyAlignment="1">
      <alignment horizontal="left" vertical="center" indent="2"/>
    </xf>
    <xf numFmtId="0" fontId="2" fillId="2" borderId="16" xfId="0" applyFont="1" applyFill="1" applyBorder="1" applyAlignment="1">
      <alignment horizontal="center"/>
    </xf>
    <xf numFmtId="43" fontId="2" fillId="2" borderId="16" xfId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vertical="center"/>
    </xf>
    <xf numFmtId="43" fontId="3" fillId="0" borderId="5" xfId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188" fontId="3" fillId="0" borderId="0" xfId="1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2"/>
    </xf>
    <xf numFmtId="0" fontId="3" fillId="0" borderId="10" xfId="0" applyFont="1" applyBorder="1" applyAlignment="1">
      <alignment horizontal="center" vertical="top"/>
    </xf>
    <xf numFmtId="43" fontId="3" fillId="0" borderId="10" xfId="1" applyFont="1" applyFill="1" applyBorder="1" applyAlignment="1">
      <alignment horizontal="right" vertical="center"/>
    </xf>
    <xf numFmtId="9" fontId="3" fillId="0" borderId="14" xfId="3" quotePrefix="1" applyFont="1" applyBorder="1" applyAlignment="1">
      <alignment vertical="top"/>
    </xf>
    <xf numFmtId="43" fontId="5" fillId="0" borderId="17" xfId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 indent="2"/>
    </xf>
    <xf numFmtId="0" fontId="3" fillId="5" borderId="1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left" vertical="top" wrapText="1" readingOrder="1"/>
    </xf>
    <xf numFmtId="0" fontId="3" fillId="5" borderId="14" xfId="0" applyFont="1" applyFill="1" applyBorder="1" applyAlignment="1">
      <alignment horizontal="center" vertical="top"/>
    </xf>
    <xf numFmtId="43" fontId="3" fillId="5" borderId="14" xfId="1" applyFont="1" applyFill="1" applyBorder="1" applyAlignment="1">
      <alignment horizontal="right" vertical="center"/>
    </xf>
    <xf numFmtId="43" fontId="2" fillId="5" borderId="15" xfId="1" applyFont="1" applyFill="1" applyBorder="1" applyAlignment="1">
      <alignment horizontal="right" vertical="center"/>
    </xf>
    <xf numFmtId="43" fontId="5" fillId="0" borderId="5" xfId="1" applyFont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 horizontal="left" vertical="center" wrapText="1" indent="2"/>
    </xf>
    <xf numFmtId="0" fontId="2" fillId="5" borderId="15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 vertical="top"/>
    </xf>
    <xf numFmtId="43" fontId="2" fillId="5" borderId="15" xfId="1" applyFont="1" applyFill="1" applyBorder="1" applyAlignment="1">
      <alignment horizontal="right" vertical="top"/>
    </xf>
    <xf numFmtId="43" fontId="3" fillId="0" borderId="15" xfId="1" applyFont="1" applyFill="1" applyBorder="1" applyAlignment="1">
      <alignment horizontal="right" vertical="top"/>
    </xf>
    <xf numFmtId="0" fontId="2" fillId="5" borderId="5" xfId="0" applyFont="1" applyFill="1" applyBorder="1" applyAlignment="1">
      <alignment horizontal="left" vertical="center" wrapText="1" indent="2"/>
    </xf>
    <xf numFmtId="0" fontId="2" fillId="5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 indent="4"/>
    </xf>
    <xf numFmtId="43" fontId="3" fillId="0" borderId="0" xfId="1" applyFont="1" applyBorder="1" applyAlignment="1">
      <alignment horizontal="right" vertical="center"/>
    </xf>
    <xf numFmtId="187" fontId="5" fillId="0" borderId="6" xfId="1" applyNumberFormat="1" applyFont="1" applyBorder="1" applyAlignment="1">
      <alignment vertical="center" wrapText="1"/>
    </xf>
    <xf numFmtId="187" fontId="5" fillId="0" borderId="13" xfId="1" applyNumberFormat="1" applyFont="1" applyBorder="1" applyAlignment="1">
      <alignment vertical="center" wrapText="1"/>
    </xf>
    <xf numFmtId="187" fontId="3" fillId="0" borderId="15" xfId="1" applyNumberFormat="1" applyFont="1" applyBorder="1" applyAlignment="1">
      <alignment vertical="top" wrapText="1"/>
    </xf>
    <xf numFmtId="43" fontId="5" fillId="0" borderId="15" xfId="1" applyFont="1" applyBorder="1" applyAlignment="1">
      <alignment horizontal="center" vertical="top" shrinkToFit="1"/>
    </xf>
    <xf numFmtId="187" fontId="3" fillId="0" borderId="16" xfId="1" applyNumberFormat="1" applyFont="1" applyBorder="1" applyAlignment="1">
      <alignment horizontal="center" vertical="top"/>
    </xf>
    <xf numFmtId="43" fontId="5" fillId="0" borderId="16" xfId="1" applyFont="1" applyBorder="1" applyAlignment="1">
      <alignment horizontal="center" vertical="center" shrinkToFit="1"/>
    </xf>
    <xf numFmtId="43" fontId="2" fillId="2" borderId="3" xfId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3" fontId="3" fillId="0" borderId="10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4"/>
    </xf>
    <xf numFmtId="43" fontId="3" fillId="0" borderId="10" xfId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3" fontId="3" fillId="0" borderId="0" xfId="1" applyFont="1" applyFill="1" applyBorder="1" applyAlignment="1">
      <alignment horizontal="right" vertical="center"/>
    </xf>
    <xf numFmtId="43" fontId="5" fillId="0" borderId="13" xfId="1" applyFont="1" applyFill="1" applyBorder="1" applyAlignment="1">
      <alignment horizontal="right" vertical="top"/>
    </xf>
    <xf numFmtId="43" fontId="5" fillId="0" borderId="15" xfId="1" applyFont="1" applyBorder="1" applyAlignment="1">
      <alignment horizontal="center" vertical="top"/>
    </xf>
    <xf numFmtId="49" fontId="3" fillId="0" borderId="13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187" fontId="3" fillId="0" borderId="10" xfId="1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43" fontId="3" fillId="0" borderId="3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 indent="7"/>
    </xf>
    <xf numFmtId="0" fontId="5" fillId="0" borderId="0" xfId="0" applyFont="1" applyAlignment="1">
      <alignment horizontal="left" indent="7"/>
    </xf>
    <xf numFmtId="0" fontId="5" fillId="0" borderId="8" xfId="0" applyFont="1" applyBorder="1" applyAlignment="1">
      <alignment horizontal="left" indent="7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indent="6"/>
    </xf>
    <xf numFmtId="0" fontId="5" fillId="0" borderId="0" xfId="0" applyFont="1" applyAlignment="1">
      <alignment horizontal="left" indent="6"/>
    </xf>
    <xf numFmtId="0" fontId="5" fillId="0" borderId="8" xfId="0" applyFont="1" applyBorder="1" applyAlignment="1">
      <alignment horizontal="left" indent="6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4">
    <cellStyle name="Comma" xfId="1" builtinId="3"/>
    <cellStyle name="Normal" xfId="0" builtinId="0"/>
    <cellStyle name="Percent" xfId="3" builtinId="5"/>
    <cellStyle name="จุลภาค 2" xfId="2" xr:uid="{322A53D8-0983-4785-9BAC-E4119295B80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74084</xdr:colOff>
      <xdr:row>0</xdr:row>
      <xdr:rowOff>10572</xdr:rowOff>
    </xdr:from>
    <xdr:to>
      <xdr:col>4</xdr:col>
      <xdr:colOff>1170516</xdr:colOff>
      <xdr:row>2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23065AD1-CEDE-4A47-AE9B-426D17509305}"/>
            </a:ext>
          </a:extLst>
        </xdr:cNvPr>
        <xdr:cNvSpPr txBox="1"/>
      </xdr:nvSpPr>
      <xdr:spPr>
        <a:xfrm>
          <a:off x="7856009" y="10572"/>
          <a:ext cx="1096432" cy="62526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1693069</xdr:colOff>
      <xdr:row>46</xdr:row>
      <xdr:rowOff>0</xdr:rowOff>
    </xdr:from>
    <xdr:ext cx="184731" cy="264560"/>
    <xdr:sp macro="" textlink="">
      <xdr:nvSpPr>
        <xdr:cNvPr id="2" name="กล่องข้อความ 12">
          <a:extLst>
            <a:ext uri="{FF2B5EF4-FFF2-40B4-BE49-F238E27FC236}">
              <a16:creationId xmlns:a16="http://schemas.microsoft.com/office/drawing/2014/main" id="{B98F3A03-720C-4DD1-94FF-B37F7D895BE0}"/>
            </a:ext>
          </a:extLst>
        </xdr:cNvPr>
        <xdr:cNvSpPr txBox="1"/>
      </xdr:nvSpPr>
      <xdr:spPr>
        <a:xfrm>
          <a:off x="1693069" y="14212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id="{D0D7CD09-178A-4BBD-A08E-605BA0EF7620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E7EAEA17-BBB7-422E-86FB-A8738C03F311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1693069</xdr:colOff>
      <xdr:row>44</xdr:row>
      <xdr:rowOff>178594</xdr:rowOff>
    </xdr:from>
    <xdr:ext cx="184731" cy="264560"/>
    <xdr:sp macro="" textlink="">
      <xdr:nvSpPr>
        <xdr:cNvPr id="5" name="กล่องข้อความ 12">
          <a:extLst>
            <a:ext uri="{FF2B5EF4-FFF2-40B4-BE49-F238E27FC236}">
              <a16:creationId xmlns:a16="http://schemas.microsoft.com/office/drawing/2014/main" id="{FAEDAB2A-D60B-4657-94C9-C393048F9466}"/>
            </a:ext>
          </a:extLst>
        </xdr:cNvPr>
        <xdr:cNvSpPr txBox="1"/>
      </xdr:nvSpPr>
      <xdr:spPr>
        <a:xfrm>
          <a:off x="1693069" y="1511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1693069</xdr:colOff>
      <xdr:row>89</xdr:row>
      <xdr:rowOff>178594</xdr:rowOff>
    </xdr:from>
    <xdr:ext cx="184731" cy="264560"/>
    <xdr:sp macro="" textlink="">
      <xdr:nvSpPr>
        <xdr:cNvPr id="2" name="กล่องข้อความ 12">
          <a:extLst>
            <a:ext uri="{FF2B5EF4-FFF2-40B4-BE49-F238E27FC236}">
              <a16:creationId xmlns:a16="http://schemas.microsoft.com/office/drawing/2014/main" id="{EF5416D2-8928-4F92-9407-B248393B47A4}"/>
            </a:ext>
          </a:extLst>
        </xdr:cNvPr>
        <xdr:cNvSpPr txBox="1"/>
      </xdr:nvSpPr>
      <xdr:spPr>
        <a:xfrm>
          <a:off x="1693069" y="18466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id="{DEF3CF2F-A6A1-446F-9AC6-5D3702087045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AB710F1-69C3-4B4D-A8DA-41FCC7DE82B1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D2448CB7-632D-499F-A300-18707C79A61D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id="{60E05F04-E79E-4D58-B379-55842F525A74}"/>
            </a:ext>
          </a:extLst>
        </xdr:cNvPr>
        <xdr:cNvSpPr txBox="1"/>
      </xdr:nvSpPr>
      <xdr:spPr>
        <a:xfrm>
          <a:off x="4081463" y="1664494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id="{A295DF85-AD37-411B-9DBD-91ACE18BD12F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2824CD52-D01F-4066-9622-74A896F4EA9A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id="{CC4E77BE-BF6A-46DC-9FF7-0DBFD5064A2A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id="{0D438100-7F18-43DF-A0FB-5530CDBA52C5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id="{55B1F6CB-C677-4E52-A0CB-A6900EF9CFF7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id="{180C41AD-7521-4C30-A175-8CF535539CAF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id="{F4771E88-56F7-4BE5-A1D8-0B1404204882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id="{B4D4ECA1-3851-4602-97F9-C6AE013888BE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id="{AB6563C0-6DD8-47EB-A782-7A598C261F25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D36CE4B8-DF27-4ED0-AC1F-4DA25E58E764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5DD1109A-7873-4F33-9F2C-6A31A8747846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id="{8FFF6AF0-8FB8-4359-BF62-DBE260696209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id="{17962C48-0C8C-4254-B9EB-8E1DB6A3296C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52CED0D9-B220-46A5-BEC8-49E92A536D42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5FBD68FB-F3A7-4AD6-B63D-944A97E3DF96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id="{EFACEF1D-B75D-4703-ACAE-E44278D01E9C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F9A3E1C1-7792-4DCD-BB16-ABD392139C67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8F31575-8A88-48BE-9111-632A67446978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id="{6020866C-2319-4082-BC99-3005898ECE43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83025CBE-58FD-406A-97A1-05E4DA5B7268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62DDFE24-FDCD-4434-855D-556AC6CB7988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722A428A-7BCC-45D3-9BC9-2C8745233142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86B65379-560A-48B6-A48C-EF685BA90EB7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F86B5-9749-4723-9CEC-6D70E935DC6D}">
  <dimension ref="A2:E76"/>
  <sheetViews>
    <sheetView tabSelected="1" topLeftCell="A55" zoomScale="115" zoomScaleNormal="115" zoomScaleSheetLayoutView="90" workbookViewId="0">
      <selection activeCell="E65" sqref="E65"/>
    </sheetView>
  </sheetViews>
  <sheetFormatPr defaultColWidth="9" defaultRowHeight="21" outlineLevelRow="1"/>
  <cols>
    <col min="1" max="1" width="46.125" style="1" customWidth="1"/>
    <col min="2" max="2" width="14.75" style="1" bestFit="1" customWidth="1"/>
    <col min="3" max="3" width="19" style="1" bestFit="1" customWidth="1"/>
    <col min="4" max="4" width="16.875" style="1" bestFit="1" customWidth="1"/>
    <col min="5" max="5" width="19" style="1" bestFit="1" customWidth="1"/>
    <col min="6" max="16384" width="9" style="1"/>
  </cols>
  <sheetData>
    <row r="2" spans="1:5">
      <c r="A2" s="164" t="s">
        <v>158</v>
      </c>
      <c r="B2" s="164"/>
      <c r="C2" s="164"/>
      <c r="D2" s="164"/>
      <c r="E2" s="164"/>
    </row>
    <row r="3" spans="1:5">
      <c r="A3" s="164" t="s">
        <v>13</v>
      </c>
      <c r="B3" s="164"/>
      <c r="C3" s="164"/>
      <c r="D3" s="164"/>
      <c r="E3" s="164"/>
    </row>
    <row r="4" spans="1:5" ht="19.5" customHeight="1"/>
    <row r="5" spans="1:5" ht="19.5" customHeight="1">
      <c r="E5" s="107" t="s">
        <v>0</v>
      </c>
    </row>
    <row r="6" spans="1:5">
      <c r="A6" s="165" t="s">
        <v>153</v>
      </c>
      <c r="B6" s="108" t="s">
        <v>2</v>
      </c>
      <c r="C6" s="108" t="s">
        <v>16</v>
      </c>
      <c r="D6" s="108" t="s">
        <v>17</v>
      </c>
      <c r="E6" s="108" t="s">
        <v>18</v>
      </c>
    </row>
    <row r="7" spans="1:5">
      <c r="A7" s="165"/>
      <c r="B7" s="108" t="s">
        <v>4</v>
      </c>
      <c r="C7" s="108" t="s">
        <v>4</v>
      </c>
      <c r="D7" s="108" t="s">
        <v>4</v>
      </c>
      <c r="E7" s="108" t="s">
        <v>4</v>
      </c>
    </row>
    <row r="8" spans="1:5">
      <c r="A8" s="6" t="s">
        <v>159</v>
      </c>
      <c r="B8" s="110">
        <f>SUM(B9:B9)</f>
        <v>3735930</v>
      </c>
      <c r="C8" s="110">
        <f>SUM(C9:C9)</f>
        <v>3735930</v>
      </c>
      <c r="D8" s="110">
        <f>SUM(D9:D9)</f>
        <v>0</v>
      </c>
      <c r="E8" s="110">
        <f>SUM(E9:E9)</f>
        <v>0</v>
      </c>
    </row>
    <row r="9" spans="1:5">
      <c r="A9" s="112" t="s">
        <v>135</v>
      </c>
      <c r="B9" s="113">
        <f>C9+D9+E9</f>
        <v>3735930</v>
      </c>
      <c r="C9" s="113">
        <v>3735930</v>
      </c>
      <c r="D9" s="113">
        <v>0</v>
      </c>
      <c r="E9" s="113">
        <v>0</v>
      </c>
    </row>
    <row r="10" spans="1:5" s="111" customFormat="1">
      <c r="A10" s="6" t="s">
        <v>160</v>
      </c>
      <c r="B10" s="110">
        <f>SUM(B11:B11)</f>
        <v>4294600</v>
      </c>
      <c r="C10" s="110">
        <f>SUM(C11:C11)</f>
        <v>3167950</v>
      </c>
      <c r="D10" s="110">
        <f>SUM(D11:D11)</f>
        <v>772750</v>
      </c>
      <c r="E10" s="110">
        <f>SUM(E11:E11)</f>
        <v>353900</v>
      </c>
    </row>
    <row r="11" spans="1:5">
      <c r="A11" s="112" t="s">
        <v>185</v>
      </c>
      <c r="B11" s="113">
        <f>C11+D11+E11</f>
        <v>4294600</v>
      </c>
      <c r="C11" s="113">
        <v>3167950</v>
      </c>
      <c r="D11" s="113">
        <v>772750</v>
      </c>
      <c r="E11" s="113">
        <v>353900</v>
      </c>
    </row>
    <row r="12" spans="1:5" s="114" customFormat="1" outlineLevel="1">
      <c r="A12" s="6" t="s">
        <v>161</v>
      </c>
      <c r="B12" s="110">
        <f>SUM(B13:B13)</f>
        <v>352000</v>
      </c>
      <c r="C12" s="110">
        <f>SUM(C13:C13)</f>
        <v>118400</v>
      </c>
      <c r="D12" s="110">
        <f>SUM(D13:D13)</f>
        <v>116000</v>
      </c>
      <c r="E12" s="110">
        <f>SUM(E13:E13)</f>
        <v>117600</v>
      </c>
    </row>
    <row r="13" spans="1:5" outlineLevel="1">
      <c r="A13" s="112" t="s">
        <v>186</v>
      </c>
      <c r="B13" s="113">
        <f>C13+D13+E13</f>
        <v>352000</v>
      </c>
      <c r="C13" s="113">
        <v>118400</v>
      </c>
      <c r="D13" s="113">
        <v>116000</v>
      </c>
      <c r="E13" s="113">
        <v>117600</v>
      </c>
    </row>
    <row r="14" spans="1:5" ht="42" outlineLevel="1">
      <c r="A14" s="122" t="s">
        <v>179</v>
      </c>
      <c r="B14" s="110">
        <f>SUM(B15:B15)</f>
        <v>118500</v>
      </c>
      <c r="C14" s="110">
        <f>SUM(C15:C15)</f>
        <v>0</v>
      </c>
      <c r="D14" s="110">
        <f>SUM(D15:D15)</f>
        <v>87330</v>
      </c>
      <c r="E14" s="110">
        <f>SUM(E15:E15)</f>
        <v>31170</v>
      </c>
    </row>
    <row r="15" spans="1:5" outlineLevel="1">
      <c r="A15" s="112" t="s">
        <v>186</v>
      </c>
      <c r="B15" s="113">
        <f>C15+D15+E15</f>
        <v>118500</v>
      </c>
      <c r="C15" s="113">
        <v>0</v>
      </c>
      <c r="D15" s="113">
        <v>87330</v>
      </c>
      <c r="E15" s="113">
        <v>31170</v>
      </c>
    </row>
    <row r="16" spans="1:5" s="114" customFormat="1" outlineLevel="1">
      <c r="A16" s="6" t="s">
        <v>162</v>
      </c>
      <c r="B16" s="110">
        <f>SUM(B17:B17)</f>
        <v>982500</v>
      </c>
      <c r="C16" s="110">
        <f>SUM(C17:C17)</f>
        <v>555100</v>
      </c>
      <c r="D16" s="110">
        <f>SUM(D17:D17)</f>
        <v>293400</v>
      </c>
      <c r="E16" s="110">
        <f>SUM(E17:E17)</f>
        <v>134000</v>
      </c>
    </row>
    <row r="17" spans="1:5" outlineLevel="1">
      <c r="A17" s="112" t="s">
        <v>185</v>
      </c>
      <c r="B17" s="113">
        <f>C17+D17+E17</f>
        <v>982500</v>
      </c>
      <c r="C17" s="113">
        <v>555100</v>
      </c>
      <c r="D17" s="113">
        <v>293400</v>
      </c>
      <c r="E17" s="113">
        <v>134000</v>
      </c>
    </row>
    <row r="18" spans="1:5" s="114" customFormat="1" outlineLevel="1">
      <c r="A18" s="6" t="s">
        <v>163</v>
      </c>
      <c r="B18" s="110">
        <f>SUM(B19:B19)</f>
        <v>773890</v>
      </c>
      <c r="C18" s="110">
        <f>SUM(C19:C19)</f>
        <v>334290</v>
      </c>
      <c r="D18" s="110">
        <f>SUM(D19:D19)</f>
        <v>341200</v>
      </c>
      <c r="E18" s="110">
        <f>SUM(E19:E19)</f>
        <v>98400</v>
      </c>
    </row>
    <row r="19" spans="1:5" outlineLevel="1">
      <c r="A19" s="112" t="s">
        <v>185</v>
      </c>
      <c r="B19" s="113">
        <f>C19+D19+E19</f>
        <v>773890</v>
      </c>
      <c r="C19" s="113">
        <v>334290</v>
      </c>
      <c r="D19" s="113">
        <v>341200</v>
      </c>
      <c r="E19" s="113">
        <v>98400</v>
      </c>
    </row>
    <row r="20" spans="1:5" s="114" customFormat="1" outlineLevel="1">
      <c r="A20" s="6" t="s">
        <v>164</v>
      </c>
      <c r="B20" s="110">
        <f>SUM(B21:B21)</f>
        <v>468970</v>
      </c>
      <c r="C20" s="110">
        <f>SUM(C21:C21)</f>
        <v>283400</v>
      </c>
      <c r="D20" s="110">
        <f>SUM(D21:D21)</f>
        <v>185570</v>
      </c>
      <c r="E20" s="110">
        <f>SUM(E21:E21)</f>
        <v>0</v>
      </c>
    </row>
    <row r="21" spans="1:5" outlineLevel="1">
      <c r="A21" s="112" t="s">
        <v>185</v>
      </c>
      <c r="B21" s="113">
        <f>C21+D21+E21</f>
        <v>468970</v>
      </c>
      <c r="C21" s="113">
        <v>283400</v>
      </c>
      <c r="D21" s="113">
        <v>185570</v>
      </c>
      <c r="E21" s="113">
        <v>0</v>
      </c>
    </row>
    <row r="22" spans="1:5" s="114" customFormat="1" outlineLevel="1">
      <c r="A22" s="6" t="s">
        <v>165</v>
      </c>
      <c r="B22" s="110">
        <f>SUM(B23:B23)</f>
        <v>14299100</v>
      </c>
      <c r="C22" s="110">
        <f>SUM(C23:C23)</f>
        <v>4494000</v>
      </c>
      <c r="D22" s="110">
        <f>SUM(D23:D23)</f>
        <v>4961500</v>
      </c>
      <c r="E22" s="110">
        <f>SUM(E23:E23)</f>
        <v>4843600</v>
      </c>
    </row>
    <row r="23" spans="1:5" outlineLevel="1">
      <c r="A23" s="112" t="s">
        <v>185</v>
      </c>
      <c r="B23" s="113">
        <f>C23+D23+E23</f>
        <v>14299100</v>
      </c>
      <c r="C23" s="113">
        <v>4494000</v>
      </c>
      <c r="D23" s="113">
        <v>4961500</v>
      </c>
      <c r="E23" s="113">
        <v>4843600</v>
      </c>
    </row>
    <row r="24" spans="1:5" s="114" customFormat="1" outlineLevel="1">
      <c r="A24" s="6" t="s">
        <v>166</v>
      </c>
      <c r="B24" s="110">
        <f>SUM(B25:B25)</f>
        <v>1155800</v>
      </c>
      <c r="C24" s="110">
        <f>SUM(C25:C25)</f>
        <v>615300</v>
      </c>
      <c r="D24" s="110">
        <f>SUM(D25:D25)</f>
        <v>277000</v>
      </c>
      <c r="E24" s="110">
        <f>SUM(E25:E25)</f>
        <v>263500</v>
      </c>
    </row>
    <row r="25" spans="1:5" outlineLevel="1">
      <c r="A25" s="112" t="s">
        <v>185</v>
      </c>
      <c r="B25" s="113">
        <f>C25+D25+E25</f>
        <v>1155800</v>
      </c>
      <c r="C25" s="113">
        <v>615300</v>
      </c>
      <c r="D25" s="113">
        <v>277000</v>
      </c>
      <c r="E25" s="113">
        <v>263500</v>
      </c>
    </row>
    <row r="26" spans="1:5" s="114" customFormat="1" outlineLevel="1">
      <c r="A26" s="6" t="s">
        <v>167</v>
      </c>
      <c r="B26" s="110">
        <f>SUM(B27:B28)</f>
        <v>5179600</v>
      </c>
      <c r="C26" s="110">
        <f t="shared" ref="C26:E26" si="0">SUM(C27:C28)</f>
        <v>1850800</v>
      </c>
      <c r="D26" s="110">
        <f t="shared" si="0"/>
        <v>1740500</v>
      </c>
      <c r="E26" s="110">
        <f t="shared" si="0"/>
        <v>1588300</v>
      </c>
    </row>
    <row r="27" spans="1:5" outlineLevel="1">
      <c r="A27" s="112" t="s">
        <v>185</v>
      </c>
      <c r="B27" s="113">
        <f>C27+D27+E27</f>
        <v>4689300</v>
      </c>
      <c r="C27" s="113">
        <v>1643800</v>
      </c>
      <c r="D27" s="113">
        <v>1598500</v>
      </c>
      <c r="E27" s="113">
        <v>1447000</v>
      </c>
    </row>
    <row r="28" spans="1:5" outlineLevel="1">
      <c r="A28" s="112" t="s">
        <v>187</v>
      </c>
      <c r="B28" s="113">
        <f>C28+D28+E28</f>
        <v>490300</v>
      </c>
      <c r="C28" s="113">
        <v>207000</v>
      </c>
      <c r="D28" s="113">
        <v>142000</v>
      </c>
      <c r="E28" s="113">
        <v>141300</v>
      </c>
    </row>
    <row r="29" spans="1:5" s="114" customFormat="1" outlineLevel="1">
      <c r="A29" s="6" t="s">
        <v>168</v>
      </c>
      <c r="B29" s="110">
        <f>SUM(B30:B31)</f>
        <v>3130900</v>
      </c>
      <c r="C29" s="110">
        <f>SUM(C30:C31)</f>
        <v>1669480</v>
      </c>
      <c r="D29" s="110">
        <f>SUM(D30:D31)</f>
        <v>1051280</v>
      </c>
      <c r="E29" s="110">
        <f>SUM(E30:E31)</f>
        <v>410140</v>
      </c>
    </row>
    <row r="30" spans="1:5" outlineLevel="1">
      <c r="A30" s="112" t="s">
        <v>185</v>
      </c>
      <c r="B30" s="113">
        <f>C30+D30+E30</f>
        <v>2130900</v>
      </c>
      <c r="C30" s="113">
        <v>669480</v>
      </c>
      <c r="D30" s="113">
        <v>1051280</v>
      </c>
      <c r="E30" s="113">
        <v>410140</v>
      </c>
    </row>
    <row r="31" spans="1:5" outlineLevel="1">
      <c r="A31" s="112" t="s">
        <v>187</v>
      </c>
      <c r="B31" s="113">
        <f>C31+D31+E31</f>
        <v>1000000</v>
      </c>
      <c r="C31" s="113">
        <v>1000000</v>
      </c>
      <c r="D31" s="113">
        <v>0</v>
      </c>
      <c r="E31" s="113">
        <v>0</v>
      </c>
    </row>
    <row r="32" spans="1:5" s="111" customFormat="1">
      <c r="A32" s="6" t="s">
        <v>169</v>
      </c>
      <c r="B32" s="110">
        <f>SUM(B33:B33)</f>
        <v>4510870</v>
      </c>
      <c r="C32" s="110">
        <f>SUM(C33:C33)</f>
        <v>1430800</v>
      </c>
      <c r="D32" s="110">
        <f>SUM(D33:D33)</f>
        <v>1639670</v>
      </c>
      <c r="E32" s="110">
        <f>SUM(E33:E33)</f>
        <v>1440400</v>
      </c>
    </row>
    <row r="33" spans="1:5" outlineLevel="1">
      <c r="A33" s="112" t="s">
        <v>185</v>
      </c>
      <c r="B33" s="113">
        <f>C33+D33+E33</f>
        <v>4510870</v>
      </c>
      <c r="C33" s="113">
        <v>1430800</v>
      </c>
      <c r="D33" s="113">
        <v>1639670</v>
      </c>
      <c r="E33" s="113">
        <v>1440400</v>
      </c>
    </row>
    <row r="34" spans="1:5" s="114" customFormat="1" outlineLevel="1">
      <c r="A34" s="6" t="s">
        <v>170</v>
      </c>
      <c r="B34" s="110">
        <f>SUM(B35:B35)</f>
        <v>270400</v>
      </c>
      <c r="C34" s="110">
        <f>SUM(C35:C35)</f>
        <v>140700</v>
      </c>
      <c r="D34" s="110">
        <f>SUM(D35:D35)</f>
        <v>0</v>
      </c>
      <c r="E34" s="110">
        <f>SUM(E35:E35)</f>
        <v>129700</v>
      </c>
    </row>
    <row r="35" spans="1:5" outlineLevel="1">
      <c r="A35" s="112" t="s">
        <v>185</v>
      </c>
      <c r="B35" s="113">
        <f>C35+D35+E35</f>
        <v>270400</v>
      </c>
      <c r="C35" s="113">
        <v>140700</v>
      </c>
      <c r="D35" s="113">
        <v>0</v>
      </c>
      <c r="E35" s="113">
        <v>129700</v>
      </c>
    </row>
    <row r="36" spans="1:5" s="114" customFormat="1" outlineLevel="1">
      <c r="A36" s="6" t="s">
        <v>171</v>
      </c>
      <c r="B36" s="110">
        <f>SUM(B37:B37)</f>
        <v>1202780</v>
      </c>
      <c r="C36" s="110">
        <f>SUM(C37:C37)</f>
        <v>383220</v>
      </c>
      <c r="D36" s="110">
        <f>SUM(D37:D37)</f>
        <v>458700</v>
      </c>
      <c r="E36" s="110">
        <f>SUM(E37:E37)</f>
        <v>360860</v>
      </c>
    </row>
    <row r="37" spans="1:5" outlineLevel="1">
      <c r="A37" s="112" t="s">
        <v>185</v>
      </c>
      <c r="B37" s="113">
        <f>C37+D37+E37</f>
        <v>1202780</v>
      </c>
      <c r="C37" s="113">
        <v>383220</v>
      </c>
      <c r="D37" s="113">
        <v>458700</v>
      </c>
      <c r="E37" s="113">
        <v>360860</v>
      </c>
    </row>
    <row r="38" spans="1:5" s="114" customFormat="1" outlineLevel="1">
      <c r="A38" s="6" t="s">
        <v>172</v>
      </c>
      <c r="B38" s="110">
        <f>SUM(B39:B39)</f>
        <v>3900</v>
      </c>
      <c r="C38" s="110">
        <f>SUM(C39:C39)</f>
        <v>3900</v>
      </c>
      <c r="D38" s="110">
        <f>SUM(D39:D39)</f>
        <v>0</v>
      </c>
      <c r="E38" s="110">
        <f>SUM(E39:E39)</f>
        <v>0</v>
      </c>
    </row>
    <row r="39" spans="1:5" outlineLevel="1">
      <c r="A39" s="112" t="s">
        <v>185</v>
      </c>
      <c r="B39" s="113">
        <f>C39+D39+E39</f>
        <v>3900</v>
      </c>
      <c r="C39" s="113">
        <v>3900</v>
      </c>
      <c r="D39" s="113">
        <v>0</v>
      </c>
      <c r="E39" s="113">
        <v>0</v>
      </c>
    </row>
    <row r="40" spans="1:5" s="114" customFormat="1" outlineLevel="1">
      <c r="A40" s="6" t="s">
        <v>173</v>
      </c>
      <c r="B40" s="110">
        <f>SUM(B41:B42)</f>
        <v>5108700</v>
      </c>
      <c r="C40" s="110">
        <f>SUM(C41:C42)</f>
        <v>1457090</v>
      </c>
      <c r="D40" s="110">
        <f>SUM(D41:D42)</f>
        <v>2251800</v>
      </c>
      <c r="E40" s="110">
        <f>SUM(E41:E42)</f>
        <v>1399810</v>
      </c>
    </row>
    <row r="41" spans="1:5" outlineLevel="1">
      <c r="A41" s="112" t="s">
        <v>185</v>
      </c>
      <c r="B41" s="113">
        <f>C41+D41+E41</f>
        <v>2108700</v>
      </c>
      <c r="C41" s="113">
        <v>457090</v>
      </c>
      <c r="D41" s="113">
        <v>1251800</v>
      </c>
      <c r="E41" s="113">
        <v>399810</v>
      </c>
    </row>
    <row r="42" spans="1:5" outlineLevel="1">
      <c r="A42" s="112" t="s">
        <v>187</v>
      </c>
      <c r="B42" s="113">
        <f>C42+D42+E42</f>
        <v>3000000</v>
      </c>
      <c r="C42" s="113">
        <v>1000000</v>
      </c>
      <c r="D42" s="113">
        <v>1000000</v>
      </c>
      <c r="E42" s="113">
        <v>1000000</v>
      </c>
    </row>
    <row r="43" spans="1:5" s="114" customFormat="1" outlineLevel="1">
      <c r="A43" s="6" t="s">
        <v>174</v>
      </c>
      <c r="B43" s="110">
        <f>SUM(B44:B44)</f>
        <v>3407600</v>
      </c>
      <c r="C43" s="110">
        <f>SUM(C44:C44)</f>
        <v>2346790</v>
      </c>
      <c r="D43" s="110">
        <f>SUM(D44:D44)</f>
        <v>208900</v>
      </c>
      <c r="E43" s="110">
        <f>SUM(E44:E44)</f>
        <v>851910</v>
      </c>
    </row>
    <row r="44" spans="1:5" outlineLevel="1">
      <c r="A44" s="112" t="s">
        <v>185</v>
      </c>
      <c r="B44" s="113">
        <f>C44+D44+E44</f>
        <v>3407600</v>
      </c>
      <c r="C44" s="113">
        <v>2346790</v>
      </c>
      <c r="D44" s="113">
        <v>208900</v>
      </c>
      <c r="E44" s="113">
        <v>851910</v>
      </c>
    </row>
    <row r="45" spans="1:5" s="111" customFormat="1">
      <c r="A45" s="6" t="s">
        <v>175</v>
      </c>
      <c r="B45" s="110">
        <f>SUM(B46:B46)</f>
        <v>1092100</v>
      </c>
      <c r="C45" s="110">
        <f>SUM(C46:C46)</f>
        <v>342100</v>
      </c>
      <c r="D45" s="110">
        <f>SUM(D46:D46)</f>
        <v>355700</v>
      </c>
      <c r="E45" s="110">
        <f>SUM(E46:E46)</f>
        <v>394300</v>
      </c>
    </row>
    <row r="46" spans="1:5">
      <c r="A46" s="112" t="s">
        <v>185</v>
      </c>
      <c r="B46" s="113">
        <f>C46+D46+E46</f>
        <v>1092100</v>
      </c>
      <c r="C46" s="113">
        <v>342100</v>
      </c>
      <c r="D46" s="113">
        <v>355700</v>
      </c>
      <c r="E46" s="113">
        <v>394300</v>
      </c>
    </row>
    <row r="47" spans="1:5">
      <c r="A47" s="147"/>
      <c r="B47" s="148"/>
      <c r="C47" s="148"/>
      <c r="D47" s="148"/>
      <c r="E47" s="148"/>
    </row>
    <row r="48" spans="1:5">
      <c r="A48" s="149"/>
      <c r="B48" s="150"/>
      <c r="C48" s="150"/>
      <c r="D48" s="150"/>
      <c r="E48" s="150"/>
    </row>
    <row r="49" spans="1:5" s="114" customFormat="1" outlineLevel="1">
      <c r="A49" s="117" t="s">
        <v>117</v>
      </c>
      <c r="B49" s="146">
        <f>SUM(B50:B51)</f>
        <v>29383000</v>
      </c>
      <c r="C49" s="146">
        <f>SUM(C50:C51)</f>
        <v>8952950</v>
      </c>
      <c r="D49" s="146">
        <f>SUM(D50:D51)</f>
        <v>11067000</v>
      </c>
      <c r="E49" s="146">
        <f>SUM(E50:E51)</f>
        <v>9363050</v>
      </c>
    </row>
    <row r="50" spans="1:5" outlineLevel="1">
      <c r="A50" s="112" t="s">
        <v>185</v>
      </c>
      <c r="B50" s="113">
        <f>C50+D50+E50</f>
        <v>19938000</v>
      </c>
      <c r="C50" s="113">
        <v>5833200</v>
      </c>
      <c r="D50" s="113">
        <v>7474800</v>
      </c>
      <c r="E50" s="113">
        <v>6630000</v>
      </c>
    </row>
    <row r="51" spans="1:5" outlineLevel="1">
      <c r="A51" s="112" t="s">
        <v>187</v>
      </c>
      <c r="B51" s="113">
        <f>C51+D51+E51</f>
        <v>9445000</v>
      </c>
      <c r="C51" s="113">
        <v>3119750</v>
      </c>
      <c r="D51" s="113">
        <v>3592200</v>
      </c>
      <c r="E51" s="113">
        <v>2733050</v>
      </c>
    </row>
    <row r="52" spans="1:5" outlineLevel="1">
      <c r="A52" s="122" t="s">
        <v>180</v>
      </c>
      <c r="B52" s="110">
        <f>SUM(B53:B53)</f>
        <v>200000</v>
      </c>
      <c r="C52" s="110">
        <f>SUM(C53:C53)</f>
        <v>135000</v>
      </c>
      <c r="D52" s="110">
        <f>SUM(D53:D53)</f>
        <v>65000</v>
      </c>
      <c r="E52" s="110">
        <f>SUM(E53:E53)</f>
        <v>0</v>
      </c>
    </row>
    <row r="53" spans="1:5" outlineLevel="1">
      <c r="A53" s="112" t="s">
        <v>186</v>
      </c>
      <c r="B53" s="113">
        <f>C53+D53+E53</f>
        <v>200000</v>
      </c>
      <c r="C53" s="113">
        <v>135000</v>
      </c>
      <c r="D53" s="113">
        <v>65000</v>
      </c>
      <c r="E53" s="113">
        <v>0</v>
      </c>
    </row>
    <row r="54" spans="1:5" ht="42" outlineLevel="1">
      <c r="A54" s="122" t="s">
        <v>181</v>
      </c>
      <c r="B54" s="110">
        <f>SUM(B55:B55)</f>
        <v>278500</v>
      </c>
      <c r="C54" s="110">
        <f>SUM(C55:C55)</f>
        <v>278500</v>
      </c>
      <c r="D54" s="110">
        <f>SUM(D55:D55)</f>
        <v>0</v>
      </c>
      <c r="E54" s="110">
        <f>SUM(E55:E55)</f>
        <v>0</v>
      </c>
    </row>
    <row r="55" spans="1:5" outlineLevel="1">
      <c r="A55" s="112" t="s">
        <v>186</v>
      </c>
      <c r="B55" s="113">
        <f>C55+D55+E55</f>
        <v>278500</v>
      </c>
      <c r="C55" s="128">
        <v>278500</v>
      </c>
      <c r="D55" s="113">
        <v>0</v>
      </c>
      <c r="E55" s="113">
        <v>0</v>
      </c>
    </row>
    <row r="56" spans="1:5" s="111" customFormat="1">
      <c r="A56" s="6" t="s">
        <v>176</v>
      </c>
      <c r="B56" s="110">
        <f>SUM(B57:B57)</f>
        <v>277000</v>
      </c>
      <c r="C56" s="110">
        <f>SUM(C57:C57)</f>
        <v>57300</v>
      </c>
      <c r="D56" s="110">
        <f>SUM(D57:D57)</f>
        <v>214900</v>
      </c>
      <c r="E56" s="110">
        <f>SUM(E57:E57)</f>
        <v>4800</v>
      </c>
    </row>
    <row r="57" spans="1:5" outlineLevel="1">
      <c r="A57" s="112" t="s">
        <v>185</v>
      </c>
      <c r="B57" s="113">
        <f>C57+D57+E57</f>
        <v>277000</v>
      </c>
      <c r="C57" s="113">
        <v>57300</v>
      </c>
      <c r="D57" s="113">
        <v>214900</v>
      </c>
      <c r="E57" s="113">
        <v>4800</v>
      </c>
    </row>
    <row r="58" spans="1:5" s="114" customFormat="1" outlineLevel="1">
      <c r="A58" s="6" t="s">
        <v>177</v>
      </c>
      <c r="B58" s="110">
        <f>SUM(B59:B60)</f>
        <v>1462900</v>
      </c>
      <c r="C58" s="110">
        <f t="shared" ref="C58:E58" si="1">SUM(C59:C60)</f>
        <v>1306080</v>
      </c>
      <c r="D58" s="110">
        <f t="shared" si="1"/>
        <v>101740</v>
      </c>
      <c r="E58" s="110">
        <f t="shared" si="1"/>
        <v>55080</v>
      </c>
    </row>
    <row r="59" spans="1:5" outlineLevel="1">
      <c r="A59" s="112" t="s">
        <v>185</v>
      </c>
      <c r="B59" s="113">
        <f>C59+D59+E59</f>
        <v>1297800</v>
      </c>
      <c r="C59" s="113">
        <v>1270080</v>
      </c>
      <c r="D59" s="113">
        <v>15840</v>
      </c>
      <c r="E59" s="113">
        <v>11880</v>
      </c>
    </row>
    <row r="60" spans="1:5" outlineLevel="1">
      <c r="A60" s="112" t="s">
        <v>187</v>
      </c>
      <c r="B60" s="113">
        <f>C60+D60+E60</f>
        <v>165100</v>
      </c>
      <c r="C60" s="113">
        <v>36000</v>
      </c>
      <c r="D60" s="113">
        <v>85900</v>
      </c>
      <c r="E60" s="113">
        <v>43200</v>
      </c>
    </row>
    <row r="61" spans="1:5" outlineLevel="1">
      <c r="A61" s="122" t="s">
        <v>182</v>
      </c>
      <c r="B61" s="110">
        <f>SUM(B62:B62)</f>
        <v>97800</v>
      </c>
      <c r="C61" s="110">
        <f>SUM(C62:C62)</f>
        <v>25500</v>
      </c>
      <c r="D61" s="110">
        <f>SUM(D62:D62)</f>
        <v>65550</v>
      </c>
      <c r="E61" s="110">
        <f>SUM(E62:E62)</f>
        <v>6750</v>
      </c>
    </row>
    <row r="62" spans="1:5" outlineLevel="1">
      <c r="A62" s="112" t="s">
        <v>186</v>
      </c>
      <c r="B62" s="113">
        <f>C62+D62+E62</f>
        <v>97800</v>
      </c>
      <c r="C62" s="113">
        <v>25500</v>
      </c>
      <c r="D62" s="113">
        <v>65550</v>
      </c>
      <c r="E62" s="113">
        <v>6750</v>
      </c>
    </row>
    <row r="63" spans="1:5" s="114" customFormat="1" outlineLevel="1">
      <c r="A63" s="117" t="s">
        <v>124</v>
      </c>
      <c r="B63" s="110">
        <f>SUM(B64:B64)</f>
        <v>147300</v>
      </c>
      <c r="C63" s="110">
        <f>SUM(C64:C64)</f>
        <v>53000</v>
      </c>
      <c r="D63" s="110">
        <f>SUM(D64:D64)</f>
        <v>63600</v>
      </c>
      <c r="E63" s="110">
        <f>SUM(E64:E64)</f>
        <v>30700</v>
      </c>
    </row>
    <row r="64" spans="1:5" outlineLevel="1">
      <c r="A64" s="112" t="s">
        <v>186</v>
      </c>
      <c r="B64" s="113">
        <f>C64+D64+E64</f>
        <v>147300</v>
      </c>
      <c r="C64" s="113">
        <v>53000</v>
      </c>
      <c r="D64" s="113">
        <v>63600</v>
      </c>
      <c r="E64" s="113">
        <v>30700</v>
      </c>
    </row>
    <row r="65" spans="1:5" outlineLevel="1">
      <c r="A65" s="122" t="s">
        <v>126</v>
      </c>
      <c r="B65" s="110">
        <f>SUM(B66:B66)</f>
        <v>100000</v>
      </c>
      <c r="C65" s="110">
        <f>SUM(C66:C66)</f>
        <v>0</v>
      </c>
      <c r="D65" s="110">
        <f>SUM(D66:D66)</f>
        <v>100000</v>
      </c>
      <c r="E65" s="110">
        <f>SUM(E66:E66)</f>
        <v>0</v>
      </c>
    </row>
    <row r="66" spans="1:5" outlineLevel="1">
      <c r="A66" s="112" t="s">
        <v>186</v>
      </c>
      <c r="B66" s="113">
        <f>C66+D66+E66</f>
        <v>100000</v>
      </c>
      <c r="C66" s="113">
        <v>0</v>
      </c>
      <c r="D66" s="113">
        <v>100000</v>
      </c>
      <c r="E66" s="113">
        <v>0</v>
      </c>
    </row>
    <row r="67" spans="1:5" s="111" customFormat="1">
      <c r="A67" s="6" t="s">
        <v>178</v>
      </c>
      <c r="B67" s="110">
        <f>SUM(B68:B69)</f>
        <v>589700</v>
      </c>
      <c r="C67" s="110">
        <f>SUM(C68:C69)</f>
        <v>0</v>
      </c>
      <c r="D67" s="110">
        <f>SUM(D68:D69)</f>
        <v>589700</v>
      </c>
      <c r="E67" s="110">
        <f>SUM(E68:E69)</f>
        <v>0</v>
      </c>
    </row>
    <row r="68" spans="1:5" outlineLevel="1">
      <c r="A68" s="112" t="s">
        <v>185</v>
      </c>
      <c r="B68" s="113">
        <f>C68+D68+E68</f>
        <v>552400</v>
      </c>
      <c r="C68" s="113">
        <v>0</v>
      </c>
      <c r="D68" s="113">
        <v>552400</v>
      </c>
      <c r="E68" s="113"/>
    </row>
    <row r="69" spans="1:5" outlineLevel="1">
      <c r="A69" s="112" t="s">
        <v>187</v>
      </c>
      <c r="B69" s="113">
        <f>C69+D69+E69</f>
        <v>37300</v>
      </c>
      <c r="C69" s="113">
        <v>0</v>
      </c>
      <c r="D69" s="113">
        <v>37300</v>
      </c>
      <c r="E69" s="113">
        <v>0</v>
      </c>
    </row>
    <row r="70" spans="1:5" s="114" customFormat="1" outlineLevel="1">
      <c r="A70" s="6" t="s">
        <v>130</v>
      </c>
      <c r="B70" s="110">
        <f>SUM(B71:B73)</f>
        <v>53112800</v>
      </c>
      <c r="C70" s="110">
        <f>SUM(C71:C73)</f>
        <v>18687280</v>
      </c>
      <c r="D70" s="110">
        <f>SUM(D71:D73)</f>
        <v>19223240</v>
      </c>
      <c r="E70" s="110">
        <f>SUM(E71:E73)</f>
        <v>15202280</v>
      </c>
    </row>
    <row r="71" spans="1:5" outlineLevel="1">
      <c r="A71" s="112" t="s">
        <v>185</v>
      </c>
      <c r="B71" s="113">
        <f>C71+D71+E71</f>
        <v>15099200</v>
      </c>
      <c r="C71" s="113">
        <v>8354500</v>
      </c>
      <c r="D71" s="113">
        <v>5093500</v>
      </c>
      <c r="E71" s="113">
        <v>1651200</v>
      </c>
    </row>
    <row r="72" spans="1:5" outlineLevel="1">
      <c r="A72" s="112" t="s">
        <v>188</v>
      </c>
      <c r="B72" s="113">
        <f>C72+D72+E72</f>
        <v>25822800</v>
      </c>
      <c r="C72" s="113">
        <v>7746840</v>
      </c>
      <c r="D72" s="113">
        <v>7746840</v>
      </c>
      <c r="E72" s="113">
        <v>10329120</v>
      </c>
    </row>
    <row r="73" spans="1:5" outlineLevel="1">
      <c r="A73" s="112" t="s">
        <v>136</v>
      </c>
      <c r="B73" s="113">
        <f>C73+D73+E73</f>
        <v>12190800</v>
      </c>
      <c r="C73" s="113">
        <v>2585940</v>
      </c>
      <c r="D73" s="113">
        <v>6382900</v>
      </c>
      <c r="E73" s="113">
        <v>3221960</v>
      </c>
    </row>
    <row r="74" spans="1:5" ht="23.25">
      <c r="A74" s="7" t="s">
        <v>2</v>
      </c>
      <c r="B74" s="109">
        <f>SUM(C74:E74)</f>
        <v>135737140</v>
      </c>
      <c r="C74" s="109">
        <f t="shared" ref="C74:E74" si="2">SUM(C8+C10+C12+C14+C16+C18+C20+C22+C24+C26+C29+C32+C34+C36+C38+C40+C43+C45+C49+C52+C54+C56+C58+C61+C63+C65+C67+C70)</f>
        <v>52424860</v>
      </c>
      <c r="D74" s="109">
        <f t="shared" si="2"/>
        <v>46232030</v>
      </c>
      <c r="E74" s="109">
        <f t="shared" si="2"/>
        <v>37080250</v>
      </c>
    </row>
    <row r="76" spans="1:5">
      <c r="B76" s="115"/>
      <c r="C76" s="116"/>
      <c r="D76" s="116"/>
      <c r="E76" s="116"/>
    </row>
  </sheetData>
  <mergeCells count="3">
    <mergeCell ref="A2:E2"/>
    <mergeCell ref="A3:E3"/>
    <mergeCell ref="A6:A7"/>
  </mergeCells>
  <pageMargins left="0.39370078740157483" right="0.35433070866141736" top="0.23622047244094491" bottom="0.23622047244094491" header="0.19685039370078741" footer="0.19685039370078741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30EA-0243-41D8-847C-810C02DE2C2D}">
  <sheetPr codeName="Sheet10"/>
  <dimension ref="A1:C83"/>
  <sheetViews>
    <sheetView topLeftCell="A71" zoomScaleNormal="100" workbookViewId="0">
      <selection activeCell="C68" sqref="C68"/>
    </sheetView>
  </sheetViews>
  <sheetFormatPr defaultColWidth="9" defaultRowHeight="21"/>
  <cols>
    <col min="1" max="1" width="49.875" style="1" customWidth="1"/>
    <col min="2" max="2" width="5.375" style="1" bestFit="1" customWidth="1"/>
    <col min="3" max="3" width="33.75" style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114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155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175</v>
      </c>
      <c r="B7" s="55" t="s">
        <v>4</v>
      </c>
      <c r="C7" s="56">
        <f>SUM(C9)</f>
        <v>342100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156</v>
      </c>
      <c r="B9" s="64" t="s">
        <v>4</v>
      </c>
      <c r="C9" s="65">
        <f>SUM(C13:C23)</f>
        <v>342100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298400</v>
      </c>
    </row>
    <row r="14" spans="1:3">
      <c r="A14" s="23" t="s">
        <v>7</v>
      </c>
      <c r="B14" s="21"/>
      <c r="C14" s="31"/>
    </row>
    <row r="15" spans="1:3">
      <c r="A15" s="77" t="s">
        <v>8</v>
      </c>
      <c r="B15" s="21" t="s">
        <v>4</v>
      </c>
      <c r="C15" s="33">
        <v>0</v>
      </c>
    </row>
    <row r="16" spans="1:3">
      <c r="A16" s="77" t="s">
        <v>29</v>
      </c>
      <c r="B16" s="21" t="s">
        <v>4</v>
      </c>
      <c r="C16" s="33">
        <v>0</v>
      </c>
    </row>
    <row r="17" spans="1:3">
      <c r="A17" s="77" t="s">
        <v>9</v>
      </c>
      <c r="B17" s="21" t="s">
        <v>4</v>
      </c>
      <c r="C17" s="33">
        <v>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28800</v>
      </c>
    </row>
    <row r="21" spans="1:3">
      <c r="A21" s="22" t="s">
        <v>15</v>
      </c>
      <c r="B21" s="21" t="s">
        <v>4</v>
      </c>
      <c r="C21" s="33">
        <v>0</v>
      </c>
    </row>
    <row r="22" spans="1:3">
      <c r="A22" s="77" t="s">
        <v>12</v>
      </c>
      <c r="B22" s="21" t="s">
        <v>4</v>
      </c>
      <c r="C22" s="74">
        <v>11000</v>
      </c>
    </row>
    <row r="23" spans="1:3">
      <c r="A23" s="60" t="s">
        <v>102</v>
      </c>
      <c r="B23" s="61" t="s">
        <v>4</v>
      </c>
      <c r="C23" s="31">
        <v>3900</v>
      </c>
    </row>
    <row r="24" spans="1:3">
      <c r="A24" s="54" t="s">
        <v>117</v>
      </c>
      <c r="B24" s="55" t="s">
        <v>4</v>
      </c>
      <c r="C24" s="56">
        <f>SUM(C26+C44)</f>
        <v>8952950</v>
      </c>
    </row>
    <row r="25" spans="1:3">
      <c r="A25" s="51"/>
      <c r="B25" s="52" t="s">
        <v>3</v>
      </c>
      <c r="C25" s="53"/>
    </row>
    <row r="26" spans="1:3">
      <c r="A26" s="63" t="s">
        <v>156</v>
      </c>
      <c r="B26" s="64" t="s">
        <v>4</v>
      </c>
      <c r="C26" s="65">
        <f>SUM(C30:C43)</f>
        <v>5833200</v>
      </c>
    </row>
    <row r="27" spans="1:3">
      <c r="A27" s="59"/>
      <c r="B27" s="26" t="s">
        <v>3</v>
      </c>
      <c r="C27" s="47"/>
    </row>
    <row r="28" spans="1:3">
      <c r="A28" s="57" t="s">
        <v>19</v>
      </c>
      <c r="B28" s="49"/>
      <c r="C28" s="58"/>
    </row>
    <row r="29" spans="1:3">
      <c r="A29" s="20" t="s">
        <v>5</v>
      </c>
      <c r="B29" s="21"/>
      <c r="C29" s="31"/>
    </row>
    <row r="30" spans="1:3">
      <c r="A30" s="77" t="s">
        <v>27</v>
      </c>
      <c r="B30" s="21" t="s">
        <v>4</v>
      </c>
      <c r="C30" s="31">
        <v>3600000</v>
      </c>
    </row>
    <row r="31" spans="1:3">
      <c r="A31" s="77" t="s">
        <v>28</v>
      </c>
      <c r="B31" s="21" t="s">
        <v>4</v>
      </c>
      <c r="C31" s="31">
        <v>410400</v>
      </c>
    </row>
    <row r="32" spans="1:3">
      <c r="A32" s="77" t="s">
        <v>192</v>
      </c>
      <c r="B32" s="21" t="s">
        <v>4</v>
      </c>
      <c r="C32" s="31">
        <v>280000</v>
      </c>
    </row>
    <row r="33" spans="1:3">
      <c r="A33" s="77"/>
      <c r="B33" s="21"/>
      <c r="C33" s="31"/>
    </row>
    <row r="34" spans="1:3">
      <c r="A34" s="77"/>
      <c r="B34" s="21"/>
      <c r="C34" s="31"/>
    </row>
    <row r="35" spans="1:3">
      <c r="A35" s="81"/>
      <c r="B35" s="26"/>
      <c r="C35" s="47"/>
    </row>
    <row r="36" spans="1:3">
      <c r="A36" s="78" t="s">
        <v>7</v>
      </c>
      <c r="B36" s="49"/>
      <c r="C36" s="58"/>
    </row>
    <row r="37" spans="1:3">
      <c r="A37" s="30" t="s">
        <v>30</v>
      </c>
      <c r="B37" s="21" t="s">
        <v>4</v>
      </c>
      <c r="C37" s="33">
        <v>0</v>
      </c>
    </row>
    <row r="38" spans="1:3" ht="63">
      <c r="A38" s="77" t="s">
        <v>115</v>
      </c>
      <c r="B38" s="21" t="s">
        <v>4</v>
      </c>
      <c r="C38" s="156">
        <v>432000</v>
      </c>
    </row>
    <row r="39" spans="1:3">
      <c r="A39" s="23" t="s">
        <v>10</v>
      </c>
      <c r="B39" s="21"/>
      <c r="C39" s="31"/>
    </row>
    <row r="40" spans="1:3">
      <c r="A40" s="77" t="s">
        <v>31</v>
      </c>
      <c r="B40" s="21" t="s">
        <v>4</v>
      </c>
      <c r="C40" s="33">
        <v>0</v>
      </c>
    </row>
    <row r="41" spans="1:3">
      <c r="A41" s="77" t="s">
        <v>32</v>
      </c>
      <c r="B41" s="21" t="s">
        <v>4</v>
      </c>
      <c r="C41" s="31">
        <v>80000</v>
      </c>
    </row>
    <row r="42" spans="1:3">
      <c r="A42" s="77" t="s">
        <v>33</v>
      </c>
      <c r="B42" s="21" t="s">
        <v>4</v>
      </c>
      <c r="C42" s="31">
        <v>0</v>
      </c>
    </row>
    <row r="43" spans="1:3">
      <c r="A43" s="81" t="s">
        <v>34</v>
      </c>
      <c r="B43" s="26" t="s">
        <v>4</v>
      </c>
      <c r="C43" s="47">
        <v>1030800</v>
      </c>
    </row>
    <row r="44" spans="1:3">
      <c r="A44" s="63" t="s">
        <v>184</v>
      </c>
      <c r="B44" s="64" t="s">
        <v>4</v>
      </c>
      <c r="C44" s="65">
        <f>SUM(C46+C48+C50+C52+C54+C56+C58+C60+C62+C64+C66+C68+C70+C72)</f>
        <v>3119750</v>
      </c>
    </row>
    <row r="45" spans="1:3">
      <c r="A45" s="59"/>
      <c r="B45" s="26" t="s">
        <v>3</v>
      </c>
      <c r="C45" s="47"/>
    </row>
    <row r="46" spans="1:3">
      <c r="A46" s="30" t="s">
        <v>35</v>
      </c>
      <c r="B46" s="85" t="s">
        <v>4</v>
      </c>
      <c r="C46" s="82">
        <v>1100000</v>
      </c>
    </row>
    <row r="47" spans="1:3">
      <c r="A47" s="81"/>
      <c r="B47" s="88" t="s">
        <v>3</v>
      </c>
      <c r="C47" s="83"/>
    </row>
    <row r="48" spans="1:3">
      <c r="A48" s="39" t="s">
        <v>36</v>
      </c>
      <c r="B48" s="85" t="s">
        <v>4</v>
      </c>
      <c r="C48" s="82">
        <v>0</v>
      </c>
    </row>
    <row r="49" spans="1:3">
      <c r="A49" s="40"/>
      <c r="B49" s="84" t="s">
        <v>3</v>
      </c>
      <c r="C49" s="83"/>
    </row>
    <row r="50" spans="1:3">
      <c r="A50" s="87" t="s">
        <v>116</v>
      </c>
      <c r="B50" s="85" t="s">
        <v>4</v>
      </c>
      <c r="C50" s="82">
        <v>0</v>
      </c>
    </row>
    <row r="51" spans="1:3">
      <c r="A51" s="81"/>
      <c r="B51" s="88" t="s">
        <v>3</v>
      </c>
      <c r="C51" s="83"/>
    </row>
    <row r="52" spans="1:3">
      <c r="A52" s="30" t="s">
        <v>45</v>
      </c>
      <c r="B52" s="70" t="s">
        <v>4</v>
      </c>
      <c r="C52" s="68">
        <v>0</v>
      </c>
    </row>
    <row r="53" spans="1:3">
      <c r="A53" s="71"/>
      <c r="B53" s="26" t="s">
        <v>3</v>
      </c>
      <c r="C53" s="47"/>
    </row>
    <row r="54" spans="1:3">
      <c r="A54" s="87" t="s">
        <v>193</v>
      </c>
      <c r="B54" s="85" t="s">
        <v>4</v>
      </c>
      <c r="C54" s="82">
        <v>189000</v>
      </c>
    </row>
    <row r="55" spans="1:3">
      <c r="A55" s="81"/>
      <c r="B55" s="88" t="s">
        <v>3</v>
      </c>
      <c r="C55" s="83"/>
    </row>
    <row r="56" spans="1:3" ht="42">
      <c r="A56" s="87" t="s">
        <v>38</v>
      </c>
      <c r="B56" s="85" t="s">
        <v>4</v>
      </c>
      <c r="C56" s="82">
        <v>171600</v>
      </c>
    </row>
    <row r="57" spans="1:3">
      <c r="A57" s="81"/>
      <c r="B57" s="88" t="s">
        <v>3</v>
      </c>
      <c r="C57" s="83"/>
    </row>
    <row r="58" spans="1:3">
      <c r="A58" s="87" t="s">
        <v>39</v>
      </c>
      <c r="B58" s="85" t="s">
        <v>4</v>
      </c>
      <c r="C58" s="82">
        <v>97600</v>
      </c>
    </row>
    <row r="59" spans="1:3">
      <c r="A59" s="81"/>
      <c r="B59" s="88" t="s">
        <v>3</v>
      </c>
      <c r="C59" s="83"/>
    </row>
    <row r="60" spans="1:3">
      <c r="A60" s="87" t="s">
        <v>40</v>
      </c>
      <c r="B60" s="85" t="s">
        <v>4</v>
      </c>
      <c r="C60" s="82">
        <v>713200</v>
      </c>
    </row>
    <row r="61" spans="1:3">
      <c r="A61" s="81"/>
      <c r="B61" s="88" t="s">
        <v>3</v>
      </c>
      <c r="C61" s="83"/>
    </row>
    <row r="62" spans="1:3" ht="42">
      <c r="A62" s="87" t="s">
        <v>41</v>
      </c>
      <c r="B62" s="84" t="s">
        <v>4</v>
      </c>
      <c r="C62" s="86">
        <v>195200</v>
      </c>
    </row>
    <row r="63" spans="1:3">
      <c r="A63" s="81"/>
      <c r="B63" s="17" t="s">
        <v>3</v>
      </c>
      <c r="C63" s="41"/>
    </row>
    <row r="64" spans="1:3">
      <c r="A64" s="87" t="s">
        <v>194</v>
      </c>
      <c r="B64" s="85" t="s">
        <v>4</v>
      </c>
      <c r="C64" s="89">
        <v>120000</v>
      </c>
    </row>
    <row r="65" spans="1:3">
      <c r="A65" s="81"/>
      <c r="B65" s="88" t="s">
        <v>3</v>
      </c>
      <c r="C65" s="90"/>
    </row>
    <row r="66" spans="1:3">
      <c r="A66" s="87" t="s">
        <v>42</v>
      </c>
      <c r="B66" s="85" t="s">
        <v>4</v>
      </c>
      <c r="C66" s="89">
        <v>43400</v>
      </c>
    </row>
    <row r="67" spans="1:3">
      <c r="A67" s="81"/>
      <c r="B67" s="88" t="s">
        <v>3</v>
      </c>
      <c r="C67" s="90"/>
    </row>
    <row r="68" spans="1:3" ht="42">
      <c r="A68" s="87" t="s">
        <v>43</v>
      </c>
      <c r="B68" s="85" t="s">
        <v>4</v>
      </c>
      <c r="C68" s="157">
        <v>14550</v>
      </c>
    </row>
    <row r="69" spans="1:3">
      <c r="A69" s="81"/>
      <c r="B69" s="88" t="s">
        <v>3</v>
      </c>
      <c r="C69" s="90"/>
    </row>
    <row r="70" spans="1:3">
      <c r="A70" s="87" t="s">
        <v>44</v>
      </c>
      <c r="B70" s="85" t="s">
        <v>4</v>
      </c>
      <c r="C70" s="89">
        <v>0</v>
      </c>
    </row>
    <row r="71" spans="1:3">
      <c r="A71" s="81"/>
      <c r="B71" s="88" t="s">
        <v>3</v>
      </c>
      <c r="C71" s="90"/>
    </row>
    <row r="72" spans="1:3" ht="42">
      <c r="A72" s="30" t="s">
        <v>118</v>
      </c>
      <c r="B72" s="21" t="s">
        <v>4</v>
      </c>
      <c r="C72" s="35">
        <v>475200</v>
      </c>
    </row>
    <row r="73" spans="1:3">
      <c r="A73" s="71"/>
      <c r="B73" s="26" t="s">
        <v>3</v>
      </c>
      <c r="C73" s="47"/>
    </row>
    <row r="74" spans="1:3">
      <c r="A74" s="130" t="s">
        <v>180</v>
      </c>
      <c r="B74" s="131" t="s">
        <v>4</v>
      </c>
      <c r="C74" s="133">
        <f>SUM(C76)</f>
        <v>135000</v>
      </c>
    </row>
    <row r="75" spans="1:3">
      <c r="A75" s="129"/>
      <c r="B75" s="132" t="s">
        <v>3</v>
      </c>
      <c r="C75" s="126"/>
    </row>
    <row r="76" spans="1:3">
      <c r="A76" s="30" t="s">
        <v>37</v>
      </c>
      <c r="B76" s="21" t="s">
        <v>4</v>
      </c>
      <c r="C76" s="35">
        <v>135000</v>
      </c>
    </row>
    <row r="77" spans="1:3">
      <c r="A77" s="59"/>
      <c r="B77" s="26" t="s">
        <v>3</v>
      </c>
      <c r="C77" s="72"/>
    </row>
    <row r="78" spans="1:3" ht="42">
      <c r="A78" s="130" t="s">
        <v>181</v>
      </c>
      <c r="B78" s="131" t="s">
        <v>4</v>
      </c>
      <c r="C78" s="133">
        <f>SUM(C80)</f>
        <v>278500</v>
      </c>
    </row>
    <row r="79" spans="1:3">
      <c r="A79" s="136"/>
      <c r="B79" s="132" t="s">
        <v>3</v>
      </c>
      <c r="C79" s="126"/>
    </row>
    <row r="80" spans="1:3" ht="42">
      <c r="A80" s="77" t="s">
        <v>195</v>
      </c>
      <c r="B80" s="21" t="s">
        <v>4</v>
      </c>
      <c r="C80" s="35">
        <v>278500</v>
      </c>
    </row>
    <row r="81" spans="1:3">
      <c r="A81" s="137"/>
      <c r="B81" s="26" t="s">
        <v>3</v>
      </c>
      <c r="C81" s="72"/>
    </row>
    <row r="83" spans="1:3">
      <c r="A83" s="73" t="s">
        <v>148</v>
      </c>
    </row>
  </sheetData>
  <mergeCells count="3">
    <mergeCell ref="A2:C2"/>
    <mergeCell ref="A5:A6"/>
    <mergeCell ref="C5:C6"/>
  </mergeCells>
  <pageMargins left="0.4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8679-39CF-475E-AE30-4EBFFE8B2749}">
  <dimension ref="A1:C56"/>
  <sheetViews>
    <sheetView topLeftCell="A28" zoomScaleNormal="100" zoomScaleSheetLayoutView="115" workbookViewId="0">
      <selection activeCell="A32" sqref="A32:C32"/>
    </sheetView>
  </sheetViews>
  <sheetFormatPr defaultColWidth="9" defaultRowHeight="21"/>
  <cols>
    <col min="1" max="1" width="49.875" style="1" customWidth="1"/>
    <col min="2" max="2" width="5.375" style="1" bestFit="1" customWidth="1"/>
    <col min="3" max="3" width="36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119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155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176</v>
      </c>
      <c r="B7" s="55" t="s">
        <v>4</v>
      </c>
      <c r="C7" s="56">
        <f>SUM(C9)</f>
        <v>57300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156</v>
      </c>
      <c r="B9" s="64" t="s">
        <v>4</v>
      </c>
      <c r="C9" s="65">
        <f>SUM(C13:C24)</f>
        <v>57300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11700</v>
      </c>
    </row>
    <row r="14" spans="1:3">
      <c r="A14" s="23" t="s">
        <v>7</v>
      </c>
      <c r="B14" s="21"/>
      <c r="C14" s="31"/>
    </row>
    <row r="15" spans="1:3">
      <c r="A15" s="77" t="s">
        <v>8</v>
      </c>
      <c r="B15" s="21" t="s">
        <v>4</v>
      </c>
      <c r="C15" s="33">
        <v>22500</v>
      </c>
    </row>
    <row r="16" spans="1:3">
      <c r="A16" s="29" t="s">
        <v>22</v>
      </c>
      <c r="B16" s="21" t="s">
        <v>4</v>
      </c>
      <c r="C16" s="33">
        <v>0</v>
      </c>
    </row>
    <row r="17" spans="1:3">
      <c r="A17" s="77" t="s">
        <v>9</v>
      </c>
      <c r="B17" s="21" t="s">
        <v>4</v>
      </c>
      <c r="C17" s="33">
        <v>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0</v>
      </c>
    </row>
    <row r="21" spans="1:3">
      <c r="A21" s="22" t="s">
        <v>15</v>
      </c>
      <c r="B21" s="21" t="s">
        <v>4</v>
      </c>
      <c r="C21" s="33">
        <v>0</v>
      </c>
    </row>
    <row r="22" spans="1:3">
      <c r="A22" s="77" t="s">
        <v>12</v>
      </c>
      <c r="B22" s="21" t="s">
        <v>4</v>
      </c>
      <c r="C22" s="33">
        <v>14000</v>
      </c>
    </row>
    <row r="23" spans="1:3">
      <c r="A23" s="27" t="s">
        <v>23</v>
      </c>
      <c r="B23" s="21" t="s">
        <v>4</v>
      </c>
      <c r="C23" s="33">
        <v>0</v>
      </c>
    </row>
    <row r="24" spans="1:3">
      <c r="A24" s="66" t="s">
        <v>157</v>
      </c>
      <c r="B24" s="61" t="s">
        <v>4</v>
      </c>
      <c r="C24" s="121">
        <v>9100</v>
      </c>
    </row>
    <row r="25" spans="1:3">
      <c r="A25" s="54" t="s">
        <v>196</v>
      </c>
      <c r="B25" s="55" t="s">
        <v>4</v>
      </c>
      <c r="C25" s="56">
        <f>SUM(C27+C37)</f>
        <v>1306080</v>
      </c>
    </row>
    <row r="26" spans="1:3">
      <c r="A26" s="51"/>
      <c r="B26" s="52" t="s">
        <v>3</v>
      </c>
      <c r="C26" s="53"/>
    </row>
    <row r="27" spans="1:3">
      <c r="A27" s="63" t="s">
        <v>156</v>
      </c>
      <c r="B27" s="64" t="s">
        <v>4</v>
      </c>
      <c r="C27" s="65">
        <f>SUM(C31:C36)</f>
        <v>1270080</v>
      </c>
    </row>
    <row r="28" spans="1:3">
      <c r="A28" s="59"/>
      <c r="B28" s="26" t="s">
        <v>3</v>
      </c>
      <c r="C28" s="47"/>
    </row>
    <row r="29" spans="1:3">
      <c r="A29" s="57" t="s">
        <v>19</v>
      </c>
      <c r="B29" s="49"/>
      <c r="C29" s="58"/>
    </row>
    <row r="30" spans="1:3">
      <c r="A30" s="23" t="s">
        <v>7</v>
      </c>
      <c r="B30" s="21"/>
      <c r="C30" s="31"/>
    </row>
    <row r="31" spans="1:3" ht="42">
      <c r="A31" s="27" t="s">
        <v>120</v>
      </c>
      <c r="B31" s="21" t="s">
        <v>4</v>
      </c>
      <c r="C31" s="33">
        <v>432000</v>
      </c>
    </row>
    <row r="32" spans="1:3" ht="42">
      <c r="A32" s="160" t="s">
        <v>121</v>
      </c>
      <c r="B32" s="26" t="s">
        <v>4</v>
      </c>
      <c r="C32" s="76">
        <v>394200</v>
      </c>
    </row>
    <row r="33" spans="1:3" ht="42">
      <c r="A33" s="159" t="s">
        <v>123</v>
      </c>
      <c r="B33" s="49" t="s">
        <v>4</v>
      </c>
      <c r="C33" s="74">
        <v>216000</v>
      </c>
    </row>
    <row r="34" spans="1:3" ht="52.5" customHeight="1">
      <c r="A34" s="158" t="s">
        <v>122</v>
      </c>
      <c r="B34" s="21" t="s">
        <v>4</v>
      </c>
      <c r="C34" s="156">
        <v>216000</v>
      </c>
    </row>
    <row r="35" spans="1:3">
      <c r="A35" s="23" t="s">
        <v>10</v>
      </c>
      <c r="B35" s="21"/>
      <c r="C35" s="31"/>
    </row>
    <row r="36" spans="1:3">
      <c r="A36" s="27" t="s">
        <v>24</v>
      </c>
      <c r="B36" s="21" t="s">
        <v>4</v>
      </c>
      <c r="C36" s="33">
        <v>11880</v>
      </c>
    </row>
    <row r="37" spans="1:3">
      <c r="A37" s="63" t="s">
        <v>184</v>
      </c>
      <c r="B37" s="64" t="s">
        <v>4</v>
      </c>
      <c r="C37" s="65">
        <f>SUM(C39)</f>
        <v>36000</v>
      </c>
    </row>
    <row r="38" spans="1:3">
      <c r="A38" s="59"/>
      <c r="B38" s="26" t="s">
        <v>3</v>
      </c>
      <c r="C38" s="47"/>
    </row>
    <row r="39" spans="1:3" ht="42">
      <c r="A39" s="27" t="s">
        <v>26</v>
      </c>
      <c r="B39" s="28" t="s">
        <v>4</v>
      </c>
      <c r="C39" s="32">
        <v>36000</v>
      </c>
    </row>
    <row r="40" spans="1:3">
      <c r="A40" s="71"/>
      <c r="B40" s="26" t="s">
        <v>3</v>
      </c>
      <c r="C40" s="47"/>
    </row>
    <row r="41" spans="1:3">
      <c r="A41" s="54" t="s">
        <v>124</v>
      </c>
      <c r="B41" s="55" t="s">
        <v>4</v>
      </c>
      <c r="C41" s="56">
        <f>SUM(C43)</f>
        <v>53000</v>
      </c>
    </row>
    <row r="42" spans="1:3">
      <c r="A42" s="51"/>
      <c r="B42" s="52" t="s">
        <v>3</v>
      </c>
      <c r="C42" s="53"/>
    </row>
    <row r="43" spans="1:3">
      <c r="A43" s="63" t="s">
        <v>183</v>
      </c>
      <c r="B43" s="64" t="s">
        <v>4</v>
      </c>
      <c r="C43" s="65">
        <f>SUM(C45)</f>
        <v>53000</v>
      </c>
    </row>
    <row r="44" spans="1:3">
      <c r="A44" s="59"/>
      <c r="B44" s="26" t="s">
        <v>3</v>
      </c>
      <c r="C44" s="47"/>
    </row>
    <row r="45" spans="1:3" ht="42">
      <c r="A45" s="42" t="s">
        <v>125</v>
      </c>
      <c r="B45" s="70" t="s">
        <v>4</v>
      </c>
      <c r="C45" s="68">
        <v>53000</v>
      </c>
    </row>
    <row r="46" spans="1:3">
      <c r="A46" s="71"/>
      <c r="B46" s="26" t="s">
        <v>3</v>
      </c>
      <c r="C46" s="47"/>
    </row>
    <row r="47" spans="1:3">
      <c r="A47" s="135" t="s">
        <v>182</v>
      </c>
      <c r="B47" s="123" t="s">
        <v>4</v>
      </c>
      <c r="C47" s="127">
        <f>SUM(C49)</f>
        <v>25500</v>
      </c>
    </row>
    <row r="48" spans="1:3">
      <c r="A48" s="124"/>
      <c r="B48" s="125" t="s">
        <v>3</v>
      </c>
      <c r="C48" s="126"/>
    </row>
    <row r="49" spans="1:3">
      <c r="A49" s="29" t="s">
        <v>25</v>
      </c>
      <c r="B49" s="70" t="s">
        <v>4</v>
      </c>
      <c r="C49" s="68">
        <v>25500</v>
      </c>
    </row>
    <row r="50" spans="1:3">
      <c r="A50" s="71"/>
      <c r="B50" s="26" t="s">
        <v>3</v>
      </c>
      <c r="C50" s="47"/>
    </row>
    <row r="51" spans="1:3">
      <c r="A51" s="135" t="s">
        <v>126</v>
      </c>
      <c r="B51" s="123" t="s">
        <v>4</v>
      </c>
      <c r="C51" s="127">
        <f>SUM(C53)</f>
        <v>0</v>
      </c>
    </row>
    <row r="52" spans="1:3">
      <c r="A52" s="124"/>
      <c r="B52" s="125" t="s">
        <v>3</v>
      </c>
      <c r="C52" s="126"/>
    </row>
    <row r="53" spans="1:3">
      <c r="A53" s="42" t="s">
        <v>197</v>
      </c>
      <c r="B53" s="70" t="s">
        <v>4</v>
      </c>
      <c r="C53" s="68">
        <v>0</v>
      </c>
    </row>
    <row r="54" spans="1:3">
      <c r="A54" s="71"/>
      <c r="B54" s="26" t="s">
        <v>3</v>
      </c>
      <c r="C54" s="47"/>
    </row>
    <row r="55" spans="1:3">
      <c r="A55" s="138"/>
      <c r="B55" s="24"/>
      <c r="C55" s="139"/>
    </row>
    <row r="56" spans="1:3">
      <c r="A56" s="73" t="s">
        <v>148</v>
      </c>
    </row>
  </sheetData>
  <mergeCells count="3">
    <mergeCell ref="A2:C2"/>
    <mergeCell ref="A5:A6"/>
    <mergeCell ref="C5:C6"/>
  </mergeCells>
  <pageMargins left="0.31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E4F2-F51A-4A4C-8540-0DDBCF1F2DD1}">
  <dimension ref="A1:C109"/>
  <sheetViews>
    <sheetView topLeftCell="A96" zoomScaleNormal="100" zoomScaleSheetLayoutView="115" workbookViewId="0">
      <selection activeCell="G92" sqref="G92"/>
    </sheetView>
  </sheetViews>
  <sheetFormatPr defaultColWidth="9" defaultRowHeight="21"/>
  <cols>
    <col min="1" max="1" width="53.625" style="1" customWidth="1"/>
    <col min="2" max="2" width="6" style="1" bestFit="1" customWidth="1"/>
    <col min="3" max="3" width="32.875" style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127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155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178</v>
      </c>
      <c r="B7" s="55" t="s">
        <v>4</v>
      </c>
      <c r="C7" s="56">
        <f>SUM(C9+C23)</f>
        <v>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156</v>
      </c>
      <c r="B9" s="64" t="s">
        <v>4</v>
      </c>
      <c r="C9" s="65">
        <f>SUM(C13:C22)</f>
        <v>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0</v>
      </c>
    </row>
    <row r="14" spans="1:3">
      <c r="A14" s="23" t="s">
        <v>7</v>
      </c>
      <c r="B14" s="21"/>
      <c r="C14" s="31"/>
    </row>
    <row r="15" spans="1:3">
      <c r="A15" s="77" t="s">
        <v>8</v>
      </c>
      <c r="B15" s="21" t="s">
        <v>4</v>
      </c>
      <c r="C15" s="33">
        <v>0</v>
      </c>
    </row>
    <row r="16" spans="1:3">
      <c r="A16" s="77" t="s">
        <v>9</v>
      </c>
      <c r="B16" s="21" t="s">
        <v>4</v>
      </c>
      <c r="C16" s="33">
        <v>0</v>
      </c>
    </row>
    <row r="17" spans="1:3">
      <c r="A17" s="23" t="s">
        <v>10</v>
      </c>
      <c r="B17" s="21"/>
      <c r="C17" s="31"/>
    </row>
    <row r="18" spans="1:3">
      <c r="A18" s="22" t="s">
        <v>11</v>
      </c>
      <c r="B18" s="21" t="s">
        <v>4</v>
      </c>
      <c r="C18" s="32">
        <v>0</v>
      </c>
    </row>
    <row r="19" spans="1:3">
      <c r="A19" s="22" t="s">
        <v>14</v>
      </c>
      <c r="B19" s="21" t="s">
        <v>4</v>
      </c>
      <c r="C19" s="33">
        <v>0</v>
      </c>
    </row>
    <row r="20" spans="1:3">
      <c r="A20" s="22" t="s">
        <v>15</v>
      </c>
      <c r="B20" s="21" t="s">
        <v>4</v>
      </c>
      <c r="C20" s="33">
        <v>0</v>
      </c>
    </row>
    <row r="21" spans="1:3">
      <c r="A21" s="77" t="s">
        <v>12</v>
      </c>
      <c r="B21" s="21" t="s">
        <v>4</v>
      </c>
      <c r="C21" s="33">
        <v>0</v>
      </c>
    </row>
    <row r="22" spans="1:3">
      <c r="A22" s="60" t="s">
        <v>102</v>
      </c>
      <c r="B22" s="61" t="s">
        <v>4</v>
      </c>
      <c r="C22" s="31">
        <v>0</v>
      </c>
    </row>
    <row r="23" spans="1:3">
      <c r="A23" s="63" t="s">
        <v>105</v>
      </c>
      <c r="B23" s="64" t="s">
        <v>4</v>
      </c>
      <c r="C23" s="65">
        <f>SUM(C25)</f>
        <v>0</v>
      </c>
    </row>
    <row r="24" spans="1:3">
      <c r="A24" s="59"/>
      <c r="B24" s="26" t="s">
        <v>3</v>
      </c>
      <c r="C24" s="47"/>
    </row>
    <row r="25" spans="1:3">
      <c r="A25" s="43" t="s">
        <v>71</v>
      </c>
      <c r="B25" s="85" t="s">
        <v>4</v>
      </c>
      <c r="C25" s="82">
        <v>0</v>
      </c>
    </row>
    <row r="26" spans="1:3">
      <c r="A26" s="40"/>
      <c r="B26" s="84" t="s">
        <v>3</v>
      </c>
      <c r="C26" s="83"/>
    </row>
    <row r="27" spans="1:3">
      <c r="A27" s="140" t="s">
        <v>72</v>
      </c>
      <c r="B27" s="85" t="s">
        <v>4</v>
      </c>
      <c r="C27" s="82">
        <v>0</v>
      </c>
    </row>
    <row r="28" spans="1:3">
      <c r="A28" s="40"/>
      <c r="B28" s="84" t="s">
        <v>3</v>
      </c>
      <c r="C28" s="83"/>
    </row>
    <row r="29" spans="1:3">
      <c r="A29" s="105"/>
      <c r="B29" s="100"/>
      <c r="C29" s="106"/>
    </row>
    <row r="30" spans="1:3">
      <c r="A30" s="105"/>
      <c r="B30" s="100"/>
      <c r="C30" s="106"/>
    </row>
    <row r="31" spans="1:3">
      <c r="A31" s="105"/>
      <c r="B31" s="100"/>
      <c r="C31" s="106"/>
    </row>
    <row r="32" spans="1:3">
      <c r="A32" s="105"/>
      <c r="B32" s="100"/>
      <c r="C32" s="106"/>
    </row>
    <row r="33" spans="1:3">
      <c r="A33" s="105"/>
      <c r="B33" s="100"/>
      <c r="C33" s="106"/>
    </row>
    <row r="34" spans="1:3">
      <c r="A34" s="105"/>
      <c r="B34" s="100"/>
      <c r="C34" s="106"/>
    </row>
    <row r="35" spans="1:3">
      <c r="A35" s="105"/>
      <c r="B35" s="100"/>
      <c r="C35" s="106"/>
    </row>
    <row r="36" spans="1:3">
      <c r="A36" s="101" t="s">
        <v>128</v>
      </c>
      <c r="B36" s="102" t="s">
        <v>4</v>
      </c>
      <c r="C36" s="103">
        <f>SUM(C38+C63+C69)</f>
        <v>18687280</v>
      </c>
    </row>
    <row r="37" spans="1:3">
      <c r="A37" s="51"/>
      <c r="B37" s="52" t="s">
        <v>3</v>
      </c>
      <c r="C37" s="53"/>
    </row>
    <row r="38" spans="1:3">
      <c r="A38" s="63" t="s">
        <v>156</v>
      </c>
      <c r="B38" s="64" t="s">
        <v>4</v>
      </c>
      <c r="C38" s="65">
        <f>SUM(C42:C61)</f>
        <v>8354500</v>
      </c>
    </row>
    <row r="39" spans="1:3">
      <c r="A39" s="59"/>
      <c r="B39" s="26" t="s">
        <v>3</v>
      </c>
      <c r="C39" s="47"/>
    </row>
    <row r="40" spans="1:3">
      <c r="A40" s="57" t="s">
        <v>19</v>
      </c>
      <c r="B40" s="49"/>
      <c r="C40" s="58"/>
    </row>
    <row r="41" spans="1:3">
      <c r="A41" s="20" t="s">
        <v>5</v>
      </c>
      <c r="B41" s="21"/>
      <c r="C41" s="31"/>
    </row>
    <row r="42" spans="1:3">
      <c r="A42" s="141" t="s">
        <v>198</v>
      </c>
      <c r="B42" s="21" t="s">
        <v>4</v>
      </c>
      <c r="C42" s="31">
        <v>758400</v>
      </c>
    </row>
    <row r="43" spans="1:3">
      <c r="A43" s="91" t="s">
        <v>58</v>
      </c>
      <c r="B43" s="21" t="s">
        <v>4</v>
      </c>
      <c r="C43" s="31">
        <v>480000</v>
      </c>
    </row>
    <row r="44" spans="1:3">
      <c r="A44" s="23" t="s">
        <v>7</v>
      </c>
      <c r="B44" s="21"/>
      <c r="C44" s="31"/>
    </row>
    <row r="45" spans="1:3">
      <c r="A45" s="91" t="s">
        <v>59</v>
      </c>
      <c r="B45" s="21" t="s">
        <v>4</v>
      </c>
      <c r="C45" s="33">
        <v>160000</v>
      </c>
    </row>
    <row r="46" spans="1:3">
      <c r="A46" s="91" t="s">
        <v>60</v>
      </c>
      <c r="B46" s="21" t="s">
        <v>4</v>
      </c>
      <c r="C46" s="33">
        <v>1000000</v>
      </c>
    </row>
    <row r="47" spans="1:3">
      <c r="A47" s="91" t="s">
        <v>61</v>
      </c>
      <c r="B47" s="21" t="s">
        <v>4</v>
      </c>
      <c r="C47" s="33">
        <v>0</v>
      </c>
    </row>
    <row r="48" spans="1:3">
      <c r="A48" s="91" t="s">
        <v>62</v>
      </c>
      <c r="B48" s="21" t="s">
        <v>4</v>
      </c>
      <c r="C48" s="33">
        <v>0</v>
      </c>
    </row>
    <row r="49" spans="1:3" ht="42">
      <c r="A49" s="92" t="s">
        <v>63</v>
      </c>
      <c r="B49" s="21" t="s">
        <v>4</v>
      </c>
      <c r="C49" s="33">
        <v>4765200</v>
      </c>
    </row>
    <row r="50" spans="1:3">
      <c r="A50" s="91" t="s">
        <v>64</v>
      </c>
      <c r="B50" s="21" t="s">
        <v>4</v>
      </c>
      <c r="C50" s="33">
        <v>0</v>
      </c>
    </row>
    <row r="51" spans="1:3" ht="29.45" customHeight="1">
      <c r="A51" s="92" t="s">
        <v>129</v>
      </c>
      <c r="B51" s="21" t="s">
        <v>4</v>
      </c>
      <c r="C51" s="33">
        <v>824100</v>
      </c>
    </row>
    <row r="52" spans="1:3">
      <c r="A52" s="78" t="s">
        <v>10</v>
      </c>
      <c r="B52" s="49"/>
      <c r="C52" s="58"/>
    </row>
    <row r="53" spans="1:3">
      <c r="A53" s="22" t="s">
        <v>14</v>
      </c>
      <c r="B53" s="21" t="s">
        <v>4</v>
      </c>
      <c r="C53" s="32">
        <v>75700</v>
      </c>
    </row>
    <row r="54" spans="1:3">
      <c r="A54" s="91" t="s">
        <v>15</v>
      </c>
      <c r="B54" s="21" t="s">
        <v>4</v>
      </c>
      <c r="C54" s="31">
        <v>200000</v>
      </c>
    </row>
    <row r="55" spans="1:3">
      <c r="A55" s="91" t="s">
        <v>65</v>
      </c>
      <c r="B55" s="21" t="s">
        <v>4</v>
      </c>
      <c r="C55" s="31">
        <v>14000</v>
      </c>
    </row>
    <row r="56" spans="1:3">
      <c r="A56" s="92" t="s">
        <v>66</v>
      </c>
      <c r="B56" s="21" t="s">
        <v>4</v>
      </c>
      <c r="C56" s="31">
        <v>60000</v>
      </c>
    </row>
    <row r="57" spans="1:3">
      <c r="A57" s="92" t="s">
        <v>67</v>
      </c>
      <c r="B57" s="21" t="s">
        <v>4</v>
      </c>
      <c r="C57" s="31">
        <v>0</v>
      </c>
    </row>
    <row r="58" spans="1:3">
      <c r="A58" s="91" t="s">
        <v>68</v>
      </c>
      <c r="B58" s="21" t="s">
        <v>4</v>
      </c>
      <c r="C58" s="31">
        <v>17100</v>
      </c>
    </row>
    <row r="59" spans="1:3">
      <c r="A59" s="92" t="s">
        <v>69</v>
      </c>
      <c r="B59" s="21" t="s">
        <v>4</v>
      </c>
      <c r="C59" s="31">
        <v>0</v>
      </c>
    </row>
    <row r="60" spans="1:3" ht="27" customHeight="1">
      <c r="A60" s="92" t="s">
        <v>95</v>
      </c>
      <c r="B60" s="21" t="s">
        <v>4</v>
      </c>
      <c r="C60" s="31">
        <v>0</v>
      </c>
    </row>
    <row r="61" spans="1:3">
      <c r="A61" s="93" t="s">
        <v>96</v>
      </c>
      <c r="B61" s="26" t="s">
        <v>4</v>
      </c>
      <c r="C61" s="47">
        <v>0</v>
      </c>
    </row>
    <row r="62" spans="1:3">
      <c r="A62" s="161"/>
      <c r="B62" s="118"/>
      <c r="C62" s="152"/>
    </row>
    <row r="63" spans="1:3">
      <c r="A63" s="48" t="s">
        <v>199</v>
      </c>
      <c r="B63" s="49" t="s">
        <v>4</v>
      </c>
      <c r="C63" s="50">
        <f>SUM(C65+C67)</f>
        <v>7746840</v>
      </c>
    </row>
    <row r="64" spans="1:3">
      <c r="A64" s="59"/>
      <c r="B64" s="26" t="s">
        <v>3</v>
      </c>
      <c r="C64" s="47"/>
    </row>
    <row r="65" spans="1:3">
      <c r="A65" s="94" t="s">
        <v>70</v>
      </c>
      <c r="B65" s="95" t="s">
        <v>4</v>
      </c>
      <c r="C65" s="82">
        <v>3251340</v>
      </c>
    </row>
    <row r="66" spans="1:3">
      <c r="A66" s="45"/>
      <c r="B66" s="96" t="s">
        <v>3</v>
      </c>
      <c r="C66" s="83"/>
    </row>
    <row r="67" spans="1:3">
      <c r="A67" s="94" t="s">
        <v>97</v>
      </c>
      <c r="B67" s="95" t="s">
        <v>4</v>
      </c>
      <c r="C67" s="82">
        <v>4495500</v>
      </c>
    </row>
    <row r="68" spans="1:3">
      <c r="A68" s="45"/>
      <c r="B68" s="96" t="s">
        <v>3</v>
      </c>
      <c r="C68" s="83"/>
    </row>
    <row r="69" spans="1:3">
      <c r="A69" s="63" t="s">
        <v>105</v>
      </c>
      <c r="B69" s="64" t="s">
        <v>4</v>
      </c>
      <c r="C69" s="65">
        <f>SUM(C71+C73+C75+C77+C79+C81+C83+C85+C88+C90+C92+C94+C96+C98+C100+C102+C104+C106)</f>
        <v>2585940</v>
      </c>
    </row>
    <row r="70" spans="1:3">
      <c r="A70" s="59"/>
      <c r="B70" s="26" t="s">
        <v>3</v>
      </c>
      <c r="C70" s="47"/>
    </row>
    <row r="71" spans="1:3" ht="42">
      <c r="A71" s="43" t="s">
        <v>150</v>
      </c>
      <c r="B71" s="95" t="s">
        <v>4</v>
      </c>
      <c r="C71" s="82">
        <v>0</v>
      </c>
    </row>
    <row r="72" spans="1:3">
      <c r="A72" s="45"/>
      <c r="B72" s="96" t="s">
        <v>3</v>
      </c>
      <c r="C72" s="83"/>
    </row>
    <row r="73" spans="1:3" ht="42">
      <c r="A73" s="43" t="s">
        <v>132</v>
      </c>
      <c r="B73" s="95" t="s">
        <v>4</v>
      </c>
      <c r="C73" s="82">
        <v>36000</v>
      </c>
    </row>
    <row r="74" spans="1:3">
      <c r="A74" s="45"/>
      <c r="B74" s="96" t="s">
        <v>3</v>
      </c>
      <c r="C74" s="83"/>
    </row>
    <row r="75" spans="1:3" ht="42">
      <c r="A75" s="43" t="s">
        <v>133</v>
      </c>
      <c r="B75" s="95" t="s">
        <v>4</v>
      </c>
      <c r="C75" s="82">
        <v>14220</v>
      </c>
    </row>
    <row r="76" spans="1:3">
      <c r="A76" s="45"/>
      <c r="B76" s="96" t="s">
        <v>3</v>
      </c>
      <c r="C76" s="83"/>
    </row>
    <row r="77" spans="1:3" ht="42">
      <c r="A77" s="142" t="s">
        <v>134</v>
      </c>
      <c r="B77" s="95" t="s">
        <v>4</v>
      </c>
      <c r="C77" s="143">
        <v>104800</v>
      </c>
    </row>
    <row r="78" spans="1:3">
      <c r="A78" s="45"/>
      <c r="B78" s="96"/>
      <c r="C78" s="83"/>
    </row>
    <row r="79" spans="1:3">
      <c r="A79" s="43" t="s">
        <v>73</v>
      </c>
      <c r="B79" s="144" t="s">
        <v>4</v>
      </c>
      <c r="C79" s="145">
        <v>5000</v>
      </c>
    </row>
    <row r="80" spans="1:3">
      <c r="A80" s="45"/>
      <c r="B80" s="96" t="s">
        <v>3</v>
      </c>
      <c r="C80" s="83"/>
    </row>
    <row r="81" spans="1:3">
      <c r="A81" s="43" t="s">
        <v>74</v>
      </c>
      <c r="B81" s="28" t="s">
        <v>4</v>
      </c>
      <c r="C81" s="32">
        <v>0</v>
      </c>
    </row>
    <row r="82" spans="1:3">
      <c r="A82" s="71"/>
      <c r="B82" s="26" t="s">
        <v>3</v>
      </c>
      <c r="C82" s="47"/>
    </row>
    <row r="83" spans="1:3">
      <c r="A83" s="44" t="s">
        <v>82</v>
      </c>
      <c r="B83" s="28" t="s">
        <v>4</v>
      </c>
      <c r="C83" s="32">
        <v>51600</v>
      </c>
    </row>
    <row r="84" spans="1:3">
      <c r="A84" s="71"/>
      <c r="B84" s="26" t="s">
        <v>3</v>
      </c>
      <c r="C84" s="47"/>
    </row>
    <row r="85" spans="1:3">
      <c r="A85" s="43" t="s">
        <v>81</v>
      </c>
      <c r="B85" s="28" t="s">
        <v>4</v>
      </c>
      <c r="C85" s="32">
        <v>0</v>
      </c>
    </row>
    <row r="86" spans="1:3">
      <c r="A86" s="71"/>
      <c r="B86" s="26" t="s">
        <v>3</v>
      </c>
      <c r="C86" s="47"/>
    </row>
    <row r="87" spans="1:3">
      <c r="A87" s="151"/>
      <c r="B87" s="118"/>
      <c r="C87" s="152"/>
    </row>
    <row r="88" spans="1:3">
      <c r="A88" s="43" t="s">
        <v>80</v>
      </c>
      <c r="B88" s="70" t="s">
        <v>4</v>
      </c>
      <c r="C88" s="68">
        <v>0</v>
      </c>
    </row>
    <row r="89" spans="1:3">
      <c r="A89" s="71"/>
      <c r="B89" s="26" t="s">
        <v>3</v>
      </c>
      <c r="C89" s="47"/>
    </row>
    <row r="90" spans="1:3">
      <c r="A90" s="42" t="s">
        <v>131</v>
      </c>
      <c r="B90" s="70" t="s">
        <v>4</v>
      </c>
      <c r="C90" s="68">
        <v>0</v>
      </c>
    </row>
    <row r="91" spans="1:3">
      <c r="A91" s="71"/>
      <c r="B91" s="26" t="s">
        <v>3</v>
      </c>
      <c r="C91" s="47"/>
    </row>
    <row r="92" spans="1:3" ht="42">
      <c r="A92" s="43" t="s">
        <v>78</v>
      </c>
      <c r="B92" s="95" t="s">
        <v>4</v>
      </c>
      <c r="C92" s="82">
        <v>0</v>
      </c>
    </row>
    <row r="93" spans="1:3">
      <c r="A93" s="45"/>
      <c r="B93" s="96" t="s">
        <v>3</v>
      </c>
      <c r="C93" s="83"/>
    </row>
    <row r="94" spans="1:3">
      <c r="A94" s="43" t="s">
        <v>79</v>
      </c>
      <c r="B94" s="95" t="s">
        <v>4</v>
      </c>
      <c r="C94" s="82">
        <v>43200</v>
      </c>
    </row>
    <row r="95" spans="1:3">
      <c r="A95" s="45"/>
      <c r="B95" s="96" t="s">
        <v>3</v>
      </c>
      <c r="C95" s="83"/>
    </row>
    <row r="96" spans="1:3">
      <c r="A96" s="43" t="s">
        <v>75</v>
      </c>
      <c r="B96" s="28" t="s">
        <v>4</v>
      </c>
      <c r="C96" s="32">
        <v>694800</v>
      </c>
    </row>
    <row r="97" spans="1:3">
      <c r="A97" s="71"/>
      <c r="B97" s="26" t="s">
        <v>3</v>
      </c>
      <c r="C97" s="47"/>
    </row>
    <row r="98" spans="1:3">
      <c r="A98" s="43" t="s">
        <v>77</v>
      </c>
      <c r="B98" s="28" t="s">
        <v>4</v>
      </c>
      <c r="C98" s="32">
        <v>345600</v>
      </c>
    </row>
    <row r="99" spans="1:3">
      <c r="A99" s="71"/>
      <c r="B99" s="26" t="s">
        <v>3</v>
      </c>
      <c r="C99" s="47"/>
    </row>
    <row r="100" spans="1:3">
      <c r="A100" s="43" t="s">
        <v>98</v>
      </c>
      <c r="B100" s="28" t="s">
        <v>4</v>
      </c>
      <c r="C100" s="32">
        <v>1170000</v>
      </c>
    </row>
    <row r="101" spans="1:3">
      <c r="A101" s="71"/>
      <c r="B101" s="26" t="s">
        <v>3</v>
      </c>
      <c r="C101" s="47"/>
    </row>
    <row r="102" spans="1:3" ht="63">
      <c r="A102" s="44" t="s">
        <v>200</v>
      </c>
      <c r="B102" s="21" t="s">
        <v>4</v>
      </c>
      <c r="C102" s="35">
        <v>0</v>
      </c>
    </row>
    <row r="103" spans="1:3">
      <c r="A103" s="71"/>
      <c r="B103" s="26" t="s">
        <v>3</v>
      </c>
      <c r="C103" s="47"/>
    </row>
    <row r="104" spans="1:3" ht="42">
      <c r="A104" s="43" t="s">
        <v>149</v>
      </c>
      <c r="B104" s="28" t="s">
        <v>4</v>
      </c>
      <c r="C104" s="32">
        <v>120720</v>
      </c>
    </row>
    <row r="105" spans="1:3">
      <c r="A105" s="71"/>
      <c r="B105" s="26" t="s">
        <v>3</v>
      </c>
      <c r="C105" s="47"/>
    </row>
    <row r="106" spans="1:3">
      <c r="A106" s="43" t="s">
        <v>76</v>
      </c>
      <c r="B106" s="28" t="s">
        <v>4</v>
      </c>
      <c r="C106" s="32">
        <v>0</v>
      </c>
    </row>
    <row r="107" spans="1:3">
      <c r="A107" s="71"/>
      <c r="B107" s="26" t="s">
        <v>3</v>
      </c>
      <c r="C107" s="47"/>
    </row>
    <row r="109" spans="1:3">
      <c r="A109" s="73" t="s">
        <v>148</v>
      </c>
    </row>
  </sheetData>
  <mergeCells count="3">
    <mergeCell ref="A2:C2"/>
    <mergeCell ref="A5:A6"/>
    <mergeCell ref="C5:C6"/>
  </mergeCells>
  <pageMargins left="0.3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C9998-7074-49FE-A53C-30F11502A69F}">
  <dimension ref="A1:O13"/>
  <sheetViews>
    <sheetView view="pageBreakPreview" zoomScaleNormal="70" zoomScaleSheetLayoutView="100" workbookViewId="0">
      <selection activeCell="E5" sqref="E5:L5"/>
    </sheetView>
  </sheetViews>
  <sheetFormatPr defaultRowHeight="21"/>
  <cols>
    <col min="1" max="1" width="36.25" style="8" customWidth="1"/>
    <col min="2" max="2" width="6" style="15" customWidth="1"/>
    <col min="3" max="3" width="5.375" style="8" customWidth="1"/>
    <col min="4" max="4" width="7.75" style="8" customWidth="1"/>
    <col min="5" max="7" width="10.25" style="8" customWidth="1"/>
    <col min="8" max="8" width="7" style="8" customWidth="1"/>
    <col min="9" max="9" width="4.375" style="8" customWidth="1"/>
    <col min="10" max="10" width="1.75" style="8" customWidth="1"/>
    <col min="11" max="11" width="3.25" style="8" customWidth="1"/>
    <col min="12" max="12" width="14.25" style="8" customWidth="1"/>
    <col min="13" max="13" width="8" style="8" hidden="1" customWidth="1"/>
    <col min="14" max="14" width="166.875" style="16" hidden="1" customWidth="1"/>
    <col min="15" max="15" width="2.375" style="8" hidden="1" customWidth="1"/>
    <col min="16" max="256" width="9.125" style="8"/>
    <col min="257" max="257" width="47.375" style="8" customWidth="1"/>
    <col min="258" max="258" width="11.125" style="8" customWidth="1"/>
    <col min="259" max="259" width="12.875" style="8" customWidth="1"/>
    <col min="260" max="260" width="11.125" style="8" customWidth="1"/>
    <col min="261" max="265" width="10.25" style="8" customWidth="1"/>
    <col min="266" max="266" width="12.875" style="8" customWidth="1"/>
    <col min="267" max="268" width="10.25" style="8" customWidth="1"/>
    <col min="269" max="271" width="0" style="8" hidden="1" customWidth="1"/>
    <col min="272" max="512" width="9.125" style="8"/>
    <col min="513" max="513" width="47.375" style="8" customWidth="1"/>
    <col min="514" max="514" width="11.125" style="8" customWidth="1"/>
    <col min="515" max="515" width="12.875" style="8" customWidth="1"/>
    <col min="516" max="516" width="11.125" style="8" customWidth="1"/>
    <col min="517" max="521" width="10.25" style="8" customWidth="1"/>
    <col min="522" max="522" width="12.875" style="8" customWidth="1"/>
    <col min="523" max="524" width="10.25" style="8" customWidth="1"/>
    <col min="525" max="527" width="0" style="8" hidden="1" customWidth="1"/>
    <col min="528" max="768" width="9.125" style="8"/>
    <col min="769" max="769" width="47.375" style="8" customWidth="1"/>
    <col min="770" max="770" width="11.125" style="8" customWidth="1"/>
    <col min="771" max="771" width="12.875" style="8" customWidth="1"/>
    <col min="772" max="772" width="11.125" style="8" customWidth="1"/>
    <col min="773" max="777" width="10.25" style="8" customWidth="1"/>
    <col min="778" max="778" width="12.875" style="8" customWidth="1"/>
    <col min="779" max="780" width="10.25" style="8" customWidth="1"/>
    <col min="781" max="783" width="0" style="8" hidden="1" customWidth="1"/>
    <col min="784" max="1024" width="9.125" style="8"/>
    <col min="1025" max="1025" width="47.375" style="8" customWidth="1"/>
    <col min="1026" max="1026" width="11.125" style="8" customWidth="1"/>
    <col min="1027" max="1027" width="12.875" style="8" customWidth="1"/>
    <col min="1028" max="1028" width="11.125" style="8" customWidth="1"/>
    <col min="1029" max="1033" width="10.25" style="8" customWidth="1"/>
    <col min="1034" max="1034" width="12.875" style="8" customWidth="1"/>
    <col min="1035" max="1036" width="10.25" style="8" customWidth="1"/>
    <col min="1037" max="1039" width="0" style="8" hidden="1" customWidth="1"/>
    <col min="1040" max="1280" width="9.125" style="8"/>
    <col min="1281" max="1281" width="47.375" style="8" customWidth="1"/>
    <col min="1282" max="1282" width="11.125" style="8" customWidth="1"/>
    <col min="1283" max="1283" width="12.875" style="8" customWidth="1"/>
    <col min="1284" max="1284" width="11.125" style="8" customWidth="1"/>
    <col min="1285" max="1289" width="10.25" style="8" customWidth="1"/>
    <col min="1290" max="1290" width="12.875" style="8" customWidth="1"/>
    <col min="1291" max="1292" width="10.25" style="8" customWidth="1"/>
    <col min="1293" max="1295" width="0" style="8" hidden="1" customWidth="1"/>
    <col min="1296" max="1536" width="9.125" style="8"/>
    <col min="1537" max="1537" width="47.375" style="8" customWidth="1"/>
    <col min="1538" max="1538" width="11.125" style="8" customWidth="1"/>
    <col min="1539" max="1539" width="12.875" style="8" customWidth="1"/>
    <col min="1540" max="1540" width="11.125" style="8" customWidth="1"/>
    <col min="1541" max="1545" width="10.25" style="8" customWidth="1"/>
    <col min="1546" max="1546" width="12.875" style="8" customWidth="1"/>
    <col min="1547" max="1548" width="10.25" style="8" customWidth="1"/>
    <col min="1549" max="1551" width="0" style="8" hidden="1" customWidth="1"/>
    <col min="1552" max="1792" width="9.125" style="8"/>
    <col min="1793" max="1793" width="47.375" style="8" customWidth="1"/>
    <col min="1794" max="1794" width="11.125" style="8" customWidth="1"/>
    <col min="1795" max="1795" width="12.875" style="8" customWidth="1"/>
    <col min="1796" max="1796" width="11.125" style="8" customWidth="1"/>
    <col min="1797" max="1801" width="10.25" style="8" customWidth="1"/>
    <col min="1802" max="1802" width="12.875" style="8" customWidth="1"/>
    <col min="1803" max="1804" width="10.25" style="8" customWidth="1"/>
    <col min="1805" max="1807" width="0" style="8" hidden="1" customWidth="1"/>
    <col min="1808" max="2048" width="9.125" style="8"/>
    <col min="2049" max="2049" width="47.375" style="8" customWidth="1"/>
    <col min="2050" max="2050" width="11.125" style="8" customWidth="1"/>
    <col min="2051" max="2051" width="12.875" style="8" customWidth="1"/>
    <col min="2052" max="2052" width="11.125" style="8" customWidth="1"/>
    <col min="2053" max="2057" width="10.25" style="8" customWidth="1"/>
    <col min="2058" max="2058" width="12.875" style="8" customWidth="1"/>
    <col min="2059" max="2060" width="10.25" style="8" customWidth="1"/>
    <col min="2061" max="2063" width="0" style="8" hidden="1" customWidth="1"/>
    <col min="2064" max="2304" width="9.125" style="8"/>
    <col min="2305" max="2305" width="47.375" style="8" customWidth="1"/>
    <col min="2306" max="2306" width="11.125" style="8" customWidth="1"/>
    <col min="2307" max="2307" width="12.875" style="8" customWidth="1"/>
    <col min="2308" max="2308" width="11.125" style="8" customWidth="1"/>
    <col min="2309" max="2313" width="10.25" style="8" customWidth="1"/>
    <col min="2314" max="2314" width="12.875" style="8" customWidth="1"/>
    <col min="2315" max="2316" width="10.25" style="8" customWidth="1"/>
    <col min="2317" max="2319" width="0" style="8" hidden="1" customWidth="1"/>
    <col min="2320" max="2560" width="9.125" style="8"/>
    <col min="2561" max="2561" width="47.375" style="8" customWidth="1"/>
    <col min="2562" max="2562" width="11.125" style="8" customWidth="1"/>
    <col min="2563" max="2563" width="12.875" style="8" customWidth="1"/>
    <col min="2564" max="2564" width="11.125" style="8" customWidth="1"/>
    <col min="2565" max="2569" width="10.25" style="8" customWidth="1"/>
    <col min="2570" max="2570" width="12.875" style="8" customWidth="1"/>
    <col min="2571" max="2572" width="10.25" style="8" customWidth="1"/>
    <col min="2573" max="2575" width="0" style="8" hidden="1" customWidth="1"/>
    <col min="2576" max="2816" width="9.125" style="8"/>
    <col min="2817" max="2817" width="47.375" style="8" customWidth="1"/>
    <col min="2818" max="2818" width="11.125" style="8" customWidth="1"/>
    <col min="2819" max="2819" width="12.875" style="8" customWidth="1"/>
    <col min="2820" max="2820" width="11.125" style="8" customWidth="1"/>
    <col min="2821" max="2825" width="10.25" style="8" customWidth="1"/>
    <col min="2826" max="2826" width="12.875" style="8" customWidth="1"/>
    <col min="2827" max="2828" width="10.25" style="8" customWidth="1"/>
    <col min="2829" max="2831" width="0" style="8" hidden="1" customWidth="1"/>
    <col min="2832" max="3072" width="9.125" style="8"/>
    <col min="3073" max="3073" width="47.375" style="8" customWidth="1"/>
    <col min="3074" max="3074" width="11.125" style="8" customWidth="1"/>
    <col min="3075" max="3075" width="12.875" style="8" customWidth="1"/>
    <col min="3076" max="3076" width="11.125" style="8" customWidth="1"/>
    <col min="3077" max="3081" width="10.25" style="8" customWidth="1"/>
    <col min="3082" max="3082" width="12.875" style="8" customWidth="1"/>
    <col min="3083" max="3084" width="10.25" style="8" customWidth="1"/>
    <col min="3085" max="3087" width="0" style="8" hidden="1" customWidth="1"/>
    <col min="3088" max="3328" width="9.125" style="8"/>
    <col min="3329" max="3329" width="47.375" style="8" customWidth="1"/>
    <col min="3330" max="3330" width="11.125" style="8" customWidth="1"/>
    <col min="3331" max="3331" width="12.875" style="8" customWidth="1"/>
    <col min="3332" max="3332" width="11.125" style="8" customWidth="1"/>
    <col min="3333" max="3337" width="10.25" style="8" customWidth="1"/>
    <col min="3338" max="3338" width="12.875" style="8" customWidth="1"/>
    <col min="3339" max="3340" width="10.25" style="8" customWidth="1"/>
    <col min="3341" max="3343" width="0" style="8" hidden="1" customWidth="1"/>
    <col min="3344" max="3584" width="9.125" style="8"/>
    <col min="3585" max="3585" width="47.375" style="8" customWidth="1"/>
    <col min="3586" max="3586" width="11.125" style="8" customWidth="1"/>
    <col min="3587" max="3587" width="12.875" style="8" customWidth="1"/>
    <col min="3588" max="3588" width="11.125" style="8" customWidth="1"/>
    <col min="3589" max="3593" width="10.25" style="8" customWidth="1"/>
    <col min="3594" max="3594" width="12.875" style="8" customWidth="1"/>
    <col min="3595" max="3596" width="10.25" style="8" customWidth="1"/>
    <col min="3597" max="3599" width="0" style="8" hidden="1" customWidth="1"/>
    <col min="3600" max="3840" width="9.125" style="8"/>
    <col min="3841" max="3841" width="47.375" style="8" customWidth="1"/>
    <col min="3842" max="3842" width="11.125" style="8" customWidth="1"/>
    <col min="3843" max="3843" width="12.875" style="8" customWidth="1"/>
    <col min="3844" max="3844" width="11.125" style="8" customWidth="1"/>
    <col min="3845" max="3849" width="10.25" style="8" customWidth="1"/>
    <col min="3850" max="3850" width="12.875" style="8" customWidth="1"/>
    <col min="3851" max="3852" width="10.25" style="8" customWidth="1"/>
    <col min="3853" max="3855" width="0" style="8" hidden="1" customWidth="1"/>
    <col min="3856" max="4096" width="9.125" style="8"/>
    <col min="4097" max="4097" width="47.375" style="8" customWidth="1"/>
    <col min="4098" max="4098" width="11.125" style="8" customWidth="1"/>
    <col min="4099" max="4099" width="12.875" style="8" customWidth="1"/>
    <col min="4100" max="4100" width="11.125" style="8" customWidth="1"/>
    <col min="4101" max="4105" width="10.25" style="8" customWidth="1"/>
    <col min="4106" max="4106" width="12.875" style="8" customWidth="1"/>
    <col min="4107" max="4108" width="10.25" style="8" customWidth="1"/>
    <col min="4109" max="4111" width="0" style="8" hidden="1" customWidth="1"/>
    <col min="4112" max="4352" width="9.125" style="8"/>
    <col min="4353" max="4353" width="47.375" style="8" customWidth="1"/>
    <col min="4354" max="4354" width="11.125" style="8" customWidth="1"/>
    <col min="4355" max="4355" width="12.875" style="8" customWidth="1"/>
    <col min="4356" max="4356" width="11.125" style="8" customWidth="1"/>
    <col min="4357" max="4361" width="10.25" style="8" customWidth="1"/>
    <col min="4362" max="4362" width="12.875" style="8" customWidth="1"/>
    <col min="4363" max="4364" width="10.25" style="8" customWidth="1"/>
    <col min="4365" max="4367" width="0" style="8" hidden="1" customWidth="1"/>
    <col min="4368" max="4608" width="9.125" style="8"/>
    <col min="4609" max="4609" width="47.375" style="8" customWidth="1"/>
    <col min="4610" max="4610" width="11.125" style="8" customWidth="1"/>
    <col min="4611" max="4611" width="12.875" style="8" customWidth="1"/>
    <col min="4612" max="4612" width="11.125" style="8" customWidth="1"/>
    <col min="4613" max="4617" width="10.25" style="8" customWidth="1"/>
    <col min="4618" max="4618" width="12.875" style="8" customWidth="1"/>
    <col min="4619" max="4620" width="10.25" style="8" customWidth="1"/>
    <col min="4621" max="4623" width="0" style="8" hidden="1" customWidth="1"/>
    <col min="4624" max="4864" width="9.125" style="8"/>
    <col min="4865" max="4865" width="47.375" style="8" customWidth="1"/>
    <col min="4866" max="4866" width="11.125" style="8" customWidth="1"/>
    <col min="4867" max="4867" width="12.875" style="8" customWidth="1"/>
    <col min="4868" max="4868" width="11.125" style="8" customWidth="1"/>
    <col min="4869" max="4873" width="10.25" style="8" customWidth="1"/>
    <col min="4874" max="4874" width="12.875" style="8" customWidth="1"/>
    <col min="4875" max="4876" width="10.25" style="8" customWidth="1"/>
    <col min="4877" max="4879" width="0" style="8" hidden="1" customWidth="1"/>
    <col min="4880" max="5120" width="9.125" style="8"/>
    <col min="5121" max="5121" width="47.375" style="8" customWidth="1"/>
    <col min="5122" max="5122" width="11.125" style="8" customWidth="1"/>
    <col min="5123" max="5123" width="12.875" style="8" customWidth="1"/>
    <col min="5124" max="5124" width="11.125" style="8" customWidth="1"/>
    <col min="5125" max="5129" width="10.25" style="8" customWidth="1"/>
    <col min="5130" max="5130" width="12.875" style="8" customWidth="1"/>
    <col min="5131" max="5132" width="10.25" style="8" customWidth="1"/>
    <col min="5133" max="5135" width="0" style="8" hidden="1" customWidth="1"/>
    <col min="5136" max="5376" width="9.125" style="8"/>
    <col min="5377" max="5377" width="47.375" style="8" customWidth="1"/>
    <col min="5378" max="5378" width="11.125" style="8" customWidth="1"/>
    <col min="5379" max="5379" width="12.875" style="8" customWidth="1"/>
    <col min="5380" max="5380" width="11.125" style="8" customWidth="1"/>
    <col min="5381" max="5385" width="10.25" style="8" customWidth="1"/>
    <col min="5386" max="5386" width="12.875" style="8" customWidth="1"/>
    <col min="5387" max="5388" width="10.25" style="8" customWidth="1"/>
    <col min="5389" max="5391" width="0" style="8" hidden="1" customWidth="1"/>
    <col min="5392" max="5632" width="9.125" style="8"/>
    <col min="5633" max="5633" width="47.375" style="8" customWidth="1"/>
    <col min="5634" max="5634" width="11.125" style="8" customWidth="1"/>
    <col min="5635" max="5635" width="12.875" style="8" customWidth="1"/>
    <col min="5636" max="5636" width="11.125" style="8" customWidth="1"/>
    <col min="5637" max="5641" width="10.25" style="8" customWidth="1"/>
    <col min="5642" max="5642" width="12.875" style="8" customWidth="1"/>
    <col min="5643" max="5644" width="10.25" style="8" customWidth="1"/>
    <col min="5645" max="5647" width="0" style="8" hidden="1" customWidth="1"/>
    <col min="5648" max="5888" width="9.125" style="8"/>
    <col min="5889" max="5889" width="47.375" style="8" customWidth="1"/>
    <col min="5890" max="5890" width="11.125" style="8" customWidth="1"/>
    <col min="5891" max="5891" width="12.875" style="8" customWidth="1"/>
    <col min="5892" max="5892" width="11.125" style="8" customWidth="1"/>
    <col min="5893" max="5897" width="10.25" style="8" customWidth="1"/>
    <col min="5898" max="5898" width="12.875" style="8" customWidth="1"/>
    <col min="5899" max="5900" width="10.25" style="8" customWidth="1"/>
    <col min="5901" max="5903" width="0" style="8" hidden="1" customWidth="1"/>
    <col min="5904" max="6144" width="9.125" style="8"/>
    <col min="6145" max="6145" width="47.375" style="8" customWidth="1"/>
    <col min="6146" max="6146" width="11.125" style="8" customWidth="1"/>
    <col min="6147" max="6147" width="12.875" style="8" customWidth="1"/>
    <col min="6148" max="6148" width="11.125" style="8" customWidth="1"/>
    <col min="6149" max="6153" width="10.25" style="8" customWidth="1"/>
    <col min="6154" max="6154" width="12.875" style="8" customWidth="1"/>
    <col min="6155" max="6156" width="10.25" style="8" customWidth="1"/>
    <col min="6157" max="6159" width="0" style="8" hidden="1" customWidth="1"/>
    <col min="6160" max="6400" width="9.125" style="8"/>
    <col min="6401" max="6401" width="47.375" style="8" customWidth="1"/>
    <col min="6402" max="6402" width="11.125" style="8" customWidth="1"/>
    <col min="6403" max="6403" width="12.875" style="8" customWidth="1"/>
    <col min="6404" max="6404" width="11.125" style="8" customWidth="1"/>
    <col min="6405" max="6409" width="10.25" style="8" customWidth="1"/>
    <col min="6410" max="6410" width="12.875" style="8" customWidth="1"/>
    <col min="6411" max="6412" width="10.25" style="8" customWidth="1"/>
    <col min="6413" max="6415" width="0" style="8" hidden="1" customWidth="1"/>
    <col min="6416" max="6656" width="9.125" style="8"/>
    <col min="6657" max="6657" width="47.375" style="8" customWidth="1"/>
    <col min="6658" max="6658" width="11.125" style="8" customWidth="1"/>
    <col min="6659" max="6659" width="12.875" style="8" customWidth="1"/>
    <col min="6660" max="6660" width="11.125" style="8" customWidth="1"/>
    <col min="6661" max="6665" width="10.25" style="8" customWidth="1"/>
    <col min="6666" max="6666" width="12.875" style="8" customWidth="1"/>
    <col min="6667" max="6668" width="10.25" style="8" customWidth="1"/>
    <col min="6669" max="6671" width="0" style="8" hidden="1" customWidth="1"/>
    <col min="6672" max="6912" width="9.125" style="8"/>
    <col min="6913" max="6913" width="47.375" style="8" customWidth="1"/>
    <col min="6914" max="6914" width="11.125" style="8" customWidth="1"/>
    <col min="6915" max="6915" width="12.875" style="8" customWidth="1"/>
    <col min="6916" max="6916" width="11.125" style="8" customWidth="1"/>
    <col min="6917" max="6921" width="10.25" style="8" customWidth="1"/>
    <col min="6922" max="6922" width="12.875" style="8" customWidth="1"/>
    <col min="6923" max="6924" width="10.25" style="8" customWidth="1"/>
    <col min="6925" max="6927" width="0" style="8" hidden="1" customWidth="1"/>
    <col min="6928" max="7168" width="9.125" style="8"/>
    <col min="7169" max="7169" width="47.375" style="8" customWidth="1"/>
    <col min="7170" max="7170" width="11.125" style="8" customWidth="1"/>
    <col min="7171" max="7171" width="12.875" style="8" customWidth="1"/>
    <col min="7172" max="7172" width="11.125" style="8" customWidth="1"/>
    <col min="7173" max="7177" width="10.25" style="8" customWidth="1"/>
    <col min="7178" max="7178" width="12.875" style="8" customWidth="1"/>
    <col min="7179" max="7180" width="10.25" style="8" customWidth="1"/>
    <col min="7181" max="7183" width="0" style="8" hidden="1" customWidth="1"/>
    <col min="7184" max="7424" width="9.125" style="8"/>
    <col min="7425" max="7425" width="47.375" style="8" customWidth="1"/>
    <col min="7426" max="7426" width="11.125" style="8" customWidth="1"/>
    <col min="7427" max="7427" width="12.875" style="8" customWidth="1"/>
    <col min="7428" max="7428" width="11.125" style="8" customWidth="1"/>
    <col min="7429" max="7433" width="10.25" style="8" customWidth="1"/>
    <col min="7434" max="7434" width="12.875" style="8" customWidth="1"/>
    <col min="7435" max="7436" width="10.25" style="8" customWidth="1"/>
    <col min="7437" max="7439" width="0" style="8" hidden="1" customWidth="1"/>
    <col min="7440" max="7680" width="9.125" style="8"/>
    <col min="7681" max="7681" width="47.375" style="8" customWidth="1"/>
    <col min="7682" max="7682" width="11.125" style="8" customWidth="1"/>
    <col min="7683" max="7683" width="12.875" style="8" customWidth="1"/>
    <col min="7684" max="7684" width="11.125" style="8" customWidth="1"/>
    <col min="7685" max="7689" width="10.25" style="8" customWidth="1"/>
    <col min="7690" max="7690" width="12.875" style="8" customWidth="1"/>
    <col min="7691" max="7692" width="10.25" style="8" customWidth="1"/>
    <col min="7693" max="7695" width="0" style="8" hidden="1" customWidth="1"/>
    <col min="7696" max="7936" width="9.125" style="8"/>
    <col min="7937" max="7937" width="47.375" style="8" customWidth="1"/>
    <col min="7938" max="7938" width="11.125" style="8" customWidth="1"/>
    <col min="7939" max="7939" width="12.875" style="8" customWidth="1"/>
    <col min="7940" max="7940" width="11.125" style="8" customWidth="1"/>
    <col min="7941" max="7945" width="10.25" style="8" customWidth="1"/>
    <col min="7946" max="7946" width="12.875" style="8" customWidth="1"/>
    <col min="7947" max="7948" width="10.25" style="8" customWidth="1"/>
    <col min="7949" max="7951" width="0" style="8" hidden="1" customWidth="1"/>
    <col min="7952" max="8192" width="9.125" style="8"/>
    <col min="8193" max="8193" width="47.375" style="8" customWidth="1"/>
    <col min="8194" max="8194" width="11.125" style="8" customWidth="1"/>
    <col min="8195" max="8195" width="12.875" style="8" customWidth="1"/>
    <col min="8196" max="8196" width="11.125" style="8" customWidth="1"/>
    <col min="8197" max="8201" width="10.25" style="8" customWidth="1"/>
    <col min="8202" max="8202" width="12.875" style="8" customWidth="1"/>
    <col min="8203" max="8204" width="10.25" style="8" customWidth="1"/>
    <col min="8205" max="8207" width="0" style="8" hidden="1" customWidth="1"/>
    <col min="8208" max="8448" width="9.125" style="8"/>
    <col min="8449" max="8449" width="47.375" style="8" customWidth="1"/>
    <col min="8450" max="8450" width="11.125" style="8" customWidth="1"/>
    <col min="8451" max="8451" width="12.875" style="8" customWidth="1"/>
    <col min="8452" max="8452" width="11.125" style="8" customWidth="1"/>
    <col min="8453" max="8457" width="10.25" style="8" customWidth="1"/>
    <col min="8458" max="8458" width="12.875" style="8" customWidth="1"/>
    <col min="8459" max="8460" width="10.25" style="8" customWidth="1"/>
    <col min="8461" max="8463" width="0" style="8" hidden="1" customWidth="1"/>
    <col min="8464" max="8704" width="9.125" style="8"/>
    <col min="8705" max="8705" width="47.375" style="8" customWidth="1"/>
    <col min="8706" max="8706" width="11.125" style="8" customWidth="1"/>
    <col min="8707" max="8707" width="12.875" style="8" customWidth="1"/>
    <col min="8708" max="8708" width="11.125" style="8" customWidth="1"/>
    <col min="8709" max="8713" width="10.25" style="8" customWidth="1"/>
    <col min="8714" max="8714" width="12.875" style="8" customWidth="1"/>
    <col min="8715" max="8716" width="10.25" style="8" customWidth="1"/>
    <col min="8717" max="8719" width="0" style="8" hidden="1" customWidth="1"/>
    <col min="8720" max="8960" width="9.125" style="8"/>
    <col min="8961" max="8961" width="47.375" style="8" customWidth="1"/>
    <col min="8962" max="8962" width="11.125" style="8" customWidth="1"/>
    <col min="8963" max="8963" width="12.875" style="8" customWidth="1"/>
    <col min="8964" max="8964" width="11.125" style="8" customWidth="1"/>
    <col min="8965" max="8969" width="10.25" style="8" customWidth="1"/>
    <col min="8970" max="8970" width="12.875" style="8" customWidth="1"/>
    <col min="8971" max="8972" width="10.25" style="8" customWidth="1"/>
    <col min="8973" max="8975" width="0" style="8" hidden="1" customWidth="1"/>
    <col min="8976" max="9216" width="9.125" style="8"/>
    <col min="9217" max="9217" width="47.375" style="8" customWidth="1"/>
    <col min="9218" max="9218" width="11.125" style="8" customWidth="1"/>
    <col min="9219" max="9219" width="12.875" style="8" customWidth="1"/>
    <col min="9220" max="9220" width="11.125" style="8" customWidth="1"/>
    <col min="9221" max="9225" width="10.25" style="8" customWidth="1"/>
    <col min="9226" max="9226" width="12.875" style="8" customWidth="1"/>
    <col min="9227" max="9228" width="10.25" style="8" customWidth="1"/>
    <col min="9229" max="9231" width="0" style="8" hidden="1" customWidth="1"/>
    <col min="9232" max="9472" width="9.125" style="8"/>
    <col min="9473" max="9473" width="47.375" style="8" customWidth="1"/>
    <col min="9474" max="9474" width="11.125" style="8" customWidth="1"/>
    <col min="9475" max="9475" width="12.875" style="8" customWidth="1"/>
    <col min="9476" max="9476" width="11.125" style="8" customWidth="1"/>
    <col min="9477" max="9481" width="10.25" style="8" customWidth="1"/>
    <col min="9482" max="9482" width="12.875" style="8" customWidth="1"/>
    <col min="9483" max="9484" width="10.25" style="8" customWidth="1"/>
    <col min="9485" max="9487" width="0" style="8" hidden="1" customWidth="1"/>
    <col min="9488" max="9728" width="9.125" style="8"/>
    <col min="9729" max="9729" width="47.375" style="8" customWidth="1"/>
    <col min="9730" max="9730" width="11.125" style="8" customWidth="1"/>
    <col min="9731" max="9731" width="12.875" style="8" customWidth="1"/>
    <col min="9732" max="9732" width="11.125" style="8" customWidth="1"/>
    <col min="9733" max="9737" width="10.25" style="8" customWidth="1"/>
    <col min="9738" max="9738" width="12.875" style="8" customWidth="1"/>
    <col min="9739" max="9740" width="10.25" style="8" customWidth="1"/>
    <col min="9741" max="9743" width="0" style="8" hidden="1" customWidth="1"/>
    <col min="9744" max="9984" width="9.125" style="8"/>
    <col min="9985" max="9985" width="47.375" style="8" customWidth="1"/>
    <col min="9986" max="9986" width="11.125" style="8" customWidth="1"/>
    <col min="9987" max="9987" width="12.875" style="8" customWidth="1"/>
    <col min="9988" max="9988" width="11.125" style="8" customWidth="1"/>
    <col min="9989" max="9993" width="10.25" style="8" customWidth="1"/>
    <col min="9994" max="9994" width="12.875" style="8" customWidth="1"/>
    <col min="9995" max="9996" width="10.25" style="8" customWidth="1"/>
    <col min="9997" max="9999" width="0" style="8" hidden="1" customWidth="1"/>
    <col min="10000" max="10240" width="9.125" style="8"/>
    <col min="10241" max="10241" width="47.375" style="8" customWidth="1"/>
    <col min="10242" max="10242" width="11.125" style="8" customWidth="1"/>
    <col min="10243" max="10243" width="12.875" style="8" customWidth="1"/>
    <col min="10244" max="10244" width="11.125" style="8" customWidth="1"/>
    <col min="10245" max="10249" width="10.25" style="8" customWidth="1"/>
    <col min="10250" max="10250" width="12.875" style="8" customWidth="1"/>
    <col min="10251" max="10252" width="10.25" style="8" customWidth="1"/>
    <col min="10253" max="10255" width="0" style="8" hidden="1" customWidth="1"/>
    <col min="10256" max="10496" width="9.125" style="8"/>
    <col min="10497" max="10497" width="47.375" style="8" customWidth="1"/>
    <col min="10498" max="10498" width="11.125" style="8" customWidth="1"/>
    <col min="10499" max="10499" width="12.875" style="8" customWidth="1"/>
    <col min="10500" max="10500" width="11.125" style="8" customWidth="1"/>
    <col min="10501" max="10505" width="10.25" style="8" customWidth="1"/>
    <col min="10506" max="10506" width="12.875" style="8" customWidth="1"/>
    <col min="10507" max="10508" width="10.25" style="8" customWidth="1"/>
    <col min="10509" max="10511" width="0" style="8" hidden="1" customWidth="1"/>
    <col min="10512" max="10752" width="9.125" style="8"/>
    <col min="10753" max="10753" width="47.375" style="8" customWidth="1"/>
    <col min="10754" max="10754" width="11.125" style="8" customWidth="1"/>
    <col min="10755" max="10755" width="12.875" style="8" customWidth="1"/>
    <col min="10756" max="10756" width="11.125" style="8" customWidth="1"/>
    <col min="10757" max="10761" width="10.25" style="8" customWidth="1"/>
    <col min="10762" max="10762" width="12.875" style="8" customWidth="1"/>
    <col min="10763" max="10764" width="10.25" style="8" customWidth="1"/>
    <col min="10765" max="10767" width="0" style="8" hidden="1" customWidth="1"/>
    <col min="10768" max="11008" width="9.125" style="8"/>
    <col min="11009" max="11009" width="47.375" style="8" customWidth="1"/>
    <col min="11010" max="11010" width="11.125" style="8" customWidth="1"/>
    <col min="11011" max="11011" width="12.875" style="8" customWidth="1"/>
    <col min="11012" max="11012" width="11.125" style="8" customWidth="1"/>
    <col min="11013" max="11017" width="10.25" style="8" customWidth="1"/>
    <col min="11018" max="11018" width="12.875" style="8" customWidth="1"/>
    <col min="11019" max="11020" width="10.25" style="8" customWidth="1"/>
    <col min="11021" max="11023" width="0" style="8" hidden="1" customWidth="1"/>
    <col min="11024" max="11264" width="9.125" style="8"/>
    <col min="11265" max="11265" width="47.375" style="8" customWidth="1"/>
    <col min="11266" max="11266" width="11.125" style="8" customWidth="1"/>
    <col min="11267" max="11267" width="12.875" style="8" customWidth="1"/>
    <col min="11268" max="11268" width="11.125" style="8" customWidth="1"/>
    <col min="11269" max="11273" width="10.25" style="8" customWidth="1"/>
    <col min="11274" max="11274" width="12.875" style="8" customWidth="1"/>
    <col min="11275" max="11276" width="10.25" style="8" customWidth="1"/>
    <col min="11277" max="11279" width="0" style="8" hidden="1" customWidth="1"/>
    <col min="11280" max="11520" width="9.125" style="8"/>
    <col min="11521" max="11521" width="47.375" style="8" customWidth="1"/>
    <col min="11522" max="11522" width="11.125" style="8" customWidth="1"/>
    <col min="11523" max="11523" width="12.875" style="8" customWidth="1"/>
    <col min="11524" max="11524" width="11.125" style="8" customWidth="1"/>
    <col min="11525" max="11529" width="10.25" style="8" customWidth="1"/>
    <col min="11530" max="11530" width="12.875" style="8" customWidth="1"/>
    <col min="11531" max="11532" width="10.25" style="8" customWidth="1"/>
    <col min="11533" max="11535" width="0" style="8" hidden="1" customWidth="1"/>
    <col min="11536" max="11776" width="9.125" style="8"/>
    <col min="11777" max="11777" width="47.375" style="8" customWidth="1"/>
    <col min="11778" max="11778" width="11.125" style="8" customWidth="1"/>
    <col min="11779" max="11779" width="12.875" style="8" customWidth="1"/>
    <col min="11780" max="11780" width="11.125" style="8" customWidth="1"/>
    <col min="11781" max="11785" width="10.25" style="8" customWidth="1"/>
    <col min="11786" max="11786" width="12.875" style="8" customWidth="1"/>
    <col min="11787" max="11788" width="10.25" style="8" customWidth="1"/>
    <col min="11789" max="11791" width="0" style="8" hidden="1" customWidth="1"/>
    <col min="11792" max="12032" width="9.125" style="8"/>
    <col min="12033" max="12033" width="47.375" style="8" customWidth="1"/>
    <col min="12034" max="12034" width="11.125" style="8" customWidth="1"/>
    <col min="12035" max="12035" width="12.875" style="8" customWidth="1"/>
    <col min="12036" max="12036" width="11.125" style="8" customWidth="1"/>
    <col min="12037" max="12041" width="10.25" style="8" customWidth="1"/>
    <col min="12042" max="12042" width="12.875" style="8" customWidth="1"/>
    <col min="12043" max="12044" width="10.25" style="8" customWidth="1"/>
    <col min="12045" max="12047" width="0" style="8" hidden="1" customWidth="1"/>
    <col min="12048" max="12288" width="9.125" style="8"/>
    <col min="12289" max="12289" width="47.375" style="8" customWidth="1"/>
    <col min="12290" max="12290" width="11.125" style="8" customWidth="1"/>
    <col min="12291" max="12291" width="12.875" style="8" customWidth="1"/>
    <col min="12292" max="12292" width="11.125" style="8" customWidth="1"/>
    <col min="12293" max="12297" width="10.25" style="8" customWidth="1"/>
    <col min="12298" max="12298" width="12.875" style="8" customWidth="1"/>
    <col min="12299" max="12300" width="10.25" style="8" customWidth="1"/>
    <col min="12301" max="12303" width="0" style="8" hidden="1" customWidth="1"/>
    <col min="12304" max="12544" width="9.125" style="8"/>
    <col min="12545" max="12545" width="47.375" style="8" customWidth="1"/>
    <col min="12546" max="12546" width="11.125" style="8" customWidth="1"/>
    <col min="12547" max="12547" width="12.875" style="8" customWidth="1"/>
    <col min="12548" max="12548" width="11.125" style="8" customWidth="1"/>
    <col min="12549" max="12553" width="10.25" style="8" customWidth="1"/>
    <col min="12554" max="12554" width="12.875" style="8" customWidth="1"/>
    <col min="12555" max="12556" width="10.25" style="8" customWidth="1"/>
    <col min="12557" max="12559" width="0" style="8" hidden="1" customWidth="1"/>
    <col min="12560" max="12800" width="9.125" style="8"/>
    <col min="12801" max="12801" width="47.375" style="8" customWidth="1"/>
    <col min="12802" max="12802" width="11.125" style="8" customWidth="1"/>
    <col min="12803" max="12803" width="12.875" style="8" customWidth="1"/>
    <col min="12804" max="12804" width="11.125" style="8" customWidth="1"/>
    <col min="12805" max="12809" width="10.25" style="8" customWidth="1"/>
    <col min="12810" max="12810" width="12.875" style="8" customWidth="1"/>
    <col min="12811" max="12812" width="10.25" style="8" customWidth="1"/>
    <col min="12813" max="12815" width="0" style="8" hidden="1" customWidth="1"/>
    <col min="12816" max="13056" width="9.125" style="8"/>
    <col min="13057" max="13057" width="47.375" style="8" customWidth="1"/>
    <col min="13058" max="13058" width="11.125" style="8" customWidth="1"/>
    <col min="13059" max="13059" width="12.875" style="8" customWidth="1"/>
    <col min="13060" max="13060" width="11.125" style="8" customWidth="1"/>
    <col min="13061" max="13065" width="10.25" style="8" customWidth="1"/>
    <col min="13066" max="13066" width="12.875" style="8" customWidth="1"/>
    <col min="13067" max="13068" width="10.25" style="8" customWidth="1"/>
    <col min="13069" max="13071" width="0" style="8" hidden="1" customWidth="1"/>
    <col min="13072" max="13312" width="9.125" style="8"/>
    <col min="13313" max="13313" width="47.375" style="8" customWidth="1"/>
    <col min="13314" max="13314" width="11.125" style="8" customWidth="1"/>
    <col min="13315" max="13315" width="12.875" style="8" customWidth="1"/>
    <col min="13316" max="13316" width="11.125" style="8" customWidth="1"/>
    <col min="13317" max="13321" width="10.25" style="8" customWidth="1"/>
    <col min="13322" max="13322" width="12.875" style="8" customWidth="1"/>
    <col min="13323" max="13324" width="10.25" style="8" customWidth="1"/>
    <col min="13325" max="13327" width="0" style="8" hidden="1" customWidth="1"/>
    <col min="13328" max="13568" width="9.125" style="8"/>
    <col min="13569" max="13569" width="47.375" style="8" customWidth="1"/>
    <col min="13570" max="13570" width="11.125" style="8" customWidth="1"/>
    <col min="13571" max="13571" width="12.875" style="8" customWidth="1"/>
    <col min="13572" max="13572" width="11.125" style="8" customWidth="1"/>
    <col min="13573" max="13577" width="10.25" style="8" customWidth="1"/>
    <col min="13578" max="13578" width="12.875" style="8" customWidth="1"/>
    <col min="13579" max="13580" width="10.25" style="8" customWidth="1"/>
    <col min="13581" max="13583" width="0" style="8" hidden="1" customWidth="1"/>
    <col min="13584" max="13824" width="9.125" style="8"/>
    <col min="13825" max="13825" width="47.375" style="8" customWidth="1"/>
    <col min="13826" max="13826" width="11.125" style="8" customWidth="1"/>
    <col min="13827" max="13827" width="12.875" style="8" customWidth="1"/>
    <col min="13828" max="13828" width="11.125" style="8" customWidth="1"/>
    <col min="13829" max="13833" width="10.25" style="8" customWidth="1"/>
    <col min="13834" max="13834" width="12.875" style="8" customWidth="1"/>
    <col min="13835" max="13836" width="10.25" style="8" customWidth="1"/>
    <col min="13837" max="13839" width="0" style="8" hidden="1" customWidth="1"/>
    <col min="13840" max="14080" width="9.125" style="8"/>
    <col min="14081" max="14081" width="47.375" style="8" customWidth="1"/>
    <col min="14082" max="14082" width="11.125" style="8" customWidth="1"/>
    <col min="14083" max="14083" width="12.875" style="8" customWidth="1"/>
    <col min="14084" max="14084" width="11.125" style="8" customWidth="1"/>
    <col min="14085" max="14089" width="10.25" style="8" customWidth="1"/>
    <col min="14090" max="14090" width="12.875" style="8" customWidth="1"/>
    <col min="14091" max="14092" width="10.25" style="8" customWidth="1"/>
    <col min="14093" max="14095" width="0" style="8" hidden="1" customWidth="1"/>
    <col min="14096" max="14336" width="9.125" style="8"/>
    <col min="14337" max="14337" width="47.375" style="8" customWidth="1"/>
    <col min="14338" max="14338" width="11.125" style="8" customWidth="1"/>
    <col min="14339" max="14339" width="12.875" style="8" customWidth="1"/>
    <col min="14340" max="14340" width="11.125" style="8" customWidth="1"/>
    <col min="14341" max="14345" width="10.25" style="8" customWidth="1"/>
    <col min="14346" max="14346" width="12.875" style="8" customWidth="1"/>
    <col min="14347" max="14348" width="10.25" style="8" customWidth="1"/>
    <col min="14349" max="14351" width="0" style="8" hidden="1" customWidth="1"/>
    <col min="14352" max="14592" width="9.125" style="8"/>
    <col min="14593" max="14593" width="47.375" style="8" customWidth="1"/>
    <col min="14594" max="14594" width="11.125" style="8" customWidth="1"/>
    <col min="14595" max="14595" width="12.875" style="8" customWidth="1"/>
    <col min="14596" max="14596" width="11.125" style="8" customWidth="1"/>
    <col min="14597" max="14601" width="10.25" style="8" customWidth="1"/>
    <col min="14602" max="14602" width="12.875" style="8" customWidth="1"/>
    <col min="14603" max="14604" width="10.25" style="8" customWidth="1"/>
    <col min="14605" max="14607" width="0" style="8" hidden="1" customWidth="1"/>
    <col min="14608" max="14848" width="9.125" style="8"/>
    <col min="14849" max="14849" width="47.375" style="8" customWidth="1"/>
    <col min="14850" max="14850" width="11.125" style="8" customWidth="1"/>
    <col min="14851" max="14851" width="12.875" style="8" customWidth="1"/>
    <col min="14852" max="14852" width="11.125" style="8" customWidth="1"/>
    <col min="14853" max="14857" width="10.25" style="8" customWidth="1"/>
    <col min="14858" max="14858" width="12.875" style="8" customWidth="1"/>
    <col min="14859" max="14860" width="10.25" style="8" customWidth="1"/>
    <col min="14861" max="14863" width="0" style="8" hidden="1" customWidth="1"/>
    <col min="14864" max="15104" width="9.125" style="8"/>
    <col min="15105" max="15105" width="47.375" style="8" customWidth="1"/>
    <col min="15106" max="15106" width="11.125" style="8" customWidth="1"/>
    <col min="15107" max="15107" width="12.875" style="8" customWidth="1"/>
    <col min="15108" max="15108" width="11.125" style="8" customWidth="1"/>
    <col min="15109" max="15113" width="10.25" style="8" customWidth="1"/>
    <col min="15114" max="15114" width="12.875" style="8" customWidth="1"/>
    <col min="15115" max="15116" width="10.25" style="8" customWidth="1"/>
    <col min="15117" max="15119" width="0" style="8" hidden="1" customWidth="1"/>
    <col min="15120" max="15360" width="9.125" style="8"/>
    <col min="15361" max="15361" width="47.375" style="8" customWidth="1"/>
    <col min="15362" max="15362" width="11.125" style="8" customWidth="1"/>
    <col min="15363" max="15363" width="12.875" style="8" customWidth="1"/>
    <col min="15364" max="15364" width="11.125" style="8" customWidth="1"/>
    <col min="15365" max="15369" width="10.25" style="8" customWidth="1"/>
    <col min="15370" max="15370" width="12.875" style="8" customWidth="1"/>
    <col min="15371" max="15372" width="10.25" style="8" customWidth="1"/>
    <col min="15373" max="15375" width="0" style="8" hidden="1" customWidth="1"/>
    <col min="15376" max="15616" width="9.125" style="8"/>
    <col min="15617" max="15617" width="47.375" style="8" customWidth="1"/>
    <col min="15618" max="15618" width="11.125" style="8" customWidth="1"/>
    <col min="15619" max="15619" width="12.875" style="8" customWidth="1"/>
    <col min="15620" max="15620" width="11.125" style="8" customWidth="1"/>
    <col min="15621" max="15625" width="10.25" style="8" customWidth="1"/>
    <col min="15626" max="15626" width="12.875" style="8" customWidth="1"/>
    <col min="15627" max="15628" width="10.25" style="8" customWidth="1"/>
    <col min="15629" max="15631" width="0" style="8" hidden="1" customWidth="1"/>
    <col min="15632" max="15872" width="9.125" style="8"/>
    <col min="15873" max="15873" width="47.375" style="8" customWidth="1"/>
    <col min="15874" max="15874" width="11.125" style="8" customWidth="1"/>
    <col min="15875" max="15875" width="12.875" style="8" customWidth="1"/>
    <col min="15876" max="15876" width="11.125" style="8" customWidth="1"/>
    <col min="15877" max="15881" width="10.25" style="8" customWidth="1"/>
    <col min="15882" max="15882" width="12.875" style="8" customWidth="1"/>
    <col min="15883" max="15884" width="10.25" style="8" customWidth="1"/>
    <col min="15885" max="15887" width="0" style="8" hidden="1" customWidth="1"/>
    <col min="15888" max="16128" width="9.125" style="8"/>
    <col min="16129" max="16129" width="47.375" style="8" customWidth="1"/>
    <col min="16130" max="16130" width="11.125" style="8" customWidth="1"/>
    <col min="16131" max="16131" width="12.875" style="8" customWidth="1"/>
    <col min="16132" max="16132" width="11.125" style="8" customWidth="1"/>
    <col min="16133" max="16137" width="10.25" style="8" customWidth="1"/>
    <col min="16138" max="16138" width="12.875" style="8" customWidth="1"/>
    <col min="16139" max="16140" width="10.25" style="8" customWidth="1"/>
    <col min="16141" max="16143" width="0" style="8" hidden="1" customWidth="1"/>
    <col min="16144" max="16384" width="9.125" style="8"/>
  </cols>
  <sheetData>
    <row r="1" spans="1:12">
      <c r="A1" s="184" t="s">
        <v>201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54.75" customHeight="1">
      <c r="A3" s="175" t="s">
        <v>137</v>
      </c>
      <c r="B3" s="176"/>
      <c r="C3" s="176"/>
      <c r="D3" s="177"/>
      <c r="E3" s="175" t="s">
        <v>138</v>
      </c>
      <c r="F3" s="176"/>
      <c r="G3" s="176"/>
      <c r="H3" s="176"/>
      <c r="I3" s="176"/>
      <c r="J3" s="176"/>
      <c r="K3" s="176"/>
      <c r="L3" s="177"/>
    </row>
    <row r="4" spans="1:12">
      <c r="A4" s="178" t="s">
        <v>139</v>
      </c>
      <c r="B4" s="179"/>
      <c r="C4" s="179"/>
      <c r="D4" s="180"/>
      <c r="E4" s="185" t="s">
        <v>140</v>
      </c>
      <c r="F4" s="186"/>
      <c r="G4" s="186"/>
      <c r="H4" s="186"/>
      <c r="I4" s="186"/>
      <c r="J4" s="186"/>
      <c r="K4" s="186"/>
      <c r="L4" s="187"/>
    </row>
    <row r="5" spans="1:12" ht="88.5" customHeight="1">
      <c r="A5" s="166" t="s">
        <v>20</v>
      </c>
      <c r="B5" s="167"/>
      <c r="C5" s="167"/>
      <c r="D5" s="168"/>
      <c r="E5" s="178" t="s">
        <v>20</v>
      </c>
      <c r="F5" s="179"/>
      <c r="G5" s="179"/>
      <c r="H5" s="179"/>
      <c r="I5" s="179"/>
      <c r="J5" s="179"/>
      <c r="K5" s="179"/>
      <c r="L5" s="180"/>
    </row>
    <row r="6" spans="1:12">
      <c r="A6" s="169" t="s">
        <v>151</v>
      </c>
      <c r="B6" s="170"/>
      <c r="C6" s="170"/>
      <c r="D6" s="171"/>
      <c r="E6" s="169" t="s">
        <v>152</v>
      </c>
      <c r="F6" s="170"/>
      <c r="G6" s="170"/>
      <c r="H6" s="170"/>
      <c r="I6" s="170"/>
      <c r="J6" s="170"/>
      <c r="K6" s="170"/>
      <c r="L6" s="171"/>
    </row>
    <row r="7" spans="1:12">
      <c r="A7" s="97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>
      <c r="A8" s="13"/>
      <c r="L8" s="14"/>
    </row>
    <row r="9" spans="1:12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1:12" ht="54.75" customHeight="1">
      <c r="A10" s="175" t="s">
        <v>141</v>
      </c>
      <c r="B10" s="176"/>
      <c r="C10" s="176"/>
      <c r="D10" s="177"/>
      <c r="E10" s="175" t="s">
        <v>142</v>
      </c>
      <c r="F10" s="176"/>
      <c r="G10" s="176"/>
      <c r="H10" s="176"/>
      <c r="I10" s="176"/>
      <c r="J10" s="176"/>
      <c r="K10" s="176"/>
      <c r="L10" s="177"/>
    </row>
    <row r="11" spans="1:12">
      <c r="A11" s="178" t="s">
        <v>143</v>
      </c>
      <c r="B11" s="179"/>
      <c r="C11" s="179"/>
      <c r="D11" s="180"/>
      <c r="E11" s="181" t="s">
        <v>144</v>
      </c>
      <c r="F11" s="182"/>
      <c r="G11" s="182"/>
      <c r="H11" s="182"/>
      <c r="I11" s="182"/>
      <c r="J11" s="182"/>
      <c r="K11" s="182"/>
      <c r="L11" s="183"/>
    </row>
    <row r="12" spans="1:12" ht="88.5" customHeight="1">
      <c r="A12" s="166" t="s">
        <v>20</v>
      </c>
      <c r="B12" s="167"/>
      <c r="C12" s="167"/>
      <c r="D12" s="168"/>
      <c r="E12" s="166" t="s">
        <v>20</v>
      </c>
      <c r="F12" s="167"/>
      <c r="G12" s="167"/>
      <c r="H12" s="167"/>
      <c r="I12" s="167"/>
      <c r="J12" s="167"/>
      <c r="K12" s="167"/>
      <c r="L12" s="168"/>
    </row>
    <row r="13" spans="1:12">
      <c r="A13" s="169" t="s">
        <v>145</v>
      </c>
      <c r="B13" s="170"/>
      <c r="C13" s="170"/>
      <c r="D13" s="171"/>
      <c r="E13" s="169" t="s">
        <v>146</v>
      </c>
      <c r="F13" s="170"/>
      <c r="G13" s="170"/>
      <c r="H13" s="170"/>
      <c r="I13" s="170"/>
      <c r="J13" s="170"/>
      <c r="K13" s="170"/>
      <c r="L13" s="171"/>
    </row>
  </sheetData>
  <mergeCells count="18">
    <mergeCell ref="A5:D5"/>
    <mergeCell ref="E5:L5"/>
    <mergeCell ref="A1:L1"/>
    <mergeCell ref="A3:D3"/>
    <mergeCell ref="E3:L3"/>
    <mergeCell ref="A4:D4"/>
    <mergeCell ref="E4:L4"/>
    <mergeCell ref="A12:D12"/>
    <mergeCell ref="E12:L12"/>
    <mergeCell ref="A13:D13"/>
    <mergeCell ref="E13:L13"/>
    <mergeCell ref="A6:D6"/>
    <mergeCell ref="E6:L6"/>
    <mergeCell ref="A9:L9"/>
    <mergeCell ref="A10:D10"/>
    <mergeCell ref="E10:L10"/>
    <mergeCell ref="A11:D11"/>
    <mergeCell ref="E11:L11"/>
  </mergeCells>
  <printOptions horizontalCentered="1"/>
  <pageMargins left="0.17" right="0.16" top="0.59055118110236227" bottom="0.39370078740157483" header="0.19685039370078741" footer="0.19685039370078741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2E658-BD8F-4A1F-B1A1-D2B5492D34CA}">
  <sheetPr codeName="Sheet3"/>
  <dimension ref="A1:C46"/>
  <sheetViews>
    <sheetView topLeftCell="A21" zoomScaleNormal="100" workbookViewId="0">
      <selection activeCell="A34" sqref="A34:C34"/>
    </sheetView>
  </sheetViews>
  <sheetFormatPr defaultColWidth="9" defaultRowHeight="21"/>
  <cols>
    <col min="1" max="1" width="45.875" style="1" bestFit="1" customWidth="1"/>
    <col min="2" max="2" width="5.375" style="1" bestFit="1" customWidth="1"/>
    <col min="3" max="3" width="36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99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155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160</v>
      </c>
      <c r="B7" s="55" t="s">
        <v>4</v>
      </c>
      <c r="C7" s="56">
        <f>SUM(C9)</f>
        <v>3167950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156</v>
      </c>
      <c r="B9" s="64" t="s">
        <v>4</v>
      </c>
      <c r="C9" s="65">
        <f>SUM(C13:C33)</f>
        <v>3167950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126450</v>
      </c>
    </row>
    <row r="14" spans="1:3">
      <c r="A14" s="22" t="s">
        <v>21</v>
      </c>
      <c r="B14" s="21" t="s">
        <v>4</v>
      </c>
      <c r="C14" s="31">
        <v>25600</v>
      </c>
    </row>
    <row r="15" spans="1:3">
      <c r="A15" s="23" t="s">
        <v>7</v>
      </c>
      <c r="B15" s="21"/>
      <c r="C15" s="31"/>
    </row>
    <row r="16" spans="1:3">
      <c r="A16" s="22" t="s">
        <v>51</v>
      </c>
      <c r="B16" s="21" t="s">
        <v>4</v>
      </c>
      <c r="C16" s="32">
        <v>70000</v>
      </c>
    </row>
    <row r="17" spans="1:3">
      <c r="A17" s="22" t="s">
        <v>52</v>
      </c>
      <c r="B17" s="21" t="s">
        <v>4</v>
      </c>
      <c r="C17" s="31">
        <v>65000</v>
      </c>
    </row>
    <row r="18" spans="1:3">
      <c r="A18" s="22" t="s">
        <v>8</v>
      </c>
      <c r="B18" s="21" t="s">
        <v>4</v>
      </c>
      <c r="C18" s="33">
        <v>23800</v>
      </c>
    </row>
    <row r="19" spans="1:3" ht="42">
      <c r="A19" s="22" t="s">
        <v>53</v>
      </c>
      <c r="B19" s="21" t="s">
        <v>4</v>
      </c>
      <c r="C19" s="31">
        <v>1600</v>
      </c>
    </row>
    <row r="20" spans="1:3">
      <c r="A20" s="22" t="s">
        <v>30</v>
      </c>
      <c r="B20" s="21" t="s">
        <v>4</v>
      </c>
      <c r="C20" s="33">
        <v>3600</v>
      </c>
    </row>
    <row r="21" spans="1:3">
      <c r="A21" s="22" t="s">
        <v>9</v>
      </c>
      <c r="B21" s="21" t="s">
        <v>4</v>
      </c>
      <c r="C21" s="33">
        <v>20000</v>
      </c>
    </row>
    <row r="22" spans="1:3">
      <c r="A22" s="22" t="s">
        <v>54</v>
      </c>
      <c r="B22" s="21" t="s">
        <v>4</v>
      </c>
      <c r="C22" s="31">
        <v>1200000</v>
      </c>
    </row>
    <row r="23" spans="1:3">
      <c r="A23" s="22" t="s">
        <v>103</v>
      </c>
      <c r="B23" s="21" t="s">
        <v>4</v>
      </c>
      <c r="C23" s="31">
        <v>1260000</v>
      </c>
    </row>
    <row r="24" spans="1:3">
      <c r="A24" s="22" t="s">
        <v>55</v>
      </c>
      <c r="B24" s="21"/>
      <c r="C24" s="34">
        <v>216000</v>
      </c>
    </row>
    <row r="25" spans="1:3">
      <c r="A25" s="23" t="s">
        <v>10</v>
      </c>
      <c r="B25" s="21"/>
      <c r="C25" s="31"/>
    </row>
    <row r="26" spans="1:3">
      <c r="A26" s="22" t="s">
        <v>11</v>
      </c>
      <c r="B26" s="21" t="s">
        <v>4</v>
      </c>
      <c r="C26" s="32">
        <v>0</v>
      </c>
    </row>
    <row r="27" spans="1:3">
      <c r="A27" s="22" t="s">
        <v>14</v>
      </c>
      <c r="B27" s="21" t="s">
        <v>4</v>
      </c>
      <c r="C27" s="33">
        <v>30000</v>
      </c>
    </row>
    <row r="28" spans="1:3">
      <c r="A28" s="22" t="s">
        <v>15</v>
      </c>
      <c r="B28" s="21" t="s">
        <v>4</v>
      </c>
      <c r="C28" s="33">
        <v>20000</v>
      </c>
    </row>
    <row r="29" spans="1:3">
      <c r="A29" s="22" t="s">
        <v>12</v>
      </c>
      <c r="B29" s="21" t="s">
        <v>4</v>
      </c>
      <c r="C29" s="33">
        <v>38800</v>
      </c>
    </row>
    <row r="30" spans="1:3">
      <c r="A30" s="66" t="s">
        <v>157</v>
      </c>
      <c r="B30" s="61" t="s">
        <v>4</v>
      </c>
      <c r="C30" s="121">
        <v>9100</v>
      </c>
    </row>
    <row r="31" spans="1:3" s="24" customFormat="1">
      <c r="A31" s="22" t="s">
        <v>104</v>
      </c>
      <c r="B31" s="21" t="s">
        <v>4</v>
      </c>
      <c r="C31" s="35">
        <v>50000</v>
      </c>
    </row>
    <row r="32" spans="1:3">
      <c r="A32" s="22" t="s">
        <v>56</v>
      </c>
      <c r="B32" s="21" t="s">
        <v>4</v>
      </c>
      <c r="C32" s="31">
        <v>8000</v>
      </c>
    </row>
    <row r="33" spans="1:3">
      <c r="A33" s="66" t="s">
        <v>57</v>
      </c>
      <c r="B33" s="61" t="s">
        <v>4</v>
      </c>
      <c r="C33" s="67">
        <v>0</v>
      </c>
    </row>
    <row r="34" spans="1:3">
      <c r="A34" s="162"/>
      <c r="B34" s="99"/>
      <c r="C34" s="163"/>
    </row>
    <row r="35" spans="1:3">
      <c r="A35" s="54" t="s">
        <v>161</v>
      </c>
      <c r="B35" s="55" t="s">
        <v>4</v>
      </c>
      <c r="C35" s="56">
        <f>SUM(C37)</f>
        <v>118400</v>
      </c>
    </row>
    <row r="36" spans="1:3">
      <c r="A36" s="51"/>
      <c r="B36" s="52" t="s">
        <v>3</v>
      </c>
      <c r="C36" s="53"/>
    </row>
    <row r="37" spans="1:3">
      <c r="A37" s="63" t="s">
        <v>183</v>
      </c>
      <c r="B37" s="64" t="s">
        <v>4</v>
      </c>
      <c r="C37" s="65">
        <f>SUM(C39)</f>
        <v>118400</v>
      </c>
    </row>
    <row r="38" spans="1:3">
      <c r="A38" s="59"/>
      <c r="B38" s="26" t="s">
        <v>3</v>
      </c>
      <c r="C38" s="47"/>
    </row>
    <row r="39" spans="1:3" ht="42">
      <c r="A39" s="46" t="s">
        <v>106</v>
      </c>
      <c r="B39" s="64" t="s">
        <v>4</v>
      </c>
      <c r="C39" s="69">
        <v>118400</v>
      </c>
    </row>
    <row r="40" spans="1:3">
      <c r="A40" s="25"/>
      <c r="B40" s="26" t="s">
        <v>3</v>
      </c>
      <c r="C40" s="36"/>
    </row>
    <row r="41" spans="1:3" ht="42">
      <c r="A41" s="130" t="s">
        <v>179</v>
      </c>
      <c r="B41" s="131" t="s">
        <v>4</v>
      </c>
      <c r="C41" s="133">
        <f>SUM(C43)</f>
        <v>0</v>
      </c>
    </row>
    <row r="42" spans="1:3">
      <c r="A42" s="129"/>
      <c r="B42" s="132" t="s">
        <v>3</v>
      </c>
      <c r="C42" s="126"/>
    </row>
    <row r="43" spans="1:3" ht="42">
      <c r="A43" s="46" t="s">
        <v>203</v>
      </c>
      <c r="B43" s="64" t="s">
        <v>4</v>
      </c>
      <c r="C43" s="134">
        <v>0</v>
      </c>
    </row>
    <row r="44" spans="1:3">
      <c r="A44" s="71"/>
      <c r="B44" s="26" t="s">
        <v>3</v>
      </c>
      <c r="C44" s="47"/>
    </row>
    <row r="46" spans="1:3">
      <c r="A46" s="73" t="s">
        <v>148</v>
      </c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B29E1-BF3D-4147-89B2-71E3A877E9BD}">
  <sheetPr codeName="Sheet4"/>
  <dimension ref="A1:C25"/>
  <sheetViews>
    <sheetView view="pageBreakPreview" zoomScale="130" zoomScaleNormal="100" zoomScaleSheetLayoutView="130" workbookViewId="0">
      <selection activeCell="A17" sqref="A17:C17"/>
    </sheetView>
  </sheetViews>
  <sheetFormatPr defaultColWidth="9" defaultRowHeight="21"/>
  <cols>
    <col min="1" max="1" width="45.875" style="1" bestFit="1" customWidth="1"/>
    <col min="2" max="2" width="5.375" style="1" bestFit="1" customWidth="1"/>
    <col min="3" max="3" width="36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107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155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162</v>
      </c>
      <c r="B7" s="55" t="s">
        <v>4</v>
      </c>
      <c r="C7" s="56">
        <f>SUM(C9)</f>
        <v>555100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156</v>
      </c>
      <c r="B9" s="64" t="s">
        <v>4</v>
      </c>
      <c r="C9" s="65">
        <f>SUM(C13:C23)</f>
        <v>555100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135000</v>
      </c>
    </row>
    <row r="14" spans="1:3">
      <c r="A14" s="23" t="s">
        <v>7</v>
      </c>
      <c r="B14" s="21"/>
      <c r="C14" s="31"/>
    </row>
    <row r="15" spans="1:3">
      <c r="A15" s="30" t="s">
        <v>8</v>
      </c>
      <c r="B15" s="21" t="s">
        <v>4</v>
      </c>
      <c r="C15" s="32">
        <v>0</v>
      </c>
    </row>
    <row r="16" spans="1:3">
      <c r="A16" s="30" t="s">
        <v>9</v>
      </c>
      <c r="B16" s="21" t="s">
        <v>4</v>
      </c>
      <c r="C16" s="31">
        <v>0</v>
      </c>
    </row>
    <row r="17" spans="1:3">
      <c r="A17" s="22" t="s">
        <v>55</v>
      </c>
      <c r="B17" s="21" t="s">
        <v>4</v>
      </c>
      <c r="C17" s="34">
        <v>388800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30000</v>
      </c>
    </row>
    <row r="21" spans="1:3">
      <c r="A21" s="22" t="s">
        <v>15</v>
      </c>
      <c r="B21" s="21" t="s">
        <v>4</v>
      </c>
      <c r="C21" s="33">
        <v>0</v>
      </c>
    </row>
    <row r="22" spans="1:3">
      <c r="A22" s="66" t="s">
        <v>12</v>
      </c>
      <c r="B22" s="61" t="s">
        <v>4</v>
      </c>
      <c r="C22" s="121">
        <v>0</v>
      </c>
    </row>
    <row r="23" spans="1:3">
      <c r="A23" s="25" t="s">
        <v>157</v>
      </c>
      <c r="B23" s="26" t="s">
        <v>4</v>
      </c>
      <c r="C23" s="76">
        <v>1300</v>
      </c>
    </row>
    <row r="25" spans="1:3">
      <c r="A25" s="73" t="s">
        <v>148</v>
      </c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5ECE-0A8D-4124-A618-3EE035A46C57}">
  <sheetPr codeName="Sheet5"/>
  <dimension ref="A1:C25"/>
  <sheetViews>
    <sheetView topLeftCell="A10" zoomScaleNormal="100" workbookViewId="0">
      <selection activeCell="B24" sqref="B24"/>
    </sheetView>
  </sheetViews>
  <sheetFormatPr defaultColWidth="9" defaultRowHeight="21"/>
  <cols>
    <col min="1" max="1" width="45.875" style="1" bestFit="1" customWidth="1"/>
    <col min="2" max="2" width="5.375" style="1" bestFit="1" customWidth="1"/>
    <col min="3" max="3" width="36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108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155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189</v>
      </c>
      <c r="B7" s="55" t="s">
        <v>4</v>
      </c>
      <c r="C7" s="56">
        <f>SUM(C9)</f>
        <v>334290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156</v>
      </c>
      <c r="B9" s="64" t="s">
        <v>4</v>
      </c>
      <c r="C9" s="65">
        <f>SUM(C11:C23)</f>
        <v>334290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98000</v>
      </c>
    </row>
    <row r="14" spans="1:3">
      <c r="A14" s="23" t="s">
        <v>7</v>
      </c>
      <c r="B14" s="21"/>
      <c r="C14" s="31"/>
    </row>
    <row r="15" spans="1:3">
      <c r="A15" s="77" t="s">
        <v>8</v>
      </c>
      <c r="B15" s="21" t="s">
        <v>4</v>
      </c>
      <c r="C15" s="32">
        <v>0</v>
      </c>
    </row>
    <row r="16" spans="1:3">
      <c r="A16" s="77" t="s">
        <v>9</v>
      </c>
      <c r="B16" s="21" t="s">
        <v>4</v>
      </c>
      <c r="C16" s="32">
        <v>0</v>
      </c>
    </row>
    <row r="17" spans="1:3" ht="63">
      <c r="A17" s="80" t="s">
        <v>83</v>
      </c>
      <c r="B17" s="21" t="s">
        <v>4</v>
      </c>
      <c r="C17" s="34">
        <v>172800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40000</v>
      </c>
    </row>
    <row r="21" spans="1:3">
      <c r="A21" s="22" t="s">
        <v>15</v>
      </c>
      <c r="B21" s="21" t="s">
        <v>4</v>
      </c>
      <c r="C21" s="33">
        <v>0</v>
      </c>
    </row>
    <row r="22" spans="1:3">
      <c r="A22" s="22" t="s">
        <v>12</v>
      </c>
      <c r="B22" s="21" t="s">
        <v>4</v>
      </c>
      <c r="C22" s="33">
        <v>20890</v>
      </c>
    </row>
    <row r="23" spans="1:3">
      <c r="A23" s="25" t="s">
        <v>157</v>
      </c>
      <c r="B23" s="26" t="s">
        <v>4</v>
      </c>
      <c r="C23" s="76">
        <v>2600</v>
      </c>
    </row>
    <row r="25" spans="1:3">
      <c r="A25" s="73" t="s">
        <v>148</v>
      </c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745A-3A9A-4B5A-B0F9-8EEB5F1F4DC0}">
  <sheetPr codeName="Sheet6"/>
  <dimension ref="A1:C25"/>
  <sheetViews>
    <sheetView zoomScaleNormal="100" workbookViewId="0">
      <selection activeCell="C5" sqref="C5:C6"/>
    </sheetView>
  </sheetViews>
  <sheetFormatPr defaultColWidth="9" defaultRowHeight="21"/>
  <cols>
    <col min="1" max="1" width="45.875" style="1" bestFit="1" customWidth="1"/>
    <col min="2" max="2" width="5.375" style="1" bestFit="1" customWidth="1"/>
    <col min="3" max="3" width="36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109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155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190</v>
      </c>
      <c r="B7" s="55" t="s">
        <v>4</v>
      </c>
      <c r="C7" s="56">
        <f>SUM(C9)</f>
        <v>283400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156</v>
      </c>
      <c r="B9" s="64" t="s">
        <v>4</v>
      </c>
      <c r="C9" s="65">
        <f>SUM(C13:C23)</f>
        <v>283400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110600</v>
      </c>
    </row>
    <row r="14" spans="1:3">
      <c r="A14" s="23" t="s">
        <v>7</v>
      </c>
      <c r="B14" s="21"/>
      <c r="C14" s="31"/>
    </row>
    <row r="15" spans="1:3">
      <c r="A15" s="30" t="s">
        <v>8</v>
      </c>
      <c r="B15" s="21" t="s">
        <v>4</v>
      </c>
      <c r="C15" s="32">
        <v>0</v>
      </c>
    </row>
    <row r="16" spans="1:3">
      <c r="A16" s="30" t="s">
        <v>9</v>
      </c>
      <c r="B16" s="21" t="s">
        <v>4</v>
      </c>
      <c r="C16" s="31">
        <v>0</v>
      </c>
    </row>
    <row r="17" spans="1:3">
      <c r="A17" s="22" t="s">
        <v>55</v>
      </c>
      <c r="B17" s="21"/>
      <c r="C17" s="34">
        <v>172800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0</v>
      </c>
    </row>
    <row r="21" spans="1:3">
      <c r="A21" s="22" t="s">
        <v>15</v>
      </c>
      <c r="B21" s="21" t="s">
        <v>4</v>
      </c>
      <c r="C21" s="33">
        <v>0</v>
      </c>
    </row>
    <row r="22" spans="1:3">
      <c r="A22" s="22" t="s">
        <v>12</v>
      </c>
      <c r="B22" s="21" t="s">
        <v>4</v>
      </c>
      <c r="C22" s="33">
        <v>0</v>
      </c>
    </row>
    <row r="23" spans="1:3">
      <c r="A23" s="25" t="s">
        <v>157</v>
      </c>
      <c r="B23" s="26" t="s">
        <v>4</v>
      </c>
      <c r="C23" s="76">
        <v>0</v>
      </c>
    </row>
    <row r="25" spans="1:3">
      <c r="A25" s="73" t="s">
        <v>148</v>
      </c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6F04F-62AE-4D8B-B884-59DE035E4709}">
  <sheetPr codeName="Sheet7"/>
  <dimension ref="A1:C87"/>
  <sheetViews>
    <sheetView topLeftCell="A22" zoomScaleNormal="100" workbookViewId="0">
      <selection activeCell="A35" sqref="A35:C35"/>
    </sheetView>
  </sheetViews>
  <sheetFormatPr defaultColWidth="9" defaultRowHeight="21"/>
  <cols>
    <col min="1" max="1" width="49.875" style="1" customWidth="1"/>
    <col min="2" max="2" width="5.375" style="1" customWidth="1"/>
    <col min="3" max="3" width="32.5" style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110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155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202</v>
      </c>
      <c r="B7" s="55" t="s">
        <v>4</v>
      </c>
      <c r="C7" s="56">
        <f>SUM(C9)</f>
        <v>4494000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156</v>
      </c>
      <c r="B9" s="64" t="s">
        <v>4</v>
      </c>
      <c r="C9" s="65">
        <f>SUM(C13:C23)</f>
        <v>4494000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3950000</v>
      </c>
    </row>
    <row r="14" spans="1:3">
      <c r="A14" s="23" t="s">
        <v>7</v>
      </c>
      <c r="B14" s="21"/>
      <c r="C14" s="31"/>
    </row>
    <row r="15" spans="1:3">
      <c r="A15" s="22" t="s">
        <v>8</v>
      </c>
      <c r="B15" s="21" t="s">
        <v>4</v>
      </c>
      <c r="C15" s="33">
        <v>5000</v>
      </c>
    </row>
    <row r="16" spans="1:3">
      <c r="A16" s="22" t="s">
        <v>9</v>
      </c>
      <c r="B16" s="21" t="s">
        <v>4</v>
      </c>
      <c r="C16" s="33">
        <v>0</v>
      </c>
    </row>
    <row r="17" spans="1:3">
      <c r="A17" s="22" t="s">
        <v>55</v>
      </c>
      <c r="B17" s="21" t="s">
        <v>4</v>
      </c>
      <c r="C17" s="34">
        <v>475200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36000</v>
      </c>
    </row>
    <row r="21" spans="1:3">
      <c r="A21" s="22" t="s">
        <v>15</v>
      </c>
      <c r="B21" s="21" t="s">
        <v>4</v>
      </c>
      <c r="C21" s="33">
        <v>0</v>
      </c>
    </row>
    <row r="22" spans="1:3">
      <c r="A22" s="22" t="s">
        <v>12</v>
      </c>
      <c r="B22" s="21" t="s">
        <v>4</v>
      </c>
      <c r="C22" s="33">
        <v>20000</v>
      </c>
    </row>
    <row r="23" spans="1:3">
      <c r="A23" s="60" t="s">
        <v>102</v>
      </c>
      <c r="B23" s="61" t="s">
        <v>4</v>
      </c>
      <c r="C23" s="62">
        <v>7800</v>
      </c>
    </row>
    <row r="24" spans="1:3">
      <c r="A24" s="54" t="s">
        <v>166</v>
      </c>
      <c r="B24" s="55" t="s">
        <v>4</v>
      </c>
      <c r="C24" s="56">
        <f>SUM(C26)</f>
        <v>615300</v>
      </c>
    </row>
    <row r="25" spans="1:3">
      <c r="A25" s="51"/>
      <c r="B25" s="52" t="s">
        <v>3</v>
      </c>
      <c r="C25" s="53"/>
    </row>
    <row r="26" spans="1:3">
      <c r="A26" s="63" t="s">
        <v>156</v>
      </c>
      <c r="B26" s="64" t="s">
        <v>4</v>
      </c>
      <c r="C26" s="65">
        <f>SUM(C29:C33)</f>
        <v>615300</v>
      </c>
    </row>
    <row r="27" spans="1:3">
      <c r="A27" s="59"/>
      <c r="B27" s="26" t="s">
        <v>3</v>
      </c>
      <c r="C27" s="47"/>
    </row>
    <row r="28" spans="1:3">
      <c r="A28" s="57" t="s">
        <v>19</v>
      </c>
      <c r="B28" s="49"/>
      <c r="C28" s="58"/>
    </row>
    <row r="29" spans="1:3">
      <c r="A29" s="23" t="s">
        <v>10</v>
      </c>
      <c r="B29" s="21"/>
      <c r="C29" s="31"/>
    </row>
    <row r="30" spans="1:3">
      <c r="A30" s="75" t="s">
        <v>86</v>
      </c>
      <c r="B30" s="21" t="s">
        <v>4</v>
      </c>
      <c r="C30" s="33">
        <v>145000</v>
      </c>
    </row>
    <row r="31" spans="1:3">
      <c r="A31" s="75" t="s">
        <v>157</v>
      </c>
      <c r="B31" s="61" t="s">
        <v>4</v>
      </c>
      <c r="C31" s="62">
        <v>9100</v>
      </c>
    </row>
    <row r="32" spans="1:3">
      <c r="A32" s="75" t="s">
        <v>87</v>
      </c>
      <c r="B32" s="21" t="s">
        <v>4</v>
      </c>
      <c r="C32" s="33">
        <v>97000</v>
      </c>
    </row>
    <row r="33" spans="1:3">
      <c r="A33" s="75" t="s">
        <v>89</v>
      </c>
      <c r="B33" s="21" t="s">
        <v>4</v>
      </c>
      <c r="C33" s="32">
        <v>364200</v>
      </c>
    </row>
    <row r="34" spans="1:3">
      <c r="A34" s="98"/>
      <c r="B34" s="49"/>
      <c r="C34" s="68"/>
    </row>
    <row r="35" spans="1:3">
      <c r="A35" s="79"/>
      <c r="B35" s="26"/>
      <c r="C35" s="36"/>
    </row>
    <row r="36" spans="1:3">
      <c r="A36" s="54" t="s">
        <v>167</v>
      </c>
      <c r="B36" s="55" t="s">
        <v>4</v>
      </c>
      <c r="C36" s="56">
        <f>SUM(C38+C55)</f>
        <v>1850800</v>
      </c>
    </row>
    <row r="37" spans="1:3">
      <c r="A37" s="51"/>
      <c r="B37" s="52" t="s">
        <v>3</v>
      </c>
      <c r="C37" s="53"/>
    </row>
    <row r="38" spans="1:3">
      <c r="A38" s="63" t="s">
        <v>156</v>
      </c>
      <c r="B38" s="64" t="s">
        <v>4</v>
      </c>
      <c r="C38" s="65">
        <f>SUM(C42:C54)</f>
        <v>1643800</v>
      </c>
    </row>
    <row r="39" spans="1:3">
      <c r="A39" s="59"/>
      <c r="B39" s="26" t="s">
        <v>3</v>
      </c>
      <c r="C39" s="47"/>
    </row>
    <row r="40" spans="1:3">
      <c r="A40" s="57" t="s">
        <v>19</v>
      </c>
      <c r="B40" s="49"/>
      <c r="C40" s="58"/>
    </row>
    <row r="41" spans="1:3">
      <c r="A41" s="20" t="s">
        <v>5</v>
      </c>
      <c r="B41" s="21"/>
      <c r="C41" s="31"/>
    </row>
    <row r="42" spans="1:3">
      <c r="A42" s="75" t="s">
        <v>84</v>
      </c>
      <c r="B42" s="21" t="s">
        <v>4</v>
      </c>
      <c r="C42" s="31">
        <v>990000</v>
      </c>
    </row>
    <row r="43" spans="1:3">
      <c r="A43" s="75" t="s">
        <v>85</v>
      </c>
      <c r="B43" s="21" t="s">
        <v>4</v>
      </c>
      <c r="C43" s="31">
        <v>82000</v>
      </c>
    </row>
    <row r="44" spans="1:3">
      <c r="A44" s="23" t="s">
        <v>7</v>
      </c>
      <c r="B44" s="21"/>
      <c r="C44" s="31"/>
    </row>
    <row r="45" spans="1:3">
      <c r="A45" s="22" t="s">
        <v>8</v>
      </c>
      <c r="B45" s="21" t="s">
        <v>4</v>
      </c>
      <c r="C45" s="33">
        <v>30000</v>
      </c>
    </row>
    <row r="46" spans="1:3">
      <c r="A46" s="38" t="s">
        <v>22</v>
      </c>
      <c r="B46" s="21" t="s">
        <v>4</v>
      </c>
      <c r="C46" s="33">
        <v>0</v>
      </c>
    </row>
    <row r="47" spans="1:3">
      <c r="A47" s="23" t="s">
        <v>10</v>
      </c>
      <c r="B47" s="21"/>
      <c r="C47" s="31"/>
    </row>
    <row r="48" spans="1:3">
      <c r="A48" s="22" t="s">
        <v>11</v>
      </c>
      <c r="B48" s="21" t="s">
        <v>4</v>
      </c>
      <c r="C48" s="32">
        <v>0</v>
      </c>
    </row>
    <row r="49" spans="1:3">
      <c r="A49" s="22" t="s">
        <v>12</v>
      </c>
      <c r="B49" s="21" t="s">
        <v>4</v>
      </c>
      <c r="C49" s="33">
        <v>30000</v>
      </c>
    </row>
    <row r="50" spans="1:3">
      <c r="A50" s="75" t="s">
        <v>23</v>
      </c>
      <c r="B50" s="21" t="s">
        <v>4</v>
      </c>
      <c r="C50" s="31">
        <v>0</v>
      </c>
    </row>
    <row r="51" spans="1:3">
      <c r="A51" s="75" t="s">
        <v>157</v>
      </c>
      <c r="B51" s="61" t="s">
        <v>4</v>
      </c>
      <c r="C51" s="62">
        <v>114400</v>
      </c>
    </row>
    <row r="52" spans="1:3">
      <c r="A52" s="75" t="s">
        <v>87</v>
      </c>
      <c r="B52" s="21" t="s">
        <v>4</v>
      </c>
      <c r="C52" s="31">
        <v>98900</v>
      </c>
    </row>
    <row r="53" spans="1:3">
      <c r="A53" s="75" t="s">
        <v>88</v>
      </c>
      <c r="B53" s="21" t="s">
        <v>4</v>
      </c>
      <c r="C53" s="31">
        <v>0</v>
      </c>
    </row>
    <row r="54" spans="1:3">
      <c r="A54" s="75" t="s">
        <v>89</v>
      </c>
      <c r="B54" s="21" t="s">
        <v>4</v>
      </c>
      <c r="C54" s="31">
        <v>298500</v>
      </c>
    </row>
    <row r="55" spans="1:3">
      <c r="A55" s="63" t="s">
        <v>184</v>
      </c>
      <c r="B55" s="64" t="s">
        <v>4</v>
      </c>
      <c r="C55" s="65">
        <f>SUM(C57+C59)</f>
        <v>207000</v>
      </c>
    </row>
    <row r="56" spans="1:3">
      <c r="A56" s="59"/>
      <c r="B56" s="26" t="s">
        <v>3</v>
      </c>
      <c r="C56" s="47"/>
    </row>
    <row r="57" spans="1:3">
      <c r="A57" s="38" t="s">
        <v>90</v>
      </c>
      <c r="B57" s="70" t="s">
        <v>4</v>
      </c>
      <c r="C57" s="68">
        <v>157000</v>
      </c>
    </row>
    <row r="58" spans="1:3">
      <c r="A58" s="71"/>
      <c r="B58" s="26" t="s">
        <v>3</v>
      </c>
      <c r="C58" s="47"/>
    </row>
    <row r="59" spans="1:3" ht="42">
      <c r="A59" s="75" t="s">
        <v>111</v>
      </c>
      <c r="B59" s="28" t="s">
        <v>4</v>
      </c>
      <c r="C59" s="32">
        <v>50000</v>
      </c>
    </row>
    <row r="60" spans="1:3">
      <c r="A60" s="71"/>
      <c r="B60" s="26" t="s">
        <v>3</v>
      </c>
      <c r="C60" s="47"/>
    </row>
    <row r="61" spans="1:3">
      <c r="A61" s="151"/>
      <c r="B61" s="118"/>
      <c r="C61" s="152"/>
    </row>
    <row r="62" spans="1:3">
      <c r="A62" s="138"/>
      <c r="B62" s="24"/>
      <c r="C62" s="139"/>
    </row>
    <row r="63" spans="1:3">
      <c r="A63" s="138"/>
      <c r="B63" s="24"/>
      <c r="C63" s="139"/>
    </row>
    <row r="64" spans="1:3">
      <c r="A64" s="101" t="s">
        <v>168</v>
      </c>
      <c r="B64" s="102" t="s">
        <v>4</v>
      </c>
      <c r="C64" s="103">
        <f>SUM(C66+C82)</f>
        <v>1669480</v>
      </c>
    </row>
    <row r="65" spans="1:3">
      <c r="A65" s="51"/>
      <c r="B65" s="52" t="s">
        <v>3</v>
      </c>
      <c r="C65" s="53"/>
    </row>
    <row r="66" spans="1:3">
      <c r="A66" s="63" t="s">
        <v>156</v>
      </c>
      <c r="B66" s="64" t="s">
        <v>4</v>
      </c>
      <c r="C66" s="65">
        <f>SUM(C70:C81)</f>
        <v>669480</v>
      </c>
    </row>
    <row r="67" spans="1:3">
      <c r="A67" s="59"/>
      <c r="B67" s="26" t="s">
        <v>3</v>
      </c>
      <c r="C67" s="47"/>
    </row>
    <row r="68" spans="1:3">
      <c r="A68" s="57" t="s">
        <v>19</v>
      </c>
      <c r="B68" s="49"/>
      <c r="C68" s="58"/>
    </row>
    <row r="69" spans="1:3">
      <c r="A69" s="20" t="s">
        <v>5</v>
      </c>
      <c r="B69" s="21"/>
      <c r="C69" s="31"/>
    </row>
    <row r="70" spans="1:3">
      <c r="A70" s="22" t="s">
        <v>6</v>
      </c>
      <c r="B70" s="21" t="s">
        <v>4</v>
      </c>
      <c r="C70" s="31">
        <v>329280</v>
      </c>
    </row>
    <row r="71" spans="1:3">
      <c r="A71" s="23" t="s">
        <v>7</v>
      </c>
      <c r="B71" s="21"/>
      <c r="C71" s="31"/>
    </row>
    <row r="72" spans="1:3">
      <c r="A72" s="22" t="s">
        <v>8</v>
      </c>
      <c r="B72" s="21" t="s">
        <v>4</v>
      </c>
      <c r="C72" s="33">
        <v>20000</v>
      </c>
    </row>
    <row r="73" spans="1:3">
      <c r="A73" s="38" t="s">
        <v>22</v>
      </c>
      <c r="B73" s="21" t="s">
        <v>4</v>
      </c>
      <c r="C73" s="33">
        <v>0</v>
      </c>
    </row>
    <row r="74" spans="1:3">
      <c r="A74" s="23" t="s">
        <v>10</v>
      </c>
      <c r="B74" s="21"/>
      <c r="C74" s="31"/>
    </row>
    <row r="75" spans="1:3">
      <c r="A75" s="22" t="s">
        <v>11</v>
      </c>
      <c r="B75" s="21" t="s">
        <v>4</v>
      </c>
      <c r="C75" s="32">
        <v>0</v>
      </c>
    </row>
    <row r="76" spans="1:3">
      <c r="A76" s="22" t="s">
        <v>12</v>
      </c>
      <c r="B76" s="21" t="s">
        <v>4</v>
      </c>
      <c r="C76" s="33">
        <v>20000</v>
      </c>
    </row>
    <row r="77" spans="1:3">
      <c r="A77" s="75" t="s">
        <v>23</v>
      </c>
      <c r="B77" s="21" t="s">
        <v>4</v>
      </c>
      <c r="C77" s="31">
        <v>0</v>
      </c>
    </row>
    <row r="78" spans="1:3">
      <c r="A78" s="18" t="s">
        <v>93</v>
      </c>
      <c r="B78" s="21" t="s">
        <v>4</v>
      </c>
      <c r="C78" s="31">
        <v>99000</v>
      </c>
    </row>
    <row r="79" spans="1:3">
      <c r="A79" s="75" t="s">
        <v>157</v>
      </c>
      <c r="B79" s="61" t="s">
        <v>4</v>
      </c>
      <c r="C79" s="62">
        <v>31200</v>
      </c>
    </row>
    <row r="80" spans="1:3">
      <c r="A80" s="75" t="s">
        <v>87</v>
      </c>
      <c r="B80" s="21" t="s">
        <v>4</v>
      </c>
      <c r="C80" s="31">
        <v>50600</v>
      </c>
    </row>
    <row r="81" spans="1:3">
      <c r="A81" s="75" t="s">
        <v>89</v>
      </c>
      <c r="B81" s="21" t="s">
        <v>4</v>
      </c>
      <c r="C81" s="31">
        <v>119400</v>
      </c>
    </row>
    <row r="82" spans="1:3">
      <c r="A82" s="63" t="s">
        <v>184</v>
      </c>
      <c r="B82" s="64" t="s">
        <v>4</v>
      </c>
      <c r="C82" s="65">
        <f>SUM(C84)</f>
        <v>1000000</v>
      </c>
    </row>
    <row r="83" spans="1:3">
      <c r="A83" s="59"/>
      <c r="B83" s="26" t="s">
        <v>3</v>
      </c>
      <c r="C83" s="47"/>
    </row>
    <row r="84" spans="1:3">
      <c r="A84" s="18" t="s">
        <v>94</v>
      </c>
      <c r="B84" s="64" t="s">
        <v>4</v>
      </c>
      <c r="C84" s="69">
        <v>1000000</v>
      </c>
    </row>
    <row r="85" spans="1:3">
      <c r="A85" s="25"/>
      <c r="B85" s="26" t="s">
        <v>3</v>
      </c>
      <c r="C85" s="36"/>
    </row>
    <row r="87" spans="1:3">
      <c r="A87" s="73" t="s">
        <v>148</v>
      </c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49AAB-8BE4-4C7D-B46A-07AE67484EB4}">
  <sheetPr codeName="Sheet8"/>
  <dimension ref="A1:C37"/>
  <sheetViews>
    <sheetView view="pageBreakPreview" topLeftCell="A19" zoomScale="130" zoomScaleNormal="100" zoomScaleSheetLayoutView="130" workbookViewId="0">
      <selection activeCell="C28" sqref="C28"/>
    </sheetView>
  </sheetViews>
  <sheetFormatPr defaultColWidth="9" defaultRowHeight="21"/>
  <cols>
    <col min="1" max="1" width="49.875" style="1" customWidth="1"/>
    <col min="2" max="2" width="5.375" style="1" bestFit="1" customWidth="1"/>
    <col min="3" max="3" width="32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112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155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169</v>
      </c>
      <c r="B7" s="55" t="s">
        <v>4</v>
      </c>
      <c r="C7" s="56"/>
    </row>
    <row r="8" spans="1:3" s="19" customFormat="1">
      <c r="A8" s="51"/>
      <c r="B8" s="52" t="s">
        <v>3</v>
      </c>
      <c r="C8" s="53"/>
    </row>
    <row r="9" spans="1:3" s="19" customFormat="1">
      <c r="A9" s="63" t="s">
        <v>156</v>
      </c>
      <c r="B9" s="64" t="s">
        <v>4</v>
      </c>
      <c r="C9" s="65">
        <f>SUM(C11:C21)</f>
        <v>1430800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1370000</v>
      </c>
    </row>
    <row r="14" spans="1:3">
      <c r="A14" s="22" t="s">
        <v>21</v>
      </c>
      <c r="B14" s="21" t="s">
        <v>4</v>
      </c>
      <c r="C14" s="31">
        <v>0</v>
      </c>
    </row>
    <row r="15" spans="1:3">
      <c r="A15" s="23" t="s">
        <v>7</v>
      </c>
      <c r="B15" s="21"/>
      <c r="C15" s="31"/>
    </row>
    <row r="16" spans="1:3">
      <c r="A16" s="22" t="s">
        <v>9</v>
      </c>
      <c r="B16" s="21" t="s">
        <v>4</v>
      </c>
      <c r="C16" s="33">
        <v>0</v>
      </c>
    </row>
    <row r="17" spans="1:3">
      <c r="A17" s="23" t="s">
        <v>10</v>
      </c>
      <c r="B17" s="21"/>
      <c r="C17" s="31"/>
    </row>
    <row r="18" spans="1:3">
      <c r="A18" s="22" t="s">
        <v>14</v>
      </c>
      <c r="B18" s="21" t="s">
        <v>4</v>
      </c>
      <c r="C18" s="32">
        <v>0</v>
      </c>
    </row>
    <row r="19" spans="1:3">
      <c r="A19" s="22" t="s">
        <v>15</v>
      </c>
      <c r="B19" s="21" t="s">
        <v>4</v>
      </c>
      <c r="C19" s="32">
        <v>0</v>
      </c>
    </row>
    <row r="20" spans="1:3">
      <c r="A20" s="60" t="s">
        <v>102</v>
      </c>
      <c r="B20" s="61" t="s">
        <v>4</v>
      </c>
      <c r="C20" s="62">
        <v>2600</v>
      </c>
    </row>
    <row r="21" spans="1:3">
      <c r="A21" s="120" t="s">
        <v>191</v>
      </c>
      <c r="B21" s="26" t="s">
        <v>4</v>
      </c>
      <c r="C21" s="47">
        <v>58200</v>
      </c>
    </row>
    <row r="22" spans="1:3">
      <c r="A22" s="54" t="s">
        <v>170</v>
      </c>
      <c r="B22" s="55" t="s">
        <v>4</v>
      </c>
      <c r="C22" s="56">
        <f>SUM(C24)</f>
        <v>140700</v>
      </c>
    </row>
    <row r="23" spans="1:3">
      <c r="A23" s="51"/>
      <c r="B23" s="52" t="s">
        <v>3</v>
      </c>
      <c r="C23" s="53"/>
    </row>
    <row r="24" spans="1:3">
      <c r="A24" s="63" t="s">
        <v>156</v>
      </c>
      <c r="B24" s="64" t="s">
        <v>4</v>
      </c>
      <c r="C24" s="65">
        <f>SUM(C26:C35)</f>
        <v>140700</v>
      </c>
    </row>
    <row r="25" spans="1:3">
      <c r="A25" s="59"/>
      <c r="B25" s="26" t="s">
        <v>3</v>
      </c>
      <c r="C25" s="47"/>
    </row>
    <row r="26" spans="1:3">
      <c r="A26" s="57" t="s">
        <v>19</v>
      </c>
      <c r="B26" s="49"/>
      <c r="C26" s="58"/>
    </row>
    <row r="27" spans="1:3">
      <c r="A27" s="23" t="s">
        <v>7</v>
      </c>
      <c r="B27" s="21"/>
      <c r="C27" s="31"/>
    </row>
    <row r="28" spans="1:3">
      <c r="A28" s="22" t="s">
        <v>8</v>
      </c>
      <c r="B28" s="21" t="s">
        <v>4</v>
      </c>
      <c r="C28" s="33">
        <v>0</v>
      </c>
    </row>
    <row r="29" spans="1:3">
      <c r="A29" s="29" t="s">
        <v>22</v>
      </c>
      <c r="B29" s="21" t="s">
        <v>4</v>
      </c>
      <c r="C29" s="33">
        <v>0</v>
      </c>
    </row>
    <row r="30" spans="1:3">
      <c r="A30" s="23" t="s">
        <v>10</v>
      </c>
      <c r="B30" s="21"/>
      <c r="C30" s="31"/>
    </row>
    <row r="31" spans="1:3">
      <c r="A31" s="22" t="s">
        <v>11</v>
      </c>
      <c r="B31" s="21" t="s">
        <v>4</v>
      </c>
      <c r="C31" s="32">
        <v>0</v>
      </c>
    </row>
    <row r="32" spans="1:3">
      <c r="A32" s="22" t="s">
        <v>12</v>
      </c>
      <c r="B32" s="21" t="s">
        <v>4</v>
      </c>
      <c r="C32" s="32">
        <v>0</v>
      </c>
    </row>
    <row r="33" spans="1:3">
      <c r="A33" s="27" t="s">
        <v>23</v>
      </c>
      <c r="B33" s="21" t="s">
        <v>4</v>
      </c>
      <c r="C33" s="32">
        <v>0</v>
      </c>
    </row>
    <row r="34" spans="1:3">
      <c r="A34" s="60" t="s">
        <v>102</v>
      </c>
      <c r="B34" s="61" t="s">
        <v>4</v>
      </c>
      <c r="C34" s="62">
        <v>3900</v>
      </c>
    </row>
    <row r="35" spans="1:3">
      <c r="A35" s="120" t="s">
        <v>191</v>
      </c>
      <c r="B35" s="26" t="s">
        <v>4</v>
      </c>
      <c r="C35" s="47">
        <v>136800</v>
      </c>
    </row>
    <row r="37" spans="1:3">
      <c r="A37" s="73" t="s">
        <v>148</v>
      </c>
    </row>
  </sheetData>
  <mergeCells count="3">
    <mergeCell ref="A2:C2"/>
    <mergeCell ref="A5:A6"/>
    <mergeCell ref="C5:C6"/>
  </mergeCells>
  <pageMargins left="0.70866141732283472" right="0.19685039370078741" top="0.35" bottom="0.3" header="0.2" footer="0.17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E2F25-B1EA-49DD-9ADA-3C95931D993A}">
  <sheetPr codeName="Sheet9"/>
  <dimension ref="A1:C83"/>
  <sheetViews>
    <sheetView topLeftCell="A49" zoomScale="85" zoomScaleNormal="85" workbookViewId="0">
      <selection activeCell="F60" sqref="F60"/>
    </sheetView>
  </sheetViews>
  <sheetFormatPr defaultColWidth="9" defaultRowHeight="21"/>
  <cols>
    <col min="1" max="1" width="49.875" style="1" customWidth="1"/>
    <col min="2" max="2" width="5.375" style="1" bestFit="1" customWidth="1"/>
    <col min="3" max="3" width="32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113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155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171</v>
      </c>
      <c r="B7" s="55" t="s">
        <v>4</v>
      </c>
      <c r="C7" s="56">
        <f>SUM(C9)</f>
        <v>383220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156</v>
      </c>
      <c r="B9" s="64" t="s">
        <v>4</v>
      </c>
      <c r="C9" s="65">
        <f>SUM(C13:C22)</f>
        <v>383220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371920</v>
      </c>
    </row>
    <row r="14" spans="1:3">
      <c r="A14" s="23" t="s">
        <v>7</v>
      </c>
      <c r="B14" s="21"/>
      <c r="C14" s="31"/>
    </row>
    <row r="15" spans="1:3">
      <c r="A15" s="77" t="s">
        <v>8</v>
      </c>
      <c r="B15" s="21" t="s">
        <v>4</v>
      </c>
      <c r="C15" s="33">
        <v>0</v>
      </c>
    </row>
    <row r="16" spans="1:3">
      <c r="A16" s="22" t="s">
        <v>9</v>
      </c>
      <c r="B16" s="21" t="s">
        <v>4</v>
      </c>
      <c r="C16" s="33">
        <v>0</v>
      </c>
    </row>
    <row r="17" spans="1:3">
      <c r="A17" s="23" t="s">
        <v>10</v>
      </c>
      <c r="B17" s="21"/>
      <c r="C17" s="31"/>
    </row>
    <row r="18" spans="1:3">
      <c r="A18" s="22" t="s">
        <v>11</v>
      </c>
      <c r="B18" s="21" t="s">
        <v>4</v>
      </c>
      <c r="C18" s="32">
        <v>0</v>
      </c>
    </row>
    <row r="19" spans="1:3">
      <c r="A19" s="22" t="s">
        <v>14</v>
      </c>
      <c r="B19" s="21" t="s">
        <v>4</v>
      </c>
      <c r="C19" s="33">
        <v>0</v>
      </c>
    </row>
    <row r="20" spans="1:3">
      <c r="A20" s="22" t="s">
        <v>15</v>
      </c>
      <c r="B20" s="21" t="s">
        <v>4</v>
      </c>
      <c r="C20" s="33">
        <v>0</v>
      </c>
    </row>
    <row r="21" spans="1:3">
      <c r="A21" s="22" t="s">
        <v>12</v>
      </c>
      <c r="B21" s="21" t="s">
        <v>4</v>
      </c>
      <c r="C21" s="33">
        <v>10000</v>
      </c>
    </row>
    <row r="22" spans="1:3">
      <c r="A22" s="60" t="s">
        <v>102</v>
      </c>
      <c r="B22" s="61" t="s">
        <v>4</v>
      </c>
      <c r="C22" s="62">
        <v>1300</v>
      </c>
    </row>
    <row r="23" spans="1:3">
      <c r="A23" s="54" t="s">
        <v>172</v>
      </c>
      <c r="B23" s="55" t="s">
        <v>4</v>
      </c>
      <c r="C23" s="56">
        <f>SUM(C25)</f>
        <v>3900</v>
      </c>
    </row>
    <row r="24" spans="1:3">
      <c r="A24" s="51"/>
      <c r="B24" s="52" t="s">
        <v>3</v>
      </c>
      <c r="C24" s="53"/>
    </row>
    <row r="25" spans="1:3">
      <c r="A25" s="63" t="s">
        <v>156</v>
      </c>
      <c r="B25" s="64" t="s">
        <v>4</v>
      </c>
      <c r="C25" s="65">
        <f>SUM(C29)</f>
        <v>3900</v>
      </c>
    </row>
    <row r="26" spans="1:3">
      <c r="A26" s="59"/>
      <c r="B26" s="26" t="s">
        <v>3</v>
      </c>
      <c r="C26" s="47"/>
    </row>
    <row r="27" spans="1:3">
      <c r="A27" s="57" t="s">
        <v>19</v>
      </c>
      <c r="B27" s="49"/>
      <c r="C27" s="58"/>
    </row>
    <row r="28" spans="1:3">
      <c r="A28" s="23" t="s">
        <v>10</v>
      </c>
      <c r="B28" s="21"/>
      <c r="C28" s="31"/>
    </row>
    <row r="29" spans="1:3">
      <c r="A29" s="60" t="s">
        <v>102</v>
      </c>
      <c r="B29" s="61" t="s">
        <v>4</v>
      </c>
      <c r="C29" s="62">
        <v>3900</v>
      </c>
    </row>
    <row r="30" spans="1:3">
      <c r="A30" s="25"/>
      <c r="B30" s="26"/>
      <c r="C30" s="47"/>
    </row>
    <row r="31" spans="1:3">
      <c r="A31" s="153"/>
      <c r="B31" s="118"/>
      <c r="C31" s="152"/>
    </row>
    <row r="32" spans="1:3">
      <c r="A32" s="154"/>
      <c r="B32" s="24"/>
      <c r="C32" s="139"/>
    </row>
    <row r="33" spans="1:3">
      <c r="A33" s="154"/>
      <c r="B33" s="24"/>
      <c r="C33" s="139"/>
    </row>
    <row r="34" spans="1:3">
      <c r="A34" s="154"/>
      <c r="B34" s="24"/>
      <c r="C34" s="139"/>
    </row>
    <row r="35" spans="1:3">
      <c r="A35" s="154"/>
      <c r="B35" s="24"/>
      <c r="C35" s="139"/>
    </row>
    <row r="36" spans="1:3">
      <c r="A36" s="101" t="s">
        <v>173</v>
      </c>
      <c r="B36" s="102" t="s">
        <v>4</v>
      </c>
      <c r="C36" s="103">
        <f>SUM(C38+C54)</f>
        <v>1457090</v>
      </c>
    </row>
    <row r="37" spans="1:3">
      <c r="A37" s="51"/>
      <c r="B37" s="52" t="s">
        <v>3</v>
      </c>
      <c r="C37" s="53"/>
    </row>
    <row r="38" spans="1:3">
      <c r="A38" s="63" t="s">
        <v>156</v>
      </c>
      <c r="B38" s="64" t="s">
        <v>4</v>
      </c>
      <c r="C38" s="65">
        <f>SUM(C41:C53)</f>
        <v>457090</v>
      </c>
    </row>
    <row r="39" spans="1:3">
      <c r="A39" s="59"/>
      <c r="B39" s="26" t="s">
        <v>3</v>
      </c>
      <c r="C39" s="47"/>
    </row>
    <row r="40" spans="1:3">
      <c r="A40" s="57" t="s">
        <v>19</v>
      </c>
      <c r="B40" s="49"/>
      <c r="C40" s="58"/>
    </row>
    <row r="41" spans="1:3">
      <c r="A41" s="23" t="s">
        <v>7</v>
      </c>
      <c r="B41" s="21"/>
      <c r="C41" s="31"/>
    </row>
    <row r="42" spans="1:3">
      <c r="A42" s="77" t="s">
        <v>8</v>
      </c>
      <c r="B42" s="21" t="s">
        <v>4</v>
      </c>
      <c r="C42" s="33">
        <v>0</v>
      </c>
    </row>
    <row r="43" spans="1:3">
      <c r="A43" s="77" t="s">
        <v>22</v>
      </c>
      <c r="B43" s="21" t="s">
        <v>4</v>
      </c>
      <c r="C43" s="33">
        <v>0</v>
      </c>
    </row>
    <row r="44" spans="1:3">
      <c r="A44" s="77" t="s">
        <v>92</v>
      </c>
      <c r="B44" s="21" t="s">
        <v>4</v>
      </c>
      <c r="C44" s="33">
        <v>0</v>
      </c>
    </row>
    <row r="45" spans="1:3">
      <c r="A45" s="77" t="s">
        <v>46</v>
      </c>
      <c r="B45" s="21" t="s">
        <v>4</v>
      </c>
      <c r="C45" s="33">
        <v>128490</v>
      </c>
    </row>
    <row r="46" spans="1:3">
      <c r="A46" s="78" t="s">
        <v>10</v>
      </c>
      <c r="B46" s="49"/>
      <c r="C46" s="58"/>
    </row>
    <row r="47" spans="1:3">
      <c r="A47" s="22" t="s">
        <v>11</v>
      </c>
      <c r="B47" s="21" t="s">
        <v>4</v>
      </c>
      <c r="C47" s="32">
        <v>0</v>
      </c>
    </row>
    <row r="48" spans="1:3">
      <c r="A48" s="22" t="s">
        <v>12</v>
      </c>
      <c r="B48" s="21" t="s">
        <v>4</v>
      </c>
      <c r="C48" s="33">
        <v>22700</v>
      </c>
    </row>
    <row r="49" spans="1:3">
      <c r="A49" s="75" t="s">
        <v>23</v>
      </c>
      <c r="B49" s="21" t="s">
        <v>4</v>
      </c>
      <c r="C49" s="31">
        <v>0</v>
      </c>
    </row>
    <row r="50" spans="1:3">
      <c r="A50" s="80" t="s">
        <v>47</v>
      </c>
      <c r="B50" s="21" t="s">
        <v>4</v>
      </c>
      <c r="C50" s="31">
        <v>0</v>
      </c>
    </row>
    <row r="51" spans="1:3">
      <c r="A51" s="60" t="s">
        <v>102</v>
      </c>
      <c r="B51" s="61" t="s">
        <v>4</v>
      </c>
      <c r="C51" s="62">
        <v>5200</v>
      </c>
    </row>
    <row r="52" spans="1:3">
      <c r="A52" s="75" t="s">
        <v>87</v>
      </c>
      <c r="B52" s="21" t="s">
        <v>4</v>
      </c>
      <c r="C52" s="32">
        <v>700</v>
      </c>
    </row>
    <row r="53" spans="1:3">
      <c r="A53" s="77" t="s">
        <v>91</v>
      </c>
      <c r="B53" s="21" t="s">
        <v>4</v>
      </c>
      <c r="C53" s="31">
        <v>300000</v>
      </c>
    </row>
    <row r="54" spans="1:3">
      <c r="A54" s="63" t="s">
        <v>184</v>
      </c>
      <c r="B54" s="64" t="s">
        <v>4</v>
      </c>
      <c r="C54" s="65">
        <f>SUM(C56)</f>
        <v>1000000</v>
      </c>
    </row>
    <row r="55" spans="1:3">
      <c r="A55" s="59"/>
      <c r="B55" s="26" t="s">
        <v>3</v>
      </c>
      <c r="C55" s="47"/>
    </row>
    <row r="56" spans="1:3">
      <c r="A56" s="190" t="s">
        <v>147</v>
      </c>
      <c r="B56" s="64" t="s">
        <v>4</v>
      </c>
      <c r="C56" s="69">
        <v>1000000</v>
      </c>
    </row>
    <row r="57" spans="1:3" ht="39" customHeight="1">
      <c r="A57" s="191"/>
      <c r="B57" s="26" t="s">
        <v>3</v>
      </c>
      <c r="C57" s="36"/>
    </row>
    <row r="58" spans="1:3">
      <c r="A58" s="104"/>
      <c r="B58" s="118"/>
      <c r="C58" s="119"/>
    </row>
    <row r="59" spans="1:3">
      <c r="A59" s="105"/>
      <c r="B59" s="24"/>
      <c r="C59" s="155"/>
    </row>
    <row r="60" spans="1:3">
      <c r="A60" s="105"/>
      <c r="B60" s="24"/>
      <c r="C60" s="155"/>
    </row>
    <row r="61" spans="1:3">
      <c r="A61" s="105"/>
      <c r="B61" s="24"/>
      <c r="C61" s="155"/>
    </row>
    <row r="62" spans="1:3">
      <c r="A62" s="105"/>
      <c r="B62" s="24"/>
      <c r="C62" s="155"/>
    </row>
    <row r="63" spans="1:3">
      <c r="A63" s="105"/>
      <c r="B63" s="24"/>
      <c r="C63" s="155"/>
    </row>
    <row r="64" spans="1:3">
      <c r="A64" s="101" t="s">
        <v>174</v>
      </c>
      <c r="B64" s="102" t="s">
        <v>4</v>
      </c>
      <c r="C64" s="103">
        <f>SUM(C66)</f>
        <v>2346790</v>
      </c>
    </row>
    <row r="65" spans="1:3">
      <c r="A65" s="51"/>
      <c r="B65" s="52" t="s">
        <v>3</v>
      </c>
      <c r="C65" s="53"/>
    </row>
    <row r="66" spans="1:3">
      <c r="A66" s="63" t="s">
        <v>156</v>
      </c>
      <c r="B66" s="64" t="s">
        <v>4</v>
      </c>
      <c r="C66" s="65">
        <f>SUM(C70:C81)</f>
        <v>2346790</v>
      </c>
    </row>
    <row r="67" spans="1:3">
      <c r="A67" s="59"/>
      <c r="B67" s="26" t="s">
        <v>3</v>
      </c>
      <c r="C67" s="47"/>
    </row>
    <row r="68" spans="1:3">
      <c r="A68" s="57" t="s">
        <v>19</v>
      </c>
      <c r="B68" s="49"/>
      <c r="C68" s="58"/>
    </row>
    <row r="69" spans="1:3">
      <c r="A69" s="20" t="s">
        <v>5</v>
      </c>
      <c r="B69" s="21"/>
      <c r="C69" s="31"/>
    </row>
    <row r="70" spans="1:3">
      <c r="A70" s="22" t="s">
        <v>6</v>
      </c>
      <c r="B70" s="21" t="s">
        <v>4</v>
      </c>
      <c r="C70" s="31">
        <v>268290</v>
      </c>
    </row>
    <row r="71" spans="1:3">
      <c r="A71" s="23" t="s">
        <v>7</v>
      </c>
      <c r="B71" s="21"/>
      <c r="C71" s="31"/>
    </row>
    <row r="72" spans="1:3">
      <c r="A72" s="75" t="s">
        <v>22</v>
      </c>
      <c r="B72" s="21" t="s">
        <v>4</v>
      </c>
      <c r="C72" s="33">
        <v>0</v>
      </c>
    </row>
    <row r="73" spans="1:3">
      <c r="A73" s="77" t="s">
        <v>48</v>
      </c>
      <c r="B73" s="21" t="s">
        <v>4</v>
      </c>
      <c r="C73" s="33">
        <v>1944800</v>
      </c>
    </row>
    <row r="74" spans="1:3">
      <c r="A74" s="78" t="s">
        <v>10</v>
      </c>
      <c r="B74" s="49"/>
      <c r="C74" s="58"/>
    </row>
    <row r="75" spans="1:3">
      <c r="A75" s="22" t="s">
        <v>11</v>
      </c>
      <c r="B75" s="21" t="s">
        <v>4</v>
      </c>
      <c r="C75" s="32">
        <v>0</v>
      </c>
    </row>
    <row r="76" spans="1:3">
      <c r="A76" s="22" t="s">
        <v>14</v>
      </c>
      <c r="B76" s="21" t="s">
        <v>4</v>
      </c>
      <c r="C76" s="32">
        <v>0</v>
      </c>
    </row>
    <row r="77" spans="1:3">
      <c r="A77" s="75" t="s">
        <v>23</v>
      </c>
      <c r="B77" s="21" t="s">
        <v>4</v>
      </c>
      <c r="C77" s="32">
        <v>0</v>
      </c>
    </row>
    <row r="78" spans="1:3">
      <c r="A78" s="37" t="s">
        <v>49</v>
      </c>
      <c r="B78" s="21" t="s">
        <v>4</v>
      </c>
      <c r="C78" s="32">
        <v>0</v>
      </c>
    </row>
    <row r="79" spans="1:3">
      <c r="A79" s="37" t="s">
        <v>50</v>
      </c>
      <c r="B79" s="21" t="s">
        <v>4</v>
      </c>
      <c r="C79" s="32">
        <v>0</v>
      </c>
    </row>
    <row r="80" spans="1:3">
      <c r="A80" s="60" t="s">
        <v>102</v>
      </c>
      <c r="B80" s="61" t="s">
        <v>4</v>
      </c>
      <c r="C80" s="62">
        <v>91000</v>
      </c>
    </row>
    <row r="81" spans="1:3">
      <c r="A81" s="79" t="s">
        <v>87</v>
      </c>
      <c r="B81" s="26" t="s">
        <v>4</v>
      </c>
      <c r="C81" s="36">
        <v>42700</v>
      </c>
    </row>
    <row r="83" spans="1:3">
      <c r="A83" s="73" t="s">
        <v>148</v>
      </c>
    </row>
  </sheetData>
  <mergeCells count="4">
    <mergeCell ref="A2:C2"/>
    <mergeCell ref="A5:A6"/>
    <mergeCell ref="C5:C6"/>
    <mergeCell ref="A56:A57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สงม. 1 </vt:lpstr>
      <vt:lpstr>แบบแนบท้าย</vt:lpstr>
      <vt:lpstr>ฝ่ายปกครอง</vt:lpstr>
      <vt:lpstr>ฝ่ายทะเบียน</vt:lpstr>
      <vt:lpstr>คลัง</vt:lpstr>
      <vt:lpstr>รายได้</vt:lpstr>
      <vt:lpstr>รักษา</vt:lpstr>
      <vt:lpstr>เทศกิจ</vt:lpstr>
      <vt:lpstr>โยธา</vt:lpstr>
      <vt:lpstr>พัฒนา</vt:lpstr>
      <vt:lpstr>สิ่งแวดล้อม</vt:lpstr>
      <vt:lpstr>ศึกษา</vt:lpstr>
      <vt:lpstr>'สงม. 1 '!Print_Area</vt:lpstr>
      <vt:lpstr>คลัง!Print_Titles</vt:lpstr>
      <vt:lpstr>เทศกิจ!Print_Titles</vt:lpstr>
      <vt:lpstr>ฝ่ายทะเบียน!Print_Titles</vt:lpstr>
      <vt:lpstr>ฝ่ายปกครอง!Print_Titles</vt:lpstr>
      <vt:lpstr>พัฒนา!Print_Titles</vt:lpstr>
      <vt:lpstr>โยธา!Print_Titles</vt:lpstr>
      <vt:lpstr>รักษา!Print_Titles</vt:lpstr>
      <vt:lpstr>รายได้!Print_Titles</vt:lpstr>
      <vt:lpstr>ศึกษา!Print_Titles</vt:lpstr>
      <vt:lpstr>'สงม. 1 '!Print_Titles</vt:lpstr>
      <vt:lpstr>สิ่งแวดล้อม!Print_Titles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</dc:creator>
  <cp:lastModifiedBy>samaporn</cp:lastModifiedBy>
  <cp:lastPrinted>2022-09-22T03:07:17Z</cp:lastPrinted>
  <dcterms:created xsi:type="dcterms:W3CDTF">2019-09-07T05:08:56Z</dcterms:created>
  <dcterms:modified xsi:type="dcterms:W3CDTF">2022-09-29T04:07:53Z</dcterms:modified>
</cp:coreProperties>
</file>