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9493E047-23AA-4774-B853-F880A208440C}" xr6:coauthVersionLast="47" xr6:coauthVersionMax="47" xr10:uidLastSave="{00000000-0000-0000-0000-000000000000}"/>
  <bookViews>
    <workbookView xWindow="-120" yWindow="-120" windowWidth="29040" windowHeight="15840" xr2:uid="{5E83A038-C404-41C2-8E5B-AB6A05D832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E25" i="1"/>
  <c r="C28" i="1"/>
  <c r="D28" i="1"/>
  <c r="D29" i="1" s="1"/>
  <c r="E28" i="1"/>
  <c r="F28" i="1"/>
  <c r="F29" i="1" s="1"/>
  <c r="G28" i="1"/>
  <c r="H28" i="1"/>
  <c r="I28" i="1"/>
  <c r="I29" i="1" s="1"/>
  <c r="J28" i="1"/>
  <c r="B28" i="1"/>
  <c r="D24" i="1"/>
  <c r="D30" i="1" s="1"/>
  <c r="D31" i="1" s="1"/>
  <c r="I24" i="1"/>
  <c r="I30" i="1" s="1"/>
  <c r="I31" i="1" s="1"/>
  <c r="B24" i="1"/>
  <c r="B30" i="1" s="1"/>
  <c r="B31" i="1" s="1"/>
  <c r="C23" i="1"/>
  <c r="C24" i="1" s="1"/>
  <c r="D23" i="1"/>
  <c r="E23" i="1"/>
  <c r="E24" i="1" s="1"/>
  <c r="F23" i="1"/>
  <c r="F24" i="1" s="1"/>
  <c r="F30" i="1" s="1"/>
  <c r="F31" i="1" s="1"/>
  <c r="G23" i="1"/>
  <c r="G24" i="1" s="1"/>
  <c r="G30" i="1" s="1"/>
  <c r="G31" i="1" s="1"/>
  <c r="H23" i="1"/>
  <c r="H24" i="1" s="1"/>
  <c r="I23" i="1"/>
  <c r="B23" i="1"/>
  <c r="J9" i="1"/>
  <c r="J23" i="1" s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8" i="1"/>
  <c r="J24" i="1" s="1"/>
  <c r="H30" i="1" l="1"/>
  <c r="H31" i="1" s="1"/>
  <c r="H29" i="1"/>
  <c r="E29" i="1"/>
  <c r="E30" i="1"/>
  <c r="E31" i="1" s="1"/>
  <c r="J29" i="1"/>
  <c r="J30" i="1"/>
  <c r="J31" i="1" s="1"/>
  <c r="G29" i="1"/>
  <c r="C29" i="1"/>
  <c r="C30" i="1"/>
  <c r="C31" i="1" s="1"/>
</calcChain>
</file>

<file path=xl/sharedStrings.xml><?xml version="1.0" encoding="utf-8"?>
<sst xmlns="http://schemas.openxmlformats.org/spreadsheetml/2006/main" count="54" uniqueCount="49">
  <si>
    <t>ค่าตอบแทน</t>
  </si>
  <si>
    <t>เงินอุดหนุน</t>
  </si>
  <si>
    <t>รายจ่ายอื่น</t>
  </si>
  <si>
    <t>รวม</t>
  </si>
  <si>
    <t>รายการ/งบประมาณรายจ่าย</t>
  </si>
  <si>
    <t>ระบบงานงบประมาณ</t>
  </si>
  <si>
    <t>รหัสรายงาน : REP_BUD_016_1_DAY</t>
  </si>
  <si>
    <t>รายงานสรุปการใช้จ่ายเงินงบประมาณรายจ่าย ระดับหน่วยงาน</t>
  </si>
  <si>
    <t>รายการงบประมาณประจำปีพ.ศ. 2568</t>
  </si>
  <si>
    <t>สำนักงานเขตบางกอกใหญ่</t>
  </si>
  <si>
    <t>ผู้จัดพิมพ์</t>
  </si>
  <si>
    <t>:นางสาวสาวิตรี เพียวประเสริฐ</t>
  </si>
  <si>
    <t>วันที่พิมพ์</t>
  </si>
  <si>
    <t>:09/04/2568 16:30:15</t>
  </si>
  <si>
    <t>หน้าที่</t>
  </si>
  <si>
    <t>: 1/1</t>
  </si>
  <si>
    <t>ระหว่างวันที่</t>
  </si>
  <si>
    <t>ถึงวันที่</t>
  </si>
  <si>
    <t>เงินเดือนและ</t>
  </si>
  <si>
    <t>ค่าจ้างประจำ</t>
  </si>
  <si>
    <t>ค่าจ่างชั่วคราว</t>
  </si>
  <si>
    <t>ใช้สอยและวัสดุ</t>
  </si>
  <si>
    <t>ค่า</t>
  </si>
  <si>
    <t>สาธารณูปโภด</t>
  </si>
  <si>
    <t>ค่าครุภัณ ที่ดินและสิ่งก่อสร้าง</t>
  </si>
  <si>
    <t>ที่ดินและสิ่งก่อสร้าง</t>
  </si>
  <si>
    <t>โอนเพิ่ม(+)</t>
  </si>
  <si>
    <t>โอนลด(-)</t>
  </si>
  <si>
    <t>2.2อยู่ระหว่างเสนอขออนุมัติ</t>
  </si>
  <si>
    <t>3.1อนุมัติแล้ว</t>
  </si>
  <si>
    <t>3.2อยู่ระหว่างเสนอขออนุมัติ</t>
  </si>
  <si>
    <t>2. โอนก่อน01/10/67</t>
  </si>
  <si>
    <t xml:space="preserve">  2.1อนุมัติแล้ว</t>
  </si>
  <si>
    <t xml:space="preserve">      โอนเพิ่ม(+)</t>
  </si>
  <si>
    <t>3.โอนตั้งแต่10/10/67ถึง31/03/68</t>
  </si>
  <si>
    <t>4. โอนทั้งสิ้น(2+3)</t>
  </si>
  <si>
    <t>6. อนุมัติเงินประจำงวดหลังปรับโอน</t>
  </si>
  <si>
    <t>7. รายจ่ายก่อน01/10/67</t>
  </si>
  <si>
    <t>8. รายจ่ายตั้งแต่10/10/67ถึง31/03/68</t>
  </si>
  <si>
    <t>9. รายจ่ายทั้งสิ้น(7+8)</t>
  </si>
  <si>
    <t>10. %รายจ่ายทั้งสิ้น(9/5*100)</t>
  </si>
  <si>
    <t>11. งบประมาณคงเหลือ(5-9)</t>
  </si>
  <si>
    <t>12. %งบประมาณคงเหลือ(11/5*100)</t>
  </si>
  <si>
    <t>ครุภัณฑ์</t>
  </si>
  <si>
    <t>1. งบประมาณอนุมัติ</t>
  </si>
  <si>
    <t>5. งบประมาณหลังปรับโอน(1+4)</t>
  </si>
  <si>
    <t>1 ตุลาคม 2567</t>
  </si>
  <si>
    <t>31 มีนาคม 2568</t>
  </si>
  <si>
    <t>แบบ ง.401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</si>
</sst>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left" indent="2"/>
    </xf>
    <xf numFmtId="0" fontId="2" fillId="0" borderId="8" xfId="0" applyFont="1" applyBorder="1" applyAlignment="1">
      <alignment horizontal="left" indent="1"/>
    </xf>
    <xf numFmtId="0" fontId="2" fillId="0" borderId="9" xfId="0" applyFont="1" applyBorder="1"/>
    <xf numFmtId="4" fontId="2" fillId="0" borderId="2" xfId="0" applyNumberFormat="1" applyFont="1" applyBorder="1"/>
    <xf numFmtId="4" fontId="2" fillId="0" borderId="6" xfId="0" applyNumberFormat="1" applyFont="1" applyBorder="1"/>
    <xf numFmtId="43" fontId="2" fillId="0" borderId="6" xfId="1" applyFont="1" applyBorder="1"/>
    <xf numFmtId="43" fontId="2" fillId="0" borderId="6" xfId="0" applyNumberFormat="1" applyFont="1" applyBorder="1"/>
    <xf numFmtId="43" fontId="2" fillId="0" borderId="3" xfId="0" applyNumberFormat="1" applyFont="1" applyBorder="1"/>
    <xf numFmtId="43" fontId="2" fillId="0" borderId="6" xfId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2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2F560-C8DE-438D-B60C-A2067762EDD3}">
  <dimension ref="A1:J31"/>
  <sheetViews>
    <sheetView tabSelected="1" zoomScaleNormal="100" workbookViewId="0">
      <selection activeCell="O9" sqref="O9"/>
    </sheetView>
  </sheetViews>
  <sheetFormatPr defaultRowHeight="21" x14ac:dyDescent="0.45"/>
  <cols>
    <col min="1" max="1" width="30.625" style="1" customWidth="1"/>
    <col min="2" max="2" width="13.875" style="1" customWidth="1"/>
    <col min="3" max="3" width="14.625" style="1" customWidth="1"/>
    <col min="4" max="4" width="14.375" style="1" customWidth="1"/>
    <col min="5" max="5" width="13.25" style="1" customWidth="1"/>
    <col min="6" max="6" width="15.75" style="1" customWidth="1"/>
    <col min="7" max="7" width="15.625" style="1" customWidth="1"/>
    <col min="8" max="8" width="13.375" style="1" customWidth="1"/>
    <col min="9" max="9" width="15.25" style="1" customWidth="1"/>
    <col min="10" max="10" width="15.375" style="1" customWidth="1"/>
    <col min="11" max="16384" width="9" style="1"/>
  </cols>
  <sheetData>
    <row r="1" spans="1:10" x14ac:dyDescent="0.45">
      <c r="A1" s="1" t="s">
        <v>5</v>
      </c>
      <c r="D1" s="1" t="s">
        <v>7</v>
      </c>
      <c r="I1" s="1" t="s">
        <v>14</v>
      </c>
      <c r="J1" s="1" t="s">
        <v>15</v>
      </c>
    </row>
    <row r="2" spans="1:10" x14ac:dyDescent="0.45">
      <c r="A2" s="1" t="s">
        <v>6</v>
      </c>
      <c r="E2" s="1" t="s">
        <v>8</v>
      </c>
      <c r="I2" s="1" t="s">
        <v>12</v>
      </c>
      <c r="J2" s="1" t="s">
        <v>13</v>
      </c>
    </row>
    <row r="3" spans="1:10" x14ac:dyDescent="0.45">
      <c r="C3" s="1" t="s">
        <v>16</v>
      </c>
      <c r="D3" s="21" t="s">
        <v>46</v>
      </c>
      <c r="F3" s="1" t="s">
        <v>17</v>
      </c>
      <c r="G3" s="21" t="s">
        <v>47</v>
      </c>
      <c r="I3" s="1" t="s">
        <v>10</v>
      </c>
      <c r="J3" s="1" t="s">
        <v>11</v>
      </c>
    </row>
    <row r="4" spans="1:10" x14ac:dyDescent="0.45">
      <c r="E4" s="1" t="s">
        <v>9</v>
      </c>
      <c r="J4" s="1" t="s">
        <v>48</v>
      </c>
    </row>
    <row r="6" spans="1:10" x14ac:dyDescent="0.45">
      <c r="A6" s="2" t="s">
        <v>4</v>
      </c>
      <c r="B6" s="3" t="s">
        <v>18</v>
      </c>
      <c r="C6" s="3" t="s">
        <v>20</v>
      </c>
      <c r="D6" s="3" t="s">
        <v>0</v>
      </c>
      <c r="E6" s="3" t="s">
        <v>22</v>
      </c>
      <c r="F6" s="19" t="s">
        <v>24</v>
      </c>
      <c r="G6" s="20"/>
      <c r="H6" s="3" t="s">
        <v>1</v>
      </c>
      <c r="I6" s="3" t="s">
        <v>2</v>
      </c>
      <c r="J6" s="3" t="s">
        <v>3</v>
      </c>
    </row>
    <row r="7" spans="1:10" x14ac:dyDescent="0.45">
      <c r="A7" s="4"/>
      <c r="B7" s="5" t="s">
        <v>19</v>
      </c>
      <c r="C7" s="4"/>
      <c r="D7" s="5" t="s">
        <v>21</v>
      </c>
      <c r="E7" s="5" t="s">
        <v>23</v>
      </c>
      <c r="F7" s="6" t="s">
        <v>43</v>
      </c>
      <c r="G7" s="6" t="s">
        <v>25</v>
      </c>
      <c r="H7" s="4"/>
      <c r="I7" s="4"/>
      <c r="J7" s="7"/>
    </row>
    <row r="8" spans="1:10" x14ac:dyDescent="0.45">
      <c r="A8" s="8" t="s">
        <v>44</v>
      </c>
      <c r="B8" s="13">
        <v>129440800</v>
      </c>
      <c r="C8" s="13">
        <v>23438400</v>
      </c>
      <c r="D8" s="13">
        <v>63796800</v>
      </c>
      <c r="E8" s="13">
        <v>7705000</v>
      </c>
      <c r="F8" s="13">
        <v>5841700</v>
      </c>
      <c r="G8" s="13">
        <v>8738800</v>
      </c>
      <c r="H8" s="13">
        <v>4030200</v>
      </c>
      <c r="I8" s="13">
        <v>7345800</v>
      </c>
      <c r="J8" s="13">
        <f>SUM(B8:I8)</f>
        <v>250337500</v>
      </c>
    </row>
    <row r="9" spans="1:10" x14ac:dyDescent="0.45">
      <c r="A9" s="9" t="s">
        <v>31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f t="shared" ref="J9:J22" si="0">SUM(B9:I9)</f>
        <v>0</v>
      </c>
    </row>
    <row r="10" spans="1:10" x14ac:dyDescent="0.45">
      <c r="A10" s="9" t="s">
        <v>32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f t="shared" si="0"/>
        <v>0</v>
      </c>
    </row>
    <row r="11" spans="1:10" x14ac:dyDescent="0.45">
      <c r="A11" s="9" t="s">
        <v>33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f t="shared" si="0"/>
        <v>0</v>
      </c>
    </row>
    <row r="12" spans="1:10" x14ac:dyDescent="0.45">
      <c r="A12" s="10" t="s">
        <v>27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f t="shared" si="0"/>
        <v>0</v>
      </c>
    </row>
    <row r="13" spans="1:10" x14ac:dyDescent="0.45">
      <c r="A13" s="11" t="s">
        <v>28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f t="shared" si="0"/>
        <v>0</v>
      </c>
    </row>
    <row r="14" spans="1:10" x14ac:dyDescent="0.45">
      <c r="A14" s="10" t="s">
        <v>26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f t="shared" si="0"/>
        <v>0</v>
      </c>
    </row>
    <row r="15" spans="1:10" x14ac:dyDescent="0.45">
      <c r="A15" s="10" t="s">
        <v>27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f t="shared" si="0"/>
        <v>0</v>
      </c>
    </row>
    <row r="16" spans="1:10" x14ac:dyDescent="0.45">
      <c r="A16" s="9" t="s">
        <v>34</v>
      </c>
      <c r="B16" s="14">
        <v>0</v>
      </c>
      <c r="C16" s="14">
        <v>0</v>
      </c>
      <c r="D16" s="14">
        <v>0</v>
      </c>
      <c r="E16" s="14">
        <v>0</v>
      </c>
      <c r="F16" s="14">
        <v>551811</v>
      </c>
      <c r="G16" s="14">
        <v>-551811</v>
      </c>
      <c r="H16" s="14">
        <v>0</v>
      </c>
      <c r="I16" s="14">
        <v>6676120</v>
      </c>
      <c r="J16" s="14">
        <f t="shared" si="0"/>
        <v>6676120</v>
      </c>
    </row>
    <row r="17" spans="1:10" x14ac:dyDescent="0.45">
      <c r="A17" s="11" t="s">
        <v>29</v>
      </c>
      <c r="B17" s="14">
        <v>0</v>
      </c>
      <c r="C17" s="14">
        <v>0</v>
      </c>
      <c r="D17" s="14">
        <v>0</v>
      </c>
      <c r="E17" s="14">
        <v>0</v>
      </c>
      <c r="F17" s="14">
        <v>551811</v>
      </c>
      <c r="G17" s="14">
        <v>-551811</v>
      </c>
      <c r="H17" s="14">
        <v>0</v>
      </c>
      <c r="I17" s="14">
        <v>6676120</v>
      </c>
      <c r="J17" s="14">
        <f t="shared" si="0"/>
        <v>6676120</v>
      </c>
    </row>
    <row r="18" spans="1:10" x14ac:dyDescent="0.45">
      <c r="A18" s="10" t="s">
        <v>26</v>
      </c>
      <c r="B18" s="14">
        <v>0</v>
      </c>
      <c r="C18" s="14">
        <v>0</v>
      </c>
      <c r="D18" s="14">
        <v>0</v>
      </c>
      <c r="E18" s="14">
        <v>100000</v>
      </c>
      <c r="F18" s="14">
        <v>672900</v>
      </c>
      <c r="G18" s="14">
        <v>0</v>
      </c>
      <c r="H18" s="14">
        <v>0</v>
      </c>
      <c r="I18" s="14">
        <v>6676120</v>
      </c>
      <c r="J18" s="14">
        <f t="shared" si="0"/>
        <v>7449020</v>
      </c>
    </row>
    <row r="19" spans="1:10" x14ac:dyDescent="0.45">
      <c r="A19" s="10" t="s">
        <v>27</v>
      </c>
      <c r="B19" s="14">
        <v>0</v>
      </c>
      <c r="C19" s="14">
        <v>0</v>
      </c>
      <c r="D19" s="14">
        <v>0</v>
      </c>
      <c r="E19" s="14">
        <v>-100000</v>
      </c>
      <c r="F19" s="14">
        <v>-121089</v>
      </c>
      <c r="G19" s="14">
        <v>-551811</v>
      </c>
      <c r="H19" s="14">
        <v>0</v>
      </c>
      <c r="I19" s="14">
        <v>0</v>
      </c>
      <c r="J19" s="14">
        <f t="shared" si="0"/>
        <v>-772900</v>
      </c>
    </row>
    <row r="20" spans="1:10" x14ac:dyDescent="0.45">
      <c r="A20" s="11" t="s">
        <v>30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f t="shared" si="0"/>
        <v>0</v>
      </c>
    </row>
    <row r="21" spans="1:10" x14ac:dyDescent="0.45">
      <c r="A21" s="10" t="s">
        <v>26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f t="shared" si="0"/>
        <v>0</v>
      </c>
    </row>
    <row r="22" spans="1:10" x14ac:dyDescent="0.45">
      <c r="A22" s="10" t="s">
        <v>27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f t="shared" si="0"/>
        <v>0</v>
      </c>
    </row>
    <row r="23" spans="1:10" x14ac:dyDescent="0.45">
      <c r="A23" s="9" t="s">
        <v>35</v>
      </c>
      <c r="B23" s="14">
        <f>B9+B16</f>
        <v>0</v>
      </c>
      <c r="C23" s="14">
        <f t="shared" ref="C23:J23" si="1">C9+C16</f>
        <v>0</v>
      </c>
      <c r="D23" s="14">
        <f t="shared" si="1"/>
        <v>0</v>
      </c>
      <c r="E23" s="14">
        <f t="shared" si="1"/>
        <v>0</v>
      </c>
      <c r="F23" s="14">
        <f t="shared" si="1"/>
        <v>551811</v>
      </c>
      <c r="G23" s="14">
        <f t="shared" si="1"/>
        <v>-551811</v>
      </c>
      <c r="H23" s="14">
        <f t="shared" si="1"/>
        <v>0</v>
      </c>
      <c r="I23" s="14">
        <f t="shared" si="1"/>
        <v>6676120</v>
      </c>
      <c r="J23" s="14">
        <f t="shared" si="1"/>
        <v>6676120</v>
      </c>
    </row>
    <row r="24" spans="1:10" x14ac:dyDescent="0.45">
      <c r="A24" s="9" t="s">
        <v>45</v>
      </c>
      <c r="B24" s="14">
        <f>B8+B23</f>
        <v>129440800</v>
      </c>
      <c r="C24" s="14">
        <f t="shared" ref="C24:J25" si="2">C8+C23</f>
        <v>23438400</v>
      </c>
      <c r="D24" s="14">
        <f t="shared" si="2"/>
        <v>63796800</v>
      </c>
      <c r="E24" s="14">
        <f t="shared" si="2"/>
        <v>7705000</v>
      </c>
      <c r="F24" s="14">
        <f t="shared" si="2"/>
        <v>6393511</v>
      </c>
      <c r="G24" s="14">
        <f t="shared" si="2"/>
        <v>8186989</v>
      </c>
      <c r="H24" s="14">
        <f t="shared" si="2"/>
        <v>4030200</v>
      </c>
      <c r="I24" s="14">
        <f t="shared" si="2"/>
        <v>14021920</v>
      </c>
      <c r="J24" s="14">
        <f t="shared" si="2"/>
        <v>257013620</v>
      </c>
    </row>
    <row r="25" spans="1:10" x14ac:dyDescent="0.45">
      <c r="A25" s="9" t="s">
        <v>36</v>
      </c>
      <c r="B25" s="14">
        <v>129440800</v>
      </c>
      <c r="C25" s="14">
        <v>23438400</v>
      </c>
      <c r="D25" s="14">
        <v>0</v>
      </c>
      <c r="E25" s="14">
        <f t="shared" si="2"/>
        <v>7705000</v>
      </c>
      <c r="F25" s="14">
        <v>0</v>
      </c>
      <c r="G25" s="14">
        <v>0</v>
      </c>
      <c r="H25" s="14">
        <v>0</v>
      </c>
      <c r="I25" s="14">
        <v>6676120</v>
      </c>
      <c r="J25" s="14">
        <v>167260320</v>
      </c>
    </row>
    <row r="26" spans="1:10" x14ac:dyDescent="0.45">
      <c r="A26" s="9" t="s">
        <v>37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x14ac:dyDescent="0.45">
      <c r="A27" s="9" t="s">
        <v>38</v>
      </c>
      <c r="B27" s="15">
        <v>66605598.670000002</v>
      </c>
      <c r="C27" s="15">
        <v>13204602.640000001</v>
      </c>
      <c r="D27" s="15">
        <v>19886440.440000001</v>
      </c>
      <c r="E27" s="18">
        <v>2555808.11</v>
      </c>
      <c r="F27" s="18">
        <v>2569600</v>
      </c>
      <c r="G27" s="18">
        <v>3343611</v>
      </c>
      <c r="H27" s="18">
        <v>1492671</v>
      </c>
      <c r="I27" s="18">
        <v>2770918</v>
      </c>
      <c r="J27" s="15">
        <v>112429249.86</v>
      </c>
    </row>
    <row r="28" spans="1:10" x14ac:dyDescent="0.45">
      <c r="A28" s="9" t="s">
        <v>39</v>
      </c>
      <c r="B28" s="15">
        <f>B26+B27</f>
        <v>66605598.670000002</v>
      </c>
      <c r="C28" s="15">
        <f t="shared" ref="C28:J28" si="3">C26+C27</f>
        <v>13204602.640000001</v>
      </c>
      <c r="D28" s="15">
        <f t="shared" si="3"/>
        <v>19886440.440000001</v>
      </c>
      <c r="E28" s="15">
        <f t="shared" si="3"/>
        <v>2555808.11</v>
      </c>
      <c r="F28" s="15">
        <f t="shared" si="3"/>
        <v>2569600</v>
      </c>
      <c r="G28" s="15">
        <f t="shared" si="3"/>
        <v>3343611</v>
      </c>
      <c r="H28" s="15">
        <f t="shared" si="3"/>
        <v>1492671</v>
      </c>
      <c r="I28" s="15">
        <f t="shared" si="3"/>
        <v>2770918</v>
      </c>
      <c r="J28" s="15">
        <f t="shared" si="3"/>
        <v>112429249.86</v>
      </c>
    </row>
    <row r="29" spans="1:10" x14ac:dyDescent="0.45">
      <c r="A29" s="9" t="s">
        <v>40</v>
      </c>
      <c r="B29" s="16">
        <f>B28/B24*100</f>
        <v>51.456417659655997</v>
      </c>
      <c r="C29" s="16">
        <f t="shared" ref="C29:J29" si="4">C28/C24*100</f>
        <v>56.337474571643121</v>
      </c>
      <c r="D29" s="16">
        <f t="shared" si="4"/>
        <v>31.171532804153191</v>
      </c>
      <c r="E29" s="16">
        <f t="shared" si="4"/>
        <v>33.17077365347177</v>
      </c>
      <c r="F29" s="16">
        <f t="shared" si="4"/>
        <v>40.190749652264621</v>
      </c>
      <c r="G29" s="16">
        <f t="shared" si="4"/>
        <v>40.840545895444592</v>
      </c>
      <c r="H29" s="16">
        <f t="shared" si="4"/>
        <v>37.037144558582703</v>
      </c>
      <c r="I29" s="16">
        <f t="shared" si="4"/>
        <v>19.761330830585255</v>
      </c>
      <c r="J29" s="16">
        <f t="shared" si="4"/>
        <v>43.744471542013997</v>
      </c>
    </row>
    <row r="30" spans="1:10" x14ac:dyDescent="0.45">
      <c r="A30" s="9" t="s">
        <v>41</v>
      </c>
      <c r="B30" s="16">
        <f>B24-B28</f>
        <v>62835201.329999998</v>
      </c>
      <c r="C30" s="16">
        <f t="shared" ref="C30:J30" si="5">C24-C28</f>
        <v>10233797.359999999</v>
      </c>
      <c r="D30" s="16">
        <f t="shared" si="5"/>
        <v>43910359.560000002</v>
      </c>
      <c r="E30" s="16">
        <f t="shared" si="5"/>
        <v>5149191.8900000006</v>
      </c>
      <c r="F30" s="16">
        <f t="shared" si="5"/>
        <v>3823911</v>
      </c>
      <c r="G30" s="16">
        <f t="shared" si="5"/>
        <v>4843378</v>
      </c>
      <c r="H30" s="16">
        <f t="shared" si="5"/>
        <v>2537529</v>
      </c>
      <c r="I30" s="16">
        <f t="shared" si="5"/>
        <v>11251002</v>
      </c>
      <c r="J30" s="16">
        <f t="shared" si="5"/>
        <v>144584370.13999999</v>
      </c>
    </row>
    <row r="31" spans="1:10" x14ac:dyDescent="0.45">
      <c r="A31" s="12" t="s">
        <v>42</v>
      </c>
      <c r="B31" s="17">
        <f>B30/B24*100</f>
        <v>48.543582340344003</v>
      </c>
      <c r="C31" s="17">
        <f t="shared" ref="C31:J31" si="6">C30/C24*100</f>
        <v>43.662525428356879</v>
      </c>
      <c r="D31" s="17">
        <f t="shared" si="6"/>
        <v>68.828467195846827</v>
      </c>
      <c r="E31" s="17">
        <f t="shared" si="6"/>
        <v>66.82922634652823</v>
      </c>
      <c r="F31" s="17">
        <f t="shared" si="6"/>
        <v>59.809250347735386</v>
      </c>
      <c r="G31" s="17">
        <f t="shared" si="6"/>
        <v>59.159454104555408</v>
      </c>
      <c r="H31" s="17">
        <f t="shared" si="6"/>
        <v>62.962855441417297</v>
      </c>
      <c r="I31" s="17">
        <f t="shared" si="6"/>
        <v>80.238669169414749</v>
      </c>
      <c r="J31" s="17">
        <f t="shared" si="6"/>
        <v>56.255528457985996</v>
      </c>
    </row>
  </sheetData>
  <mergeCells count="1">
    <mergeCell ref="F6:G6"/>
  </mergeCells>
  <pageMargins left="0" right="0" top="0.39370078740157483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bma03536</cp:lastModifiedBy>
  <cp:lastPrinted>2025-04-10T07:57:40Z</cp:lastPrinted>
  <dcterms:created xsi:type="dcterms:W3CDTF">2025-04-10T04:26:21Z</dcterms:created>
  <dcterms:modified xsi:type="dcterms:W3CDTF">2025-04-28T03:33:01Z</dcterms:modified>
</cp:coreProperties>
</file>