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P\Desktop\ITA ปี 2567\OIT\O13\"/>
    </mc:Choice>
  </mc:AlternateContent>
  <xr:revisionPtr revIDLastSave="0" documentId="13_ncr:1_{0A70D92A-32AB-48A7-BDF8-7E141AAAB025}" xr6:coauthVersionLast="47" xr6:coauthVersionMax="47" xr10:uidLastSave="{00000000-0000-0000-0000-000000000000}"/>
  <bookViews>
    <workbookView xWindow="-108" yWindow="-108" windowWidth="23256" windowHeight="12456" xr2:uid="{321C8960-D3BB-4EB9-A9A2-33EE7BCBF80E}"/>
  </bookViews>
  <sheets>
    <sheet name="สรุปผล" sheetId="1" r:id="rId1"/>
    <sheet name="ง.401" sheetId="3" r:id="rId2"/>
    <sheet name="ง.40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  <c r="F23" i="3"/>
  <c r="G23" i="3"/>
  <c r="G24" i="3" s="1"/>
  <c r="H23" i="3"/>
  <c r="H24" i="3" s="1"/>
  <c r="I23" i="3"/>
  <c r="I24" i="3" s="1"/>
  <c r="J9" i="3"/>
  <c r="J23" i="3" s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6" i="3"/>
  <c r="J27" i="3"/>
  <c r="J8" i="3"/>
  <c r="E24" i="3"/>
  <c r="E25" i="3" s="1"/>
  <c r="D23" i="3"/>
  <c r="D24" i="3" s="1"/>
  <c r="C24" i="3"/>
  <c r="C25" i="3" s="1"/>
  <c r="F24" i="3"/>
  <c r="C28" i="3"/>
  <c r="D28" i="3"/>
  <c r="E28" i="3"/>
  <c r="F28" i="3"/>
  <c r="G28" i="3"/>
  <c r="H28" i="3"/>
  <c r="I28" i="3"/>
  <c r="B28" i="3"/>
  <c r="B24" i="3"/>
  <c r="B30" i="3" s="1"/>
  <c r="H20" i="1"/>
  <c r="D20" i="1"/>
  <c r="F20" i="1" s="1"/>
  <c r="A20" i="1"/>
  <c r="C20" i="1" s="1"/>
  <c r="H14" i="1"/>
  <c r="G14" i="1"/>
  <c r="F14" i="1"/>
  <c r="C14" i="1"/>
  <c r="H8" i="1"/>
  <c r="G8" i="1"/>
  <c r="F8" i="1"/>
  <c r="C8" i="1"/>
  <c r="J28" i="3" l="1"/>
  <c r="B25" i="3"/>
  <c r="E30" i="3"/>
  <c r="I30" i="3"/>
  <c r="H30" i="3"/>
  <c r="G30" i="3"/>
  <c r="J24" i="3"/>
  <c r="J25" i="3"/>
  <c r="F30" i="3"/>
  <c r="D30" i="3"/>
  <c r="C30" i="3"/>
  <c r="I14" i="1"/>
  <c r="I8" i="1"/>
  <c r="G20" i="1"/>
  <c r="I20" i="1" s="1"/>
  <c r="J30" i="3" l="1"/>
</calcChain>
</file>

<file path=xl/sharedStrings.xml><?xml version="1.0" encoding="utf-8"?>
<sst xmlns="http://schemas.openxmlformats.org/spreadsheetml/2006/main" count="139" uniqueCount="86">
  <si>
    <t>สำนักงานเขตหนองจอก</t>
  </si>
  <si>
    <t>เบิกจ่าย</t>
  </si>
  <si>
    <t>ก่อหนี้</t>
  </si>
  <si>
    <t xml:space="preserve"> </t>
  </si>
  <si>
    <t>สรุปผลการเบิกจ่ายภาพรวม</t>
  </si>
  <si>
    <t>งบประจำปี</t>
  </si>
  <si>
    <t>งบกลาง</t>
  </si>
  <si>
    <t>งบประมาณ</t>
  </si>
  <si>
    <t>%</t>
  </si>
  <si>
    <t>สรุปการก่อหนี้ งบลงทุน</t>
  </si>
  <si>
    <t>สรุปการเบิกจ่าย งบลงทุน</t>
  </si>
  <si>
    <t>สรุปผลการดำเนินการ : งบประมาณรายจ่ายประจำปี พ.ศ. 2567</t>
  </si>
  <si>
    <t>(1 ตุลาคม 2566 - 31 มีนาคม 2567)</t>
  </si>
  <si>
    <t>งบประมาณกรุงเทพมหานคร</t>
  </si>
  <si>
    <t>รวมงบกรุงเทพมหานคร</t>
  </si>
  <si>
    <t>รายการงบประมาณประจำปี พ.ศ. 2567</t>
  </si>
  <si>
    <t>ณ วันที่ 31 มีนาคม 2567</t>
  </si>
  <si>
    <t>งบประมาณกลาง / งาน / โครงการ</t>
  </si>
  <si>
    <t>งบประมาณที่ได้รับ</t>
  </si>
  <si>
    <t>งบลงทุน</t>
  </si>
  <si>
    <t>รวม</t>
  </si>
  <si>
    <t>คงเหลือ</t>
  </si>
  <si>
    <t>17 : เงินสำรองจ่ายทั่วไป กรณีค่าใช้จ่ายเพื่อการพัฒนากรุงเทพมหานคร</t>
  </si>
  <si>
    <t>งบดำเนินการ</t>
  </si>
  <si>
    <t xml:space="preserve">     0517057 - - : งานพัฒนาชุมชน</t>
  </si>
  <si>
    <t xml:space="preserve">     0725094 - - : งานบริหารการศึกษา</t>
  </si>
  <si>
    <t>21 : เงินช่วยเหลือ ข้าราชการและ ลูกจ้าง</t>
  </si>
  <si>
    <t xml:space="preserve">      - - :</t>
  </si>
  <si>
    <t>23 : เงินบำเหน็จ ลูกจ้าง</t>
  </si>
  <si>
    <t>68 : ค่าใช้จ่ายเกี่ยวกับภารกิจและ หรือนโยบายที่ได้รับมอบจากรัฐบาล</t>
  </si>
  <si>
    <t>รวมทั้งสิ้น</t>
  </si>
  <si>
    <t>ผลการใช้จ่ายงบประมาณเป็นไปตามเป้าหมายเมื่อเทียบกับแผนการใช้จ่ายงบประมาณหรือไม่</t>
  </si>
  <si>
    <t>ปัญหา / อุปสรรค</t>
  </si>
  <si>
    <t>รับทราบ</t>
  </si>
  <si>
    <t>(นายไพโรจน์ จันทรอด)</t>
  </si>
  <si>
    <t>ผู้อำนวยการเขตหนองจอก</t>
  </si>
  <si>
    <t xml:space="preserve">           มี เนื่องจากสำนักงานเขตหนองจอกได้รับโอนงบประมาณระหว่างปี</t>
  </si>
  <si>
    <t>จากสำนักต่างๆ จึงทำให้สำนักงานเขตหนองจอกไม่สามารถดำเนินการเบิกจ่าย</t>
  </si>
  <si>
    <t>งบประมาณให้เป็นไปตามเป้าหมายที่กำหนด</t>
  </si>
  <si>
    <t>รายงานสรุปการใช้จ่ายเงินงบกลาง ระดับหน่วยงาน</t>
  </si>
  <si>
    <t>รายงานสรุปการใช้จ่ายเงินงบประมาณรายจ่าย ระดับหน่วยงาน</t>
  </si>
  <si>
    <t>ระหว่างวันที่ 1 ตุลาคม 2566 ถึงวันที่ 31 มีนาคม 2567</t>
  </si>
  <si>
    <t>รายการ /งบประมาณรายจ่าย</t>
  </si>
  <si>
    <t>เงินเดือนและ</t>
  </si>
  <si>
    <t>ค่าจ้างชั่วคราว</t>
  </si>
  <si>
    <t>ค่าตอบแทน</t>
  </si>
  <si>
    <t>ใช้สอยและวัสดุ</t>
  </si>
  <si>
    <t>ค่า</t>
  </si>
  <si>
    <t>สาธารณูปโภค</t>
  </si>
  <si>
    <t>ค่าครุภัณฑ์ ที่ดินและสิ่งก่อสร้าง</t>
  </si>
  <si>
    <t>ครุภัณฑ์</t>
  </si>
  <si>
    <t>ที่ดินและสิ่งก่อสร้าง</t>
  </si>
  <si>
    <t>เงินอุดหนุน</t>
  </si>
  <si>
    <t>รายจ่ายอื่น</t>
  </si>
  <si>
    <t>ค่าจ้างประจำ</t>
  </si>
  <si>
    <t>1. งบประมาณอนุมัติ</t>
  </si>
  <si>
    <t>2. โอนก่อน 01/10/66</t>
  </si>
  <si>
    <t xml:space="preserve">     2.1 อนุมัติแล้ว</t>
  </si>
  <si>
    <t xml:space="preserve">          - โอนลด ( - )</t>
  </si>
  <si>
    <t xml:space="preserve">          - โอนเพิ่ม ( + )</t>
  </si>
  <si>
    <t xml:space="preserve">     2.2 อยู่ระหว่างเสนอขออนุมัติ</t>
  </si>
  <si>
    <t>3. โอนตั้งแต่ 01/10/66 ถึง 31/03/67</t>
  </si>
  <si>
    <t xml:space="preserve">     3.1 อนุมัติแล้ว</t>
  </si>
  <si>
    <t xml:space="preserve">     3.2 อยู่ระหว่างเสนอขออนุมัติ</t>
  </si>
  <si>
    <t>4. โอนทั้งสิ้น (2+3)</t>
  </si>
  <si>
    <t>5. งบประมาณหลังปรับโอน (1+4)</t>
  </si>
  <si>
    <t>6. อนุมัติเงินประจำงวดหลังปรับโอน</t>
  </si>
  <si>
    <t>7. รายจ่ายก่อน 01/10/66</t>
  </si>
  <si>
    <t>8. รายจ่ายตั้งแต่ 01/10/66 ถึง 31/03/67</t>
  </si>
  <si>
    <t>9. รายจ่ายทั้งสิ้น (7+8)</t>
  </si>
  <si>
    <t>10. %รายจ่ายทั้งสิ้น (9/5ป100)</t>
  </si>
  <si>
    <t>11. งบประมาณคงเหลือ (5-9)</t>
  </si>
  <si>
    <t>12. %งบประมาณคงเหลือ (11/5x100)</t>
  </si>
  <si>
    <t>46.28%</t>
  </si>
  <si>
    <t>53.72%</t>
  </si>
  <si>
    <t>51.65%</t>
  </si>
  <si>
    <t>68.16%</t>
  </si>
  <si>
    <t>20.42%</t>
  </si>
  <si>
    <t>28.82%</t>
  </si>
  <si>
    <t>71.18%</t>
  </si>
  <si>
    <t>69.99%</t>
  </si>
  <si>
    <t>100.00%</t>
  </si>
  <si>
    <t>77.05%</t>
  </si>
  <si>
    <t>83.86%</t>
  </si>
  <si>
    <t xml:space="preserve">     ไม่เป็นไปตามแผนการใช้จ่ายงบประมาณ</t>
  </si>
  <si>
    <t>ไพโรจน์ จันทรอด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</si>
</sst>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sz val="10"/>
      <name val="Arial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  <font>
      <sz val="15"/>
      <color theme="0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43" fontId="7" fillId="0" borderId="5" xfId="0" applyNumberFormat="1" applyFont="1" applyBorder="1" applyAlignment="1">
      <alignment vertical="center" shrinkToFit="1"/>
    </xf>
    <xf numFmtId="2" fontId="8" fillId="0" borderId="5" xfId="0" applyNumberFormat="1" applyFont="1" applyBorder="1" applyAlignment="1">
      <alignment horizontal="center" vertical="center" shrinkToFit="1"/>
    </xf>
    <xf numFmtId="2" fontId="10" fillId="0" borderId="5" xfId="2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43" fontId="3" fillId="0" borderId="0" xfId="0" applyNumberFormat="1" applyFont="1"/>
    <xf numFmtId="43" fontId="11" fillId="0" borderId="5" xfId="1" applyFont="1" applyBorder="1"/>
    <xf numFmtId="43" fontId="7" fillId="0" borderId="5" xfId="1" applyFont="1" applyBorder="1"/>
    <xf numFmtId="2" fontId="7" fillId="0" borderId="5" xfId="0" applyNumberFormat="1" applyFont="1" applyBorder="1" applyAlignment="1">
      <alignment horizontal="center" vertical="center"/>
    </xf>
    <xf numFmtId="43" fontId="7" fillId="0" borderId="5" xfId="0" applyNumberFormat="1" applyFont="1" applyBorder="1" applyAlignment="1">
      <alignment vertical="center"/>
    </xf>
    <xf numFmtId="43" fontId="4" fillId="0" borderId="5" xfId="1" applyFont="1" applyBorder="1" applyAlignment="1">
      <alignment horizontal="center"/>
    </xf>
    <xf numFmtId="2" fontId="12" fillId="0" borderId="5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2" fontId="12" fillId="0" borderId="5" xfId="1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14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/>
    <xf numFmtId="3" fontId="15" fillId="0" borderId="0" xfId="0" applyNumberFormat="1" applyFont="1"/>
    <xf numFmtId="0" fontId="15" fillId="0" borderId="4" xfId="0" applyFont="1" applyBorder="1"/>
    <xf numFmtId="3" fontId="15" fillId="0" borderId="4" xfId="0" applyNumberFormat="1" applyFont="1" applyBorder="1"/>
    <xf numFmtId="0" fontId="14" fillId="0" borderId="4" xfId="0" applyFont="1" applyBorder="1"/>
    <xf numFmtId="0" fontId="14" fillId="0" borderId="7" xfId="0" applyFont="1" applyBorder="1" applyAlignment="1">
      <alignment horizontal="center"/>
    </xf>
    <xf numFmtId="3" fontId="15" fillId="0" borderId="7" xfId="0" applyNumberFormat="1" applyFont="1" applyBorder="1"/>
    <xf numFmtId="3" fontId="15" fillId="0" borderId="5" xfId="0" applyNumberFormat="1" applyFont="1" applyBorder="1" applyAlignment="1">
      <alignment horizontal="center"/>
    </xf>
    <xf numFmtId="0" fontId="14" fillId="0" borderId="7" xfId="0" applyFont="1" applyBorder="1"/>
    <xf numFmtId="0" fontId="16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4" fontId="15" fillId="0" borderId="0" xfId="0" applyNumberFormat="1" applyFont="1"/>
    <xf numFmtId="4" fontId="17" fillId="0" borderId="0" xfId="0" applyNumberFormat="1" applyFont="1"/>
    <xf numFmtId="49" fontId="17" fillId="0" borderId="0" xfId="0" applyNumberFormat="1" applyFont="1"/>
    <xf numFmtId="4" fontId="19" fillId="0" borderId="8" xfId="0" applyNumberFormat="1" applyFont="1" applyBorder="1" applyAlignment="1">
      <alignment horizontal="center"/>
    </xf>
    <xf numFmtId="0" fontId="17" fillId="0" borderId="4" xfId="0" applyFont="1" applyBorder="1"/>
    <xf numFmtId="4" fontId="17" fillId="0" borderId="4" xfId="0" applyNumberFormat="1" applyFont="1" applyBorder="1"/>
    <xf numFmtId="49" fontId="17" fillId="0" borderId="4" xfId="1" applyNumberFormat="1" applyFont="1" applyBorder="1" applyAlignment="1">
      <alignment horizontal="right"/>
    </xf>
    <xf numFmtId="10" fontId="17" fillId="0" borderId="4" xfId="1" applyNumberFormat="1" applyFont="1" applyBorder="1" applyAlignment="1">
      <alignment horizontal="right"/>
    </xf>
    <xf numFmtId="49" fontId="17" fillId="0" borderId="4" xfId="0" applyNumberFormat="1" applyFont="1" applyBorder="1" applyAlignment="1">
      <alignment horizontal="right"/>
    </xf>
    <xf numFmtId="4" fontId="17" fillId="0" borderId="4" xfId="0" applyNumberFormat="1" applyFont="1" applyBorder="1" applyAlignment="1">
      <alignment horizontal="right"/>
    </xf>
    <xf numFmtId="0" fontId="17" fillId="0" borderId="7" xfId="0" applyFont="1" applyBorder="1"/>
    <xf numFmtId="49" fontId="17" fillId="0" borderId="7" xfId="0" applyNumberFormat="1" applyFont="1" applyBorder="1" applyAlignment="1">
      <alignment horizontal="right"/>
    </xf>
    <xf numFmtId="4" fontId="19" fillId="0" borderId="7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" fontId="19" fillId="0" borderId="8" xfId="0" applyNumberFormat="1" applyFont="1" applyBorder="1" applyAlignment="1">
      <alignment horizontal="center" vertical="center"/>
    </xf>
    <xf numFmtId="4" fontId="19" fillId="0" borderId="7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</cellXfs>
  <cellStyles count="3">
    <cellStyle name="จุลภาค" xfId="1" builtinId="3"/>
    <cellStyle name="ปกติ" xfId="0" builtinId="0"/>
    <cellStyle name="ปกติ 2 4" xfId="2" xr:uid="{1A477646-F85D-4AF9-AF08-4B35214DDA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DDD8-EA4A-49DB-9668-1ACA4F167FDD}">
  <dimension ref="A1:K25"/>
  <sheetViews>
    <sheetView tabSelected="1" workbookViewId="0">
      <selection activeCell="A4" sqref="A4:I4"/>
    </sheetView>
  </sheetViews>
  <sheetFormatPr defaultRowHeight="14.4" x14ac:dyDescent="0.3"/>
  <cols>
    <col min="1" max="1" width="15.59765625" style="1" customWidth="1"/>
    <col min="2" max="2" width="17.19921875" style="1" customWidth="1"/>
    <col min="3" max="3" width="6.5" style="1" bestFit="1" customWidth="1"/>
    <col min="4" max="4" width="18" style="1" customWidth="1"/>
    <col min="5" max="5" width="15.19921875" style="31" customWidth="1"/>
    <col min="6" max="6" width="7.69921875" style="1" customWidth="1"/>
    <col min="7" max="7" width="19.5" style="1" customWidth="1"/>
    <col min="8" max="8" width="13.69921875" style="1" customWidth="1"/>
    <col min="9" max="9" width="8.19921875" style="1" customWidth="1"/>
    <col min="10" max="10" width="15.19921875" style="1" customWidth="1"/>
    <col min="11" max="11" width="5.59765625" style="1" bestFit="1" customWidth="1"/>
    <col min="12" max="12" width="4.69921875" style="1" customWidth="1"/>
    <col min="13" max="14" width="9" style="1"/>
    <col min="15" max="15" width="11.69921875" style="1" bestFit="1" customWidth="1"/>
    <col min="16" max="254" width="9" style="1"/>
    <col min="255" max="255" width="5.59765625" style="1" bestFit="1" customWidth="1"/>
    <col min="256" max="256" width="11.69921875" style="1" customWidth="1"/>
    <col min="257" max="257" width="12.19921875" style="1" customWidth="1"/>
    <col min="258" max="258" width="12.59765625" style="1" customWidth="1"/>
    <col min="259" max="259" width="6.5" style="1" bestFit="1" customWidth="1"/>
    <col min="260" max="260" width="10.19921875" style="1" bestFit="1" customWidth="1"/>
    <col min="261" max="261" width="11.69921875" style="1" bestFit="1" customWidth="1"/>
    <col min="262" max="262" width="5.59765625" style="1" bestFit="1" customWidth="1"/>
    <col min="263" max="263" width="11" style="1" bestFit="1" customWidth="1"/>
    <col min="264" max="264" width="10.5" style="1" customWidth="1"/>
    <col min="265" max="265" width="5.59765625" style="1" bestFit="1" customWidth="1"/>
    <col min="266" max="266" width="8.09765625" style="1" customWidth="1"/>
    <col min="267" max="267" width="5.59765625" style="1" customWidth="1"/>
    <col min="268" max="268" width="4.69921875" style="1" customWidth="1"/>
    <col min="269" max="510" width="9" style="1"/>
    <col min="511" max="511" width="5.59765625" style="1" bestFit="1" customWidth="1"/>
    <col min="512" max="512" width="11.69921875" style="1" customWidth="1"/>
    <col min="513" max="513" width="12.19921875" style="1" customWidth="1"/>
    <col min="514" max="514" width="12.59765625" style="1" customWidth="1"/>
    <col min="515" max="515" width="6.5" style="1" bestFit="1" customWidth="1"/>
    <col min="516" max="516" width="10.19921875" style="1" bestFit="1" customWidth="1"/>
    <col min="517" max="517" width="11.69921875" style="1" bestFit="1" customWidth="1"/>
    <col min="518" max="518" width="5.59765625" style="1" bestFit="1" customWidth="1"/>
    <col min="519" max="519" width="11" style="1" bestFit="1" customWidth="1"/>
    <col min="520" max="520" width="10.5" style="1" customWidth="1"/>
    <col min="521" max="521" width="5.59765625" style="1" bestFit="1" customWidth="1"/>
    <col min="522" max="522" width="8.09765625" style="1" customWidth="1"/>
    <col min="523" max="523" width="5.59765625" style="1" customWidth="1"/>
    <col min="524" max="524" width="4.69921875" style="1" customWidth="1"/>
    <col min="525" max="766" width="9" style="1"/>
    <col min="767" max="767" width="5.59765625" style="1" bestFit="1" customWidth="1"/>
    <col min="768" max="768" width="11.69921875" style="1" customWidth="1"/>
    <col min="769" max="769" width="12.19921875" style="1" customWidth="1"/>
    <col min="770" max="770" width="12.59765625" style="1" customWidth="1"/>
    <col min="771" max="771" width="6.5" style="1" bestFit="1" customWidth="1"/>
    <col min="772" max="772" width="10.19921875" style="1" bestFit="1" customWidth="1"/>
    <col min="773" max="773" width="11.69921875" style="1" bestFit="1" customWidth="1"/>
    <col min="774" max="774" width="5.59765625" style="1" bestFit="1" customWidth="1"/>
    <col min="775" max="775" width="11" style="1" bestFit="1" customWidth="1"/>
    <col min="776" max="776" width="10.5" style="1" customWidth="1"/>
    <col min="777" max="777" width="5.59765625" style="1" bestFit="1" customWidth="1"/>
    <col min="778" max="778" width="8.09765625" style="1" customWidth="1"/>
    <col min="779" max="779" width="5.59765625" style="1" customWidth="1"/>
    <col min="780" max="780" width="4.69921875" style="1" customWidth="1"/>
    <col min="781" max="1022" width="9" style="1"/>
    <col min="1023" max="1023" width="5.59765625" style="1" bestFit="1" customWidth="1"/>
    <col min="1024" max="1024" width="11.69921875" style="1" customWidth="1"/>
    <col min="1025" max="1025" width="12.19921875" style="1" customWidth="1"/>
    <col min="1026" max="1026" width="12.59765625" style="1" customWidth="1"/>
    <col min="1027" max="1027" width="6.5" style="1" bestFit="1" customWidth="1"/>
    <col min="1028" max="1028" width="10.19921875" style="1" bestFit="1" customWidth="1"/>
    <col min="1029" max="1029" width="11.69921875" style="1" bestFit="1" customWidth="1"/>
    <col min="1030" max="1030" width="5.59765625" style="1" bestFit="1" customWidth="1"/>
    <col min="1031" max="1031" width="11" style="1" bestFit="1" customWidth="1"/>
    <col min="1032" max="1032" width="10.5" style="1" customWidth="1"/>
    <col min="1033" max="1033" width="5.59765625" style="1" bestFit="1" customWidth="1"/>
    <col min="1034" max="1034" width="8.09765625" style="1" customWidth="1"/>
    <col min="1035" max="1035" width="5.59765625" style="1" customWidth="1"/>
    <col min="1036" max="1036" width="4.69921875" style="1" customWidth="1"/>
    <col min="1037" max="1278" width="9" style="1"/>
    <col min="1279" max="1279" width="5.59765625" style="1" bestFit="1" customWidth="1"/>
    <col min="1280" max="1280" width="11.69921875" style="1" customWidth="1"/>
    <col min="1281" max="1281" width="12.19921875" style="1" customWidth="1"/>
    <col min="1282" max="1282" width="12.59765625" style="1" customWidth="1"/>
    <col min="1283" max="1283" width="6.5" style="1" bestFit="1" customWidth="1"/>
    <col min="1284" max="1284" width="10.19921875" style="1" bestFit="1" customWidth="1"/>
    <col min="1285" max="1285" width="11.69921875" style="1" bestFit="1" customWidth="1"/>
    <col min="1286" max="1286" width="5.59765625" style="1" bestFit="1" customWidth="1"/>
    <col min="1287" max="1287" width="11" style="1" bestFit="1" customWidth="1"/>
    <col min="1288" max="1288" width="10.5" style="1" customWidth="1"/>
    <col min="1289" max="1289" width="5.59765625" style="1" bestFit="1" customWidth="1"/>
    <col min="1290" max="1290" width="8.09765625" style="1" customWidth="1"/>
    <col min="1291" max="1291" width="5.59765625" style="1" customWidth="1"/>
    <col min="1292" max="1292" width="4.69921875" style="1" customWidth="1"/>
    <col min="1293" max="1534" width="9" style="1"/>
    <col min="1535" max="1535" width="5.59765625" style="1" bestFit="1" customWidth="1"/>
    <col min="1536" max="1536" width="11.69921875" style="1" customWidth="1"/>
    <col min="1537" max="1537" width="12.19921875" style="1" customWidth="1"/>
    <col min="1538" max="1538" width="12.59765625" style="1" customWidth="1"/>
    <col min="1539" max="1539" width="6.5" style="1" bestFit="1" customWidth="1"/>
    <col min="1540" max="1540" width="10.19921875" style="1" bestFit="1" customWidth="1"/>
    <col min="1541" max="1541" width="11.69921875" style="1" bestFit="1" customWidth="1"/>
    <col min="1542" max="1542" width="5.59765625" style="1" bestFit="1" customWidth="1"/>
    <col min="1543" max="1543" width="11" style="1" bestFit="1" customWidth="1"/>
    <col min="1544" max="1544" width="10.5" style="1" customWidth="1"/>
    <col min="1545" max="1545" width="5.59765625" style="1" bestFit="1" customWidth="1"/>
    <col min="1546" max="1546" width="8.09765625" style="1" customWidth="1"/>
    <col min="1547" max="1547" width="5.59765625" style="1" customWidth="1"/>
    <col min="1548" max="1548" width="4.69921875" style="1" customWidth="1"/>
    <col min="1549" max="1790" width="9" style="1"/>
    <col min="1791" max="1791" width="5.59765625" style="1" bestFit="1" customWidth="1"/>
    <col min="1792" max="1792" width="11.69921875" style="1" customWidth="1"/>
    <col min="1793" max="1793" width="12.19921875" style="1" customWidth="1"/>
    <col min="1794" max="1794" width="12.59765625" style="1" customWidth="1"/>
    <col min="1795" max="1795" width="6.5" style="1" bestFit="1" customWidth="1"/>
    <col min="1796" max="1796" width="10.19921875" style="1" bestFit="1" customWidth="1"/>
    <col min="1797" max="1797" width="11.69921875" style="1" bestFit="1" customWidth="1"/>
    <col min="1798" max="1798" width="5.59765625" style="1" bestFit="1" customWidth="1"/>
    <col min="1799" max="1799" width="11" style="1" bestFit="1" customWidth="1"/>
    <col min="1800" max="1800" width="10.5" style="1" customWidth="1"/>
    <col min="1801" max="1801" width="5.59765625" style="1" bestFit="1" customWidth="1"/>
    <col min="1802" max="1802" width="8.09765625" style="1" customWidth="1"/>
    <col min="1803" max="1803" width="5.59765625" style="1" customWidth="1"/>
    <col min="1804" max="1804" width="4.69921875" style="1" customWidth="1"/>
    <col min="1805" max="2046" width="9" style="1"/>
    <col min="2047" max="2047" width="5.59765625" style="1" bestFit="1" customWidth="1"/>
    <col min="2048" max="2048" width="11.69921875" style="1" customWidth="1"/>
    <col min="2049" max="2049" width="12.19921875" style="1" customWidth="1"/>
    <col min="2050" max="2050" width="12.59765625" style="1" customWidth="1"/>
    <col min="2051" max="2051" width="6.5" style="1" bestFit="1" customWidth="1"/>
    <col min="2052" max="2052" width="10.19921875" style="1" bestFit="1" customWidth="1"/>
    <col min="2053" max="2053" width="11.69921875" style="1" bestFit="1" customWidth="1"/>
    <col min="2054" max="2054" width="5.59765625" style="1" bestFit="1" customWidth="1"/>
    <col min="2055" max="2055" width="11" style="1" bestFit="1" customWidth="1"/>
    <col min="2056" max="2056" width="10.5" style="1" customWidth="1"/>
    <col min="2057" max="2057" width="5.59765625" style="1" bestFit="1" customWidth="1"/>
    <col min="2058" max="2058" width="8.09765625" style="1" customWidth="1"/>
    <col min="2059" max="2059" width="5.59765625" style="1" customWidth="1"/>
    <col min="2060" max="2060" width="4.69921875" style="1" customWidth="1"/>
    <col min="2061" max="2302" width="9" style="1"/>
    <col min="2303" max="2303" width="5.59765625" style="1" bestFit="1" customWidth="1"/>
    <col min="2304" max="2304" width="11.69921875" style="1" customWidth="1"/>
    <col min="2305" max="2305" width="12.19921875" style="1" customWidth="1"/>
    <col min="2306" max="2306" width="12.59765625" style="1" customWidth="1"/>
    <col min="2307" max="2307" width="6.5" style="1" bestFit="1" customWidth="1"/>
    <col min="2308" max="2308" width="10.19921875" style="1" bestFit="1" customWidth="1"/>
    <col min="2309" max="2309" width="11.69921875" style="1" bestFit="1" customWidth="1"/>
    <col min="2310" max="2310" width="5.59765625" style="1" bestFit="1" customWidth="1"/>
    <col min="2311" max="2311" width="11" style="1" bestFit="1" customWidth="1"/>
    <col min="2312" max="2312" width="10.5" style="1" customWidth="1"/>
    <col min="2313" max="2313" width="5.59765625" style="1" bestFit="1" customWidth="1"/>
    <col min="2314" max="2314" width="8.09765625" style="1" customWidth="1"/>
    <col min="2315" max="2315" width="5.59765625" style="1" customWidth="1"/>
    <col min="2316" max="2316" width="4.69921875" style="1" customWidth="1"/>
    <col min="2317" max="2558" width="9" style="1"/>
    <col min="2559" max="2559" width="5.59765625" style="1" bestFit="1" customWidth="1"/>
    <col min="2560" max="2560" width="11.69921875" style="1" customWidth="1"/>
    <col min="2561" max="2561" width="12.19921875" style="1" customWidth="1"/>
    <col min="2562" max="2562" width="12.59765625" style="1" customWidth="1"/>
    <col min="2563" max="2563" width="6.5" style="1" bestFit="1" customWidth="1"/>
    <col min="2564" max="2564" width="10.19921875" style="1" bestFit="1" customWidth="1"/>
    <col min="2565" max="2565" width="11.69921875" style="1" bestFit="1" customWidth="1"/>
    <col min="2566" max="2566" width="5.59765625" style="1" bestFit="1" customWidth="1"/>
    <col min="2567" max="2567" width="11" style="1" bestFit="1" customWidth="1"/>
    <col min="2568" max="2568" width="10.5" style="1" customWidth="1"/>
    <col min="2569" max="2569" width="5.59765625" style="1" bestFit="1" customWidth="1"/>
    <col min="2570" max="2570" width="8.09765625" style="1" customWidth="1"/>
    <col min="2571" max="2571" width="5.59765625" style="1" customWidth="1"/>
    <col min="2572" max="2572" width="4.69921875" style="1" customWidth="1"/>
    <col min="2573" max="2814" width="9" style="1"/>
    <col min="2815" max="2815" width="5.59765625" style="1" bestFit="1" customWidth="1"/>
    <col min="2816" max="2816" width="11.69921875" style="1" customWidth="1"/>
    <col min="2817" max="2817" width="12.19921875" style="1" customWidth="1"/>
    <col min="2818" max="2818" width="12.59765625" style="1" customWidth="1"/>
    <col min="2819" max="2819" width="6.5" style="1" bestFit="1" customWidth="1"/>
    <col min="2820" max="2820" width="10.19921875" style="1" bestFit="1" customWidth="1"/>
    <col min="2821" max="2821" width="11.69921875" style="1" bestFit="1" customWidth="1"/>
    <col min="2822" max="2822" width="5.59765625" style="1" bestFit="1" customWidth="1"/>
    <col min="2823" max="2823" width="11" style="1" bestFit="1" customWidth="1"/>
    <col min="2824" max="2824" width="10.5" style="1" customWidth="1"/>
    <col min="2825" max="2825" width="5.59765625" style="1" bestFit="1" customWidth="1"/>
    <col min="2826" max="2826" width="8.09765625" style="1" customWidth="1"/>
    <col min="2827" max="2827" width="5.59765625" style="1" customWidth="1"/>
    <col min="2828" max="2828" width="4.69921875" style="1" customWidth="1"/>
    <col min="2829" max="3070" width="9" style="1"/>
    <col min="3071" max="3071" width="5.59765625" style="1" bestFit="1" customWidth="1"/>
    <col min="3072" max="3072" width="11.69921875" style="1" customWidth="1"/>
    <col min="3073" max="3073" width="12.19921875" style="1" customWidth="1"/>
    <col min="3074" max="3074" width="12.59765625" style="1" customWidth="1"/>
    <col min="3075" max="3075" width="6.5" style="1" bestFit="1" customWidth="1"/>
    <col min="3076" max="3076" width="10.19921875" style="1" bestFit="1" customWidth="1"/>
    <col min="3077" max="3077" width="11.69921875" style="1" bestFit="1" customWidth="1"/>
    <col min="3078" max="3078" width="5.59765625" style="1" bestFit="1" customWidth="1"/>
    <col min="3079" max="3079" width="11" style="1" bestFit="1" customWidth="1"/>
    <col min="3080" max="3080" width="10.5" style="1" customWidth="1"/>
    <col min="3081" max="3081" width="5.59765625" style="1" bestFit="1" customWidth="1"/>
    <col min="3082" max="3082" width="8.09765625" style="1" customWidth="1"/>
    <col min="3083" max="3083" width="5.59765625" style="1" customWidth="1"/>
    <col min="3084" max="3084" width="4.69921875" style="1" customWidth="1"/>
    <col min="3085" max="3326" width="9" style="1"/>
    <col min="3327" max="3327" width="5.59765625" style="1" bestFit="1" customWidth="1"/>
    <col min="3328" max="3328" width="11.69921875" style="1" customWidth="1"/>
    <col min="3329" max="3329" width="12.19921875" style="1" customWidth="1"/>
    <col min="3330" max="3330" width="12.59765625" style="1" customWidth="1"/>
    <col min="3331" max="3331" width="6.5" style="1" bestFit="1" customWidth="1"/>
    <col min="3332" max="3332" width="10.19921875" style="1" bestFit="1" customWidth="1"/>
    <col min="3333" max="3333" width="11.69921875" style="1" bestFit="1" customWidth="1"/>
    <col min="3334" max="3334" width="5.59765625" style="1" bestFit="1" customWidth="1"/>
    <col min="3335" max="3335" width="11" style="1" bestFit="1" customWidth="1"/>
    <col min="3336" max="3336" width="10.5" style="1" customWidth="1"/>
    <col min="3337" max="3337" width="5.59765625" style="1" bestFit="1" customWidth="1"/>
    <col min="3338" max="3338" width="8.09765625" style="1" customWidth="1"/>
    <col min="3339" max="3339" width="5.59765625" style="1" customWidth="1"/>
    <col min="3340" max="3340" width="4.69921875" style="1" customWidth="1"/>
    <col min="3341" max="3582" width="9" style="1"/>
    <col min="3583" max="3583" width="5.59765625" style="1" bestFit="1" customWidth="1"/>
    <col min="3584" max="3584" width="11.69921875" style="1" customWidth="1"/>
    <col min="3585" max="3585" width="12.19921875" style="1" customWidth="1"/>
    <col min="3586" max="3586" width="12.59765625" style="1" customWidth="1"/>
    <col min="3587" max="3587" width="6.5" style="1" bestFit="1" customWidth="1"/>
    <col min="3588" max="3588" width="10.19921875" style="1" bestFit="1" customWidth="1"/>
    <col min="3589" max="3589" width="11.69921875" style="1" bestFit="1" customWidth="1"/>
    <col min="3590" max="3590" width="5.59765625" style="1" bestFit="1" customWidth="1"/>
    <col min="3591" max="3591" width="11" style="1" bestFit="1" customWidth="1"/>
    <col min="3592" max="3592" width="10.5" style="1" customWidth="1"/>
    <col min="3593" max="3593" width="5.59765625" style="1" bestFit="1" customWidth="1"/>
    <col min="3594" max="3594" width="8.09765625" style="1" customWidth="1"/>
    <col min="3595" max="3595" width="5.59765625" style="1" customWidth="1"/>
    <col min="3596" max="3596" width="4.69921875" style="1" customWidth="1"/>
    <col min="3597" max="3838" width="9" style="1"/>
    <col min="3839" max="3839" width="5.59765625" style="1" bestFit="1" customWidth="1"/>
    <col min="3840" max="3840" width="11.69921875" style="1" customWidth="1"/>
    <col min="3841" max="3841" width="12.19921875" style="1" customWidth="1"/>
    <col min="3842" max="3842" width="12.59765625" style="1" customWidth="1"/>
    <col min="3843" max="3843" width="6.5" style="1" bestFit="1" customWidth="1"/>
    <col min="3844" max="3844" width="10.19921875" style="1" bestFit="1" customWidth="1"/>
    <col min="3845" max="3845" width="11.69921875" style="1" bestFit="1" customWidth="1"/>
    <col min="3846" max="3846" width="5.59765625" style="1" bestFit="1" customWidth="1"/>
    <col min="3847" max="3847" width="11" style="1" bestFit="1" customWidth="1"/>
    <col min="3848" max="3848" width="10.5" style="1" customWidth="1"/>
    <col min="3849" max="3849" width="5.59765625" style="1" bestFit="1" customWidth="1"/>
    <col min="3850" max="3850" width="8.09765625" style="1" customWidth="1"/>
    <col min="3851" max="3851" width="5.59765625" style="1" customWidth="1"/>
    <col min="3852" max="3852" width="4.69921875" style="1" customWidth="1"/>
    <col min="3853" max="4094" width="9" style="1"/>
    <col min="4095" max="4095" width="5.59765625" style="1" bestFit="1" customWidth="1"/>
    <col min="4096" max="4096" width="11.69921875" style="1" customWidth="1"/>
    <col min="4097" max="4097" width="12.19921875" style="1" customWidth="1"/>
    <col min="4098" max="4098" width="12.59765625" style="1" customWidth="1"/>
    <col min="4099" max="4099" width="6.5" style="1" bestFit="1" customWidth="1"/>
    <col min="4100" max="4100" width="10.19921875" style="1" bestFit="1" customWidth="1"/>
    <col min="4101" max="4101" width="11.69921875" style="1" bestFit="1" customWidth="1"/>
    <col min="4102" max="4102" width="5.59765625" style="1" bestFit="1" customWidth="1"/>
    <col min="4103" max="4103" width="11" style="1" bestFit="1" customWidth="1"/>
    <col min="4104" max="4104" width="10.5" style="1" customWidth="1"/>
    <col min="4105" max="4105" width="5.59765625" style="1" bestFit="1" customWidth="1"/>
    <col min="4106" max="4106" width="8.09765625" style="1" customWidth="1"/>
    <col min="4107" max="4107" width="5.59765625" style="1" customWidth="1"/>
    <col min="4108" max="4108" width="4.69921875" style="1" customWidth="1"/>
    <col min="4109" max="4350" width="9" style="1"/>
    <col min="4351" max="4351" width="5.59765625" style="1" bestFit="1" customWidth="1"/>
    <col min="4352" max="4352" width="11.69921875" style="1" customWidth="1"/>
    <col min="4353" max="4353" width="12.19921875" style="1" customWidth="1"/>
    <col min="4354" max="4354" width="12.59765625" style="1" customWidth="1"/>
    <col min="4355" max="4355" width="6.5" style="1" bestFit="1" customWidth="1"/>
    <col min="4356" max="4356" width="10.19921875" style="1" bestFit="1" customWidth="1"/>
    <col min="4357" max="4357" width="11.69921875" style="1" bestFit="1" customWidth="1"/>
    <col min="4358" max="4358" width="5.59765625" style="1" bestFit="1" customWidth="1"/>
    <col min="4359" max="4359" width="11" style="1" bestFit="1" customWidth="1"/>
    <col min="4360" max="4360" width="10.5" style="1" customWidth="1"/>
    <col min="4361" max="4361" width="5.59765625" style="1" bestFit="1" customWidth="1"/>
    <col min="4362" max="4362" width="8.09765625" style="1" customWidth="1"/>
    <col min="4363" max="4363" width="5.59765625" style="1" customWidth="1"/>
    <col min="4364" max="4364" width="4.69921875" style="1" customWidth="1"/>
    <col min="4365" max="4606" width="9" style="1"/>
    <col min="4607" max="4607" width="5.59765625" style="1" bestFit="1" customWidth="1"/>
    <col min="4608" max="4608" width="11.69921875" style="1" customWidth="1"/>
    <col min="4609" max="4609" width="12.19921875" style="1" customWidth="1"/>
    <col min="4610" max="4610" width="12.59765625" style="1" customWidth="1"/>
    <col min="4611" max="4611" width="6.5" style="1" bestFit="1" customWidth="1"/>
    <col min="4612" max="4612" width="10.19921875" style="1" bestFit="1" customWidth="1"/>
    <col min="4613" max="4613" width="11.69921875" style="1" bestFit="1" customWidth="1"/>
    <col min="4614" max="4614" width="5.59765625" style="1" bestFit="1" customWidth="1"/>
    <col min="4615" max="4615" width="11" style="1" bestFit="1" customWidth="1"/>
    <col min="4616" max="4616" width="10.5" style="1" customWidth="1"/>
    <col min="4617" max="4617" width="5.59765625" style="1" bestFit="1" customWidth="1"/>
    <col min="4618" max="4618" width="8.09765625" style="1" customWidth="1"/>
    <col min="4619" max="4619" width="5.59765625" style="1" customWidth="1"/>
    <col min="4620" max="4620" width="4.69921875" style="1" customWidth="1"/>
    <col min="4621" max="4862" width="9" style="1"/>
    <col min="4863" max="4863" width="5.59765625" style="1" bestFit="1" customWidth="1"/>
    <col min="4864" max="4864" width="11.69921875" style="1" customWidth="1"/>
    <col min="4865" max="4865" width="12.19921875" style="1" customWidth="1"/>
    <col min="4866" max="4866" width="12.59765625" style="1" customWidth="1"/>
    <col min="4867" max="4867" width="6.5" style="1" bestFit="1" customWidth="1"/>
    <col min="4868" max="4868" width="10.19921875" style="1" bestFit="1" customWidth="1"/>
    <col min="4869" max="4869" width="11.69921875" style="1" bestFit="1" customWidth="1"/>
    <col min="4870" max="4870" width="5.59765625" style="1" bestFit="1" customWidth="1"/>
    <col min="4871" max="4871" width="11" style="1" bestFit="1" customWidth="1"/>
    <col min="4872" max="4872" width="10.5" style="1" customWidth="1"/>
    <col min="4873" max="4873" width="5.59765625" style="1" bestFit="1" customWidth="1"/>
    <col min="4874" max="4874" width="8.09765625" style="1" customWidth="1"/>
    <col min="4875" max="4875" width="5.59765625" style="1" customWidth="1"/>
    <col min="4876" max="4876" width="4.69921875" style="1" customWidth="1"/>
    <col min="4877" max="5118" width="9" style="1"/>
    <col min="5119" max="5119" width="5.59765625" style="1" bestFit="1" customWidth="1"/>
    <col min="5120" max="5120" width="11.69921875" style="1" customWidth="1"/>
    <col min="5121" max="5121" width="12.19921875" style="1" customWidth="1"/>
    <col min="5122" max="5122" width="12.59765625" style="1" customWidth="1"/>
    <col min="5123" max="5123" width="6.5" style="1" bestFit="1" customWidth="1"/>
    <col min="5124" max="5124" width="10.19921875" style="1" bestFit="1" customWidth="1"/>
    <col min="5125" max="5125" width="11.69921875" style="1" bestFit="1" customWidth="1"/>
    <col min="5126" max="5126" width="5.59765625" style="1" bestFit="1" customWidth="1"/>
    <col min="5127" max="5127" width="11" style="1" bestFit="1" customWidth="1"/>
    <col min="5128" max="5128" width="10.5" style="1" customWidth="1"/>
    <col min="5129" max="5129" width="5.59765625" style="1" bestFit="1" customWidth="1"/>
    <col min="5130" max="5130" width="8.09765625" style="1" customWidth="1"/>
    <col min="5131" max="5131" width="5.59765625" style="1" customWidth="1"/>
    <col min="5132" max="5132" width="4.69921875" style="1" customWidth="1"/>
    <col min="5133" max="5374" width="9" style="1"/>
    <col min="5375" max="5375" width="5.59765625" style="1" bestFit="1" customWidth="1"/>
    <col min="5376" max="5376" width="11.69921875" style="1" customWidth="1"/>
    <col min="5377" max="5377" width="12.19921875" style="1" customWidth="1"/>
    <col min="5378" max="5378" width="12.59765625" style="1" customWidth="1"/>
    <col min="5379" max="5379" width="6.5" style="1" bestFit="1" customWidth="1"/>
    <col min="5380" max="5380" width="10.19921875" style="1" bestFit="1" customWidth="1"/>
    <col min="5381" max="5381" width="11.69921875" style="1" bestFit="1" customWidth="1"/>
    <col min="5382" max="5382" width="5.59765625" style="1" bestFit="1" customWidth="1"/>
    <col min="5383" max="5383" width="11" style="1" bestFit="1" customWidth="1"/>
    <col min="5384" max="5384" width="10.5" style="1" customWidth="1"/>
    <col min="5385" max="5385" width="5.59765625" style="1" bestFit="1" customWidth="1"/>
    <col min="5386" max="5386" width="8.09765625" style="1" customWidth="1"/>
    <col min="5387" max="5387" width="5.59765625" style="1" customWidth="1"/>
    <col min="5388" max="5388" width="4.69921875" style="1" customWidth="1"/>
    <col min="5389" max="5630" width="9" style="1"/>
    <col min="5631" max="5631" width="5.59765625" style="1" bestFit="1" customWidth="1"/>
    <col min="5632" max="5632" width="11.69921875" style="1" customWidth="1"/>
    <col min="5633" max="5633" width="12.19921875" style="1" customWidth="1"/>
    <col min="5634" max="5634" width="12.59765625" style="1" customWidth="1"/>
    <col min="5635" max="5635" width="6.5" style="1" bestFit="1" customWidth="1"/>
    <col min="5636" max="5636" width="10.19921875" style="1" bestFit="1" customWidth="1"/>
    <col min="5637" max="5637" width="11.69921875" style="1" bestFit="1" customWidth="1"/>
    <col min="5638" max="5638" width="5.59765625" style="1" bestFit="1" customWidth="1"/>
    <col min="5639" max="5639" width="11" style="1" bestFit="1" customWidth="1"/>
    <col min="5640" max="5640" width="10.5" style="1" customWidth="1"/>
    <col min="5641" max="5641" width="5.59765625" style="1" bestFit="1" customWidth="1"/>
    <col min="5642" max="5642" width="8.09765625" style="1" customWidth="1"/>
    <col min="5643" max="5643" width="5.59765625" style="1" customWidth="1"/>
    <col min="5644" max="5644" width="4.69921875" style="1" customWidth="1"/>
    <col min="5645" max="5886" width="9" style="1"/>
    <col min="5887" max="5887" width="5.59765625" style="1" bestFit="1" customWidth="1"/>
    <col min="5888" max="5888" width="11.69921875" style="1" customWidth="1"/>
    <col min="5889" max="5889" width="12.19921875" style="1" customWidth="1"/>
    <col min="5890" max="5890" width="12.59765625" style="1" customWidth="1"/>
    <col min="5891" max="5891" width="6.5" style="1" bestFit="1" customWidth="1"/>
    <col min="5892" max="5892" width="10.19921875" style="1" bestFit="1" customWidth="1"/>
    <col min="5893" max="5893" width="11.69921875" style="1" bestFit="1" customWidth="1"/>
    <col min="5894" max="5894" width="5.59765625" style="1" bestFit="1" customWidth="1"/>
    <col min="5895" max="5895" width="11" style="1" bestFit="1" customWidth="1"/>
    <col min="5896" max="5896" width="10.5" style="1" customWidth="1"/>
    <col min="5897" max="5897" width="5.59765625" style="1" bestFit="1" customWidth="1"/>
    <col min="5898" max="5898" width="8.09765625" style="1" customWidth="1"/>
    <col min="5899" max="5899" width="5.59765625" style="1" customWidth="1"/>
    <col min="5900" max="5900" width="4.69921875" style="1" customWidth="1"/>
    <col min="5901" max="6142" width="9" style="1"/>
    <col min="6143" max="6143" width="5.59765625" style="1" bestFit="1" customWidth="1"/>
    <col min="6144" max="6144" width="11.69921875" style="1" customWidth="1"/>
    <col min="6145" max="6145" width="12.19921875" style="1" customWidth="1"/>
    <col min="6146" max="6146" width="12.59765625" style="1" customWidth="1"/>
    <col min="6147" max="6147" width="6.5" style="1" bestFit="1" customWidth="1"/>
    <col min="6148" max="6148" width="10.19921875" style="1" bestFit="1" customWidth="1"/>
    <col min="6149" max="6149" width="11.69921875" style="1" bestFit="1" customWidth="1"/>
    <col min="6150" max="6150" width="5.59765625" style="1" bestFit="1" customWidth="1"/>
    <col min="6151" max="6151" width="11" style="1" bestFit="1" customWidth="1"/>
    <col min="6152" max="6152" width="10.5" style="1" customWidth="1"/>
    <col min="6153" max="6153" width="5.59765625" style="1" bestFit="1" customWidth="1"/>
    <col min="6154" max="6154" width="8.09765625" style="1" customWidth="1"/>
    <col min="6155" max="6155" width="5.59765625" style="1" customWidth="1"/>
    <col min="6156" max="6156" width="4.69921875" style="1" customWidth="1"/>
    <col min="6157" max="6398" width="9" style="1"/>
    <col min="6399" max="6399" width="5.59765625" style="1" bestFit="1" customWidth="1"/>
    <col min="6400" max="6400" width="11.69921875" style="1" customWidth="1"/>
    <col min="6401" max="6401" width="12.19921875" style="1" customWidth="1"/>
    <col min="6402" max="6402" width="12.59765625" style="1" customWidth="1"/>
    <col min="6403" max="6403" width="6.5" style="1" bestFit="1" customWidth="1"/>
    <col min="6404" max="6404" width="10.19921875" style="1" bestFit="1" customWidth="1"/>
    <col min="6405" max="6405" width="11.69921875" style="1" bestFit="1" customWidth="1"/>
    <col min="6406" max="6406" width="5.59765625" style="1" bestFit="1" customWidth="1"/>
    <col min="6407" max="6407" width="11" style="1" bestFit="1" customWidth="1"/>
    <col min="6408" max="6408" width="10.5" style="1" customWidth="1"/>
    <col min="6409" max="6409" width="5.59765625" style="1" bestFit="1" customWidth="1"/>
    <col min="6410" max="6410" width="8.09765625" style="1" customWidth="1"/>
    <col min="6411" max="6411" width="5.59765625" style="1" customWidth="1"/>
    <col min="6412" max="6412" width="4.69921875" style="1" customWidth="1"/>
    <col min="6413" max="6654" width="9" style="1"/>
    <col min="6655" max="6655" width="5.59765625" style="1" bestFit="1" customWidth="1"/>
    <col min="6656" max="6656" width="11.69921875" style="1" customWidth="1"/>
    <col min="6657" max="6657" width="12.19921875" style="1" customWidth="1"/>
    <col min="6658" max="6658" width="12.59765625" style="1" customWidth="1"/>
    <col min="6659" max="6659" width="6.5" style="1" bestFit="1" customWidth="1"/>
    <col min="6660" max="6660" width="10.19921875" style="1" bestFit="1" customWidth="1"/>
    <col min="6661" max="6661" width="11.69921875" style="1" bestFit="1" customWidth="1"/>
    <col min="6662" max="6662" width="5.59765625" style="1" bestFit="1" customWidth="1"/>
    <col min="6663" max="6663" width="11" style="1" bestFit="1" customWidth="1"/>
    <col min="6664" max="6664" width="10.5" style="1" customWidth="1"/>
    <col min="6665" max="6665" width="5.59765625" style="1" bestFit="1" customWidth="1"/>
    <col min="6666" max="6666" width="8.09765625" style="1" customWidth="1"/>
    <col min="6667" max="6667" width="5.59765625" style="1" customWidth="1"/>
    <col min="6668" max="6668" width="4.69921875" style="1" customWidth="1"/>
    <col min="6669" max="6910" width="9" style="1"/>
    <col min="6911" max="6911" width="5.59765625" style="1" bestFit="1" customWidth="1"/>
    <col min="6912" max="6912" width="11.69921875" style="1" customWidth="1"/>
    <col min="6913" max="6913" width="12.19921875" style="1" customWidth="1"/>
    <col min="6914" max="6914" width="12.59765625" style="1" customWidth="1"/>
    <col min="6915" max="6915" width="6.5" style="1" bestFit="1" customWidth="1"/>
    <col min="6916" max="6916" width="10.19921875" style="1" bestFit="1" customWidth="1"/>
    <col min="6917" max="6917" width="11.69921875" style="1" bestFit="1" customWidth="1"/>
    <col min="6918" max="6918" width="5.59765625" style="1" bestFit="1" customWidth="1"/>
    <col min="6919" max="6919" width="11" style="1" bestFit="1" customWidth="1"/>
    <col min="6920" max="6920" width="10.5" style="1" customWidth="1"/>
    <col min="6921" max="6921" width="5.59765625" style="1" bestFit="1" customWidth="1"/>
    <col min="6922" max="6922" width="8.09765625" style="1" customWidth="1"/>
    <col min="6923" max="6923" width="5.59765625" style="1" customWidth="1"/>
    <col min="6924" max="6924" width="4.69921875" style="1" customWidth="1"/>
    <col min="6925" max="7166" width="9" style="1"/>
    <col min="7167" max="7167" width="5.59765625" style="1" bestFit="1" customWidth="1"/>
    <col min="7168" max="7168" width="11.69921875" style="1" customWidth="1"/>
    <col min="7169" max="7169" width="12.19921875" style="1" customWidth="1"/>
    <col min="7170" max="7170" width="12.59765625" style="1" customWidth="1"/>
    <col min="7171" max="7171" width="6.5" style="1" bestFit="1" customWidth="1"/>
    <col min="7172" max="7172" width="10.19921875" style="1" bestFit="1" customWidth="1"/>
    <col min="7173" max="7173" width="11.69921875" style="1" bestFit="1" customWidth="1"/>
    <col min="7174" max="7174" width="5.59765625" style="1" bestFit="1" customWidth="1"/>
    <col min="7175" max="7175" width="11" style="1" bestFit="1" customWidth="1"/>
    <col min="7176" max="7176" width="10.5" style="1" customWidth="1"/>
    <col min="7177" max="7177" width="5.59765625" style="1" bestFit="1" customWidth="1"/>
    <col min="7178" max="7178" width="8.09765625" style="1" customWidth="1"/>
    <col min="7179" max="7179" width="5.59765625" style="1" customWidth="1"/>
    <col min="7180" max="7180" width="4.69921875" style="1" customWidth="1"/>
    <col min="7181" max="7422" width="9" style="1"/>
    <col min="7423" max="7423" width="5.59765625" style="1" bestFit="1" customWidth="1"/>
    <col min="7424" max="7424" width="11.69921875" style="1" customWidth="1"/>
    <col min="7425" max="7425" width="12.19921875" style="1" customWidth="1"/>
    <col min="7426" max="7426" width="12.59765625" style="1" customWidth="1"/>
    <col min="7427" max="7427" width="6.5" style="1" bestFit="1" customWidth="1"/>
    <col min="7428" max="7428" width="10.19921875" style="1" bestFit="1" customWidth="1"/>
    <col min="7429" max="7429" width="11.69921875" style="1" bestFit="1" customWidth="1"/>
    <col min="7430" max="7430" width="5.59765625" style="1" bestFit="1" customWidth="1"/>
    <col min="7431" max="7431" width="11" style="1" bestFit="1" customWidth="1"/>
    <col min="7432" max="7432" width="10.5" style="1" customWidth="1"/>
    <col min="7433" max="7433" width="5.59765625" style="1" bestFit="1" customWidth="1"/>
    <col min="7434" max="7434" width="8.09765625" style="1" customWidth="1"/>
    <col min="7435" max="7435" width="5.59765625" style="1" customWidth="1"/>
    <col min="7436" max="7436" width="4.69921875" style="1" customWidth="1"/>
    <col min="7437" max="7678" width="9" style="1"/>
    <col min="7679" max="7679" width="5.59765625" style="1" bestFit="1" customWidth="1"/>
    <col min="7680" max="7680" width="11.69921875" style="1" customWidth="1"/>
    <col min="7681" max="7681" width="12.19921875" style="1" customWidth="1"/>
    <col min="7682" max="7682" width="12.59765625" style="1" customWidth="1"/>
    <col min="7683" max="7683" width="6.5" style="1" bestFit="1" customWidth="1"/>
    <col min="7684" max="7684" width="10.19921875" style="1" bestFit="1" customWidth="1"/>
    <col min="7685" max="7685" width="11.69921875" style="1" bestFit="1" customWidth="1"/>
    <col min="7686" max="7686" width="5.59765625" style="1" bestFit="1" customWidth="1"/>
    <col min="7687" max="7687" width="11" style="1" bestFit="1" customWidth="1"/>
    <col min="7688" max="7688" width="10.5" style="1" customWidth="1"/>
    <col min="7689" max="7689" width="5.59765625" style="1" bestFit="1" customWidth="1"/>
    <col min="7690" max="7690" width="8.09765625" style="1" customWidth="1"/>
    <col min="7691" max="7691" width="5.59765625" style="1" customWidth="1"/>
    <col min="7692" max="7692" width="4.69921875" style="1" customWidth="1"/>
    <col min="7693" max="7934" width="9" style="1"/>
    <col min="7935" max="7935" width="5.59765625" style="1" bestFit="1" customWidth="1"/>
    <col min="7936" max="7936" width="11.69921875" style="1" customWidth="1"/>
    <col min="7937" max="7937" width="12.19921875" style="1" customWidth="1"/>
    <col min="7938" max="7938" width="12.59765625" style="1" customWidth="1"/>
    <col min="7939" max="7939" width="6.5" style="1" bestFit="1" customWidth="1"/>
    <col min="7940" max="7940" width="10.19921875" style="1" bestFit="1" customWidth="1"/>
    <col min="7941" max="7941" width="11.69921875" style="1" bestFit="1" customWidth="1"/>
    <col min="7942" max="7942" width="5.59765625" style="1" bestFit="1" customWidth="1"/>
    <col min="7943" max="7943" width="11" style="1" bestFit="1" customWidth="1"/>
    <col min="7944" max="7944" width="10.5" style="1" customWidth="1"/>
    <col min="7945" max="7945" width="5.59765625" style="1" bestFit="1" customWidth="1"/>
    <col min="7946" max="7946" width="8.09765625" style="1" customWidth="1"/>
    <col min="7947" max="7947" width="5.59765625" style="1" customWidth="1"/>
    <col min="7948" max="7948" width="4.69921875" style="1" customWidth="1"/>
    <col min="7949" max="8190" width="9" style="1"/>
    <col min="8191" max="8191" width="5.59765625" style="1" bestFit="1" customWidth="1"/>
    <col min="8192" max="8192" width="11.69921875" style="1" customWidth="1"/>
    <col min="8193" max="8193" width="12.19921875" style="1" customWidth="1"/>
    <col min="8194" max="8194" width="12.59765625" style="1" customWidth="1"/>
    <col min="8195" max="8195" width="6.5" style="1" bestFit="1" customWidth="1"/>
    <col min="8196" max="8196" width="10.19921875" style="1" bestFit="1" customWidth="1"/>
    <col min="8197" max="8197" width="11.69921875" style="1" bestFit="1" customWidth="1"/>
    <col min="8198" max="8198" width="5.59765625" style="1" bestFit="1" customWidth="1"/>
    <col min="8199" max="8199" width="11" style="1" bestFit="1" customWidth="1"/>
    <col min="8200" max="8200" width="10.5" style="1" customWidth="1"/>
    <col min="8201" max="8201" width="5.59765625" style="1" bestFit="1" customWidth="1"/>
    <col min="8202" max="8202" width="8.09765625" style="1" customWidth="1"/>
    <col min="8203" max="8203" width="5.59765625" style="1" customWidth="1"/>
    <col min="8204" max="8204" width="4.69921875" style="1" customWidth="1"/>
    <col min="8205" max="8446" width="9" style="1"/>
    <col min="8447" max="8447" width="5.59765625" style="1" bestFit="1" customWidth="1"/>
    <col min="8448" max="8448" width="11.69921875" style="1" customWidth="1"/>
    <col min="8449" max="8449" width="12.19921875" style="1" customWidth="1"/>
    <col min="8450" max="8450" width="12.59765625" style="1" customWidth="1"/>
    <col min="8451" max="8451" width="6.5" style="1" bestFit="1" customWidth="1"/>
    <col min="8452" max="8452" width="10.19921875" style="1" bestFit="1" customWidth="1"/>
    <col min="8453" max="8453" width="11.69921875" style="1" bestFit="1" customWidth="1"/>
    <col min="8454" max="8454" width="5.59765625" style="1" bestFit="1" customWidth="1"/>
    <col min="8455" max="8455" width="11" style="1" bestFit="1" customWidth="1"/>
    <col min="8456" max="8456" width="10.5" style="1" customWidth="1"/>
    <col min="8457" max="8457" width="5.59765625" style="1" bestFit="1" customWidth="1"/>
    <col min="8458" max="8458" width="8.09765625" style="1" customWidth="1"/>
    <col min="8459" max="8459" width="5.59765625" style="1" customWidth="1"/>
    <col min="8460" max="8460" width="4.69921875" style="1" customWidth="1"/>
    <col min="8461" max="8702" width="9" style="1"/>
    <col min="8703" max="8703" width="5.59765625" style="1" bestFit="1" customWidth="1"/>
    <col min="8704" max="8704" width="11.69921875" style="1" customWidth="1"/>
    <col min="8705" max="8705" width="12.19921875" style="1" customWidth="1"/>
    <col min="8706" max="8706" width="12.59765625" style="1" customWidth="1"/>
    <col min="8707" max="8707" width="6.5" style="1" bestFit="1" customWidth="1"/>
    <col min="8708" max="8708" width="10.19921875" style="1" bestFit="1" customWidth="1"/>
    <col min="8709" max="8709" width="11.69921875" style="1" bestFit="1" customWidth="1"/>
    <col min="8710" max="8710" width="5.59765625" style="1" bestFit="1" customWidth="1"/>
    <col min="8711" max="8711" width="11" style="1" bestFit="1" customWidth="1"/>
    <col min="8712" max="8712" width="10.5" style="1" customWidth="1"/>
    <col min="8713" max="8713" width="5.59765625" style="1" bestFit="1" customWidth="1"/>
    <col min="8714" max="8714" width="8.09765625" style="1" customWidth="1"/>
    <col min="8715" max="8715" width="5.59765625" style="1" customWidth="1"/>
    <col min="8716" max="8716" width="4.69921875" style="1" customWidth="1"/>
    <col min="8717" max="8958" width="9" style="1"/>
    <col min="8959" max="8959" width="5.59765625" style="1" bestFit="1" customWidth="1"/>
    <col min="8960" max="8960" width="11.69921875" style="1" customWidth="1"/>
    <col min="8961" max="8961" width="12.19921875" style="1" customWidth="1"/>
    <col min="8962" max="8962" width="12.59765625" style="1" customWidth="1"/>
    <col min="8963" max="8963" width="6.5" style="1" bestFit="1" customWidth="1"/>
    <col min="8964" max="8964" width="10.19921875" style="1" bestFit="1" customWidth="1"/>
    <col min="8965" max="8965" width="11.69921875" style="1" bestFit="1" customWidth="1"/>
    <col min="8966" max="8966" width="5.59765625" style="1" bestFit="1" customWidth="1"/>
    <col min="8967" max="8967" width="11" style="1" bestFit="1" customWidth="1"/>
    <col min="8968" max="8968" width="10.5" style="1" customWidth="1"/>
    <col min="8969" max="8969" width="5.59765625" style="1" bestFit="1" customWidth="1"/>
    <col min="8970" max="8970" width="8.09765625" style="1" customWidth="1"/>
    <col min="8971" max="8971" width="5.59765625" style="1" customWidth="1"/>
    <col min="8972" max="8972" width="4.69921875" style="1" customWidth="1"/>
    <col min="8973" max="9214" width="9" style="1"/>
    <col min="9215" max="9215" width="5.59765625" style="1" bestFit="1" customWidth="1"/>
    <col min="9216" max="9216" width="11.69921875" style="1" customWidth="1"/>
    <col min="9217" max="9217" width="12.19921875" style="1" customWidth="1"/>
    <col min="9218" max="9218" width="12.59765625" style="1" customWidth="1"/>
    <col min="9219" max="9219" width="6.5" style="1" bestFit="1" customWidth="1"/>
    <col min="9220" max="9220" width="10.19921875" style="1" bestFit="1" customWidth="1"/>
    <col min="9221" max="9221" width="11.69921875" style="1" bestFit="1" customWidth="1"/>
    <col min="9222" max="9222" width="5.59765625" style="1" bestFit="1" customWidth="1"/>
    <col min="9223" max="9223" width="11" style="1" bestFit="1" customWidth="1"/>
    <col min="9224" max="9224" width="10.5" style="1" customWidth="1"/>
    <col min="9225" max="9225" width="5.59765625" style="1" bestFit="1" customWidth="1"/>
    <col min="9226" max="9226" width="8.09765625" style="1" customWidth="1"/>
    <col min="9227" max="9227" width="5.59765625" style="1" customWidth="1"/>
    <col min="9228" max="9228" width="4.69921875" style="1" customWidth="1"/>
    <col min="9229" max="9470" width="9" style="1"/>
    <col min="9471" max="9471" width="5.59765625" style="1" bestFit="1" customWidth="1"/>
    <col min="9472" max="9472" width="11.69921875" style="1" customWidth="1"/>
    <col min="9473" max="9473" width="12.19921875" style="1" customWidth="1"/>
    <col min="9474" max="9474" width="12.59765625" style="1" customWidth="1"/>
    <col min="9475" max="9475" width="6.5" style="1" bestFit="1" customWidth="1"/>
    <col min="9476" max="9476" width="10.19921875" style="1" bestFit="1" customWidth="1"/>
    <col min="9477" max="9477" width="11.69921875" style="1" bestFit="1" customWidth="1"/>
    <col min="9478" max="9478" width="5.59765625" style="1" bestFit="1" customWidth="1"/>
    <col min="9479" max="9479" width="11" style="1" bestFit="1" customWidth="1"/>
    <col min="9480" max="9480" width="10.5" style="1" customWidth="1"/>
    <col min="9481" max="9481" width="5.59765625" style="1" bestFit="1" customWidth="1"/>
    <col min="9482" max="9482" width="8.09765625" style="1" customWidth="1"/>
    <col min="9483" max="9483" width="5.59765625" style="1" customWidth="1"/>
    <col min="9484" max="9484" width="4.69921875" style="1" customWidth="1"/>
    <col min="9485" max="9726" width="9" style="1"/>
    <col min="9727" max="9727" width="5.59765625" style="1" bestFit="1" customWidth="1"/>
    <col min="9728" max="9728" width="11.69921875" style="1" customWidth="1"/>
    <col min="9729" max="9729" width="12.19921875" style="1" customWidth="1"/>
    <col min="9730" max="9730" width="12.59765625" style="1" customWidth="1"/>
    <col min="9731" max="9731" width="6.5" style="1" bestFit="1" customWidth="1"/>
    <col min="9732" max="9732" width="10.19921875" style="1" bestFit="1" customWidth="1"/>
    <col min="9733" max="9733" width="11.69921875" style="1" bestFit="1" customWidth="1"/>
    <col min="9734" max="9734" width="5.59765625" style="1" bestFit="1" customWidth="1"/>
    <col min="9735" max="9735" width="11" style="1" bestFit="1" customWidth="1"/>
    <col min="9736" max="9736" width="10.5" style="1" customWidth="1"/>
    <col min="9737" max="9737" width="5.59765625" style="1" bestFit="1" customWidth="1"/>
    <col min="9738" max="9738" width="8.09765625" style="1" customWidth="1"/>
    <col min="9739" max="9739" width="5.59765625" style="1" customWidth="1"/>
    <col min="9740" max="9740" width="4.69921875" style="1" customWidth="1"/>
    <col min="9741" max="9982" width="9" style="1"/>
    <col min="9983" max="9983" width="5.59765625" style="1" bestFit="1" customWidth="1"/>
    <col min="9984" max="9984" width="11.69921875" style="1" customWidth="1"/>
    <col min="9985" max="9985" width="12.19921875" style="1" customWidth="1"/>
    <col min="9986" max="9986" width="12.59765625" style="1" customWidth="1"/>
    <col min="9987" max="9987" width="6.5" style="1" bestFit="1" customWidth="1"/>
    <col min="9988" max="9988" width="10.19921875" style="1" bestFit="1" customWidth="1"/>
    <col min="9989" max="9989" width="11.69921875" style="1" bestFit="1" customWidth="1"/>
    <col min="9990" max="9990" width="5.59765625" style="1" bestFit="1" customWidth="1"/>
    <col min="9991" max="9991" width="11" style="1" bestFit="1" customWidth="1"/>
    <col min="9992" max="9992" width="10.5" style="1" customWidth="1"/>
    <col min="9993" max="9993" width="5.59765625" style="1" bestFit="1" customWidth="1"/>
    <col min="9994" max="9994" width="8.09765625" style="1" customWidth="1"/>
    <col min="9995" max="9995" width="5.59765625" style="1" customWidth="1"/>
    <col min="9996" max="9996" width="4.69921875" style="1" customWidth="1"/>
    <col min="9997" max="10238" width="9" style="1"/>
    <col min="10239" max="10239" width="5.59765625" style="1" bestFit="1" customWidth="1"/>
    <col min="10240" max="10240" width="11.69921875" style="1" customWidth="1"/>
    <col min="10241" max="10241" width="12.19921875" style="1" customWidth="1"/>
    <col min="10242" max="10242" width="12.59765625" style="1" customWidth="1"/>
    <col min="10243" max="10243" width="6.5" style="1" bestFit="1" customWidth="1"/>
    <col min="10244" max="10244" width="10.19921875" style="1" bestFit="1" customWidth="1"/>
    <col min="10245" max="10245" width="11.69921875" style="1" bestFit="1" customWidth="1"/>
    <col min="10246" max="10246" width="5.59765625" style="1" bestFit="1" customWidth="1"/>
    <col min="10247" max="10247" width="11" style="1" bestFit="1" customWidth="1"/>
    <col min="10248" max="10248" width="10.5" style="1" customWidth="1"/>
    <col min="10249" max="10249" width="5.59765625" style="1" bestFit="1" customWidth="1"/>
    <col min="10250" max="10250" width="8.09765625" style="1" customWidth="1"/>
    <col min="10251" max="10251" width="5.59765625" style="1" customWidth="1"/>
    <col min="10252" max="10252" width="4.69921875" style="1" customWidth="1"/>
    <col min="10253" max="10494" width="9" style="1"/>
    <col min="10495" max="10495" width="5.59765625" style="1" bestFit="1" customWidth="1"/>
    <col min="10496" max="10496" width="11.69921875" style="1" customWidth="1"/>
    <col min="10497" max="10497" width="12.19921875" style="1" customWidth="1"/>
    <col min="10498" max="10498" width="12.59765625" style="1" customWidth="1"/>
    <col min="10499" max="10499" width="6.5" style="1" bestFit="1" customWidth="1"/>
    <col min="10500" max="10500" width="10.19921875" style="1" bestFit="1" customWidth="1"/>
    <col min="10501" max="10501" width="11.69921875" style="1" bestFit="1" customWidth="1"/>
    <col min="10502" max="10502" width="5.59765625" style="1" bestFit="1" customWidth="1"/>
    <col min="10503" max="10503" width="11" style="1" bestFit="1" customWidth="1"/>
    <col min="10504" max="10504" width="10.5" style="1" customWidth="1"/>
    <col min="10505" max="10505" width="5.59765625" style="1" bestFit="1" customWidth="1"/>
    <col min="10506" max="10506" width="8.09765625" style="1" customWidth="1"/>
    <col min="10507" max="10507" width="5.59765625" style="1" customWidth="1"/>
    <col min="10508" max="10508" width="4.69921875" style="1" customWidth="1"/>
    <col min="10509" max="10750" width="9" style="1"/>
    <col min="10751" max="10751" width="5.59765625" style="1" bestFit="1" customWidth="1"/>
    <col min="10752" max="10752" width="11.69921875" style="1" customWidth="1"/>
    <col min="10753" max="10753" width="12.19921875" style="1" customWidth="1"/>
    <col min="10754" max="10754" width="12.59765625" style="1" customWidth="1"/>
    <col min="10755" max="10755" width="6.5" style="1" bestFit="1" customWidth="1"/>
    <col min="10756" max="10756" width="10.19921875" style="1" bestFit="1" customWidth="1"/>
    <col min="10757" max="10757" width="11.69921875" style="1" bestFit="1" customWidth="1"/>
    <col min="10758" max="10758" width="5.59765625" style="1" bestFit="1" customWidth="1"/>
    <col min="10759" max="10759" width="11" style="1" bestFit="1" customWidth="1"/>
    <col min="10760" max="10760" width="10.5" style="1" customWidth="1"/>
    <col min="10761" max="10761" width="5.59765625" style="1" bestFit="1" customWidth="1"/>
    <col min="10762" max="10762" width="8.09765625" style="1" customWidth="1"/>
    <col min="10763" max="10763" width="5.59765625" style="1" customWidth="1"/>
    <col min="10764" max="10764" width="4.69921875" style="1" customWidth="1"/>
    <col min="10765" max="11006" width="9" style="1"/>
    <col min="11007" max="11007" width="5.59765625" style="1" bestFit="1" customWidth="1"/>
    <col min="11008" max="11008" width="11.69921875" style="1" customWidth="1"/>
    <col min="11009" max="11009" width="12.19921875" style="1" customWidth="1"/>
    <col min="11010" max="11010" width="12.59765625" style="1" customWidth="1"/>
    <col min="11011" max="11011" width="6.5" style="1" bestFit="1" customWidth="1"/>
    <col min="11012" max="11012" width="10.19921875" style="1" bestFit="1" customWidth="1"/>
    <col min="11013" max="11013" width="11.69921875" style="1" bestFit="1" customWidth="1"/>
    <col min="11014" max="11014" width="5.59765625" style="1" bestFit="1" customWidth="1"/>
    <col min="11015" max="11015" width="11" style="1" bestFit="1" customWidth="1"/>
    <col min="11016" max="11016" width="10.5" style="1" customWidth="1"/>
    <col min="11017" max="11017" width="5.59765625" style="1" bestFit="1" customWidth="1"/>
    <col min="11018" max="11018" width="8.09765625" style="1" customWidth="1"/>
    <col min="11019" max="11019" width="5.59765625" style="1" customWidth="1"/>
    <col min="11020" max="11020" width="4.69921875" style="1" customWidth="1"/>
    <col min="11021" max="11262" width="9" style="1"/>
    <col min="11263" max="11263" width="5.59765625" style="1" bestFit="1" customWidth="1"/>
    <col min="11264" max="11264" width="11.69921875" style="1" customWidth="1"/>
    <col min="11265" max="11265" width="12.19921875" style="1" customWidth="1"/>
    <col min="11266" max="11266" width="12.59765625" style="1" customWidth="1"/>
    <col min="11267" max="11267" width="6.5" style="1" bestFit="1" customWidth="1"/>
    <col min="11268" max="11268" width="10.19921875" style="1" bestFit="1" customWidth="1"/>
    <col min="11269" max="11269" width="11.69921875" style="1" bestFit="1" customWidth="1"/>
    <col min="11270" max="11270" width="5.59765625" style="1" bestFit="1" customWidth="1"/>
    <col min="11271" max="11271" width="11" style="1" bestFit="1" customWidth="1"/>
    <col min="11272" max="11272" width="10.5" style="1" customWidth="1"/>
    <col min="11273" max="11273" width="5.59765625" style="1" bestFit="1" customWidth="1"/>
    <col min="11274" max="11274" width="8.09765625" style="1" customWidth="1"/>
    <col min="11275" max="11275" width="5.59765625" style="1" customWidth="1"/>
    <col min="11276" max="11276" width="4.69921875" style="1" customWidth="1"/>
    <col min="11277" max="11518" width="9" style="1"/>
    <col min="11519" max="11519" width="5.59765625" style="1" bestFit="1" customWidth="1"/>
    <col min="11520" max="11520" width="11.69921875" style="1" customWidth="1"/>
    <col min="11521" max="11521" width="12.19921875" style="1" customWidth="1"/>
    <col min="11522" max="11522" width="12.59765625" style="1" customWidth="1"/>
    <col min="11523" max="11523" width="6.5" style="1" bestFit="1" customWidth="1"/>
    <col min="11524" max="11524" width="10.19921875" style="1" bestFit="1" customWidth="1"/>
    <col min="11525" max="11525" width="11.69921875" style="1" bestFit="1" customWidth="1"/>
    <col min="11526" max="11526" width="5.59765625" style="1" bestFit="1" customWidth="1"/>
    <col min="11527" max="11527" width="11" style="1" bestFit="1" customWidth="1"/>
    <col min="11528" max="11528" width="10.5" style="1" customWidth="1"/>
    <col min="11529" max="11529" width="5.59765625" style="1" bestFit="1" customWidth="1"/>
    <col min="11530" max="11530" width="8.09765625" style="1" customWidth="1"/>
    <col min="11531" max="11531" width="5.59765625" style="1" customWidth="1"/>
    <col min="11532" max="11532" width="4.69921875" style="1" customWidth="1"/>
    <col min="11533" max="11774" width="9" style="1"/>
    <col min="11775" max="11775" width="5.59765625" style="1" bestFit="1" customWidth="1"/>
    <col min="11776" max="11776" width="11.69921875" style="1" customWidth="1"/>
    <col min="11777" max="11777" width="12.19921875" style="1" customWidth="1"/>
    <col min="11778" max="11778" width="12.59765625" style="1" customWidth="1"/>
    <col min="11779" max="11779" width="6.5" style="1" bestFit="1" customWidth="1"/>
    <col min="11780" max="11780" width="10.19921875" style="1" bestFit="1" customWidth="1"/>
    <col min="11781" max="11781" width="11.69921875" style="1" bestFit="1" customWidth="1"/>
    <col min="11782" max="11782" width="5.59765625" style="1" bestFit="1" customWidth="1"/>
    <col min="11783" max="11783" width="11" style="1" bestFit="1" customWidth="1"/>
    <col min="11784" max="11784" width="10.5" style="1" customWidth="1"/>
    <col min="11785" max="11785" width="5.59765625" style="1" bestFit="1" customWidth="1"/>
    <col min="11786" max="11786" width="8.09765625" style="1" customWidth="1"/>
    <col min="11787" max="11787" width="5.59765625" style="1" customWidth="1"/>
    <col min="11788" max="11788" width="4.69921875" style="1" customWidth="1"/>
    <col min="11789" max="12030" width="9" style="1"/>
    <col min="12031" max="12031" width="5.59765625" style="1" bestFit="1" customWidth="1"/>
    <col min="12032" max="12032" width="11.69921875" style="1" customWidth="1"/>
    <col min="12033" max="12033" width="12.19921875" style="1" customWidth="1"/>
    <col min="12034" max="12034" width="12.59765625" style="1" customWidth="1"/>
    <col min="12035" max="12035" width="6.5" style="1" bestFit="1" customWidth="1"/>
    <col min="12036" max="12036" width="10.19921875" style="1" bestFit="1" customWidth="1"/>
    <col min="12037" max="12037" width="11.69921875" style="1" bestFit="1" customWidth="1"/>
    <col min="12038" max="12038" width="5.59765625" style="1" bestFit="1" customWidth="1"/>
    <col min="12039" max="12039" width="11" style="1" bestFit="1" customWidth="1"/>
    <col min="12040" max="12040" width="10.5" style="1" customWidth="1"/>
    <col min="12041" max="12041" width="5.59765625" style="1" bestFit="1" customWidth="1"/>
    <col min="12042" max="12042" width="8.09765625" style="1" customWidth="1"/>
    <col min="12043" max="12043" width="5.59765625" style="1" customWidth="1"/>
    <col min="12044" max="12044" width="4.69921875" style="1" customWidth="1"/>
    <col min="12045" max="12286" width="9" style="1"/>
    <col min="12287" max="12287" width="5.59765625" style="1" bestFit="1" customWidth="1"/>
    <col min="12288" max="12288" width="11.69921875" style="1" customWidth="1"/>
    <col min="12289" max="12289" width="12.19921875" style="1" customWidth="1"/>
    <col min="12290" max="12290" width="12.59765625" style="1" customWidth="1"/>
    <col min="12291" max="12291" width="6.5" style="1" bestFit="1" customWidth="1"/>
    <col min="12292" max="12292" width="10.19921875" style="1" bestFit="1" customWidth="1"/>
    <col min="12293" max="12293" width="11.69921875" style="1" bestFit="1" customWidth="1"/>
    <col min="12294" max="12294" width="5.59765625" style="1" bestFit="1" customWidth="1"/>
    <col min="12295" max="12295" width="11" style="1" bestFit="1" customWidth="1"/>
    <col min="12296" max="12296" width="10.5" style="1" customWidth="1"/>
    <col min="12297" max="12297" width="5.59765625" style="1" bestFit="1" customWidth="1"/>
    <col min="12298" max="12298" width="8.09765625" style="1" customWidth="1"/>
    <col min="12299" max="12299" width="5.59765625" style="1" customWidth="1"/>
    <col min="12300" max="12300" width="4.69921875" style="1" customWidth="1"/>
    <col min="12301" max="12542" width="9" style="1"/>
    <col min="12543" max="12543" width="5.59765625" style="1" bestFit="1" customWidth="1"/>
    <col min="12544" max="12544" width="11.69921875" style="1" customWidth="1"/>
    <col min="12545" max="12545" width="12.19921875" style="1" customWidth="1"/>
    <col min="12546" max="12546" width="12.59765625" style="1" customWidth="1"/>
    <col min="12547" max="12547" width="6.5" style="1" bestFit="1" customWidth="1"/>
    <col min="12548" max="12548" width="10.19921875" style="1" bestFit="1" customWidth="1"/>
    <col min="12549" max="12549" width="11.69921875" style="1" bestFit="1" customWidth="1"/>
    <col min="12550" max="12550" width="5.59765625" style="1" bestFit="1" customWidth="1"/>
    <col min="12551" max="12551" width="11" style="1" bestFit="1" customWidth="1"/>
    <col min="12552" max="12552" width="10.5" style="1" customWidth="1"/>
    <col min="12553" max="12553" width="5.59765625" style="1" bestFit="1" customWidth="1"/>
    <col min="12554" max="12554" width="8.09765625" style="1" customWidth="1"/>
    <col min="12555" max="12555" width="5.59765625" style="1" customWidth="1"/>
    <col min="12556" max="12556" width="4.69921875" style="1" customWidth="1"/>
    <col min="12557" max="12798" width="9" style="1"/>
    <col min="12799" max="12799" width="5.59765625" style="1" bestFit="1" customWidth="1"/>
    <col min="12800" max="12800" width="11.69921875" style="1" customWidth="1"/>
    <col min="12801" max="12801" width="12.19921875" style="1" customWidth="1"/>
    <col min="12802" max="12802" width="12.59765625" style="1" customWidth="1"/>
    <col min="12803" max="12803" width="6.5" style="1" bestFit="1" customWidth="1"/>
    <col min="12804" max="12804" width="10.19921875" style="1" bestFit="1" customWidth="1"/>
    <col min="12805" max="12805" width="11.69921875" style="1" bestFit="1" customWidth="1"/>
    <col min="12806" max="12806" width="5.59765625" style="1" bestFit="1" customWidth="1"/>
    <col min="12807" max="12807" width="11" style="1" bestFit="1" customWidth="1"/>
    <col min="12808" max="12808" width="10.5" style="1" customWidth="1"/>
    <col min="12809" max="12809" width="5.59765625" style="1" bestFit="1" customWidth="1"/>
    <col min="12810" max="12810" width="8.09765625" style="1" customWidth="1"/>
    <col min="12811" max="12811" width="5.59765625" style="1" customWidth="1"/>
    <col min="12812" max="12812" width="4.69921875" style="1" customWidth="1"/>
    <col min="12813" max="13054" width="9" style="1"/>
    <col min="13055" max="13055" width="5.59765625" style="1" bestFit="1" customWidth="1"/>
    <col min="13056" max="13056" width="11.69921875" style="1" customWidth="1"/>
    <col min="13057" max="13057" width="12.19921875" style="1" customWidth="1"/>
    <col min="13058" max="13058" width="12.59765625" style="1" customWidth="1"/>
    <col min="13059" max="13059" width="6.5" style="1" bestFit="1" customWidth="1"/>
    <col min="13060" max="13060" width="10.19921875" style="1" bestFit="1" customWidth="1"/>
    <col min="13061" max="13061" width="11.69921875" style="1" bestFit="1" customWidth="1"/>
    <col min="13062" max="13062" width="5.59765625" style="1" bestFit="1" customWidth="1"/>
    <col min="13063" max="13063" width="11" style="1" bestFit="1" customWidth="1"/>
    <col min="13064" max="13064" width="10.5" style="1" customWidth="1"/>
    <col min="13065" max="13065" width="5.59765625" style="1" bestFit="1" customWidth="1"/>
    <col min="13066" max="13066" width="8.09765625" style="1" customWidth="1"/>
    <col min="13067" max="13067" width="5.59765625" style="1" customWidth="1"/>
    <col min="13068" max="13068" width="4.69921875" style="1" customWidth="1"/>
    <col min="13069" max="13310" width="9" style="1"/>
    <col min="13311" max="13311" width="5.59765625" style="1" bestFit="1" customWidth="1"/>
    <col min="13312" max="13312" width="11.69921875" style="1" customWidth="1"/>
    <col min="13313" max="13313" width="12.19921875" style="1" customWidth="1"/>
    <col min="13314" max="13314" width="12.59765625" style="1" customWidth="1"/>
    <col min="13315" max="13315" width="6.5" style="1" bestFit="1" customWidth="1"/>
    <col min="13316" max="13316" width="10.19921875" style="1" bestFit="1" customWidth="1"/>
    <col min="13317" max="13317" width="11.69921875" style="1" bestFit="1" customWidth="1"/>
    <col min="13318" max="13318" width="5.59765625" style="1" bestFit="1" customWidth="1"/>
    <col min="13319" max="13319" width="11" style="1" bestFit="1" customWidth="1"/>
    <col min="13320" max="13320" width="10.5" style="1" customWidth="1"/>
    <col min="13321" max="13321" width="5.59765625" style="1" bestFit="1" customWidth="1"/>
    <col min="13322" max="13322" width="8.09765625" style="1" customWidth="1"/>
    <col min="13323" max="13323" width="5.59765625" style="1" customWidth="1"/>
    <col min="13324" max="13324" width="4.69921875" style="1" customWidth="1"/>
    <col min="13325" max="13566" width="9" style="1"/>
    <col min="13567" max="13567" width="5.59765625" style="1" bestFit="1" customWidth="1"/>
    <col min="13568" max="13568" width="11.69921875" style="1" customWidth="1"/>
    <col min="13569" max="13569" width="12.19921875" style="1" customWidth="1"/>
    <col min="13570" max="13570" width="12.59765625" style="1" customWidth="1"/>
    <col min="13571" max="13571" width="6.5" style="1" bestFit="1" customWidth="1"/>
    <col min="13572" max="13572" width="10.19921875" style="1" bestFit="1" customWidth="1"/>
    <col min="13573" max="13573" width="11.69921875" style="1" bestFit="1" customWidth="1"/>
    <col min="13574" max="13574" width="5.59765625" style="1" bestFit="1" customWidth="1"/>
    <col min="13575" max="13575" width="11" style="1" bestFit="1" customWidth="1"/>
    <col min="13576" max="13576" width="10.5" style="1" customWidth="1"/>
    <col min="13577" max="13577" width="5.59765625" style="1" bestFit="1" customWidth="1"/>
    <col min="13578" max="13578" width="8.09765625" style="1" customWidth="1"/>
    <col min="13579" max="13579" width="5.59765625" style="1" customWidth="1"/>
    <col min="13580" max="13580" width="4.69921875" style="1" customWidth="1"/>
    <col min="13581" max="13822" width="9" style="1"/>
    <col min="13823" max="13823" width="5.59765625" style="1" bestFit="1" customWidth="1"/>
    <col min="13824" max="13824" width="11.69921875" style="1" customWidth="1"/>
    <col min="13825" max="13825" width="12.19921875" style="1" customWidth="1"/>
    <col min="13826" max="13826" width="12.59765625" style="1" customWidth="1"/>
    <col min="13827" max="13827" width="6.5" style="1" bestFit="1" customWidth="1"/>
    <col min="13828" max="13828" width="10.19921875" style="1" bestFit="1" customWidth="1"/>
    <col min="13829" max="13829" width="11.69921875" style="1" bestFit="1" customWidth="1"/>
    <col min="13830" max="13830" width="5.59765625" style="1" bestFit="1" customWidth="1"/>
    <col min="13831" max="13831" width="11" style="1" bestFit="1" customWidth="1"/>
    <col min="13832" max="13832" width="10.5" style="1" customWidth="1"/>
    <col min="13833" max="13833" width="5.59765625" style="1" bestFit="1" customWidth="1"/>
    <col min="13834" max="13834" width="8.09765625" style="1" customWidth="1"/>
    <col min="13835" max="13835" width="5.59765625" style="1" customWidth="1"/>
    <col min="13836" max="13836" width="4.69921875" style="1" customWidth="1"/>
    <col min="13837" max="14078" width="9" style="1"/>
    <col min="14079" max="14079" width="5.59765625" style="1" bestFit="1" customWidth="1"/>
    <col min="14080" max="14080" width="11.69921875" style="1" customWidth="1"/>
    <col min="14081" max="14081" width="12.19921875" style="1" customWidth="1"/>
    <col min="14082" max="14082" width="12.59765625" style="1" customWidth="1"/>
    <col min="14083" max="14083" width="6.5" style="1" bestFit="1" customWidth="1"/>
    <col min="14084" max="14084" width="10.19921875" style="1" bestFit="1" customWidth="1"/>
    <col min="14085" max="14085" width="11.69921875" style="1" bestFit="1" customWidth="1"/>
    <col min="14086" max="14086" width="5.59765625" style="1" bestFit="1" customWidth="1"/>
    <col min="14087" max="14087" width="11" style="1" bestFit="1" customWidth="1"/>
    <col min="14088" max="14088" width="10.5" style="1" customWidth="1"/>
    <col min="14089" max="14089" width="5.59765625" style="1" bestFit="1" customWidth="1"/>
    <col min="14090" max="14090" width="8.09765625" style="1" customWidth="1"/>
    <col min="14091" max="14091" width="5.59765625" style="1" customWidth="1"/>
    <col min="14092" max="14092" width="4.69921875" style="1" customWidth="1"/>
    <col min="14093" max="14334" width="9" style="1"/>
    <col min="14335" max="14335" width="5.59765625" style="1" bestFit="1" customWidth="1"/>
    <col min="14336" max="14336" width="11.69921875" style="1" customWidth="1"/>
    <col min="14337" max="14337" width="12.19921875" style="1" customWidth="1"/>
    <col min="14338" max="14338" width="12.59765625" style="1" customWidth="1"/>
    <col min="14339" max="14339" width="6.5" style="1" bestFit="1" customWidth="1"/>
    <col min="14340" max="14340" width="10.19921875" style="1" bestFit="1" customWidth="1"/>
    <col min="14341" max="14341" width="11.69921875" style="1" bestFit="1" customWidth="1"/>
    <col min="14342" max="14342" width="5.59765625" style="1" bestFit="1" customWidth="1"/>
    <col min="14343" max="14343" width="11" style="1" bestFit="1" customWidth="1"/>
    <col min="14344" max="14344" width="10.5" style="1" customWidth="1"/>
    <col min="14345" max="14345" width="5.59765625" style="1" bestFit="1" customWidth="1"/>
    <col min="14346" max="14346" width="8.09765625" style="1" customWidth="1"/>
    <col min="14347" max="14347" width="5.59765625" style="1" customWidth="1"/>
    <col min="14348" max="14348" width="4.69921875" style="1" customWidth="1"/>
    <col min="14349" max="14590" width="9" style="1"/>
    <col min="14591" max="14591" width="5.59765625" style="1" bestFit="1" customWidth="1"/>
    <col min="14592" max="14592" width="11.69921875" style="1" customWidth="1"/>
    <col min="14593" max="14593" width="12.19921875" style="1" customWidth="1"/>
    <col min="14594" max="14594" width="12.59765625" style="1" customWidth="1"/>
    <col min="14595" max="14595" width="6.5" style="1" bestFit="1" customWidth="1"/>
    <col min="14596" max="14596" width="10.19921875" style="1" bestFit="1" customWidth="1"/>
    <col min="14597" max="14597" width="11.69921875" style="1" bestFit="1" customWidth="1"/>
    <col min="14598" max="14598" width="5.59765625" style="1" bestFit="1" customWidth="1"/>
    <col min="14599" max="14599" width="11" style="1" bestFit="1" customWidth="1"/>
    <col min="14600" max="14600" width="10.5" style="1" customWidth="1"/>
    <col min="14601" max="14601" width="5.59765625" style="1" bestFit="1" customWidth="1"/>
    <col min="14602" max="14602" width="8.09765625" style="1" customWidth="1"/>
    <col min="14603" max="14603" width="5.59765625" style="1" customWidth="1"/>
    <col min="14604" max="14604" width="4.69921875" style="1" customWidth="1"/>
    <col min="14605" max="14846" width="9" style="1"/>
    <col min="14847" max="14847" width="5.59765625" style="1" bestFit="1" customWidth="1"/>
    <col min="14848" max="14848" width="11.69921875" style="1" customWidth="1"/>
    <col min="14849" max="14849" width="12.19921875" style="1" customWidth="1"/>
    <col min="14850" max="14850" width="12.59765625" style="1" customWidth="1"/>
    <col min="14851" max="14851" width="6.5" style="1" bestFit="1" customWidth="1"/>
    <col min="14852" max="14852" width="10.19921875" style="1" bestFit="1" customWidth="1"/>
    <col min="14853" max="14853" width="11.69921875" style="1" bestFit="1" customWidth="1"/>
    <col min="14854" max="14854" width="5.59765625" style="1" bestFit="1" customWidth="1"/>
    <col min="14855" max="14855" width="11" style="1" bestFit="1" customWidth="1"/>
    <col min="14856" max="14856" width="10.5" style="1" customWidth="1"/>
    <col min="14857" max="14857" width="5.59765625" style="1" bestFit="1" customWidth="1"/>
    <col min="14858" max="14858" width="8.09765625" style="1" customWidth="1"/>
    <col min="14859" max="14859" width="5.59765625" style="1" customWidth="1"/>
    <col min="14860" max="14860" width="4.69921875" style="1" customWidth="1"/>
    <col min="14861" max="15102" width="9" style="1"/>
    <col min="15103" max="15103" width="5.59765625" style="1" bestFit="1" customWidth="1"/>
    <col min="15104" max="15104" width="11.69921875" style="1" customWidth="1"/>
    <col min="15105" max="15105" width="12.19921875" style="1" customWidth="1"/>
    <col min="15106" max="15106" width="12.59765625" style="1" customWidth="1"/>
    <col min="15107" max="15107" width="6.5" style="1" bestFit="1" customWidth="1"/>
    <col min="15108" max="15108" width="10.19921875" style="1" bestFit="1" customWidth="1"/>
    <col min="15109" max="15109" width="11.69921875" style="1" bestFit="1" customWidth="1"/>
    <col min="15110" max="15110" width="5.59765625" style="1" bestFit="1" customWidth="1"/>
    <col min="15111" max="15111" width="11" style="1" bestFit="1" customWidth="1"/>
    <col min="15112" max="15112" width="10.5" style="1" customWidth="1"/>
    <col min="15113" max="15113" width="5.59765625" style="1" bestFit="1" customWidth="1"/>
    <col min="15114" max="15114" width="8.09765625" style="1" customWidth="1"/>
    <col min="15115" max="15115" width="5.59765625" style="1" customWidth="1"/>
    <col min="15116" max="15116" width="4.69921875" style="1" customWidth="1"/>
    <col min="15117" max="15358" width="9" style="1"/>
    <col min="15359" max="15359" width="5.59765625" style="1" bestFit="1" customWidth="1"/>
    <col min="15360" max="15360" width="11.69921875" style="1" customWidth="1"/>
    <col min="15361" max="15361" width="12.19921875" style="1" customWidth="1"/>
    <col min="15362" max="15362" width="12.59765625" style="1" customWidth="1"/>
    <col min="15363" max="15363" width="6.5" style="1" bestFit="1" customWidth="1"/>
    <col min="15364" max="15364" width="10.19921875" style="1" bestFit="1" customWidth="1"/>
    <col min="15365" max="15365" width="11.69921875" style="1" bestFit="1" customWidth="1"/>
    <col min="15366" max="15366" width="5.59765625" style="1" bestFit="1" customWidth="1"/>
    <col min="15367" max="15367" width="11" style="1" bestFit="1" customWidth="1"/>
    <col min="15368" max="15368" width="10.5" style="1" customWidth="1"/>
    <col min="15369" max="15369" width="5.59765625" style="1" bestFit="1" customWidth="1"/>
    <col min="15370" max="15370" width="8.09765625" style="1" customWidth="1"/>
    <col min="15371" max="15371" width="5.59765625" style="1" customWidth="1"/>
    <col min="15372" max="15372" width="4.69921875" style="1" customWidth="1"/>
    <col min="15373" max="15614" width="9" style="1"/>
    <col min="15615" max="15615" width="5.59765625" style="1" bestFit="1" customWidth="1"/>
    <col min="15616" max="15616" width="11.69921875" style="1" customWidth="1"/>
    <col min="15617" max="15617" width="12.19921875" style="1" customWidth="1"/>
    <col min="15618" max="15618" width="12.59765625" style="1" customWidth="1"/>
    <col min="15619" max="15619" width="6.5" style="1" bestFit="1" customWidth="1"/>
    <col min="15620" max="15620" width="10.19921875" style="1" bestFit="1" customWidth="1"/>
    <col min="15621" max="15621" width="11.69921875" style="1" bestFit="1" customWidth="1"/>
    <col min="15622" max="15622" width="5.59765625" style="1" bestFit="1" customWidth="1"/>
    <col min="15623" max="15623" width="11" style="1" bestFit="1" customWidth="1"/>
    <col min="15624" max="15624" width="10.5" style="1" customWidth="1"/>
    <col min="15625" max="15625" width="5.59765625" style="1" bestFit="1" customWidth="1"/>
    <col min="15626" max="15626" width="8.09765625" style="1" customWidth="1"/>
    <col min="15627" max="15627" width="5.59765625" style="1" customWidth="1"/>
    <col min="15628" max="15628" width="4.69921875" style="1" customWidth="1"/>
    <col min="15629" max="15870" width="9" style="1"/>
    <col min="15871" max="15871" width="5.59765625" style="1" bestFit="1" customWidth="1"/>
    <col min="15872" max="15872" width="11.69921875" style="1" customWidth="1"/>
    <col min="15873" max="15873" width="12.19921875" style="1" customWidth="1"/>
    <col min="15874" max="15874" width="12.59765625" style="1" customWidth="1"/>
    <col min="15875" max="15875" width="6.5" style="1" bestFit="1" customWidth="1"/>
    <col min="15876" max="15876" width="10.19921875" style="1" bestFit="1" customWidth="1"/>
    <col min="15877" max="15877" width="11.69921875" style="1" bestFit="1" customWidth="1"/>
    <col min="15878" max="15878" width="5.59765625" style="1" bestFit="1" customWidth="1"/>
    <col min="15879" max="15879" width="11" style="1" bestFit="1" customWidth="1"/>
    <col min="15880" max="15880" width="10.5" style="1" customWidth="1"/>
    <col min="15881" max="15881" width="5.59765625" style="1" bestFit="1" customWidth="1"/>
    <col min="15882" max="15882" width="8.09765625" style="1" customWidth="1"/>
    <col min="15883" max="15883" width="5.59765625" style="1" customWidth="1"/>
    <col min="15884" max="15884" width="4.69921875" style="1" customWidth="1"/>
    <col min="15885" max="16126" width="9" style="1"/>
    <col min="16127" max="16127" width="5.59765625" style="1" bestFit="1" customWidth="1"/>
    <col min="16128" max="16128" width="11.69921875" style="1" customWidth="1"/>
    <col min="16129" max="16129" width="12.19921875" style="1" customWidth="1"/>
    <col min="16130" max="16130" width="12.59765625" style="1" customWidth="1"/>
    <col min="16131" max="16131" width="6.5" style="1" bestFit="1" customWidth="1"/>
    <col min="16132" max="16132" width="10.19921875" style="1" bestFit="1" customWidth="1"/>
    <col min="16133" max="16133" width="11.69921875" style="1" bestFit="1" customWidth="1"/>
    <col min="16134" max="16134" width="5.59765625" style="1" bestFit="1" customWidth="1"/>
    <col min="16135" max="16135" width="11" style="1" bestFit="1" customWidth="1"/>
    <col min="16136" max="16136" width="10.5" style="1" customWidth="1"/>
    <col min="16137" max="16137" width="5.59765625" style="1" bestFit="1" customWidth="1"/>
    <col min="16138" max="16138" width="8.09765625" style="1" customWidth="1"/>
    <col min="16139" max="16139" width="5.59765625" style="1" customWidth="1"/>
    <col min="16140" max="16140" width="4.69921875" style="1" customWidth="1"/>
    <col min="16141" max="16384" width="9" style="1"/>
  </cols>
  <sheetData>
    <row r="1" spans="1:11" ht="2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3"/>
      <c r="K1" s="3"/>
    </row>
    <row r="2" spans="1:11" ht="21" x14ac:dyDescent="0.3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3"/>
      <c r="K2" s="3"/>
    </row>
    <row r="3" spans="1:11" s="2" customFormat="1" ht="21" x14ac:dyDescent="0.4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3"/>
      <c r="K3" s="3"/>
    </row>
    <row r="4" spans="1:11" ht="21" x14ac:dyDescent="0.3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3"/>
      <c r="K4" s="3"/>
    </row>
    <row r="5" spans="1:11" ht="21" x14ac:dyDescent="0.3">
      <c r="A5" s="69" t="s">
        <v>13</v>
      </c>
      <c r="B5" s="70"/>
      <c r="C5" s="70"/>
      <c r="D5" s="70"/>
      <c r="E5" s="70"/>
      <c r="F5" s="70"/>
      <c r="G5" s="70"/>
      <c r="H5" s="70"/>
      <c r="I5" s="71"/>
      <c r="J5" s="4"/>
      <c r="K5" s="4"/>
    </row>
    <row r="6" spans="1:11" s="5" customFormat="1" ht="21" x14ac:dyDescent="0.4">
      <c r="A6" s="69" t="s">
        <v>5</v>
      </c>
      <c r="B6" s="70"/>
      <c r="C6" s="71"/>
      <c r="D6" s="69" t="s">
        <v>6</v>
      </c>
      <c r="E6" s="70"/>
      <c r="F6" s="71"/>
      <c r="G6" s="69" t="s">
        <v>14</v>
      </c>
      <c r="H6" s="70"/>
      <c r="I6" s="71"/>
      <c r="J6" s="4"/>
      <c r="K6" s="4"/>
    </row>
    <row r="7" spans="1:11" s="6" customFormat="1" ht="21" x14ac:dyDescent="0.4">
      <c r="A7" s="7" t="s">
        <v>7</v>
      </c>
      <c r="B7" s="7" t="s">
        <v>1</v>
      </c>
      <c r="C7" s="7" t="s">
        <v>8</v>
      </c>
      <c r="D7" s="7" t="s">
        <v>7</v>
      </c>
      <c r="E7" s="7" t="s">
        <v>1</v>
      </c>
      <c r="F7" s="7" t="s">
        <v>8</v>
      </c>
      <c r="G7" s="8" t="s">
        <v>7</v>
      </c>
      <c r="H7" s="7" t="s">
        <v>1</v>
      </c>
      <c r="I7" s="7" t="s">
        <v>8</v>
      </c>
      <c r="J7" s="4"/>
      <c r="K7" s="9" t="s">
        <v>3</v>
      </c>
    </row>
    <row r="8" spans="1:11" s="6" customFormat="1" ht="23.4" x14ac:dyDescent="0.4">
      <c r="A8" s="10">
        <v>781835123</v>
      </c>
      <c r="B8" s="10">
        <v>227342953.88</v>
      </c>
      <c r="C8" s="11">
        <f>B8*100/A8</f>
        <v>29.078119822457758</v>
      </c>
      <c r="D8" s="10">
        <v>10363113</v>
      </c>
      <c r="E8" s="10">
        <v>417136</v>
      </c>
      <c r="F8" s="12">
        <f>E8*100/D8</f>
        <v>4.0251997638161425</v>
      </c>
      <c r="G8" s="10">
        <f>A8+D8</f>
        <v>792198236</v>
      </c>
      <c r="H8" s="10">
        <f>B8+E8</f>
        <v>227760089.88</v>
      </c>
      <c r="I8" s="13">
        <f>H8*100/G8</f>
        <v>28.750390941289599</v>
      </c>
      <c r="J8" s="14"/>
      <c r="K8" s="15" t="s">
        <v>3</v>
      </c>
    </row>
    <row r="9" spans="1:11" s="5" customFormat="1" ht="18" x14ac:dyDescent="0.3">
      <c r="A9" s="16"/>
      <c r="B9" s="16"/>
      <c r="C9" s="16"/>
      <c r="D9" s="16"/>
      <c r="E9" s="17"/>
      <c r="F9" s="16"/>
      <c r="G9" s="16"/>
      <c r="H9" s="1"/>
      <c r="I9" s="1"/>
      <c r="J9" s="1"/>
      <c r="K9" s="1"/>
    </row>
    <row r="10" spans="1:11" s="6" customFormat="1" ht="21" x14ac:dyDescent="0.4">
      <c r="A10" s="67" t="s">
        <v>9</v>
      </c>
      <c r="B10" s="67"/>
      <c r="C10" s="67"/>
      <c r="D10" s="67"/>
      <c r="E10" s="67"/>
      <c r="F10" s="67"/>
      <c r="G10" s="67"/>
      <c r="H10" s="67"/>
      <c r="I10" s="67"/>
      <c r="J10" s="5"/>
      <c r="K10" s="5"/>
    </row>
    <row r="11" spans="1:11" s="6" customFormat="1" ht="18" x14ac:dyDescent="0.4">
      <c r="A11" s="64" t="s">
        <v>13</v>
      </c>
      <c r="B11" s="65"/>
      <c r="C11" s="65"/>
      <c r="D11" s="65"/>
      <c r="E11" s="65"/>
      <c r="F11" s="65"/>
      <c r="G11" s="65"/>
      <c r="H11" s="65"/>
      <c r="I11" s="66"/>
    </row>
    <row r="12" spans="1:11" s="6" customFormat="1" ht="18" x14ac:dyDescent="0.4">
      <c r="A12" s="64" t="s">
        <v>5</v>
      </c>
      <c r="B12" s="65"/>
      <c r="C12" s="66"/>
      <c r="D12" s="64" t="s">
        <v>6</v>
      </c>
      <c r="E12" s="65"/>
      <c r="F12" s="66"/>
      <c r="G12" s="64" t="s">
        <v>14</v>
      </c>
      <c r="H12" s="65"/>
      <c r="I12" s="66"/>
    </row>
    <row r="13" spans="1:11" s="14" customFormat="1" ht="19.8" x14ac:dyDescent="0.4">
      <c r="A13" s="18" t="s">
        <v>7</v>
      </c>
      <c r="B13" s="18" t="s">
        <v>2</v>
      </c>
      <c r="C13" s="18" t="s">
        <v>8</v>
      </c>
      <c r="D13" s="18" t="s">
        <v>7</v>
      </c>
      <c r="E13" s="18" t="s">
        <v>2</v>
      </c>
      <c r="F13" s="18" t="s">
        <v>8</v>
      </c>
      <c r="G13" s="19" t="s">
        <v>7</v>
      </c>
      <c r="H13" s="18" t="s">
        <v>2</v>
      </c>
      <c r="I13" s="18" t="s">
        <v>8</v>
      </c>
      <c r="J13" s="6"/>
      <c r="K13" s="6"/>
    </row>
    <row r="14" spans="1:11" ht="21" x14ac:dyDescent="0.4">
      <c r="A14" s="21">
        <v>141126598</v>
      </c>
      <c r="B14" s="22">
        <v>105886558.31</v>
      </c>
      <c r="C14" s="23">
        <f>(B14/A14)*100</f>
        <v>75.029484031068336</v>
      </c>
      <c r="D14" s="24">
        <v>6667200</v>
      </c>
      <c r="E14" s="25">
        <v>0</v>
      </c>
      <c r="F14" s="26">
        <f>E14*100/D14</f>
        <v>0</v>
      </c>
      <c r="G14" s="10">
        <f>A14+D14</f>
        <v>147793798</v>
      </c>
      <c r="H14" s="24">
        <f>B14+E14</f>
        <v>105886558.31</v>
      </c>
      <c r="I14" s="23">
        <f>(H14/G14)*100</f>
        <v>71.644791420814556</v>
      </c>
      <c r="J14" s="27"/>
      <c r="K14" s="14"/>
    </row>
    <row r="15" spans="1:11" ht="18" x14ac:dyDescent="0.3">
      <c r="A15" s="28"/>
      <c r="B15" s="28"/>
      <c r="C15" s="28"/>
      <c r="D15" s="28"/>
      <c r="E15" s="29"/>
      <c r="F15" s="28"/>
      <c r="G15" s="28"/>
      <c r="H15" s="28"/>
      <c r="I15" s="28"/>
      <c r="J15" s="28"/>
      <c r="K15" s="28"/>
    </row>
    <row r="16" spans="1:11" ht="21" x14ac:dyDescent="0.3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5"/>
      <c r="K16" s="5"/>
    </row>
    <row r="17" spans="1:11" ht="18" x14ac:dyDescent="0.3">
      <c r="A17" s="61" t="s">
        <v>13</v>
      </c>
      <c r="B17" s="62"/>
      <c r="C17" s="62"/>
      <c r="D17" s="62"/>
      <c r="E17" s="62"/>
      <c r="F17" s="62"/>
      <c r="G17" s="62"/>
      <c r="H17" s="62"/>
      <c r="I17" s="63"/>
      <c r="J17" s="6"/>
      <c r="K17" s="6"/>
    </row>
    <row r="18" spans="1:11" ht="18" x14ac:dyDescent="0.3">
      <c r="A18" s="61" t="s">
        <v>5</v>
      </c>
      <c r="B18" s="62"/>
      <c r="C18" s="63"/>
      <c r="D18" s="61" t="s">
        <v>6</v>
      </c>
      <c r="E18" s="62"/>
      <c r="F18" s="63"/>
      <c r="G18" s="61" t="s">
        <v>14</v>
      </c>
      <c r="H18" s="62"/>
      <c r="I18" s="63"/>
      <c r="J18" s="6"/>
      <c r="K18" s="6"/>
    </row>
    <row r="19" spans="1:11" ht="18" x14ac:dyDescent="0.3">
      <c r="A19" s="18" t="s">
        <v>7</v>
      </c>
      <c r="B19" s="18" t="s">
        <v>1</v>
      </c>
      <c r="C19" s="18" t="s">
        <v>8</v>
      </c>
      <c r="D19" s="18" t="s">
        <v>7</v>
      </c>
      <c r="E19" s="18" t="s">
        <v>1</v>
      </c>
      <c r="F19" s="18" t="s">
        <v>8</v>
      </c>
      <c r="G19" s="19" t="s">
        <v>7</v>
      </c>
      <c r="H19" s="18" t="s">
        <v>1</v>
      </c>
      <c r="I19" s="18" t="s">
        <v>8</v>
      </c>
      <c r="J19" s="6"/>
      <c r="K19" s="6"/>
    </row>
    <row r="20" spans="1:11" ht="19.8" x14ac:dyDescent="0.4">
      <c r="A20" s="22">
        <f>A14</f>
        <v>141126598</v>
      </c>
      <c r="B20" s="24">
        <v>2967600</v>
      </c>
      <c r="C20" s="23">
        <f>(B20/A20)*100</f>
        <v>2.1027928413607762</v>
      </c>
      <c r="D20" s="24">
        <f>D14</f>
        <v>6667200</v>
      </c>
      <c r="E20" s="24">
        <v>0</v>
      </c>
      <c r="F20" s="30">
        <f>E20*100/D20</f>
        <v>0</v>
      </c>
      <c r="G20" s="10">
        <f>A20+D20</f>
        <v>147793798</v>
      </c>
      <c r="H20" s="24">
        <f>B20+E20</f>
        <v>2967600</v>
      </c>
      <c r="I20" s="23">
        <f>(H20/G20)*100</f>
        <v>2.0079327009378298</v>
      </c>
      <c r="J20" s="14"/>
      <c r="K20" s="14"/>
    </row>
    <row r="21" spans="1:11" x14ac:dyDescent="0.3">
      <c r="B21" s="1" t="s">
        <v>3</v>
      </c>
    </row>
    <row r="22" spans="1:11" x14ac:dyDescent="0.3">
      <c r="B22" s="20"/>
      <c r="F22" s="20"/>
    </row>
    <row r="24" spans="1:11" x14ac:dyDescent="0.3">
      <c r="B24" s="20"/>
      <c r="D24" s="20"/>
    </row>
    <row r="25" spans="1:11" x14ac:dyDescent="0.3">
      <c r="B25" s="20"/>
    </row>
  </sheetData>
  <mergeCells count="18">
    <mergeCell ref="A1:I1"/>
    <mergeCell ref="A2:I2"/>
    <mergeCell ref="A3:I3"/>
    <mergeCell ref="A4:I4"/>
    <mergeCell ref="A10:I10"/>
    <mergeCell ref="A5:I5"/>
    <mergeCell ref="A6:C6"/>
    <mergeCell ref="D6:F6"/>
    <mergeCell ref="G6:I6"/>
    <mergeCell ref="A17:I17"/>
    <mergeCell ref="A18:C18"/>
    <mergeCell ref="D18:F18"/>
    <mergeCell ref="G18:I18"/>
    <mergeCell ref="A11:I11"/>
    <mergeCell ref="A12:C12"/>
    <mergeCell ref="D12:F12"/>
    <mergeCell ref="G12:I12"/>
    <mergeCell ref="A16:I16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F4EF6-2D9C-4B89-BD83-2D533EDE0862}">
  <dimension ref="A1:J77"/>
  <sheetViews>
    <sheetView zoomScale="120" zoomScaleNormal="120" workbookViewId="0">
      <selection activeCell="G10" sqref="G10"/>
    </sheetView>
  </sheetViews>
  <sheetFormatPr defaultColWidth="9" defaultRowHeight="18" x14ac:dyDescent="0.35"/>
  <cols>
    <col min="1" max="1" width="24.5" style="44" customWidth="1"/>
    <col min="2" max="10" width="11.59765625" style="48" customWidth="1"/>
    <col min="11" max="16384" width="9" style="44"/>
  </cols>
  <sheetData>
    <row r="1" spans="1:10" x14ac:dyDescent="0.3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3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35">
      <c r="A3" s="76" t="s">
        <v>41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3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1.25" customHeight="1" x14ac:dyDescent="0.3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s="46" customFormat="1" ht="17.399999999999999" x14ac:dyDescent="0.35">
      <c r="A6" s="80" t="s">
        <v>42</v>
      </c>
      <c r="B6" s="51" t="s">
        <v>43</v>
      </c>
      <c r="C6" s="77" t="s">
        <v>44</v>
      </c>
      <c r="D6" s="51" t="s">
        <v>45</v>
      </c>
      <c r="E6" s="51" t="s">
        <v>47</v>
      </c>
      <c r="F6" s="79" t="s">
        <v>49</v>
      </c>
      <c r="G6" s="79"/>
      <c r="H6" s="77" t="s">
        <v>52</v>
      </c>
      <c r="I6" s="77" t="s">
        <v>53</v>
      </c>
      <c r="J6" s="77" t="s">
        <v>20</v>
      </c>
    </row>
    <row r="7" spans="1:10" s="46" customFormat="1" ht="17.399999999999999" x14ac:dyDescent="0.35">
      <c r="A7" s="81"/>
      <c r="B7" s="60" t="s">
        <v>54</v>
      </c>
      <c r="C7" s="78"/>
      <c r="D7" s="60" t="s">
        <v>46</v>
      </c>
      <c r="E7" s="60" t="s">
        <v>48</v>
      </c>
      <c r="F7" s="60" t="s">
        <v>50</v>
      </c>
      <c r="G7" s="60" t="s">
        <v>51</v>
      </c>
      <c r="H7" s="78"/>
      <c r="I7" s="78"/>
      <c r="J7" s="78"/>
    </row>
    <row r="8" spans="1:10" s="47" customFormat="1" ht="17.399999999999999" x14ac:dyDescent="0.35">
      <c r="A8" s="52" t="s">
        <v>55</v>
      </c>
      <c r="B8" s="53">
        <v>162095000</v>
      </c>
      <c r="C8" s="53">
        <v>55750000</v>
      </c>
      <c r="D8" s="53">
        <v>232293900</v>
      </c>
      <c r="E8" s="53">
        <v>13129000</v>
      </c>
      <c r="F8" s="53">
        <v>4656900</v>
      </c>
      <c r="G8" s="53">
        <v>139291000</v>
      </c>
      <c r="H8" s="53">
        <v>95897600</v>
      </c>
      <c r="I8" s="53">
        <v>51037135</v>
      </c>
      <c r="J8" s="53">
        <f>SUM(B8:I8)</f>
        <v>754150535</v>
      </c>
    </row>
    <row r="9" spans="1:10" s="47" customFormat="1" ht="17.399999999999999" x14ac:dyDescent="0.35">
      <c r="A9" s="52" t="s">
        <v>56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f t="shared" ref="J9:J30" si="0">SUM(B9:I9)</f>
        <v>0</v>
      </c>
    </row>
    <row r="10" spans="1:10" s="47" customFormat="1" ht="17.399999999999999" x14ac:dyDescent="0.35">
      <c r="A10" s="52" t="s">
        <v>57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f t="shared" si="0"/>
        <v>0</v>
      </c>
    </row>
    <row r="11" spans="1:10" s="47" customFormat="1" ht="17.399999999999999" x14ac:dyDescent="0.35">
      <c r="A11" s="52" t="s">
        <v>59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f t="shared" si="0"/>
        <v>0</v>
      </c>
    </row>
    <row r="12" spans="1:10" s="47" customFormat="1" ht="17.399999999999999" x14ac:dyDescent="0.35">
      <c r="A12" s="52" t="s">
        <v>58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f t="shared" si="0"/>
        <v>0</v>
      </c>
    </row>
    <row r="13" spans="1:10" s="47" customFormat="1" ht="17.399999999999999" x14ac:dyDescent="0.35">
      <c r="A13" s="52" t="s">
        <v>60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f t="shared" si="0"/>
        <v>0</v>
      </c>
    </row>
    <row r="14" spans="1:10" s="47" customFormat="1" ht="17.399999999999999" x14ac:dyDescent="0.35">
      <c r="A14" s="52" t="s">
        <v>59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f t="shared" si="0"/>
        <v>0</v>
      </c>
    </row>
    <row r="15" spans="1:10" s="47" customFormat="1" ht="17.399999999999999" x14ac:dyDescent="0.35">
      <c r="A15" s="52" t="s">
        <v>58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f t="shared" si="0"/>
        <v>0</v>
      </c>
    </row>
    <row r="16" spans="1:10" s="47" customFormat="1" ht="17.399999999999999" x14ac:dyDescent="0.35">
      <c r="A16" s="52" t="s">
        <v>61</v>
      </c>
      <c r="B16" s="53">
        <v>-49248</v>
      </c>
      <c r="C16" s="53">
        <v>0</v>
      </c>
      <c r="D16" s="53">
        <v>5883648</v>
      </c>
      <c r="E16" s="53">
        <v>0</v>
      </c>
      <c r="F16" s="53">
        <v>4841450</v>
      </c>
      <c r="G16" s="53">
        <v>-7662752</v>
      </c>
      <c r="H16" s="53">
        <v>0</v>
      </c>
      <c r="I16" s="53">
        <v>24671490</v>
      </c>
      <c r="J16" s="53">
        <f t="shared" si="0"/>
        <v>27684588</v>
      </c>
    </row>
    <row r="17" spans="1:10" s="47" customFormat="1" ht="17.399999999999999" x14ac:dyDescent="0.35">
      <c r="A17" s="52" t="s">
        <v>62</v>
      </c>
      <c r="B17" s="53">
        <v>-49248</v>
      </c>
      <c r="C17" s="53">
        <v>0</v>
      </c>
      <c r="D17" s="53">
        <v>5883648</v>
      </c>
      <c r="E17" s="53">
        <v>0</v>
      </c>
      <c r="F17" s="53">
        <v>4841450</v>
      </c>
      <c r="G17" s="53">
        <v>-7662752</v>
      </c>
      <c r="H17" s="53">
        <v>0</v>
      </c>
      <c r="I17" s="53">
        <v>24671490</v>
      </c>
      <c r="J17" s="53">
        <f t="shared" si="0"/>
        <v>27684588</v>
      </c>
    </row>
    <row r="18" spans="1:10" s="47" customFormat="1" ht="17.399999999999999" x14ac:dyDescent="0.35">
      <c r="A18" s="52" t="s">
        <v>59</v>
      </c>
      <c r="B18" s="53">
        <v>0</v>
      </c>
      <c r="C18" s="53">
        <v>0</v>
      </c>
      <c r="D18" s="53">
        <v>6934148</v>
      </c>
      <c r="E18" s="53">
        <v>139486</v>
      </c>
      <c r="F18" s="53">
        <v>4841450</v>
      </c>
      <c r="G18" s="53">
        <v>6104000</v>
      </c>
      <c r="H18" s="53">
        <v>0</v>
      </c>
      <c r="I18" s="53">
        <v>26930490</v>
      </c>
      <c r="J18" s="53">
        <f t="shared" si="0"/>
        <v>44949574</v>
      </c>
    </row>
    <row r="19" spans="1:10" s="47" customFormat="1" ht="17.399999999999999" x14ac:dyDescent="0.35">
      <c r="A19" s="52" t="s">
        <v>58</v>
      </c>
      <c r="B19" s="53">
        <v>-49248</v>
      </c>
      <c r="C19" s="53">
        <v>0</v>
      </c>
      <c r="D19" s="53">
        <v>-1050500</v>
      </c>
      <c r="E19" s="53">
        <v>-139486</v>
      </c>
      <c r="F19" s="53"/>
      <c r="G19" s="53">
        <v>-13766752</v>
      </c>
      <c r="H19" s="53">
        <v>0</v>
      </c>
      <c r="I19" s="53">
        <v>-2259000</v>
      </c>
      <c r="J19" s="53">
        <f t="shared" si="0"/>
        <v>-17264986</v>
      </c>
    </row>
    <row r="20" spans="1:10" s="47" customFormat="1" ht="17.399999999999999" x14ac:dyDescent="0.35">
      <c r="A20" s="52" t="s">
        <v>63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f t="shared" si="0"/>
        <v>0</v>
      </c>
    </row>
    <row r="21" spans="1:10" s="47" customFormat="1" ht="17.399999999999999" x14ac:dyDescent="0.35">
      <c r="A21" s="52" t="s">
        <v>59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f t="shared" si="0"/>
        <v>0</v>
      </c>
    </row>
    <row r="22" spans="1:10" s="47" customFormat="1" ht="17.399999999999999" x14ac:dyDescent="0.35">
      <c r="A22" s="52" t="s">
        <v>58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f t="shared" si="0"/>
        <v>0</v>
      </c>
    </row>
    <row r="23" spans="1:10" s="47" customFormat="1" ht="17.399999999999999" x14ac:dyDescent="0.35">
      <c r="A23" s="52" t="s">
        <v>64</v>
      </c>
      <c r="B23" s="53">
        <v>-49248</v>
      </c>
      <c r="C23" s="53">
        <v>0</v>
      </c>
      <c r="D23" s="53">
        <f>D9+D16</f>
        <v>5883648</v>
      </c>
      <c r="E23" s="53">
        <f t="shared" ref="E23:J23" si="1">E9+E16</f>
        <v>0</v>
      </c>
      <c r="F23" s="53">
        <f t="shared" si="1"/>
        <v>4841450</v>
      </c>
      <c r="G23" s="53">
        <f t="shared" si="1"/>
        <v>-7662752</v>
      </c>
      <c r="H23" s="53">
        <f t="shared" si="1"/>
        <v>0</v>
      </c>
      <c r="I23" s="53">
        <f t="shared" si="1"/>
        <v>24671490</v>
      </c>
      <c r="J23" s="53">
        <f t="shared" si="1"/>
        <v>27684588</v>
      </c>
    </row>
    <row r="24" spans="1:10" s="47" customFormat="1" ht="17.399999999999999" x14ac:dyDescent="0.35">
      <c r="A24" s="52" t="s">
        <v>65</v>
      </c>
      <c r="B24" s="53">
        <f>B8+B23</f>
        <v>162045752</v>
      </c>
      <c r="C24" s="53">
        <f t="shared" ref="C24:I24" si="2">C8+C23</f>
        <v>55750000</v>
      </c>
      <c r="D24" s="53">
        <f t="shared" si="2"/>
        <v>238177548</v>
      </c>
      <c r="E24" s="53">
        <f t="shared" si="2"/>
        <v>13129000</v>
      </c>
      <c r="F24" s="53">
        <f t="shared" si="2"/>
        <v>9498350</v>
      </c>
      <c r="G24" s="53">
        <f t="shared" si="2"/>
        <v>131628248</v>
      </c>
      <c r="H24" s="53">
        <f t="shared" si="2"/>
        <v>95897600</v>
      </c>
      <c r="I24" s="53">
        <f t="shared" si="2"/>
        <v>75708625</v>
      </c>
      <c r="J24" s="53">
        <f t="shared" si="0"/>
        <v>781835123</v>
      </c>
    </row>
    <row r="25" spans="1:10" s="47" customFormat="1" ht="17.399999999999999" x14ac:dyDescent="0.35">
      <c r="A25" s="52" t="s">
        <v>66</v>
      </c>
      <c r="B25" s="53">
        <f>B24</f>
        <v>162045752</v>
      </c>
      <c r="C25" s="53">
        <f t="shared" ref="C25:E25" si="3">C24</f>
        <v>55750000</v>
      </c>
      <c r="D25" s="53">
        <v>5883648</v>
      </c>
      <c r="E25" s="53">
        <f t="shared" si="3"/>
        <v>13129000</v>
      </c>
      <c r="F25" s="53">
        <v>0</v>
      </c>
      <c r="G25" s="53">
        <v>-2821302</v>
      </c>
      <c r="H25" s="53">
        <v>0</v>
      </c>
      <c r="I25" s="53">
        <v>24671490</v>
      </c>
      <c r="J25" s="53">
        <f t="shared" si="0"/>
        <v>258658588</v>
      </c>
    </row>
    <row r="26" spans="1:10" s="47" customFormat="1" ht="17.399999999999999" x14ac:dyDescent="0.35">
      <c r="A26" s="52" t="s">
        <v>67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f t="shared" si="0"/>
        <v>0</v>
      </c>
    </row>
    <row r="27" spans="1:10" s="47" customFormat="1" ht="17.399999999999999" x14ac:dyDescent="0.35">
      <c r="A27" s="52" t="s">
        <v>68</v>
      </c>
      <c r="B27" s="53">
        <v>75000227.090000004</v>
      </c>
      <c r="C27" s="53">
        <v>26953057.710000001</v>
      </c>
      <c r="D27" s="53">
        <v>75843090.299999997</v>
      </c>
      <c r="E27" s="53">
        <v>10448060.039999999</v>
      </c>
      <c r="F27" s="53">
        <v>2850600</v>
      </c>
      <c r="G27" s="53">
        <v>0</v>
      </c>
      <c r="H27" s="53">
        <v>22009897</v>
      </c>
      <c r="I27" s="53">
        <v>12217370.5</v>
      </c>
      <c r="J27" s="53">
        <f t="shared" si="0"/>
        <v>225322302.64000002</v>
      </c>
    </row>
    <row r="28" spans="1:10" s="47" customFormat="1" ht="17.399999999999999" x14ac:dyDescent="0.35">
      <c r="A28" s="52" t="s">
        <v>69</v>
      </c>
      <c r="B28" s="53">
        <f>B26+B27</f>
        <v>75000227.090000004</v>
      </c>
      <c r="C28" s="53">
        <f t="shared" ref="C28:I28" si="4">C26+C27</f>
        <v>26953057.710000001</v>
      </c>
      <c r="D28" s="53">
        <f t="shared" si="4"/>
        <v>75843090.299999997</v>
      </c>
      <c r="E28" s="53">
        <f t="shared" si="4"/>
        <v>10448060.039999999</v>
      </c>
      <c r="F28" s="53">
        <f t="shared" si="4"/>
        <v>2850600</v>
      </c>
      <c r="G28" s="53">
        <f t="shared" si="4"/>
        <v>0</v>
      </c>
      <c r="H28" s="53">
        <f t="shared" si="4"/>
        <v>22009897</v>
      </c>
      <c r="I28" s="53">
        <f t="shared" si="4"/>
        <v>12217370.5</v>
      </c>
      <c r="J28" s="53">
        <f t="shared" si="0"/>
        <v>225322302.64000002</v>
      </c>
    </row>
    <row r="29" spans="1:10" s="47" customFormat="1" ht="17.399999999999999" x14ac:dyDescent="0.35">
      <c r="A29" s="52" t="s">
        <v>70</v>
      </c>
      <c r="B29" s="54" t="s">
        <v>73</v>
      </c>
      <c r="C29" s="55">
        <v>0.48349999999999999</v>
      </c>
      <c r="D29" s="55">
        <v>0.31840000000000002</v>
      </c>
      <c r="E29" s="55">
        <v>0.79579999999999995</v>
      </c>
      <c r="F29" s="55">
        <v>0.30009999999999998</v>
      </c>
      <c r="G29" s="55">
        <v>0</v>
      </c>
      <c r="H29" s="55">
        <v>0.22950000000000001</v>
      </c>
      <c r="I29" s="55">
        <v>0.16139999999999999</v>
      </c>
      <c r="J29" s="56" t="s">
        <v>78</v>
      </c>
    </row>
    <row r="30" spans="1:10" s="47" customFormat="1" ht="17.399999999999999" x14ac:dyDescent="0.35">
      <c r="A30" s="52" t="s">
        <v>71</v>
      </c>
      <c r="B30" s="53">
        <f>B24-B28</f>
        <v>87045524.909999996</v>
      </c>
      <c r="C30" s="53">
        <f t="shared" ref="C30:I30" si="5">C24-C28</f>
        <v>28796942.289999999</v>
      </c>
      <c r="D30" s="53">
        <f t="shared" si="5"/>
        <v>162334457.69999999</v>
      </c>
      <c r="E30" s="53">
        <f t="shared" si="5"/>
        <v>2680939.9600000009</v>
      </c>
      <c r="F30" s="53">
        <f t="shared" si="5"/>
        <v>6647750</v>
      </c>
      <c r="G30" s="53">
        <f t="shared" si="5"/>
        <v>131628248</v>
      </c>
      <c r="H30" s="53">
        <f t="shared" si="5"/>
        <v>73887703</v>
      </c>
      <c r="I30" s="53">
        <f t="shared" si="5"/>
        <v>63491254.5</v>
      </c>
      <c r="J30" s="57">
        <f t="shared" si="0"/>
        <v>556512820.3599999</v>
      </c>
    </row>
    <row r="31" spans="1:10" s="47" customFormat="1" ht="17.399999999999999" x14ac:dyDescent="0.35">
      <c r="A31" s="58" t="s">
        <v>72</v>
      </c>
      <c r="B31" s="59" t="s">
        <v>74</v>
      </c>
      <c r="C31" s="59" t="s">
        <v>75</v>
      </c>
      <c r="D31" s="59" t="s">
        <v>76</v>
      </c>
      <c r="E31" s="59" t="s">
        <v>77</v>
      </c>
      <c r="F31" s="59" t="s">
        <v>80</v>
      </c>
      <c r="G31" s="59" t="s">
        <v>81</v>
      </c>
      <c r="H31" s="59" t="s">
        <v>82</v>
      </c>
      <c r="I31" s="59" t="s">
        <v>83</v>
      </c>
      <c r="J31" s="59" t="s">
        <v>79</v>
      </c>
    </row>
    <row r="32" spans="1:10" s="47" customFormat="1" ht="17.399999999999999" x14ac:dyDescent="0.35">
      <c r="B32" s="50"/>
      <c r="C32" s="50"/>
      <c r="D32" s="50"/>
      <c r="E32" s="50"/>
      <c r="F32" s="50"/>
      <c r="G32" s="50"/>
      <c r="H32" s="50"/>
      <c r="I32" s="50"/>
      <c r="J32" s="50"/>
    </row>
    <row r="33" spans="2:10" s="47" customFormat="1" ht="17.399999999999999" x14ac:dyDescent="0.35">
      <c r="B33" s="49"/>
      <c r="C33" s="49"/>
      <c r="D33" s="49"/>
      <c r="E33" s="49"/>
      <c r="F33" s="49"/>
      <c r="G33" s="49"/>
      <c r="H33" s="49"/>
      <c r="I33" s="49"/>
      <c r="J33" s="49"/>
    </row>
    <row r="34" spans="2:10" s="47" customFormat="1" ht="17.399999999999999" x14ac:dyDescent="0.35">
      <c r="B34" s="49"/>
      <c r="C34" s="49"/>
      <c r="D34" s="49"/>
      <c r="E34" s="49"/>
      <c r="F34" s="49"/>
      <c r="G34" s="49"/>
      <c r="H34" s="49"/>
      <c r="I34" s="49"/>
      <c r="J34" s="49"/>
    </row>
    <row r="35" spans="2:10" s="47" customFormat="1" ht="17.399999999999999" x14ac:dyDescent="0.35">
      <c r="B35" s="49"/>
      <c r="C35" s="49"/>
      <c r="D35" s="49"/>
      <c r="E35" s="49"/>
      <c r="F35" s="49"/>
      <c r="G35" s="49"/>
      <c r="H35" s="49"/>
      <c r="I35" s="49"/>
      <c r="J35" s="49"/>
    </row>
    <row r="36" spans="2:10" s="47" customFormat="1" ht="17.399999999999999" x14ac:dyDescent="0.35">
      <c r="B36" s="49"/>
      <c r="C36" s="49"/>
      <c r="D36" s="49"/>
      <c r="E36" s="49"/>
      <c r="F36" s="49"/>
      <c r="G36" s="49"/>
      <c r="H36" s="49"/>
      <c r="I36" s="49"/>
      <c r="J36" s="49"/>
    </row>
    <row r="37" spans="2:10" s="47" customFormat="1" ht="17.399999999999999" x14ac:dyDescent="0.35">
      <c r="B37" s="49"/>
      <c r="C37" s="49"/>
      <c r="D37" s="49"/>
      <c r="E37" s="49"/>
      <c r="F37" s="49"/>
      <c r="G37" s="49"/>
      <c r="H37" s="49"/>
      <c r="I37" s="49"/>
      <c r="J37" s="49"/>
    </row>
    <row r="38" spans="2:10" s="47" customFormat="1" ht="17.399999999999999" x14ac:dyDescent="0.35">
      <c r="B38" s="49"/>
      <c r="C38" s="49"/>
      <c r="D38" s="49"/>
      <c r="E38" s="49"/>
      <c r="F38" s="49"/>
      <c r="G38" s="49"/>
      <c r="H38" s="49"/>
      <c r="I38" s="49"/>
      <c r="J38" s="49"/>
    </row>
    <row r="39" spans="2:10" s="47" customFormat="1" ht="17.399999999999999" x14ac:dyDescent="0.35">
      <c r="B39" s="49"/>
      <c r="C39" s="49"/>
      <c r="D39" s="49"/>
      <c r="E39" s="49"/>
      <c r="F39" s="49"/>
      <c r="G39" s="49"/>
      <c r="H39" s="49"/>
      <c r="I39" s="49"/>
      <c r="J39" s="49"/>
    </row>
    <row r="40" spans="2:10" s="47" customFormat="1" ht="17.399999999999999" x14ac:dyDescent="0.35">
      <c r="B40" s="49"/>
      <c r="C40" s="49"/>
      <c r="D40" s="49"/>
      <c r="E40" s="49"/>
      <c r="F40" s="49"/>
      <c r="G40" s="49"/>
      <c r="H40" s="49"/>
      <c r="I40" s="49"/>
      <c r="J40" s="49"/>
    </row>
    <row r="41" spans="2:10" s="47" customFormat="1" ht="17.399999999999999" x14ac:dyDescent="0.35">
      <c r="B41" s="49"/>
      <c r="C41" s="49"/>
      <c r="D41" s="49"/>
      <c r="E41" s="49"/>
      <c r="F41" s="49"/>
      <c r="G41" s="49"/>
      <c r="H41" s="49"/>
      <c r="I41" s="49"/>
      <c r="J41" s="49"/>
    </row>
    <row r="42" spans="2:10" s="47" customFormat="1" ht="17.399999999999999" x14ac:dyDescent="0.35">
      <c r="B42" s="49"/>
      <c r="C42" s="49"/>
      <c r="D42" s="49"/>
      <c r="E42" s="49"/>
      <c r="F42" s="49"/>
      <c r="G42" s="49"/>
      <c r="H42" s="49"/>
      <c r="I42" s="49"/>
      <c r="J42" s="49"/>
    </row>
    <row r="43" spans="2:10" s="47" customFormat="1" ht="17.399999999999999" x14ac:dyDescent="0.35">
      <c r="B43" s="49"/>
      <c r="C43" s="49"/>
      <c r="D43" s="49"/>
      <c r="E43" s="49"/>
      <c r="F43" s="49"/>
      <c r="G43" s="49"/>
      <c r="H43" s="49"/>
      <c r="I43" s="49"/>
      <c r="J43" s="49"/>
    </row>
    <row r="44" spans="2:10" s="47" customFormat="1" ht="17.399999999999999" x14ac:dyDescent="0.35">
      <c r="B44" s="49"/>
      <c r="C44" s="49"/>
      <c r="D44" s="49"/>
      <c r="E44" s="49"/>
      <c r="F44" s="49"/>
      <c r="G44" s="49"/>
      <c r="H44" s="49"/>
      <c r="I44" s="49"/>
      <c r="J44" s="49"/>
    </row>
    <row r="45" spans="2:10" s="47" customFormat="1" ht="17.399999999999999" x14ac:dyDescent="0.35">
      <c r="B45" s="49"/>
      <c r="C45" s="49"/>
      <c r="D45" s="49"/>
      <c r="E45" s="49"/>
      <c r="F45" s="49"/>
      <c r="G45" s="49"/>
      <c r="H45" s="49"/>
      <c r="I45" s="49"/>
      <c r="J45" s="49"/>
    </row>
    <row r="46" spans="2:10" s="47" customFormat="1" ht="17.399999999999999" x14ac:dyDescent="0.35">
      <c r="B46" s="49"/>
      <c r="C46" s="49"/>
      <c r="D46" s="49"/>
      <c r="E46" s="49"/>
      <c r="F46" s="49"/>
      <c r="G46" s="49"/>
      <c r="H46" s="49"/>
      <c r="I46" s="49"/>
      <c r="J46" s="49"/>
    </row>
    <row r="47" spans="2:10" s="47" customFormat="1" ht="17.399999999999999" x14ac:dyDescent="0.35">
      <c r="B47" s="49"/>
      <c r="C47" s="49"/>
      <c r="D47" s="49"/>
      <c r="E47" s="49"/>
      <c r="F47" s="49"/>
      <c r="G47" s="49"/>
      <c r="H47" s="49"/>
      <c r="I47" s="49"/>
      <c r="J47" s="49"/>
    </row>
    <row r="48" spans="2:10" s="47" customFormat="1" ht="17.399999999999999" x14ac:dyDescent="0.35">
      <c r="B48" s="49"/>
      <c r="C48" s="49"/>
      <c r="D48" s="49"/>
      <c r="E48" s="49"/>
      <c r="F48" s="49"/>
      <c r="G48" s="49"/>
      <c r="H48" s="49"/>
      <c r="I48" s="49"/>
      <c r="J48" s="49"/>
    </row>
    <row r="49" spans="2:10" s="47" customFormat="1" ht="17.399999999999999" x14ac:dyDescent="0.35">
      <c r="B49" s="49"/>
      <c r="C49" s="49"/>
      <c r="D49" s="49"/>
      <c r="E49" s="49"/>
      <c r="F49" s="49"/>
      <c r="G49" s="49"/>
      <c r="H49" s="49"/>
      <c r="I49" s="49"/>
      <c r="J49" s="49"/>
    </row>
    <row r="50" spans="2:10" s="47" customFormat="1" ht="17.399999999999999" x14ac:dyDescent="0.35">
      <c r="B50" s="49"/>
      <c r="C50" s="49"/>
      <c r="D50" s="49"/>
      <c r="E50" s="49"/>
      <c r="F50" s="49"/>
      <c r="G50" s="49"/>
      <c r="H50" s="49"/>
      <c r="I50" s="49"/>
      <c r="J50" s="49"/>
    </row>
    <row r="51" spans="2:10" s="47" customFormat="1" ht="17.399999999999999" x14ac:dyDescent="0.35">
      <c r="B51" s="49"/>
      <c r="C51" s="49"/>
      <c r="D51" s="49"/>
      <c r="E51" s="49"/>
      <c r="F51" s="49"/>
      <c r="G51" s="49"/>
      <c r="H51" s="49"/>
      <c r="I51" s="49"/>
      <c r="J51" s="49"/>
    </row>
    <row r="52" spans="2:10" s="47" customFormat="1" ht="17.399999999999999" x14ac:dyDescent="0.35">
      <c r="B52" s="49"/>
      <c r="C52" s="49"/>
      <c r="D52" s="49"/>
      <c r="E52" s="49"/>
      <c r="F52" s="49"/>
      <c r="G52" s="49"/>
      <c r="H52" s="49"/>
      <c r="I52" s="49"/>
      <c r="J52" s="49"/>
    </row>
    <row r="53" spans="2:10" s="47" customFormat="1" ht="17.399999999999999" x14ac:dyDescent="0.35">
      <c r="B53" s="49"/>
      <c r="C53" s="49"/>
      <c r="D53" s="49"/>
      <c r="E53" s="49"/>
      <c r="F53" s="49"/>
      <c r="G53" s="49"/>
      <c r="H53" s="49"/>
      <c r="I53" s="49"/>
      <c r="J53" s="49"/>
    </row>
    <row r="54" spans="2:10" s="47" customFormat="1" ht="17.399999999999999" x14ac:dyDescent="0.35">
      <c r="B54" s="49"/>
      <c r="C54" s="49"/>
      <c r="D54" s="49"/>
      <c r="E54" s="49"/>
      <c r="F54" s="49"/>
      <c r="G54" s="49"/>
      <c r="H54" s="49"/>
      <c r="I54" s="49"/>
      <c r="J54" s="49"/>
    </row>
    <row r="55" spans="2:10" s="47" customFormat="1" ht="17.399999999999999" x14ac:dyDescent="0.35">
      <c r="B55" s="49"/>
      <c r="C55" s="49"/>
      <c r="D55" s="49"/>
      <c r="E55" s="49"/>
      <c r="F55" s="49"/>
      <c r="G55" s="49"/>
      <c r="H55" s="49"/>
      <c r="I55" s="49"/>
      <c r="J55" s="49"/>
    </row>
    <row r="56" spans="2:10" s="47" customFormat="1" ht="17.399999999999999" x14ac:dyDescent="0.35">
      <c r="B56" s="49"/>
      <c r="C56" s="49"/>
      <c r="D56" s="49"/>
      <c r="E56" s="49"/>
      <c r="F56" s="49"/>
      <c r="G56" s="49"/>
      <c r="H56" s="49"/>
      <c r="I56" s="49"/>
      <c r="J56" s="49"/>
    </row>
    <row r="57" spans="2:10" s="47" customFormat="1" ht="17.399999999999999" x14ac:dyDescent="0.35">
      <c r="B57" s="49"/>
      <c r="C57" s="49"/>
      <c r="D57" s="49"/>
      <c r="E57" s="49"/>
      <c r="F57" s="49"/>
      <c r="G57" s="49"/>
      <c r="H57" s="49"/>
      <c r="I57" s="49"/>
      <c r="J57" s="49"/>
    </row>
    <row r="58" spans="2:10" s="47" customFormat="1" ht="17.399999999999999" x14ac:dyDescent="0.35">
      <c r="B58" s="49"/>
      <c r="C58" s="49"/>
      <c r="D58" s="49"/>
      <c r="E58" s="49"/>
      <c r="F58" s="49"/>
      <c r="G58" s="49"/>
      <c r="H58" s="49"/>
      <c r="I58" s="49"/>
      <c r="J58" s="49"/>
    </row>
    <row r="59" spans="2:10" s="47" customFormat="1" ht="17.399999999999999" x14ac:dyDescent="0.35">
      <c r="B59" s="49"/>
      <c r="C59" s="49"/>
      <c r="D59" s="49"/>
      <c r="E59" s="49"/>
      <c r="F59" s="49"/>
      <c r="G59" s="49"/>
      <c r="H59" s="49"/>
      <c r="I59" s="49"/>
      <c r="J59" s="49"/>
    </row>
    <row r="60" spans="2:10" s="47" customFormat="1" ht="17.399999999999999" x14ac:dyDescent="0.35">
      <c r="B60" s="49"/>
      <c r="C60" s="49"/>
      <c r="D60" s="49"/>
      <c r="E60" s="49"/>
      <c r="F60" s="49"/>
      <c r="G60" s="49"/>
      <c r="H60" s="49"/>
      <c r="I60" s="49"/>
      <c r="J60" s="49"/>
    </row>
    <row r="61" spans="2:10" s="47" customFormat="1" ht="17.399999999999999" x14ac:dyDescent="0.35">
      <c r="B61" s="49"/>
      <c r="C61" s="49"/>
      <c r="D61" s="49"/>
      <c r="E61" s="49"/>
      <c r="F61" s="49"/>
      <c r="G61" s="49"/>
      <c r="H61" s="49"/>
      <c r="I61" s="49"/>
      <c r="J61" s="49"/>
    </row>
    <row r="62" spans="2:10" s="47" customFormat="1" ht="17.399999999999999" x14ac:dyDescent="0.35">
      <c r="B62" s="49"/>
      <c r="C62" s="49"/>
      <c r="D62" s="49"/>
      <c r="E62" s="49"/>
      <c r="F62" s="49"/>
      <c r="G62" s="49"/>
      <c r="H62" s="49"/>
      <c r="I62" s="49"/>
      <c r="J62" s="49"/>
    </row>
    <row r="63" spans="2:10" s="47" customFormat="1" ht="17.399999999999999" x14ac:dyDescent="0.35">
      <c r="B63" s="49"/>
      <c r="C63" s="49"/>
      <c r="D63" s="49"/>
      <c r="E63" s="49"/>
      <c r="F63" s="49"/>
      <c r="G63" s="49"/>
      <c r="H63" s="49"/>
      <c r="I63" s="49"/>
      <c r="J63" s="49"/>
    </row>
    <row r="64" spans="2:10" s="47" customFormat="1" ht="17.399999999999999" x14ac:dyDescent="0.35">
      <c r="B64" s="49"/>
      <c r="C64" s="49"/>
      <c r="D64" s="49"/>
      <c r="E64" s="49"/>
      <c r="F64" s="49"/>
      <c r="G64" s="49"/>
      <c r="H64" s="49"/>
      <c r="I64" s="49"/>
      <c r="J64" s="49"/>
    </row>
    <row r="65" spans="2:10" s="47" customFormat="1" ht="17.399999999999999" x14ac:dyDescent="0.35">
      <c r="B65" s="49"/>
      <c r="C65" s="49"/>
      <c r="D65" s="49"/>
      <c r="E65" s="49"/>
      <c r="F65" s="49"/>
      <c r="G65" s="49"/>
      <c r="H65" s="49"/>
      <c r="I65" s="49"/>
      <c r="J65" s="49"/>
    </row>
    <row r="66" spans="2:10" s="47" customFormat="1" ht="17.399999999999999" x14ac:dyDescent="0.35">
      <c r="B66" s="49"/>
      <c r="C66" s="49"/>
      <c r="D66" s="49"/>
      <c r="E66" s="49"/>
      <c r="F66" s="49"/>
      <c r="G66" s="49"/>
      <c r="H66" s="49"/>
      <c r="I66" s="49"/>
      <c r="J66" s="49"/>
    </row>
    <row r="67" spans="2:10" s="47" customFormat="1" ht="17.399999999999999" x14ac:dyDescent="0.35">
      <c r="B67" s="49"/>
      <c r="C67" s="49"/>
      <c r="D67" s="49"/>
      <c r="E67" s="49"/>
      <c r="F67" s="49"/>
      <c r="G67" s="49"/>
      <c r="H67" s="49"/>
      <c r="I67" s="49"/>
      <c r="J67" s="49"/>
    </row>
    <row r="68" spans="2:10" s="47" customFormat="1" ht="17.399999999999999" x14ac:dyDescent="0.35">
      <c r="B68" s="49"/>
      <c r="C68" s="49"/>
      <c r="D68" s="49"/>
      <c r="E68" s="49"/>
      <c r="F68" s="49"/>
      <c r="G68" s="49"/>
      <c r="H68" s="49"/>
      <c r="I68" s="49"/>
      <c r="J68" s="49"/>
    </row>
    <row r="69" spans="2:10" s="47" customFormat="1" ht="17.399999999999999" x14ac:dyDescent="0.35">
      <c r="B69" s="49"/>
      <c r="C69" s="49"/>
      <c r="D69" s="49"/>
      <c r="E69" s="49"/>
      <c r="F69" s="49"/>
      <c r="G69" s="49"/>
      <c r="H69" s="49"/>
      <c r="I69" s="49"/>
      <c r="J69" s="49"/>
    </row>
    <row r="70" spans="2:10" s="47" customFormat="1" ht="17.399999999999999" x14ac:dyDescent="0.35">
      <c r="B70" s="49"/>
      <c r="C70" s="49"/>
      <c r="D70" s="49"/>
      <c r="E70" s="49"/>
      <c r="F70" s="49"/>
      <c r="G70" s="49"/>
      <c r="H70" s="49"/>
      <c r="I70" s="49"/>
      <c r="J70" s="49"/>
    </row>
    <row r="71" spans="2:10" s="47" customFormat="1" ht="17.399999999999999" x14ac:dyDescent="0.35">
      <c r="B71" s="49"/>
      <c r="C71" s="49"/>
      <c r="D71" s="49"/>
      <c r="E71" s="49"/>
      <c r="F71" s="49"/>
      <c r="G71" s="49"/>
      <c r="H71" s="49"/>
      <c r="I71" s="49"/>
      <c r="J71" s="49"/>
    </row>
    <row r="72" spans="2:10" s="47" customFormat="1" ht="17.399999999999999" x14ac:dyDescent="0.35">
      <c r="B72" s="49"/>
      <c r="C72" s="49"/>
      <c r="D72" s="49"/>
      <c r="E72" s="49"/>
      <c r="F72" s="49"/>
      <c r="G72" s="49"/>
      <c r="H72" s="49"/>
      <c r="I72" s="49"/>
      <c r="J72" s="49"/>
    </row>
    <row r="73" spans="2:10" s="47" customFormat="1" ht="17.399999999999999" x14ac:dyDescent="0.35">
      <c r="B73" s="49"/>
      <c r="C73" s="49"/>
      <c r="D73" s="49"/>
      <c r="E73" s="49"/>
      <c r="F73" s="49"/>
      <c r="G73" s="49"/>
      <c r="H73" s="49"/>
      <c r="I73" s="49"/>
      <c r="J73" s="49"/>
    </row>
    <row r="74" spans="2:10" s="47" customFormat="1" ht="17.399999999999999" x14ac:dyDescent="0.35">
      <c r="B74" s="49"/>
      <c r="C74" s="49"/>
      <c r="D74" s="49"/>
      <c r="E74" s="49"/>
      <c r="F74" s="49"/>
      <c r="G74" s="49"/>
      <c r="H74" s="49"/>
      <c r="I74" s="49"/>
      <c r="J74" s="49"/>
    </row>
    <row r="75" spans="2:10" s="47" customFormat="1" ht="17.399999999999999" x14ac:dyDescent="0.35">
      <c r="B75" s="49"/>
      <c r="C75" s="49"/>
      <c r="D75" s="49"/>
      <c r="E75" s="49"/>
      <c r="F75" s="49"/>
      <c r="G75" s="49"/>
      <c r="H75" s="49"/>
      <c r="I75" s="49"/>
      <c r="J75" s="49"/>
    </row>
    <row r="76" spans="2:10" s="47" customFormat="1" ht="17.399999999999999" x14ac:dyDescent="0.35">
      <c r="B76" s="49"/>
      <c r="C76" s="49"/>
      <c r="D76" s="49"/>
      <c r="E76" s="49"/>
      <c r="F76" s="49"/>
      <c r="G76" s="49"/>
      <c r="H76" s="49"/>
      <c r="I76" s="49"/>
      <c r="J76" s="49"/>
    </row>
    <row r="77" spans="2:10" s="47" customFormat="1" ht="17.399999999999999" x14ac:dyDescent="0.35">
      <c r="B77" s="49"/>
      <c r="C77" s="49"/>
      <c r="D77" s="49"/>
      <c r="E77" s="49"/>
      <c r="F77" s="49"/>
      <c r="G77" s="49"/>
      <c r="H77" s="49"/>
      <c r="I77" s="49"/>
      <c r="J77" s="49"/>
    </row>
  </sheetData>
  <mergeCells count="10">
    <mergeCell ref="A1:J1"/>
    <mergeCell ref="A2:J2"/>
    <mergeCell ref="A3:J3"/>
    <mergeCell ref="A4:J4"/>
    <mergeCell ref="C6:C7"/>
    <mergeCell ref="F6:G6"/>
    <mergeCell ref="H6:H7"/>
    <mergeCell ref="I6:I7"/>
    <mergeCell ref="J6:J7"/>
    <mergeCell ref="A6:A7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81A7E-3B3D-4440-80B9-1200A35186E4}">
  <dimension ref="A1:J25"/>
  <sheetViews>
    <sheetView workbookViewId="0">
      <selection activeCell="D30" sqref="D30"/>
    </sheetView>
  </sheetViews>
  <sheetFormatPr defaultColWidth="9" defaultRowHeight="21" x14ac:dyDescent="0.4"/>
  <cols>
    <col min="1" max="1" width="44.09765625" style="32" customWidth="1"/>
    <col min="2" max="10" width="9.59765625" style="35" customWidth="1"/>
    <col min="11" max="16384" width="9" style="32"/>
  </cols>
  <sheetData>
    <row r="1" spans="1:10" x14ac:dyDescent="0.4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4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4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4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s="33" customFormat="1" x14ac:dyDescent="0.4">
      <c r="A5" s="75" t="s">
        <v>17</v>
      </c>
      <c r="B5" s="74" t="s">
        <v>18</v>
      </c>
      <c r="C5" s="74"/>
      <c r="D5" s="74"/>
      <c r="E5" s="74" t="s">
        <v>1</v>
      </c>
      <c r="F5" s="74"/>
      <c r="G5" s="74"/>
      <c r="H5" s="74" t="s">
        <v>21</v>
      </c>
      <c r="I5" s="74"/>
      <c r="J5" s="74"/>
    </row>
    <row r="6" spans="1:10" s="33" customFormat="1" x14ac:dyDescent="0.4">
      <c r="A6" s="75"/>
      <c r="B6" s="41" t="s">
        <v>23</v>
      </c>
      <c r="C6" s="41" t="s">
        <v>19</v>
      </c>
      <c r="D6" s="41" t="s">
        <v>20</v>
      </c>
      <c r="E6" s="41" t="s">
        <v>23</v>
      </c>
      <c r="F6" s="41" t="s">
        <v>19</v>
      </c>
      <c r="G6" s="41" t="s">
        <v>20</v>
      </c>
      <c r="H6" s="41" t="s">
        <v>23</v>
      </c>
      <c r="I6" s="41" t="s">
        <v>19</v>
      </c>
      <c r="J6" s="41" t="s">
        <v>20</v>
      </c>
    </row>
    <row r="7" spans="1:10" x14ac:dyDescent="0.4">
      <c r="A7" s="36" t="s">
        <v>22</v>
      </c>
      <c r="B7" s="37">
        <v>74250</v>
      </c>
      <c r="C7" s="37">
        <v>6667200</v>
      </c>
      <c r="D7" s="37">
        <v>6741450</v>
      </c>
      <c r="E7" s="37">
        <v>22035</v>
      </c>
      <c r="F7" s="37">
        <v>0</v>
      </c>
      <c r="G7" s="37">
        <v>22035</v>
      </c>
      <c r="H7" s="37">
        <v>52215</v>
      </c>
      <c r="I7" s="37">
        <v>6667200</v>
      </c>
      <c r="J7" s="37">
        <v>6719415</v>
      </c>
    </row>
    <row r="8" spans="1:10" x14ac:dyDescent="0.4">
      <c r="A8" s="38" t="s">
        <v>24</v>
      </c>
      <c r="B8" s="37">
        <v>74250</v>
      </c>
      <c r="C8" s="37">
        <v>0</v>
      </c>
      <c r="D8" s="37">
        <v>74250</v>
      </c>
      <c r="E8" s="37">
        <v>22035</v>
      </c>
      <c r="F8" s="37">
        <v>0</v>
      </c>
      <c r="G8" s="37">
        <v>22035</v>
      </c>
      <c r="H8" s="37">
        <v>52215</v>
      </c>
      <c r="I8" s="37">
        <v>0</v>
      </c>
      <c r="J8" s="37">
        <v>52215</v>
      </c>
    </row>
    <row r="9" spans="1:10" x14ac:dyDescent="0.4">
      <c r="A9" s="38" t="s">
        <v>25</v>
      </c>
      <c r="B9" s="37">
        <v>0</v>
      </c>
      <c r="C9" s="37">
        <v>6667200</v>
      </c>
      <c r="D9" s="37">
        <v>6667200</v>
      </c>
      <c r="E9" s="37">
        <v>0</v>
      </c>
      <c r="F9" s="37">
        <v>0</v>
      </c>
      <c r="G9" s="37">
        <v>0</v>
      </c>
      <c r="H9" s="37">
        <v>0</v>
      </c>
      <c r="I9" s="37">
        <v>6667200</v>
      </c>
      <c r="J9" s="37">
        <v>6667200</v>
      </c>
    </row>
    <row r="10" spans="1:10" x14ac:dyDescent="0.4">
      <c r="A10" s="38" t="s">
        <v>26</v>
      </c>
      <c r="B10" s="37">
        <v>19365594</v>
      </c>
      <c r="C10" s="37">
        <v>0</v>
      </c>
      <c r="D10" s="37">
        <v>19365594</v>
      </c>
      <c r="E10" s="37">
        <v>19365594</v>
      </c>
      <c r="F10" s="37">
        <v>0</v>
      </c>
      <c r="G10" s="37">
        <v>19365594</v>
      </c>
      <c r="H10" s="37">
        <v>0</v>
      </c>
      <c r="I10" s="37">
        <v>0</v>
      </c>
      <c r="J10" s="37">
        <v>0</v>
      </c>
    </row>
    <row r="11" spans="1:10" x14ac:dyDescent="0.4">
      <c r="A11" s="38" t="s">
        <v>27</v>
      </c>
      <c r="B11" s="37">
        <v>19365594</v>
      </c>
      <c r="C11" s="37">
        <v>0</v>
      </c>
      <c r="D11" s="37">
        <v>19365594</v>
      </c>
      <c r="E11" s="37">
        <v>19365594</v>
      </c>
      <c r="F11" s="37">
        <v>0</v>
      </c>
      <c r="G11" s="37">
        <v>19365594</v>
      </c>
      <c r="H11" s="37">
        <v>0</v>
      </c>
      <c r="I11" s="37">
        <v>0</v>
      </c>
      <c r="J11" s="37">
        <v>0</v>
      </c>
    </row>
    <row r="12" spans="1:10" x14ac:dyDescent="0.4">
      <c r="A12" s="38" t="s">
        <v>28</v>
      </c>
      <c r="B12" s="37">
        <v>6362170</v>
      </c>
      <c r="C12" s="37">
        <v>0</v>
      </c>
      <c r="D12" s="37">
        <v>6362170</v>
      </c>
      <c r="E12" s="37">
        <v>6362170</v>
      </c>
      <c r="F12" s="37">
        <v>0</v>
      </c>
      <c r="G12" s="37">
        <v>6362170</v>
      </c>
      <c r="H12" s="37">
        <v>0</v>
      </c>
      <c r="I12" s="37">
        <v>0</v>
      </c>
      <c r="J12" s="37">
        <v>0</v>
      </c>
    </row>
    <row r="13" spans="1:10" x14ac:dyDescent="0.4">
      <c r="A13" s="38" t="s">
        <v>27</v>
      </c>
      <c r="B13" s="37">
        <v>6362170</v>
      </c>
      <c r="C13" s="37">
        <v>0</v>
      </c>
      <c r="D13" s="37">
        <v>6362170</v>
      </c>
      <c r="E13" s="37">
        <v>6362170</v>
      </c>
      <c r="F13" s="37">
        <v>0</v>
      </c>
      <c r="G13" s="37">
        <v>6362170</v>
      </c>
      <c r="H13" s="37">
        <v>0</v>
      </c>
      <c r="I13" s="37">
        <v>0</v>
      </c>
      <c r="J13" s="37">
        <v>0</v>
      </c>
    </row>
    <row r="14" spans="1:10" x14ac:dyDescent="0.4">
      <c r="A14" s="36" t="s">
        <v>29</v>
      </c>
      <c r="B14" s="37">
        <v>3621663</v>
      </c>
      <c r="C14" s="37">
        <v>0</v>
      </c>
      <c r="D14" s="37">
        <v>3621663</v>
      </c>
      <c r="E14" s="37">
        <v>365100</v>
      </c>
      <c r="F14" s="37">
        <v>0</v>
      </c>
      <c r="G14" s="37">
        <v>365100</v>
      </c>
      <c r="H14" s="37">
        <v>3256563</v>
      </c>
      <c r="I14" s="37">
        <v>0</v>
      </c>
      <c r="J14" s="37">
        <v>3256563</v>
      </c>
    </row>
    <row r="15" spans="1:10" x14ac:dyDescent="0.4">
      <c r="A15" s="38" t="s">
        <v>24</v>
      </c>
      <c r="B15" s="37">
        <v>194100</v>
      </c>
      <c r="C15" s="37">
        <v>0</v>
      </c>
      <c r="D15" s="37">
        <v>194100</v>
      </c>
      <c r="E15" s="37">
        <v>194100</v>
      </c>
      <c r="F15" s="37">
        <v>0</v>
      </c>
      <c r="G15" s="37">
        <v>194100</v>
      </c>
      <c r="H15" s="37">
        <v>0</v>
      </c>
      <c r="I15" s="37">
        <v>0</v>
      </c>
      <c r="J15" s="37">
        <v>0</v>
      </c>
    </row>
    <row r="16" spans="1:10" x14ac:dyDescent="0.4">
      <c r="A16" s="42" t="s">
        <v>25</v>
      </c>
      <c r="B16" s="40">
        <v>3427563</v>
      </c>
      <c r="C16" s="40">
        <v>0</v>
      </c>
      <c r="D16" s="40">
        <v>3427563</v>
      </c>
      <c r="E16" s="40">
        <v>171000</v>
      </c>
      <c r="F16" s="40">
        <v>0</v>
      </c>
      <c r="G16" s="40">
        <v>171000</v>
      </c>
      <c r="H16" s="40">
        <v>3256563</v>
      </c>
      <c r="I16" s="40">
        <v>0</v>
      </c>
      <c r="J16" s="40">
        <v>3256563</v>
      </c>
    </row>
    <row r="17" spans="1:10" x14ac:dyDescent="0.4">
      <c r="A17" s="39" t="s">
        <v>30</v>
      </c>
      <c r="B17" s="40">
        <v>29423677</v>
      </c>
      <c r="C17" s="40">
        <v>6667200</v>
      </c>
      <c r="D17" s="40">
        <v>36090877</v>
      </c>
      <c r="E17" s="40">
        <v>26114899</v>
      </c>
      <c r="F17" s="40">
        <v>0</v>
      </c>
      <c r="G17" s="40">
        <v>26114899</v>
      </c>
      <c r="H17" s="40">
        <v>3308778</v>
      </c>
      <c r="I17" s="40">
        <v>6667200</v>
      </c>
      <c r="J17" s="40">
        <v>9975978</v>
      </c>
    </row>
    <row r="19" spans="1:10" x14ac:dyDescent="0.4">
      <c r="A19" s="43" t="s">
        <v>31</v>
      </c>
    </row>
    <row r="20" spans="1:10" x14ac:dyDescent="0.4">
      <c r="A20" s="32" t="s">
        <v>84</v>
      </c>
    </row>
    <row r="21" spans="1:10" x14ac:dyDescent="0.4">
      <c r="G21" s="73" t="s">
        <v>33</v>
      </c>
      <c r="H21" s="73"/>
      <c r="I21" s="73"/>
    </row>
    <row r="22" spans="1:10" x14ac:dyDescent="0.4">
      <c r="A22" s="43" t="s">
        <v>32</v>
      </c>
      <c r="G22" s="34"/>
      <c r="H22" s="34"/>
      <c r="I22" s="34"/>
    </row>
    <row r="23" spans="1:10" x14ac:dyDescent="0.4">
      <c r="A23" s="32" t="s">
        <v>36</v>
      </c>
      <c r="G23" s="73" t="s">
        <v>85</v>
      </c>
      <c r="H23" s="73"/>
      <c r="I23" s="73"/>
    </row>
    <row r="24" spans="1:10" x14ac:dyDescent="0.4">
      <c r="A24" s="32" t="s">
        <v>37</v>
      </c>
      <c r="G24" s="73" t="s">
        <v>34</v>
      </c>
      <c r="H24" s="73"/>
      <c r="I24" s="73"/>
    </row>
    <row r="25" spans="1:10" x14ac:dyDescent="0.4">
      <c r="A25" s="32" t="s">
        <v>38</v>
      </c>
      <c r="G25" s="73" t="s">
        <v>35</v>
      </c>
      <c r="H25" s="73"/>
      <c r="I25" s="73"/>
    </row>
  </sheetData>
  <mergeCells count="12">
    <mergeCell ref="G24:I24"/>
    <mergeCell ref="G25:I25"/>
    <mergeCell ref="B5:D5"/>
    <mergeCell ref="A5:A6"/>
    <mergeCell ref="E5:G5"/>
    <mergeCell ref="H5:J5"/>
    <mergeCell ref="G23:I23"/>
    <mergeCell ref="A1:J1"/>
    <mergeCell ref="A2:J2"/>
    <mergeCell ref="A3:J3"/>
    <mergeCell ref="A4:J4"/>
    <mergeCell ref="G21:I21"/>
  </mergeCells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สรุปผล</vt:lpstr>
      <vt:lpstr>ง.401</vt:lpstr>
      <vt:lpstr>ง.402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bma03434</dc:creator>
  <cp:lastModifiedBy>bma03410</cp:lastModifiedBy>
  <cp:lastPrinted>2024-04-30T02:24:44Z</cp:lastPrinted>
  <dcterms:created xsi:type="dcterms:W3CDTF">2024-04-10T07:05:55Z</dcterms:created>
  <dcterms:modified xsi:type="dcterms:W3CDTF">2024-04-30T03:00:59Z</dcterms:modified>
</cp:coreProperties>
</file>