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AEA0799E-1341-4C71-BB3D-61B3E67A3B22}" xr6:coauthVersionLast="47" xr6:coauthVersionMax="47" xr10:uidLastSave="{00000000-0000-0000-0000-000000000000}"/>
  <bookViews>
    <workbookView xWindow="-24120" yWindow="-120" windowWidth="24240" windowHeight="13020" xr2:uid="{61A0EEA3-2344-4A14-AC1C-828AD67CEEAA}"/>
  </bookViews>
  <sheets>
    <sheet name="พ.ย.68" sheetId="1" r:id="rId1"/>
  </sheets>
  <definedNames>
    <definedName name="_xlnm.Print_Area" localSheetId="0">'พ.ย.68'!$A$1:$F$70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" l="1"/>
  <c r="C57" i="1"/>
  <c r="B57" i="1"/>
  <c r="F56" i="1"/>
  <c r="F55" i="1"/>
  <c r="F54" i="1"/>
  <c r="F53" i="1"/>
  <c r="F52" i="1"/>
  <c r="D50" i="1"/>
  <c r="C50" i="1"/>
  <c r="B50" i="1"/>
  <c r="F50" i="1" s="1"/>
  <c r="F49" i="1"/>
  <c r="F48" i="1"/>
  <c r="D42" i="1"/>
  <c r="C42" i="1"/>
  <c r="B42" i="1"/>
  <c r="F42" i="1" s="1"/>
  <c r="F41" i="1"/>
  <c r="F40" i="1"/>
  <c r="F39" i="1"/>
  <c r="F38" i="1"/>
  <c r="F36" i="1"/>
  <c r="F32" i="1"/>
  <c r="F31" i="1"/>
  <c r="F30" i="1"/>
  <c r="F29" i="1"/>
  <c r="F28" i="1"/>
  <c r="F27" i="1"/>
  <c r="F25" i="1"/>
  <c r="F24" i="1"/>
  <c r="F23" i="1"/>
  <c r="F22" i="1"/>
  <c r="F21" i="1"/>
  <c r="F20" i="1"/>
  <c r="F19" i="1"/>
  <c r="F18" i="1"/>
  <c r="F17" i="1"/>
  <c r="F16" i="1"/>
  <c r="F15" i="1"/>
  <c r="F14" i="1"/>
  <c r="D11" i="1"/>
  <c r="D59" i="1" s="1"/>
  <c r="C11" i="1"/>
  <c r="C59" i="1" s="1"/>
  <c r="B11" i="1"/>
  <c r="F10" i="1"/>
  <c r="F9" i="1"/>
  <c r="F8" i="1"/>
  <c r="F7" i="1"/>
  <c r="F6" i="1"/>
  <c r="F11" i="1" l="1"/>
  <c r="B59" i="1"/>
  <c r="F59" i="1" s="1"/>
</calcChain>
</file>

<file path=xl/sharedStrings.xml><?xml version="1.0" encoding="utf-8"?>
<sst xmlns="http://schemas.openxmlformats.org/spreadsheetml/2006/main" count="110" uniqueCount="67">
  <si>
    <t>ข้อมูลรายได้ ค่าธรรมเนียม ค่าใบอนุญาต ค่าปรับ และบริการ ของสำนักงานเขต กรุงเทพมหานคร</t>
  </si>
  <si>
    <t>ประจำปีงบประมาณ พ.ศ. 2569 สำนักงานเขตบางกอกน้อย เดือนพฤศจิกายน 2568</t>
  </si>
  <si>
    <t>ประเภทรายได้</t>
  </si>
  <si>
    <t>ประมาณการรายรับ</t>
  </si>
  <si>
    <t>รายได้กรุงเทพมหานคร</t>
  </si>
  <si>
    <t>+ สูงกว่าประมาณการ</t>
  </si>
  <si>
    <t>ประจำปี 2569</t>
  </si>
  <si>
    <t>เดือนพฤศจิกายน 2568</t>
  </si>
  <si>
    <t>รวมตั้งแต่ต้นปี</t>
  </si>
  <si>
    <t>- ต่ำกว่าประมาณการ</t>
  </si>
  <si>
    <r>
      <t xml:space="preserve"> </t>
    </r>
    <r>
      <rPr>
        <u/>
        <sz val="16"/>
        <rFont val="Angsana New"/>
        <family val="1"/>
      </rPr>
      <t>ภาษีอากร</t>
    </r>
  </si>
  <si>
    <t xml:space="preserve">     1. ภาษีที่ดินและสิ่งปลูกสร้าง</t>
  </si>
  <si>
    <t>ต่ำกว่า</t>
  </si>
  <si>
    <t xml:space="preserve">     2. ภาษีบำรุงท้องที่</t>
  </si>
  <si>
    <t xml:space="preserve">     3. ภาษีโรงเรือนและที่ดิน</t>
  </si>
  <si>
    <t>สูงกว่า</t>
  </si>
  <si>
    <t xml:space="preserve">     4. ภาษีป้าย</t>
  </si>
  <si>
    <t xml:space="preserve">     5. ภาษีบำรุงกรุงเทพมหานครสำหรับน้ำมันฯ </t>
  </si>
  <si>
    <t xml:space="preserve">          รวมภาษีอากร</t>
  </si>
  <si>
    <r>
      <t xml:space="preserve"> </t>
    </r>
    <r>
      <rPr>
        <u/>
        <sz val="16"/>
        <rFont val="Angsana New"/>
        <family val="1"/>
      </rPr>
      <t>ค่าธรรมเนียม ใบอนุญาต และค่าปรับ</t>
    </r>
  </si>
  <si>
    <r>
      <t xml:space="preserve">     </t>
    </r>
    <r>
      <rPr>
        <u/>
        <sz val="16"/>
        <rFont val="Angsana New"/>
        <family val="1"/>
      </rPr>
      <t>ค่าธรรมเนียม</t>
    </r>
  </si>
  <si>
    <t xml:space="preserve">     1. ค่าธรรมเนียมเก็บขนมูลฝอย</t>
  </si>
  <si>
    <t xml:space="preserve">     2. ค่าธรรมเนียมขนถ่ายสิ่งปฏิกูล</t>
  </si>
  <si>
    <t xml:space="preserve">     3. ค่าธรรมเนียมตามกฎหมายควบคุมอาคาร</t>
  </si>
  <si>
    <t xml:space="preserve">     4. ค่าธรรมเนียมบัตรประจำตัวประชาชน</t>
  </si>
  <si>
    <t xml:space="preserve">     5. ค่าธรรมเนียมจดทะเบียนพาณิชย์</t>
  </si>
  <si>
    <t xml:space="preserve">     6. ค่าธรรมเนียมขนถ่ายสิ่งปฏิกูลประเภทไขมัน</t>
  </si>
  <si>
    <t xml:space="preserve">     7. ค่าธรรมเนียมกำจัดมูลฝอยทั่วไป</t>
  </si>
  <si>
    <t xml:space="preserve">     8. ค่าธรรมเนียมกำจัดสิ่งปฏิกูล</t>
  </si>
  <si>
    <t xml:space="preserve">     9. ค่าธรรมเนียมกำจัดสิ่งปฏิกูลประเภทไขมัน</t>
  </si>
  <si>
    <t xml:space="preserve">     10. ค่าธรรมเนียมใบอนุญาตประกอบกิจการหอพัก</t>
  </si>
  <si>
    <t xml:space="preserve">     11. ค่าธรรมเนียมใบอนุญาตผู้จัดการหอพัก</t>
  </si>
  <si>
    <t xml:space="preserve">     12. ค่าธรรมเนียมรายปีและเงินเพิ่มฯ สำหรับโรงงานจำพวกที่ 2</t>
  </si>
  <si>
    <r>
      <t xml:space="preserve">     </t>
    </r>
    <r>
      <rPr>
        <u/>
        <sz val="16"/>
        <rFont val="Angsana New"/>
        <family val="1"/>
      </rPr>
      <t>ค่าใบอนุญาต</t>
    </r>
  </si>
  <si>
    <t xml:space="preserve">     1. ใบอนุญาตประกอบกิจการที่เป็นอันตรายต่อสุขภาพ</t>
  </si>
  <si>
    <t xml:space="preserve">     2. ใบอนุญาตจัดตั้งสถานที่จำหน่ายอาหารและสถานที่สะสมอาหาร</t>
  </si>
  <si>
    <t xml:space="preserve">     3. ใบอนุญาตการโฆษณา</t>
  </si>
  <si>
    <t xml:space="preserve">     4. ใบอนุญาตตลาดเอกชน</t>
  </si>
  <si>
    <t xml:space="preserve">     5. ค่าใบอนุญาตจำหน่ายสินค้าในที่หรือทางสาธารณะ</t>
  </si>
  <si>
    <t xml:space="preserve">     6. ค่าหนังสือรับรองการแจ้งการจัดตั้งสถานที่จำหน่ายอาหาร</t>
  </si>
  <si>
    <t xml:space="preserve">          และสะสมอาหาร</t>
  </si>
  <si>
    <t xml:space="preserve">     7. ใบอนุญาตสุสานและฌาปนสถาน</t>
  </si>
  <si>
    <r>
      <t xml:space="preserve">     </t>
    </r>
    <r>
      <rPr>
        <u/>
        <sz val="16"/>
        <rFont val="Angsana New"/>
        <family val="1"/>
      </rPr>
      <t>ค่าปรับ</t>
    </r>
  </si>
  <si>
    <t xml:space="preserve">     1. ค่าปรับเป็นพินัย</t>
  </si>
  <si>
    <r>
      <t xml:space="preserve">     </t>
    </r>
    <r>
      <rPr>
        <u/>
        <sz val="16"/>
        <rFont val="Angsana New"/>
        <family val="1"/>
      </rPr>
      <t>ค่าบริการ</t>
    </r>
  </si>
  <si>
    <t xml:space="preserve">     1. การบริการตัดต้นไม้</t>
  </si>
  <si>
    <t xml:space="preserve">     2. การคัดสำเนาหรือถ่ายเอกสาร</t>
  </si>
  <si>
    <t xml:space="preserve">     3. การทำการต่างๆในที่สาธารณะ</t>
  </si>
  <si>
    <t xml:space="preserve">     4. การพ่นสารกำจัดยุง</t>
  </si>
  <si>
    <t>รวมค่าธรรมเนียม ค่าใบอนุญาต ค่าปรับและค่าบริการ</t>
  </si>
  <si>
    <t xml:space="preserve">  -  2  -</t>
  </si>
  <si>
    <r>
      <t xml:space="preserve"> </t>
    </r>
    <r>
      <rPr>
        <u/>
        <sz val="16"/>
        <rFont val="Angsana New"/>
        <family val="1"/>
      </rPr>
      <t>รายได้จากทรัพย์สิน</t>
    </r>
  </si>
  <si>
    <t xml:space="preserve">     1. ค่าเช่าอาคารสถานที่</t>
  </si>
  <si>
    <t xml:space="preserve">     2. ดอกเบี้ยเงินฝากธนาคาร</t>
  </si>
  <si>
    <t xml:space="preserve">         รวมรายได้จากทรัพย์สิน</t>
  </si>
  <si>
    <r>
      <t xml:space="preserve"> </t>
    </r>
    <r>
      <rPr>
        <u/>
        <sz val="16"/>
        <rFont val="Angsana New"/>
        <family val="1"/>
      </rPr>
      <t>รายได้เบ็ดเตล็ด</t>
    </r>
  </si>
  <si>
    <t xml:space="preserve">     1. ชดใช้ค่าเสียหาย</t>
  </si>
  <si>
    <t xml:space="preserve">     2. ค่าเบ็ดเตล็ดอื่น ๆ</t>
  </si>
  <si>
    <t xml:space="preserve">     3. ค่าปรับเกินสัญญา</t>
  </si>
  <si>
    <t xml:space="preserve">     4. เงินเหลือจ่ายปีเก่าส่งคืน</t>
  </si>
  <si>
    <t xml:space="preserve">     5. ค่าจำหน่ายทรัพย์สิน/วัสดุชำรุด</t>
  </si>
  <si>
    <t xml:space="preserve">        รวมรายได้เบ็ดเตล็ด</t>
  </si>
  <si>
    <r>
      <rPr>
        <u/>
        <sz val="16"/>
        <rFont val="Angsana New"/>
        <family val="1"/>
      </rPr>
      <t>หัก</t>
    </r>
    <r>
      <rPr>
        <sz val="16"/>
        <rFont val="Angsana New"/>
        <family val="1"/>
      </rPr>
      <t xml:space="preserve"> ค่าใช้จ่ายในการจัดเก็บภาษีบำรุงท้องที่ 5%</t>
    </r>
  </si>
  <si>
    <t xml:space="preserve">        รวมทั้งสิ้น</t>
  </si>
  <si>
    <t>.</t>
  </si>
  <si>
    <t xml:space="preserve">                                  </t>
  </si>
  <si>
    <t>ค่าบริการรถบรรทุกน้ำ 6,000/ ค่าธรรมเนียมคนต่างด้าวฯ (ทร.38/1)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</si>
</sst>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b/>
      <sz val="15"/>
      <name val="Angsana New"/>
      <family val="1"/>
    </font>
    <font>
      <sz val="16"/>
      <name val="Angsana New"/>
      <family val="1"/>
    </font>
    <font>
      <u/>
      <sz val="16"/>
      <name val="Angsana New"/>
      <family val="1"/>
    </font>
    <font>
      <sz val="14"/>
      <name val="Angsana New"/>
      <family val="1"/>
    </font>
    <font>
      <sz val="15"/>
      <name val="Angsana New"/>
      <family val="1"/>
    </font>
    <font>
      <b/>
      <u/>
      <sz val="16"/>
      <name val="Angsana New"/>
      <family val="1"/>
    </font>
    <font>
      <sz val="16"/>
      <color theme="0"/>
      <name val="Angsana New"/>
      <family val="1"/>
    </font>
    <font>
      <sz val="1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164" fontId="2" fillId="0" borderId="0" xfId="1" applyFont="1" applyAlignment="1">
      <alignment horizontal="center"/>
    </xf>
    <xf numFmtId="164" fontId="2" fillId="0" borderId="0" xfId="1" applyFont="1" applyAlignment="1"/>
    <xf numFmtId="164" fontId="3" fillId="0" borderId="0" xfId="1" applyFont="1"/>
    <xf numFmtId="0" fontId="3" fillId="0" borderId="0" xfId="0" applyFont="1"/>
    <xf numFmtId="164" fontId="2" fillId="0" borderId="1" xfId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1" applyFont="1" applyBorder="1" applyAlignment="1">
      <alignment horizontal="center"/>
    </xf>
    <xf numFmtId="49" fontId="4" fillId="0" borderId="4" xfId="1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8" xfId="1" applyFont="1" applyBorder="1" applyAlignment="1">
      <alignment horizontal="center"/>
    </xf>
    <xf numFmtId="49" fontId="4" fillId="0" borderId="9" xfId="1" applyNumberFormat="1" applyFont="1" applyBorder="1" applyAlignment="1">
      <alignment horizontal="center"/>
    </xf>
    <xf numFmtId="49" fontId="4" fillId="0" borderId="10" xfId="1" applyNumberFormat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7" fillId="0" borderId="0" xfId="0" applyFont="1"/>
    <xf numFmtId="164" fontId="7" fillId="0" borderId="0" xfId="1" applyFont="1"/>
    <xf numFmtId="0" fontId="5" fillId="0" borderId="14" xfId="0" applyFont="1" applyBorder="1"/>
    <xf numFmtId="164" fontId="5" fillId="0" borderId="15" xfId="1" applyFont="1" applyBorder="1" applyAlignment="1">
      <alignment horizontal="center"/>
    </xf>
    <xf numFmtId="164" fontId="5" fillId="0" borderId="15" xfId="1" applyFont="1" applyBorder="1"/>
    <xf numFmtId="164" fontId="5" fillId="0" borderId="16" xfId="1" applyFont="1" applyBorder="1" applyAlignment="1">
      <alignment horizontal="center"/>
    </xf>
    <xf numFmtId="164" fontId="5" fillId="0" borderId="17" xfId="1" applyFont="1" applyBorder="1" applyAlignment="1">
      <alignment horizontal="right"/>
    </xf>
    <xf numFmtId="0" fontId="5" fillId="0" borderId="18" xfId="0" applyFont="1" applyBorder="1"/>
    <xf numFmtId="164" fontId="5" fillId="0" borderId="19" xfId="1" applyFont="1" applyBorder="1" applyAlignment="1">
      <alignment horizontal="center"/>
    </xf>
    <xf numFmtId="164" fontId="5" fillId="0" borderId="19" xfId="1" applyFont="1" applyBorder="1"/>
    <xf numFmtId="164" fontId="5" fillId="0" borderId="20" xfId="1" applyFont="1" applyBorder="1" applyAlignment="1">
      <alignment horizontal="center"/>
    </xf>
    <xf numFmtId="0" fontId="2" fillId="0" borderId="21" xfId="0" applyFont="1" applyBorder="1"/>
    <xf numFmtId="164" fontId="2" fillId="2" borderId="22" xfId="1" applyFont="1" applyFill="1" applyBorder="1" applyAlignment="1">
      <alignment horizontal="center"/>
    </xf>
    <xf numFmtId="164" fontId="2" fillId="2" borderId="23" xfId="1" applyFont="1" applyFill="1" applyBorder="1" applyAlignment="1">
      <alignment horizontal="center"/>
    </xf>
    <xf numFmtId="164" fontId="2" fillId="2" borderId="24" xfId="1" applyFont="1" applyFill="1" applyBorder="1" applyAlignment="1">
      <alignment horizontal="righ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8" fillId="0" borderId="0" xfId="0" applyFont="1"/>
    <xf numFmtId="164" fontId="5" fillId="0" borderId="15" xfId="1" applyFont="1" applyBorder="1" applyAlignment="1">
      <alignment horizontal="right"/>
    </xf>
    <xf numFmtId="0" fontId="5" fillId="0" borderId="14" xfId="0" applyFont="1" applyBorder="1" applyAlignment="1">
      <alignment wrapText="1"/>
    </xf>
    <xf numFmtId="2" fontId="5" fillId="0" borderId="16" xfId="1" applyNumberFormat="1" applyFont="1" applyBorder="1" applyAlignment="1">
      <alignment horizontal="right"/>
    </xf>
    <xf numFmtId="164" fontId="5" fillId="0" borderId="29" xfId="1" applyFont="1" applyBorder="1" applyAlignment="1">
      <alignment horizontal="center"/>
    </xf>
    <xf numFmtId="164" fontId="5" fillId="0" borderId="30" xfId="1" applyFont="1" applyBorder="1" applyAlignment="1">
      <alignment horizontal="center"/>
    </xf>
    <xf numFmtId="164" fontId="5" fillId="0" borderId="30" xfId="1" applyFont="1" applyBorder="1"/>
    <xf numFmtId="0" fontId="7" fillId="0" borderId="31" xfId="0" applyFont="1" applyBorder="1"/>
    <xf numFmtId="164" fontId="5" fillId="0" borderId="32" xfId="1" applyFont="1" applyBorder="1" applyAlignment="1">
      <alignment horizontal="center"/>
    </xf>
    <xf numFmtId="0" fontId="2" fillId="0" borderId="33" xfId="0" applyFont="1" applyBorder="1"/>
    <xf numFmtId="164" fontId="2" fillId="2" borderId="34" xfId="1" applyFont="1" applyFill="1" applyBorder="1" applyAlignment="1">
      <alignment horizontal="center"/>
    </xf>
    <xf numFmtId="164" fontId="2" fillId="2" borderId="35" xfId="1" applyFont="1" applyFill="1" applyBorder="1" applyAlignment="1">
      <alignment horizontal="center"/>
    </xf>
    <xf numFmtId="164" fontId="2" fillId="2" borderId="36" xfId="1" applyFont="1" applyFill="1" applyBorder="1" applyAlignment="1">
      <alignment horizontal="right"/>
    </xf>
    <xf numFmtId="164" fontId="5" fillId="0" borderId="0" xfId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1" applyFont="1"/>
    <xf numFmtId="164" fontId="5" fillId="0" borderId="0" xfId="1" applyFont="1" applyBorder="1"/>
    <xf numFmtId="0" fontId="2" fillId="0" borderId="37" xfId="0" applyFont="1" applyBorder="1"/>
    <xf numFmtId="164" fontId="2" fillId="2" borderId="22" xfId="1" applyFont="1" applyFill="1" applyBorder="1"/>
    <xf numFmtId="164" fontId="2" fillId="2" borderId="17" xfId="1" applyFont="1" applyFill="1" applyBorder="1" applyAlignment="1">
      <alignment horizontal="right"/>
    </xf>
    <xf numFmtId="0" fontId="5" fillId="0" borderId="38" xfId="0" applyFont="1" applyBorder="1"/>
    <xf numFmtId="164" fontId="5" fillId="0" borderId="39" xfId="1" applyFont="1" applyBorder="1"/>
    <xf numFmtId="164" fontId="5" fillId="0" borderId="39" xfId="1" applyFont="1" applyBorder="1" applyAlignment="1">
      <alignment horizontal="center"/>
    </xf>
    <xf numFmtId="0" fontId="5" fillId="0" borderId="28" xfId="0" applyFont="1" applyBorder="1"/>
    <xf numFmtId="164" fontId="5" fillId="0" borderId="16" xfId="1" applyFont="1" applyBorder="1" applyAlignment="1">
      <alignment horizontal="right"/>
    </xf>
    <xf numFmtId="164" fontId="2" fillId="2" borderId="36" xfId="1" applyFont="1" applyFill="1" applyBorder="1" applyAlignment="1">
      <alignment horizontal="center"/>
    </xf>
    <xf numFmtId="0" fontId="5" fillId="0" borderId="6" xfId="0" applyFont="1" applyBorder="1"/>
    <xf numFmtId="164" fontId="5" fillId="0" borderId="7" xfId="1" applyFont="1" applyFill="1" applyBorder="1" applyAlignment="1">
      <alignment horizontal="center"/>
    </xf>
    <xf numFmtId="164" fontId="5" fillId="0" borderId="40" xfId="1" applyFont="1" applyFill="1" applyBorder="1" applyAlignment="1">
      <alignment horizontal="center"/>
    </xf>
    <xf numFmtId="164" fontId="5" fillId="0" borderId="41" xfId="1" applyFont="1" applyFill="1" applyBorder="1" applyAlignment="1">
      <alignment horizontal="center"/>
    </xf>
    <xf numFmtId="0" fontId="2" fillId="0" borderId="6" xfId="0" applyFont="1" applyBorder="1"/>
    <xf numFmtId="164" fontId="2" fillId="3" borderId="19" xfId="1" applyFont="1" applyFill="1" applyBorder="1" applyAlignment="1">
      <alignment horizontal="center"/>
    </xf>
    <xf numFmtId="164" fontId="2" fillId="3" borderId="42" xfId="1" applyFont="1" applyFill="1" applyBorder="1" applyAlignment="1">
      <alignment horizontal="center"/>
    </xf>
    <xf numFmtId="164" fontId="2" fillId="3" borderId="43" xfId="1" applyFont="1" applyFill="1" applyBorder="1" applyAlignment="1">
      <alignment horizontal="right"/>
    </xf>
    <xf numFmtId="0" fontId="2" fillId="0" borderId="0" xfId="0" applyFont="1"/>
    <xf numFmtId="165" fontId="5" fillId="0" borderId="44" xfId="1" applyNumberFormat="1" applyFont="1" applyBorder="1" applyAlignment="1">
      <alignment horizontal="center"/>
    </xf>
    <xf numFmtId="164" fontId="5" fillId="0" borderId="44" xfId="1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F5E6D-6D74-4338-AD2A-DD372985C08F}">
  <sheetPr>
    <pageSetUpPr fitToPage="1"/>
  </sheetPr>
  <dimension ref="A1:K70"/>
  <sheetViews>
    <sheetView tabSelected="1" topLeftCell="A23" zoomScale="106" zoomScaleNormal="106" zoomScaleSheetLayoutView="106" workbookViewId="0">
      <selection activeCell="D32" sqref="D32"/>
    </sheetView>
  </sheetViews>
  <sheetFormatPr defaultRowHeight="21" x14ac:dyDescent="0.45"/>
  <cols>
    <col min="1" max="1" width="62.28515625" style="19" customWidth="1"/>
    <col min="2" max="2" width="19.140625" style="84" customWidth="1"/>
    <col min="3" max="3" width="18.85546875" style="20" customWidth="1"/>
    <col min="4" max="4" width="18.42578125" style="20" customWidth="1"/>
    <col min="5" max="5" width="10.85546875" style="20" customWidth="1"/>
    <col min="6" max="6" width="18.7109375" style="20" customWidth="1"/>
    <col min="7" max="7" width="9.140625" style="19"/>
    <col min="8" max="8" width="11.7109375" style="20" bestFit="1" customWidth="1"/>
    <col min="9" max="256" width="9.140625" style="19"/>
    <col min="257" max="257" width="49.140625" style="19" customWidth="1"/>
    <col min="258" max="258" width="19.140625" style="19" customWidth="1"/>
    <col min="259" max="259" width="18.85546875" style="19" customWidth="1"/>
    <col min="260" max="260" width="18.42578125" style="19" customWidth="1"/>
    <col min="261" max="261" width="10.85546875" style="19" customWidth="1"/>
    <col min="262" max="262" width="18.7109375" style="19" customWidth="1"/>
    <col min="263" max="263" width="9.140625" style="19"/>
    <col min="264" max="264" width="11.7109375" style="19" bestFit="1" customWidth="1"/>
    <col min="265" max="512" width="9.140625" style="19"/>
    <col min="513" max="513" width="49.140625" style="19" customWidth="1"/>
    <col min="514" max="514" width="19.140625" style="19" customWidth="1"/>
    <col min="515" max="515" width="18.85546875" style="19" customWidth="1"/>
    <col min="516" max="516" width="18.42578125" style="19" customWidth="1"/>
    <col min="517" max="517" width="10.85546875" style="19" customWidth="1"/>
    <col min="518" max="518" width="18.7109375" style="19" customWidth="1"/>
    <col min="519" max="519" width="9.140625" style="19"/>
    <col min="520" max="520" width="11.7109375" style="19" bestFit="1" customWidth="1"/>
    <col min="521" max="768" width="9.140625" style="19"/>
    <col min="769" max="769" width="49.140625" style="19" customWidth="1"/>
    <col min="770" max="770" width="19.140625" style="19" customWidth="1"/>
    <col min="771" max="771" width="18.85546875" style="19" customWidth="1"/>
    <col min="772" max="772" width="18.42578125" style="19" customWidth="1"/>
    <col min="773" max="773" width="10.85546875" style="19" customWidth="1"/>
    <col min="774" max="774" width="18.7109375" style="19" customWidth="1"/>
    <col min="775" max="775" width="9.140625" style="19"/>
    <col min="776" max="776" width="11.7109375" style="19" bestFit="1" customWidth="1"/>
    <col min="777" max="1024" width="9.140625" style="19"/>
    <col min="1025" max="1025" width="49.140625" style="19" customWidth="1"/>
    <col min="1026" max="1026" width="19.140625" style="19" customWidth="1"/>
    <col min="1027" max="1027" width="18.85546875" style="19" customWidth="1"/>
    <col min="1028" max="1028" width="18.42578125" style="19" customWidth="1"/>
    <col min="1029" max="1029" width="10.85546875" style="19" customWidth="1"/>
    <col min="1030" max="1030" width="18.7109375" style="19" customWidth="1"/>
    <col min="1031" max="1031" width="9.140625" style="19"/>
    <col min="1032" max="1032" width="11.7109375" style="19" bestFit="1" customWidth="1"/>
    <col min="1033" max="1280" width="9.140625" style="19"/>
    <col min="1281" max="1281" width="49.140625" style="19" customWidth="1"/>
    <col min="1282" max="1282" width="19.140625" style="19" customWidth="1"/>
    <col min="1283" max="1283" width="18.85546875" style="19" customWidth="1"/>
    <col min="1284" max="1284" width="18.42578125" style="19" customWidth="1"/>
    <col min="1285" max="1285" width="10.85546875" style="19" customWidth="1"/>
    <col min="1286" max="1286" width="18.7109375" style="19" customWidth="1"/>
    <col min="1287" max="1287" width="9.140625" style="19"/>
    <col min="1288" max="1288" width="11.7109375" style="19" bestFit="1" customWidth="1"/>
    <col min="1289" max="1536" width="9.140625" style="19"/>
    <col min="1537" max="1537" width="49.140625" style="19" customWidth="1"/>
    <col min="1538" max="1538" width="19.140625" style="19" customWidth="1"/>
    <col min="1539" max="1539" width="18.85546875" style="19" customWidth="1"/>
    <col min="1540" max="1540" width="18.42578125" style="19" customWidth="1"/>
    <col min="1541" max="1541" width="10.85546875" style="19" customWidth="1"/>
    <col min="1542" max="1542" width="18.7109375" style="19" customWidth="1"/>
    <col min="1543" max="1543" width="9.140625" style="19"/>
    <col min="1544" max="1544" width="11.7109375" style="19" bestFit="1" customWidth="1"/>
    <col min="1545" max="1792" width="9.140625" style="19"/>
    <col min="1793" max="1793" width="49.140625" style="19" customWidth="1"/>
    <col min="1794" max="1794" width="19.140625" style="19" customWidth="1"/>
    <col min="1795" max="1795" width="18.85546875" style="19" customWidth="1"/>
    <col min="1796" max="1796" width="18.42578125" style="19" customWidth="1"/>
    <col min="1797" max="1797" width="10.85546875" style="19" customWidth="1"/>
    <col min="1798" max="1798" width="18.7109375" style="19" customWidth="1"/>
    <col min="1799" max="1799" width="9.140625" style="19"/>
    <col min="1800" max="1800" width="11.7109375" style="19" bestFit="1" customWidth="1"/>
    <col min="1801" max="2048" width="9.140625" style="19"/>
    <col min="2049" max="2049" width="49.140625" style="19" customWidth="1"/>
    <col min="2050" max="2050" width="19.140625" style="19" customWidth="1"/>
    <col min="2051" max="2051" width="18.85546875" style="19" customWidth="1"/>
    <col min="2052" max="2052" width="18.42578125" style="19" customWidth="1"/>
    <col min="2053" max="2053" width="10.85546875" style="19" customWidth="1"/>
    <col min="2054" max="2054" width="18.7109375" style="19" customWidth="1"/>
    <col min="2055" max="2055" width="9.140625" style="19"/>
    <col min="2056" max="2056" width="11.7109375" style="19" bestFit="1" customWidth="1"/>
    <col min="2057" max="2304" width="9.140625" style="19"/>
    <col min="2305" max="2305" width="49.140625" style="19" customWidth="1"/>
    <col min="2306" max="2306" width="19.140625" style="19" customWidth="1"/>
    <col min="2307" max="2307" width="18.85546875" style="19" customWidth="1"/>
    <col min="2308" max="2308" width="18.42578125" style="19" customWidth="1"/>
    <col min="2309" max="2309" width="10.85546875" style="19" customWidth="1"/>
    <col min="2310" max="2310" width="18.7109375" style="19" customWidth="1"/>
    <col min="2311" max="2311" width="9.140625" style="19"/>
    <col min="2312" max="2312" width="11.7109375" style="19" bestFit="1" customWidth="1"/>
    <col min="2313" max="2560" width="9.140625" style="19"/>
    <col min="2561" max="2561" width="49.140625" style="19" customWidth="1"/>
    <col min="2562" max="2562" width="19.140625" style="19" customWidth="1"/>
    <col min="2563" max="2563" width="18.85546875" style="19" customWidth="1"/>
    <col min="2564" max="2564" width="18.42578125" style="19" customWidth="1"/>
    <col min="2565" max="2565" width="10.85546875" style="19" customWidth="1"/>
    <col min="2566" max="2566" width="18.7109375" style="19" customWidth="1"/>
    <col min="2567" max="2567" width="9.140625" style="19"/>
    <col min="2568" max="2568" width="11.7109375" style="19" bestFit="1" customWidth="1"/>
    <col min="2569" max="2816" width="9.140625" style="19"/>
    <col min="2817" max="2817" width="49.140625" style="19" customWidth="1"/>
    <col min="2818" max="2818" width="19.140625" style="19" customWidth="1"/>
    <col min="2819" max="2819" width="18.85546875" style="19" customWidth="1"/>
    <col min="2820" max="2820" width="18.42578125" style="19" customWidth="1"/>
    <col min="2821" max="2821" width="10.85546875" style="19" customWidth="1"/>
    <col min="2822" max="2822" width="18.7109375" style="19" customWidth="1"/>
    <col min="2823" max="2823" width="9.140625" style="19"/>
    <col min="2824" max="2824" width="11.7109375" style="19" bestFit="1" customWidth="1"/>
    <col min="2825" max="3072" width="9.140625" style="19"/>
    <col min="3073" max="3073" width="49.140625" style="19" customWidth="1"/>
    <col min="3074" max="3074" width="19.140625" style="19" customWidth="1"/>
    <col min="3075" max="3075" width="18.85546875" style="19" customWidth="1"/>
    <col min="3076" max="3076" width="18.42578125" style="19" customWidth="1"/>
    <col min="3077" max="3077" width="10.85546875" style="19" customWidth="1"/>
    <col min="3078" max="3078" width="18.7109375" style="19" customWidth="1"/>
    <col min="3079" max="3079" width="9.140625" style="19"/>
    <col min="3080" max="3080" width="11.7109375" style="19" bestFit="1" customWidth="1"/>
    <col min="3081" max="3328" width="9.140625" style="19"/>
    <col min="3329" max="3329" width="49.140625" style="19" customWidth="1"/>
    <col min="3330" max="3330" width="19.140625" style="19" customWidth="1"/>
    <col min="3331" max="3331" width="18.85546875" style="19" customWidth="1"/>
    <col min="3332" max="3332" width="18.42578125" style="19" customWidth="1"/>
    <col min="3333" max="3333" width="10.85546875" style="19" customWidth="1"/>
    <col min="3334" max="3334" width="18.7109375" style="19" customWidth="1"/>
    <col min="3335" max="3335" width="9.140625" style="19"/>
    <col min="3336" max="3336" width="11.7109375" style="19" bestFit="1" customWidth="1"/>
    <col min="3337" max="3584" width="9.140625" style="19"/>
    <col min="3585" max="3585" width="49.140625" style="19" customWidth="1"/>
    <col min="3586" max="3586" width="19.140625" style="19" customWidth="1"/>
    <col min="3587" max="3587" width="18.85546875" style="19" customWidth="1"/>
    <col min="3588" max="3588" width="18.42578125" style="19" customWidth="1"/>
    <col min="3589" max="3589" width="10.85546875" style="19" customWidth="1"/>
    <col min="3590" max="3590" width="18.7109375" style="19" customWidth="1"/>
    <col min="3591" max="3591" width="9.140625" style="19"/>
    <col min="3592" max="3592" width="11.7109375" style="19" bestFit="1" customWidth="1"/>
    <col min="3593" max="3840" width="9.140625" style="19"/>
    <col min="3841" max="3841" width="49.140625" style="19" customWidth="1"/>
    <col min="3842" max="3842" width="19.140625" style="19" customWidth="1"/>
    <col min="3843" max="3843" width="18.85546875" style="19" customWidth="1"/>
    <col min="3844" max="3844" width="18.42578125" style="19" customWidth="1"/>
    <col min="3845" max="3845" width="10.85546875" style="19" customWidth="1"/>
    <col min="3846" max="3846" width="18.7109375" style="19" customWidth="1"/>
    <col min="3847" max="3847" width="9.140625" style="19"/>
    <col min="3848" max="3848" width="11.7109375" style="19" bestFit="1" customWidth="1"/>
    <col min="3849" max="4096" width="9.140625" style="19"/>
    <col min="4097" max="4097" width="49.140625" style="19" customWidth="1"/>
    <col min="4098" max="4098" width="19.140625" style="19" customWidth="1"/>
    <col min="4099" max="4099" width="18.85546875" style="19" customWidth="1"/>
    <col min="4100" max="4100" width="18.42578125" style="19" customWidth="1"/>
    <col min="4101" max="4101" width="10.85546875" style="19" customWidth="1"/>
    <col min="4102" max="4102" width="18.7109375" style="19" customWidth="1"/>
    <col min="4103" max="4103" width="9.140625" style="19"/>
    <col min="4104" max="4104" width="11.7109375" style="19" bestFit="1" customWidth="1"/>
    <col min="4105" max="4352" width="9.140625" style="19"/>
    <col min="4353" max="4353" width="49.140625" style="19" customWidth="1"/>
    <col min="4354" max="4354" width="19.140625" style="19" customWidth="1"/>
    <col min="4355" max="4355" width="18.85546875" style="19" customWidth="1"/>
    <col min="4356" max="4356" width="18.42578125" style="19" customWidth="1"/>
    <col min="4357" max="4357" width="10.85546875" style="19" customWidth="1"/>
    <col min="4358" max="4358" width="18.7109375" style="19" customWidth="1"/>
    <col min="4359" max="4359" width="9.140625" style="19"/>
    <col min="4360" max="4360" width="11.7109375" style="19" bestFit="1" customWidth="1"/>
    <col min="4361" max="4608" width="9.140625" style="19"/>
    <col min="4609" max="4609" width="49.140625" style="19" customWidth="1"/>
    <col min="4610" max="4610" width="19.140625" style="19" customWidth="1"/>
    <col min="4611" max="4611" width="18.85546875" style="19" customWidth="1"/>
    <col min="4612" max="4612" width="18.42578125" style="19" customWidth="1"/>
    <col min="4613" max="4613" width="10.85546875" style="19" customWidth="1"/>
    <col min="4614" max="4614" width="18.7109375" style="19" customWidth="1"/>
    <col min="4615" max="4615" width="9.140625" style="19"/>
    <col min="4616" max="4616" width="11.7109375" style="19" bestFit="1" customWidth="1"/>
    <col min="4617" max="4864" width="9.140625" style="19"/>
    <col min="4865" max="4865" width="49.140625" style="19" customWidth="1"/>
    <col min="4866" max="4866" width="19.140625" style="19" customWidth="1"/>
    <col min="4867" max="4867" width="18.85546875" style="19" customWidth="1"/>
    <col min="4868" max="4868" width="18.42578125" style="19" customWidth="1"/>
    <col min="4869" max="4869" width="10.85546875" style="19" customWidth="1"/>
    <col min="4870" max="4870" width="18.7109375" style="19" customWidth="1"/>
    <col min="4871" max="4871" width="9.140625" style="19"/>
    <col min="4872" max="4872" width="11.7109375" style="19" bestFit="1" customWidth="1"/>
    <col min="4873" max="5120" width="9.140625" style="19"/>
    <col min="5121" max="5121" width="49.140625" style="19" customWidth="1"/>
    <col min="5122" max="5122" width="19.140625" style="19" customWidth="1"/>
    <col min="5123" max="5123" width="18.85546875" style="19" customWidth="1"/>
    <col min="5124" max="5124" width="18.42578125" style="19" customWidth="1"/>
    <col min="5125" max="5125" width="10.85546875" style="19" customWidth="1"/>
    <col min="5126" max="5126" width="18.7109375" style="19" customWidth="1"/>
    <col min="5127" max="5127" width="9.140625" style="19"/>
    <col min="5128" max="5128" width="11.7109375" style="19" bestFit="1" customWidth="1"/>
    <col min="5129" max="5376" width="9.140625" style="19"/>
    <col min="5377" max="5377" width="49.140625" style="19" customWidth="1"/>
    <col min="5378" max="5378" width="19.140625" style="19" customWidth="1"/>
    <col min="5379" max="5379" width="18.85546875" style="19" customWidth="1"/>
    <col min="5380" max="5380" width="18.42578125" style="19" customWidth="1"/>
    <col min="5381" max="5381" width="10.85546875" style="19" customWidth="1"/>
    <col min="5382" max="5382" width="18.7109375" style="19" customWidth="1"/>
    <col min="5383" max="5383" width="9.140625" style="19"/>
    <col min="5384" max="5384" width="11.7109375" style="19" bestFit="1" customWidth="1"/>
    <col min="5385" max="5632" width="9.140625" style="19"/>
    <col min="5633" max="5633" width="49.140625" style="19" customWidth="1"/>
    <col min="5634" max="5634" width="19.140625" style="19" customWidth="1"/>
    <col min="5635" max="5635" width="18.85546875" style="19" customWidth="1"/>
    <col min="5636" max="5636" width="18.42578125" style="19" customWidth="1"/>
    <col min="5637" max="5637" width="10.85546875" style="19" customWidth="1"/>
    <col min="5638" max="5638" width="18.7109375" style="19" customWidth="1"/>
    <col min="5639" max="5639" width="9.140625" style="19"/>
    <col min="5640" max="5640" width="11.7109375" style="19" bestFit="1" customWidth="1"/>
    <col min="5641" max="5888" width="9.140625" style="19"/>
    <col min="5889" max="5889" width="49.140625" style="19" customWidth="1"/>
    <col min="5890" max="5890" width="19.140625" style="19" customWidth="1"/>
    <col min="5891" max="5891" width="18.85546875" style="19" customWidth="1"/>
    <col min="5892" max="5892" width="18.42578125" style="19" customWidth="1"/>
    <col min="5893" max="5893" width="10.85546875" style="19" customWidth="1"/>
    <col min="5894" max="5894" width="18.7109375" style="19" customWidth="1"/>
    <col min="5895" max="5895" width="9.140625" style="19"/>
    <col min="5896" max="5896" width="11.7109375" style="19" bestFit="1" customWidth="1"/>
    <col min="5897" max="6144" width="9.140625" style="19"/>
    <col min="6145" max="6145" width="49.140625" style="19" customWidth="1"/>
    <col min="6146" max="6146" width="19.140625" style="19" customWidth="1"/>
    <col min="6147" max="6147" width="18.85546875" style="19" customWidth="1"/>
    <col min="6148" max="6148" width="18.42578125" style="19" customWidth="1"/>
    <col min="6149" max="6149" width="10.85546875" style="19" customWidth="1"/>
    <col min="6150" max="6150" width="18.7109375" style="19" customWidth="1"/>
    <col min="6151" max="6151" width="9.140625" style="19"/>
    <col min="6152" max="6152" width="11.7109375" style="19" bestFit="1" customWidth="1"/>
    <col min="6153" max="6400" width="9.140625" style="19"/>
    <col min="6401" max="6401" width="49.140625" style="19" customWidth="1"/>
    <col min="6402" max="6402" width="19.140625" style="19" customWidth="1"/>
    <col min="6403" max="6403" width="18.85546875" style="19" customWidth="1"/>
    <col min="6404" max="6404" width="18.42578125" style="19" customWidth="1"/>
    <col min="6405" max="6405" width="10.85546875" style="19" customWidth="1"/>
    <col min="6406" max="6406" width="18.7109375" style="19" customWidth="1"/>
    <col min="6407" max="6407" width="9.140625" style="19"/>
    <col min="6408" max="6408" width="11.7109375" style="19" bestFit="1" customWidth="1"/>
    <col min="6409" max="6656" width="9.140625" style="19"/>
    <col min="6657" max="6657" width="49.140625" style="19" customWidth="1"/>
    <col min="6658" max="6658" width="19.140625" style="19" customWidth="1"/>
    <col min="6659" max="6659" width="18.85546875" style="19" customWidth="1"/>
    <col min="6660" max="6660" width="18.42578125" style="19" customWidth="1"/>
    <col min="6661" max="6661" width="10.85546875" style="19" customWidth="1"/>
    <col min="6662" max="6662" width="18.7109375" style="19" customWidth="1"/>
    <col min="6663" max="6663" width="9.140625" style="19"/>
    <col min="6664" max="6664" width="11.7109375" style="19" bestFit="1" customWidth="1"/>
    <col min="6665" max="6912" width="9.140625" style="19"/>
    <col min="6913" max="6913" width="49.140625" style="19" customWidth="1"/>
    <col min="6914" max="6914" width="19.140625" style="19" customWidth="1"/>
    <col min="6915" max="6915" width="18.85546875" style="19" customWidth="1"/>
    <col min="6916" max="6916" width="18.42578125" style="19" customWidth="1"/>
    <col min="6917" max="6917" width="10.85546875" style="19" customWidth="1"/>
    <col min="6918" max="6918" width="18.7109375" style="19" customWidth="1"/>
    <col min="6919" max="6919" width="9.140625" style="19"/>
    <col min="6920" max="6920" width="11.7109375" style="19" bestFit="1" customWidth="1"/>
    <col min="6921" max="7168" width="9.140625" style="19"/>
    <col min="7169" max="7169" width="49.140625" style="19" customWidth="1"/>
    <col min="7170" max="7170" width="19.140625" style="19" customWidth="1"/>
    <col min="7171" max="7171" width="18.85546875" style="19" customWidth="1"/>
    <col min="7172" max="7172" width="18.42578125" style="19" customWidth="1"/>
    <col min="7173" max="7173" width="10.85546875" style="19" customWidth="1"/>
    <col min="7174" max="7174" width="18.7109375" style="19" customWidth="1"/>
    <col min="7175" max="7175" width="9.140625" style="19"/>
    <col min="7176" max="7176" width="11.7109375" style="19" bestFit="1" customWidth="1"/>
    <col min="7177" max="7424" width="9.140625" style="19"/>
    <col min="7425" max="7425" width="49.140625" style="19" customWidth="1"/>
    <col min="7426" max="7426" width="19.140625" style="19" customWidth="1"/>
    <col min="7427" max="7427" width="18.85546875" style="19" customWidth="1"/>
    <col min="7428" max="7428" width="18.42578125" style="19" customWidth="1"/>
    <col min="7429" max="7429" width="10.85546875" style="19" customWidth="1"/>
    <col min="7430" max="7430" width="18.7109375" style="19" customWidth="1"/>
    <col min="7431" max="7431" width="9.140625" style="19"/>
    <col min="7432" max="7432" width="11.7109375" style="19" bestFit="1" customWidth="1"/>
    <col min="7433" max="7680" width="9.140625" style="19"/>
    <col min="7681" max="7681" width="49.140625" style="19" customWidth="1"/>
    <col min="7682" max="7682" width="19.140625" style="19" customWidth="1"/>
    <col min="7683" max="7683" width="18.85546875" style="19" customWidth="1"/>
    <col min="7684" max="7684" width="18.42578125" style="19" customWidth="1"/>
    <col min="7685" max="7685" width="10.85546875" style="19" customWidth="1"/>
    <col min="7686" max="7686" width="18.7109375" style="19" customWidth="1"/>
    <col min="7687" max="7687" width="9.140625" style="19"/>
    <col min="7688" max="7688" width="11.7109375" style="19" bestFit="1" customWidth="1"/>
    <col min="7689" max="7936" width="9.140625" style="19"/>
    <col min="7937" max="7937" width="49.140625" style="19" customWidth="1"/>
    <col min="7938" max="7938" width="19.140625" style="19" customWidth="1"/>
    <col min="7939" max="7939" width="18.85546875" style="19" customWidth="1"/>
    <col min="7940" max="7940" width="18.42578125" style="19" customWidth="1"/>
    <col min="7941" max="7941" width="10.85546875" style="19" customWidth="1"/>
    <col min="7942" max="7942" width="18.7109375" style="19" customWidth="1"/>
    <col min="7943" max="7943" width="9.140625" style="19"/>
    <col min="7944" max="7944" width="11.7109375" style="19" bestFit="1" customWidth="1"/>
    <col min="7945" max="8192" width="9.140625" style="19"/>
    <col min="8193" max="8193" width="49.140625" style="19" customWidth="1"/>
    <col min="8194" max="8194" width="19.140625" style="19" customWidth="1"/>
    <col min="8195" max="8195" width="18.85546875" style="19" customWidth="1"/>
    <col min="8196" max="8196" width="18.42578125" style="19" customWidth="1"/>
    <col min="8197" max="8197" width="10.85546875" style="19" customWidth="1"/>
    <col min="8198" max="8198" width="18.7109375" style="19" customWidth="1"/>
    <col min="8199" max="8199" width="9.140625" style="19"/>
    <col min="8200" max="8200" width="11.7109375" style="19" bestFit="1" customWidth="1"/>
    <col min="8201" max="8448" width="9.140625" style="19"/>
    <col min="8449" max="8449" width="49.140625" style="19" customWidth="1"/>
    <col min="8450" max="8450" width="19.140625" style="19" customWidth="1"/>
    <col min="8451" max="8451" width="18.85546875" style="19" customWidth="1"/>
    <col min="8452" max="8452" width="18.42578125" style="19" customWidth="1"/>
    <col min="8453" max="8453" width="10.85546875" style="19" customWidth="1"/>
    <col min="8454" max="8454" width="18.7109375" style="19" customWidth="1"/>
    <col min="8455" max="8455" width="9.140625" style="19"/>
    <col min="8456" max="8456" width="11.7109375" style="19" bestFit="1" customWidth="1"/>
    <col min="8457" max="8704" width="9.140625" style="19"/>
    <col min="8705" max="8705" width="49.140625" style="19" customWidth="1"/>
    <col min="8706" max="8706" width="19.140625" style="19" customWidth="1"/>
    <col min="8707" max="8707" width="18.85546875" style="19" customWidth="1"/>
    <col min="8708" max="8708" width="18.42578125" style="19" customWidth="1"/>
    <col min="8709" max="8709" width="10.85546875" style="19" customWidth="1"/>
    <col min="8710" max="8710" width="18.7109375" style="19" customWidth="1"/>
    <col min="8711" max="8711" width="9.140625" style="19"/>
    <col min="8712" max="8712" width="11.7109375" style="19" bestFit="1" customWidth="1"/>
    <col min="8713" max="8960" width="9.140625" style="19"/>
    <col min="8961" max="8961" width="49.140625" style="19" customWidth="1"/>
    <col min="8962" max="8962" width="19.140625" style="19" customWidth="1"/>
    <col min="8963" max="8963" width="18.85546875" style="19" customWidth="1"/>
    <col min="8964" max="8964" width="18.42578125" style="19" customWidth="1"/>
    <col min="8965" max="8965" width="10.85546875" style="19" customWidth="1"/>
    <col min="8966" max="8966" width="18.7109375" style="19" customWidth="1"/>
    <col min="8967" max="8967" width="9.140625" style="19"/>
    <col min="8968" max="8968" width="11.7109375" style="19" bestFit="1" customWidth="1"/>
    <col min="8969" max="9216" width="9.140625" style="19"/>
    <col min="9217" max="9217" width="49.140625" style="19" customWidth="1"/>
    <col min="9218" max="9218" width="19.140625" style="19" customWidth="1"/>
    <col min="9219" max="9219" width="18.85546875" style="19" customWidth="1"/>
    <col min="9220" max="9220" width="18.42578125" style="19" customWidth="1"/>
    <col min="9221" max="9221" width="10.85546875" style="19" customWidth="1"/>
    <col min="9222" max="9222" width="18.7109375" style="19" customWidth="1"/>
    <col min="9223" max="9223" width="9.140625" style="19"/>
    <col min="9224" max="9224" width="11.7109375" style="19" bestFit="1" customWidth="1"/>
    <col min="9225" max="9472" width="9.140625" style="19"/>
    <col min="9473" max="9473" width="49.140625" style="19" customWidth="1"/>
    <col min="9474" max="9474" width="19.140625" style="19" customWidth="1"/>
    <col min="9475" max="9475" width="18.85546875" style="19" customWidth="1"/>
    <col min="9476" max="9476" width="18.42578125" style="19" customWidth="1"/>
    <col min="9477" max="9477" width="10.85546875" style="19" customWidth="1"/>
    <col min="9478" max="9478" width="18.7109375" style="19" customWidth="1"/>
    <col min="9479" max="9479" width="9.140625" style="19"/>
    <col min="9480" max="9480" width="11.7109375" style="19" bestFit="1" customWidth="1"/>
    <col min="9481" max="9728" width="9.140625" style="19"/>
    <col min="9729" max="9729" width="49.140625" style="19" customWidth="1"/>
    <col min="9730" max="9730" width="19.140625" style="19" customWidth="1"/>
    <col min="9731" max="9731" width="18.85546875" style="19" customWidth="1"/>
    <col min="9732" max="9732" width="18.42578125" style="19" customWidth="1"/>
    <col min="9733" max="9733" width="10.85546875" style="19" customWidth="1"/>
    <col min="9734" max="9734" width="18.7109375" style="19" customWidth="1"/>
    <col min="9735" max="9735" width="9.140625" style="19"/>
    <col min="9736" max="9736" width="11.7109375" style="19" bestFit="1" customWidth="1"/>
    <col min="9737" max="9984" width="9.140625" style="19"/>
    <col min="9985" max="9985" width="49.140625" style="19" customWidth="1"/>
    <col min="9986" max="9986" width="19.140625" style="19" customWidth="1"/>
    <col min="9987" max="9987" width="18.85546875" style="19" customWidth="1"/>
    <col min="9988" max="9988" width="18.42578125" style="19" customWidth="1"/>
    <col min="9989" max="9989" width="10.85546875" style="19" customWidth="1"/>
    <col min="9990" max="9990" width="18.7109375" style="19" customWidth="1"/>
    <col min="9991" max="9991" width="9.140625" style="19"/>
    <col min="9992" max="9992" width="11.7109375" style="19" bestFit="1" customWidth="1"/>
    <col min="9993" max="10240" width="9.140625" style="19"/>
    <col min="10241" max="10241" width="49.140625" style="19" customWidth="1"/>
    <col min="10242" max="10242" width="19.140625" style="19" customWidth="1"/>
    <col min="10243" max="10243" width="18.85546875" style="19" customWidth="1"/>
    <col min="10244" max="10244" width="18.42578125" style="19" customWidth="1"/>
    <col min="10245" max="10245" width="10.85546875" style="19" customWidth="1"/>
    <col min="10246" max="10246" width="18.7109375" style="19" customWidth="1"/>
    <col min="10247" max="10247" width="9.140625" style="19"/>
    <col min="10248" max="10248" width="11.7109375" style="19" bestFit="1" customWidth="1"/>
    <col min="10249" max="10496" width="9.140625" style="19"/>
    <col min="10497" max="10497" width="49.140625" style="19" customWidth="1"/>
    <col min="10498" max="10498" width="19.140625" style="19" customWidth="1"/>
    <col min="10499" max="10499" width="18.85546875" style="19" customWidth="1"/>
    <col min="10500" max="10500" width="18.42578125" style="19" customWidth="1"/>
    <col min="10501" max="10501" width="10.85546875" style="19" customWidth="1"/>
    <col min="10502" max="10502" width="18.7109375" style="19" customWidth="1"/>
    <col min="10503" max="10503" width="9.140625" style="19"/>
    <col min="10504" max="10504" width="11.7109375" style="19" bestFit="1" customWidth="1"/>
    <col min="10505" max="10752" width="9.140625" style="19"/>
    <col min="10753" max="10753" width="49.140625" style="19" customWidth="1"/>
    <col min="10754" max="10754" width="19.140625" style="19" customWidth="1"/>
    <col min="10755" max="10755" width="18.85546875" style="19" customWidth="1"/>
    <col min="10756" max="10756" width="18.42578125" style="19" customWidth="1"/>
    <col min="10757" max="10757" width="10.85546875" style="19" customWidth="1"/>
    <col min="10758" max="10758" width="18.7109375" style="19" customWidth="1"/>
    <col min="10759" max="10759" width="9.140625" style="19"/>
    <col min="10760" max="10760" width="11.7109375" style="19" bestFit="1" customWidth="1"/>
    <col min="10761" max="11008" width="9.140625" style="19"/>
    <col min="11009" max="11009" width="49.140625" style="19" customWidth="1"/>
    <col min="11010" max="11010" width="19.140625" style="19" customWidth="1"/>
    <col min="11011" max="11011" width="18.85546875" style="19" customWidth="1"/>
    <col min="11012" max="11012" width="18.42578125" style="19" customWidth="1"/>
    <col min="11013" max="11013" width="10.85546875" style="19" customWidth="1"/>
    <col min="11014" max="11014" width="18.7109375" style="19" customWidth="1"/>
    <col min="11015" max="11015" width="9.140625" style="19"/>
    <col min="11016" max="11016" width="11.7109375" style="19" bestFit="1" customWidth="1"/>
    <col min="11017" max="11264" width="9.140625" style="19"/>
    <col min="11265" max="11265" width="49.140625" style="19" customWidth="1"/>
    <col min="11266" max="11266" width="19.140625" style="19" customWidth="1"/>
    <col min="11267" max="11267" width="18.85546875" style="19" customWidth="1"/>
    <col min="11268" max="11268" width="18.42578125" style="19" customWidth="1"/>
    <col min="11269" max="11269" width="10.85546875" style="19" customWidth="1"/>
    <col min="11270" max="11270" width="18.7109375" style="19" customWidth="1"/>
    <col min="11271" max="11271" width="9.140625" style="19"/>
    <col min="11272" max="11272" width="11.7109375" style="19" bestFit="1" customWidth="1"/>
    <col min="11273" max="11520" width="9.140625" style="19"/>
    <col min="11521" max="11521" width="49.140625" style="19" customWidth="1"/>
    <col min="11522" max="11522" width="19.140625" style="19" customWidth="1"/>
    <col min="11523" max="11523" width="18.85546875" style="19" customWidth="1"/>
    <col min="11524" max="11524" width="18.42578125" style="19" customWidth="1"/>
    <col min="11525" max="11525" width="10.85546875" style="19" customWidth="1"/>
    <col min="11526" max="11526" width="18.7109375" style="19" customWidth="1"/>
    <col min="11527" max="11527" width="9.140625" style="19"/>
    <col min="11528" max="11528" width="11.7109375" style="19" bestFit="1" customWidth="1"/>
    <col min="11529" max="11776" width="9.140625" style="19"/>
    <col min="11777" max="11777" width="49.140625" style="19" customWidth="1"/>
    <col min="11778" max="11778" width="19.140625" style="19" customWidth="1"/>
    <col min="11779" max="11779" width="18.85546875" style="19" customWidth="1"/>
    <col min="11780" max="11780" width="18.42578125" style="19" customWidth="1"/>
    <col min="11781" max="11781" width="10.85546875" style="19" customWidth="1"/>
    <col min="11782" max="11782" width="18.7109375" style="19" customWidth="1"/>
    <col min="11783" max="11783" width="9.140625" style="19"/>
    <col min="11784" max="11784" width="11.7109375" style="19" bestFit="1" customWidth="1"/>
    <col min="11785" max="12032" width="9.140625" style="19"/>
    <col min="12033" max="12033" width="49.140625" style="19" customWidth="1"/>
    <col min="12034" max="12034" width="19.140625" style="19" customWidth="1"/>
    <col min="12035" max="12035" width="18.85546875" style="19" customWidth="1"/>
    <col min="12036" max="12036" width="18.42578125" style="19" customWidth="1"/>
    <col min="12037" max="12037" width="10.85546875" style="19" customWidth="1"/>
    <col min="12038" max="12038" width="18.7109375" style="19" customWidth="1"/>
    <col min="12039" max="12039" width="9.140625" style="19"/>
    <col min="12040" max="12040" width="11.7109375" style="19" bestFit="1" customWidth="1"/>
    <col min="12041" max="12288" width="9.140625" style="19"/>
    <col min="12289" max="12289" width="49.140625" style="19" customWidth="1"/>
    <col min="12290" max="12290" width="19.140625" style="19" customWidth="1"/>
    <col min="12291" max="12291" width="18.85546875" style="19" customWidth="1"/>
    <col min="12292" max="12292" width="18.42578125" style="19" customWidth="1"/>
    <col min="12293" max="12293" width="10.85546875" style="19" customWidth="1"/>
    <col min="12294" max="12294" width="18.7109375" style="19" customWidth="1"/>
    <col min="12295" max="12295" width="9.140625" style="19"/>
    <col min="12296" max="12296" width="11.7109375" style="19" bestFit="1" customWidth="1"/>
    <col min="12297" max="12544" width="9.140625" style="19"/>
    <col min="12545" max="12545" width="49.140625" style="19" customWidth="1"/>
    <col min="12546" max="12546" width="19.140625" style="19" customWidth="1"/>
    <col min="12547" max="12547" width="18.85546875" style="19" customWidth="1"/>
    <col min="12548" max="12548" width="18.42578125" style="19" customWidth="1"/>
    <col min="12549" max="12549" width="10.85546875" style="19" customWidth="1"/>
    <col min="12550" max="12550" width="18.7109375" style="19" customWidth="1"/>
    <col min="12551" max="12551" width="9.140625" style="19"/>
    <col min="12552" max="12552" width="11.7109375" style="19" bestFit="1" customWidth="1"/>
    <col min="12553" max="12800" width="9.140625" style="19"/>
    <col min="12801" max="12801" width="49.140625" style="19" customWidth="1"/>
    <col min="12802" max="12802" width="19.140625" style="19" customWidth="1"/>
    <col min="12803" max="12803" width="18.85546875" style="19" customWidth="1"/>
    <col min="12804" max="12804" width="18.42578125" style="19" customWidth="1"/>
    <col min="12805" max="12805" width="10.85546875" style="19" customWidth="1"/>
    <col min="12806" max="12806" width="18.7109375" style="19" customWidth="1"/>
    <col min="12807" max="12807" width="9.140625" style="19"/>
    <col min="12808" max="12808" width="11.7109375" style="19" bestFit="1" customWidth="1"/>
    <col min="12809" max="13056" width="9.140625" style="19"/>
    <col min="13057" max="13057" width="49.140625" style="19" customWidth="1"/>
    <col min="13058" max="13058" width="19.140625" style="19" customWidth="1"/>
    <col min="13059" max="13059" width="18.85546875" style="19" customWidth="1"/>
    <col min="13060" max="13060" width="18.42578125" style="19" customWidth="1"/>
    <col min="13061" max="13061" width="10.85546875" style="19" customWidth="1"/>
    <col min="13062" max="13062" width="18.7109375" style="19" customWidth="1"/>
    <col min="13063" max="13063" width="9.140625" style="19"/>
    <col min="13064" max="13064" width="11.7109375" style="19" bestFit="1" customWidth="1"/>
    <col min="13065" max="13312" width="9.140625" style="19"/>
    <col min="13313" max="13313" width="49.140625" style="19" customWidth="1"/>
    <col min="13314" max="13314" width="19.140625" style="19" customWidth="1"/>
    <col min="13315" max="13315" width="18.85546875" style="19" customWidth="1"/>
    <col min="13316" max="13316" width="18.42578125" style="19" customWidth="1"/>
    <col min="13317" max="13317" width="10.85546875" style="19" customWidth="1"/>
    <col min="13318" max="13318" width="18.7109375" style="19" customWidth="1"/>
    <col min="13319" max="13319" width="9.140625" style="19"/>
    <col min="13320" max="13320" width="11.7109375" style="19" bestFit="1" customWidth="1"/>
    <col min="13321" max="13568" width="9.140625" style="19"/>
    <col min="13569" max="13569" width="49.140625" style="19" customWidth="1"/>
    <col min="13570" max="13570" width="19.140625" style="19" customWidth="1"/>
    <col min="13571" max="13571" width="18.85546875" style="19" customWidth="1"/>
    <col min="13572" max="13572" width="18.42578125" style="19" customWidth="1"/>
    <col min="13573" max="13573" width="10.85546875" style="19" customWidth="1"/>
    <col min="13574" max="13574" width="18.7109375" style="19" customWidth="1"/>
    <col min="13575" max="13575" width="9.140625" style="19"/>
    <col min="13576" max="13576" width="11.7109375" style="19" bestFit="1" customWidth="1"/>
    <col min="13577" max="13824" width="9.140625" style="19"/>
    <col min="13825" max="13825" width="49.140625" style="19" customWidth="1"/>
    <col min="13826" max="13826" width="19.140625" style="19" customWidth="1"/>
    <col min="13827" max="13827" width="18.85546875" style="19" customWidth="1"/>
    <col min="13828" max="13828" width="18.42578125" style="19" customWidth="1"/>
    <col min="13829" max="13829" width="10.85546875" style="19" customWidth="1"/>
    <col min="13830" max="13830" width="18.7109375" style="19" customWidth="1"/>
    <col min="13831" max="13831" width="9.140625" style="19"/>
    <col min="13832" max="13832" width="11.7109375" style="19" bestFit="1" customWidth="1"/>
    <col min="13833" max="14080" width="9.140625" style="19"/>
    <col min="14081" max="14081" width="49.140625" style="19" customWidth="1"/>
    <col min="14082" max="14082" width="19.140625" style="19" customWidth="1"/>
    <col min="14083" max="14083" width="18.85546875" style="19" customWidth="1"/>
    <col min="14084" max="14084" width="18.42578125" style="19" customWidth="1"/>
    <col min="14085" max="14085" width="10.85546875" style="19" customWidth="1"/>
    <col min="14086" max="14086" width="18.7109375" style="19" customWidth="1"/>
    <col min="14087" max="14087" width="9.140625" style="19"/>
    <col min="14088" max="14088" width="11.7109375" style="19" bestFit="1" customWidth="1"/>
    <col min="14089" max="14336" width="9.140625" style="19"/>
    <col min="14337" max="14337" width="49.140625" style="19" customWidth="1"/>
    <col min="14338" max="14338" width="19.140625" style="19" customWidth="1"/>
    <col min="14339" max="14339" width="18.85546875" style="19" customWidth="1"/>
    <col min="14340" max="14340" width="18.42578125" style="19" customWidth="1"/>
    <col min="14341" max="14341" width="10.85546875" style="19" customWidth="1"/>
    <col min="14342" max="14342" width="18.7109375" style="19" customWidth="1"/>
    <col min="14343" max="14343" width="9.140625" style="19"/>
    <col min="14344" max="14344" width="11.7109375" style="19" bestFit="1" customWidth="1"/>
    <col min="14345" max="14592" width="9.140625" style="19"/>
    <col min="14593" max="14593" width="49.140625" style="19" customWidth="1"/>
    <col min="14594" max="14594" width="19.140625" style="19" customWidth="1"/>
    <col min="14595" max="14595" width="18.85546875" style="19" customWidth="1"/>
    <col min="14596" max="14596" width="18.42578125" style="19" customWidth="1"/>
    <col min="14597" max="14597" width="10.85546875" style="19" customWidth="1"/>
    <col min="14598" max="14598" width="18.7109375" style="19" customWidth="1"/>
    <col min="14599" max="14599" width="9.140625" style="19"/>
    <col min="14600" max="14600" width="11.7109375" style="19" bestFit="1" customWidth="1"/>
    <col min="14601" max="14848" width="9.140625" style="19"/>
    <col min="14849" max="14849" width="49.140625" style="19" customWidth="1"/>
    <col min="14850" max="14850" width="19.140625" style="19" customWidth="1"/>
    <col min="14851" max="14851" width="18.85546875" style="19" customWidth="1"/>
    <col min="14852" max="14852" width="18.42578125" style="19" customWidth="1"/>
    <col min="14853" max="14853" width="10.85546875" style="19" customWidth="1"/>
    <col min="14854" max="14854" width="18.7109375" style="19" customWidth="1"/>
    <col min="14855" max="14855" width="9.140625" style="19"/>
    <col min="14856" max="14856" width="11.7109375" style="19" bestFit="1" customWidth="1"/>
    <col min="14857" max="15104" width="9.140625" style="19"/>
    <col min="15105" max="15105" width="49.140625" style="19" customWidth="1"/>
    <col min="15106" max="15106" width="19.140625" style="19" customWidth="1"/>
    <col min="15107" max="15107" width="18.85546875" style="19" customWidth="1"/>
    <col min="15108" max="15108" width="18.42578125" style="19" customWidth="1"/>
    <col min="15109" max="15109" width="10.85546875" style="19" customWidth="1"/>
    <col min="15110" max="15110" width="18.7109375" style="19" customWidth="1"/>
    <col min="15111" max="15111" width="9.140625" style="19"/>
    <col min="15112" max="15112" width="11.7109375" style="19" bestFit="1" customWidth="1"/>
    <col min="15113" max="15360" width="9.140625" style="19"/>
    <col min="15361" max="15361" width="49.140625" style="19" customWidth="1"/>
    <col min="15362" max="15362" width="19.140625" style="19" customWidth="1"/>
    <col min="15363" max="15363" width="18.85546875" style="19" customWidth="1"/>
    <col min="15364" max="15364" width="18.42578125" style="19" customWidth="1"/>
    <col min="15365" max="15365" width="10.85546875" style="19" customWidth="1"/>
    <col min="15366" max="15366" width="18.7109375" style="19" customWidth="1"/>
    <col min="15367" max="15367" width="9.140625" style="19"/>
    <col min="15368" max="15368" width="11.7109375" style="19" bestFit="1" customWidth="1"/>
    <col min="15369" max="15616" width="9.140625" style="19"/>
    <col min="15617" max="15617" width="49.140625" style="19" customWidth="1"/>
    <col min="15618" max="15618" width="19.140625" style="19" customWidth="1"/>
    <col min="15619" max="15619" width="18.85546875" style="19" customWidth="1"/>
    <col min="15620" max="15620" width="18.42578125" style="19" customWidth="1"/>
    <col min="15621" max="15621" width="10.85546875" style="19" customWidth="1"/>
    <col min="15622" max="15622" width="18.7109375" style="19" customWidth="1"/>
    <col min="15623" max="15623" width="9.140625" style="19"/>
    <col min="15624" max="15624" width="11.7109375" style="19" bestFit="1" customWidth="1"/>
    <col min="15625" max="15872" width="9.140625" style="19"/>
    <col min="15873" max="15873" width="49.140625" style="19" customWidth="1"/>
    <col min="15874" max="15874" width="19.140625" style="19" customWidth="1"/>
    <col min="15875" max="15875" width="18.85546875" style="19" customWidth="1"/>
    <col min="15876" max="15876" width="18.42578125" style="19" customWidth="1"/>
    <col min="15877" max="15877" width="10.85546875" style="19" customWidth="1"/>
    <col min="15878" max="15878" width="18.7109375" style="19" customWidth="1"/>
    <col min="15879" max="15879" width="9.140625" style="19"/>
    <col min="15880" max="15880" width="11.7109375" style="19" bestFit="1" customWidth="1"/>
    <col min="15881" max="16128" width="9.140625" style="19"/>
    <col min="16129" max="16129" width="49.140625" style="19" customWidth="1"/>
    <col min="16130" max="16130" width="19.140625" style="19" customWidth="1"/>
    <col min="16131" max="16131" width="18.85546875" style="19" customWidth="1"/>
    <col min="16132" max="16132" width="18.42578125" style="19" customWidth="1"/>
    <col min="16133" max="16133" width="10.85546875" style="19" customWidth="1"/>
    <col min="16134" max="16134" width="18.7109375" style="19" customWidth="1"/>
    <col min="16135" max="16135" width="9.140625" style="19"/>
    <col min="16136" max="16136" width="11.7109375" style="19" bestFit="1" customWidth="1"/>
    <col min="16137" max="16384" width="9.140625" style="19"/>
  </cols>
  <sheetData>
    <row r="1" spans="1:11" s="4" customFormat="1" ht="23.1" customHeight="1" x14ac:dyDescent="0.5">
      <c r="A1" s="1" t="s">
        <v>0</v>
      </c>
      <c r="B1" s="1"/>
      <c r="C1" s="1"/>
      <c r="D1" s="1"/>
      <c r="E1" s="1"/>
      <c r="F1" s="1"/>
      <c r="G1" s="2"/>
      <c r="H1" s="3"/>
    </row>
    <row r="2" spans="1:11" s="4" customFormat="1" ht="23.1" customHeight="1" thickBot="1" x14ac:dyDescent="0.55000000000000004">
      <c r="A2" s="5" t="s">
        <v>1</v>
      </c>
      <c r="B2" s="5"/>
      <c r="C2" s="5"/>
      <c r="D2" s="5"/>
      <c r="E2" s="5"/>
      <c r="F2" s="5"/>
      <c r="G2" s="2"/>
      <c r="H2" s="3"/>
    </row>
    <row r="3" spans="1:11" s="4" customFormat="1" ht="23.1" customHeight="1" thickBot="1" x14ac:dyDescent="0.5">
      <c r="A3" s="6" t="s">
        <v>2</v>
      </c>
      <c r="B3" s="7" t="s">
        <v>3</v>
      </c>
      <c r="C3" s="8" t="s">
        <v>4</v>
      </c>
      <c r="D3" s="8"/>
      <c r="E3" s="9" t="s">
        <v>5</v>
      </c>
      <c r="F3" s="10"/>
      <c r="H3" s="3"/>
    </row>
    <row r="4" spans="1:11" s="4" customFormat="1" ht="23.1" customHeight="1" thickBot="1" x14ac:dyDescent="0.5">
      <c r="A4" s="11"/>
      <c r="B4" s="12" t="s">
        <v>6</v>
      </c>
      <c r="C4" s="13" t="s">
        <v>7</v>
      </c>
      <c r="D4" s="13" t="s">
        <v>8</v>
      </c>
      <c r="E4" s="14" t="s">
        <v>9</v>
      </c>
      <c r="F4" s="15"/>
      <c r="H4" s="3"/>
    </row>
    <row r="5" spans="1:11" ht="23.1" customHeight="1" x14ac:dyDescent="0.5">
      <c r="A5" s="16" t="s">
        <v>10</v>
      </c>
      <c r="B5" s="17"/>
      <c r="C5" s="17"/>
      <c r="D5" s="17"/>
      <c r="E5" s="17"/>
      <c r="F5" s="18"/>
    </row>
    <row r="6" spans="1:11" ht="23.1" customHeight="1" x14ac:dyDescent="0.5">
      <c r="A6" s="21" t="s">
        <v>11</v>
      </c>
      <c r="B6" s="22">
        <v>132000000</v>
      </c>
      <c r="C6" s="23">
        <v>514448.81</v>
      </c>
      <c r="D6" s="23">
        <v>592093.25</v>
      </c>
      <c r="E6" s="24" t="s">
        <v>12</v>
      </c>
      <c r="F6" s="25">
        <f>SUM(B6-D6)</f>
        <v>131407906.75</v>
      </c>
    </row>
    <row r="7" spans="1:11" ht="23.1" customHeight="1" x14ac:dyDescent="0.5">
      <c r="A7" s="21" t="s">
        <v>13</v>
      </c>
      <c r="B7" s="22">
        <v>10000</v>
      </c>
      <c r="C7" s="23">
        <v>0</v>
      </c>
      <c r="D7" s="23">
        <v>0</v>
      </c>
      <c r="E7" s="24" t="s">
        <v>12</v>
      </c>
      <c r="F7" s="25">
        <f t="shared" ref="F7:F10" si="0">SUM(B7-D7)</f>
        <v>10000</v>
      </c>
    </row>
    <row r="8" spans="1:11" ht="23.1" customHeight="1" x14ac:dyDescent="0.5">
      <c r="A8" s="21" t="s">
        <v>14</v>
      </c>
      <c r="B8" s="22">
        <v>1000000</v>
      </c>
      <c r="C8" s="23">
        <v>326853.34000000003</v>
      </c>
      <c r="D8" s="23">
        <v>355853.34</v>
      </c>
      <c r="E8" s="24" t="s">
        <v>15</v>
      </c>
      <c r="F8" s="25">
        <f t="shared" si="0"/>
        <v>644146.65999999992</v>
      </c>
    </row>
    <row r="9" spans="1:11" ht="23.1" customHeight="1" x14ac:dyDescent="0.5">
      <c r="A9" s="21" t="s">
        <v>16</v>
      </c>
      <c r="B9" s="22">
        <v>20500000</v>
      </c>
      <c r="C9" s="23">
        <v>87920.639999999999</v>
      </c>
      <c r="D9" s="23">
        <v>507129.86</v>
      </c>
      <c r="E9" s="24" t="s">
        <v>12</v>
      </c>
      <c r="F9" s="25">
        <f t="shared" si="0"/>
        <v>19992870.140000001</v>
      </c>
    </row>
    <row r="10" spans="1:11" ht="23.1" customHeight="1" x14ac:dyDescent="0.5">
      <c r="A10" s="26" t="s">
        <v>17</v>
      </c>
      <c r="B10" s="27">
        <v>1100000</v>
      </c>
      <c r="C10" s="28">
        <v>82913.460000000006</v>
      </c>
      <c r="D10" s="28">
        <v>165361.79</v>
      </c>
      <c r="E10" s="29" t="s">
        <v>12</v>
      </c>
      <c r="F10" s="25">
        <f t="shared" si="0"/>
        <v>934638.21</v>
      </c>
    </row>
    <row r="11" spans="1:11" ht="23.1" customHeight="1" x14ac:dyDescent="0.5">
      <c r="A11" s="30" t="s">
        <v>18</v>
      </c>
      <c r="B11" s="31">
        <f>SUM(B6:B10)</f>
        <v>154610000</v>
      </c>
      <c r="C11" s="31">
        <f>SUM(C6:C10)</f>
        <v>1012136.25</v>
      </c>
      <c r="D11" s="31">
        <f>SUM(D6:D10)</f>
        <v>1620438.2400000002</v>
      </c>
      <c r="E11" s="32" t="s">
        <v>12</v>
      </c>
      <c r="F11" s="33">
        <f>B11-D11</f>
        <v>152989561.75999999</v>
      </c>
    </row>
    <row r="12" spans="1:11" ht="23.1" customHeight="1" x14ac:dyDescent="0.5">
      <c r="A12" s="34" t="s">
        <v>19</v>
      </c>
      <c r="B12" s="35"/>
      <c r="C12" s="35"/>
      <c r="D12" s="35"/>
      <c r="E12" s="35"/>
      <c r="F12" s="36"/>
    </row>
    <row r="13" spans="1:11" ht="23.1" customHeight="1" x14ac:dyDescent="0.5">
      <c r="A13" s="37" t="s">
        <v>20</v>
      </c>
      <c r="B13" s="38"/>
      <c r="C13" s="38"/>
      <c r="D13" s="38"/>
      <c r="E13" s="38"/>
      <c r="F13" s="39"/>
    </row>
    <row r="14" spans="1:11" ht="23.1" customHeight="1" x14ac:dyDescent="0.5">
      <c r="A14" s="21" t="s">
        <v>21</v>
      </c>
      <c r="B14" s="22">
        <v>7300000</v>
      </c>
      <c r="C14" s="23">
        <v>381377.5</v>
      </c>
      <c r="D14" s="23">
        <v>999337.5</v>
      </c>
      <c r="E14" s="24" t="s">
        <v>12</v>
      </c>
      <c r="F14" s="25">
        <f>SUM(B14-D14)</f>
        <v>6300662.5</v>
      </c>
      <c r="K14" s="40"/>
    </row>
    <row r="15" spans="1:11" ht="23.1" customHeight="1" x14ac:dyDescent="0.5">
      <c r="A15" s="21" t="s">
        <v>22</v>
      </c>
      <c r="B15" s="22">
        <v>480000</v>
      </c>
      <c r="C15" s="23">
        <v>42600</v>
      </c>
      <c r="D15" s="23">
        <v>78600</v>
      </c>
      <c r="E15" s="24" t="s">
        <v>12</v>
      </c>
      <c r="F15" s="25">
        <f t="shared" ref="F15:F25" si="1">SUM(B15-D15)</f>
        <v>401400</v>
      </c>
      <c r="K15" s="40"/>
    </row>
    <row r="16" spans="1:11" ht="23.1" customHeight="1" x14ac:dyDescent="0.5">
      <c r="A16" s="21" t="s">
        <v>23</v>
      </c>
      <c r="B16" s="22">
        <v>170000</v>
      </c>
      <c r="C16" s="23">
        <v>15501.5</v>
      </c>
      <c r="D16" s="23">
        <v>16459.5</v>
      </c>
      <c r="E16" s="24" t="s">
        <v>12</v>
      </c>
      <c r="F16" s="25">
        <f t="shared" si="1"/>
        <v>153540.5</v>
      </c>
      <c r="K16" s="40"/>
    </row>
    <row r="17" spans="1:11" ht="23.1" customHeight="1" x14ac:dyDescent="0.5">
      <c r="A17" s="21" t="s">
        <v>24</v>
      </c>
      <c r="B17" s="22">
        <v>1300000</v>
      </c>
      <c r="C17" s="23">
        <v>133400</v>
      </c>
      <c r="D17" s="23">
        <v>284200</v>
      </c>
      <c r="E17" s="24" t="s">
        <v>12</v>
      </c>
      <c r="F17" s="25">
        <f t="shared" si="1"/>
        <v>1015800</v>
      </c>
      <c r="K17" s="40"/>
    </row>
    <row r="18" spans="1:11" ht="23.1" customHeight="1" x14ac:dyDescent="0.5">
      <c r="A18" s="21" t="s">
        <v>25</v>
      </c>
      <c r="B18" s="22">
        <v>8500</v>
      </c>
      <c r="C18" s="23">
        <v>520</v>
      </c>
      <c r="D18" s="23">
        <v>1060</v>
      </c>
      <c r="E18" s="24" t="s">
        <v>12</v>
      </c>
      <c r="F18" s="25">
        <f t="shared" si="1"/>
        <v>7440</v>
      </c>
      <c r="K18" s="40"/>
    </row>
    <row r="19" spans="1:11" ht="23.1" customHeight="1" x14ac:dyDescent="0.5">
      <c r="A19" s="21" t="s">
        <v>26</v>
      </c>
      <c r="B19" s="41">
        <v>530000</v>
      </c>
      <c r="C19" s="23">
        <v>20600</v>
      </c>
      <c r="D19" s="23">
        <v>90550</v>
      </c>
      <c r="E19" s="24" t="s">
        <v>12</v>
      </c>
      <c r="F19" s="25">
        <f t="shared" si="1"/>
        <v>439450</v>
      </c>
    </row>
    <row r="20" spans="1:11" ht="23.1" customHeight="1" x14ac:dyDescent="0.5">
      <c r="A20" s="21" t="s">
        <v>27</v>
      </c>
      <c r="B20" s="41">
        <v>7700000</v>
      </c>
      <c r="C20" s="23">
        <v>158780</v>
      </c>
      <c r="D20" s="23">
        <v>158780</v>
      </c>
      <c r="E20" s="24" t="s">
        <v>12</v>
      </c>
      <c r="F20" s="25">
        <f t="shared" si="1"/>
        <v>7541220</v>
      </c>
    </row>
    <row r="21" spans="1:11" ht="23.1" customHeight="1" x14ac:dyDescent="0.5">
      <c r="A21" s="21" t="s">
        <v>28</v>
      </c>
      <c r="B21" s="41">
        <v>480000</v>
      </c>
      <c r="C21" s="23">
        <v>42600</v>
      </c>
      <c r="D21" s="23">
        <v>78600</v>
      </c>
      <c r="E21" s="24" t="s">
        <v>12</v>
      </c>
      <c r="F21" s="25">
        <f t="shared" si="1"/>
        <v>401400</v>
      </c>
    </row>
    <row r="22" spans="1:11" ht="23.1" customHeight="1" x14ac:dyDescent="0.5">
      <c r="A22" s="21" t="s">
        <v>29</v>
      </c>
      <c r="B22" s="41">
        <v>530000</v>
      </c>
      <c r="C22" s="23">
        <v>17100</v>
      </c>
      <c r="D22" s="23">
        <v>25800</v>
      </c>
      <c r="E22" s="24" t="s">
        <v>12</v>
      </c>
      <c r="F22" s="25">
        <f t="shared" si="1"/>
        <v>504200</v>
      </c>
    </row>
    <row r="23" spans="1:11" ht="23.1" customHeight="1" x14ac:dyDescent="0.5">
      <c r="A23" s="21" t="s">
        <v>30</v>
      </c>
      <c r="B23" s="22">
        <v>2000</v>
      </c>
      <c r="C23" s="23">
        <v>0</v>
      </c>
      <c r="D23" s="23">
        <v>0</v>
      </c>
      <c r="E23" s="24" t="s">
        <v>12</v>
      </c>
      <c r="F23" s="25">
        <f t="shared" si="1"/>
        <v>2000</v>
      </c>
    </row>
    <row r="24" spans="1:11" ht="23.1" customHeight="1" x14ac:dyDescent="0.5">
      <c r="A24" s="21" t="s">
        <v>31</v>
      </c>
      <c r="B24" s="22">
        <v>500</v>
      </c>
      <c r="C24" s="23">
        <v>0</v>
      </c>
      <c r="D24" s="23">
        <v>0</v>
      </c>
      <c r="E24" s="24" t="s">
        <v>12</v>
      </c>
      <c r="F24" s="25">
        <f t="shared" si="1"/>
        <v>500</v>
      </c>
    </row>
    <row r="25" spans="1:11" ht="22.5" customHeight="1" x14ac:dyDescent="0.5">
      <c r="A25" s="42" t="s">
        <v>32</v>
      </c>
      <c r="B25" s="22">
        <v>6000</v>
      </c>
      <c r="C25" s="23">
        <v>1350</v>
      </c>
      <c r="D25" s="23">
        <v>1350</v>
      </c>
      <c r="E25" s="24" t="s">
        <v>12</v>
      </c>
      <c r="F25" s="25">
        <f t="shared" si="1"/>
        <v>4650</v>
      </c>
    </row>
    <row r="26" spans="1:11" ht="23.1" customHeight="1" x14ac:dyDescent="0.5">
      <c r="A26" s="37" t="s">
        <v>33</v>
      </c>
      <c r="B26" s="38"/>
      <c r="C26" s="38"/>
      <c r="D26" s="38"/>
      <c r="E26" s="38"/>
      <c r="F26" s="39"/>
    </row>
    <row r="27" spans="1:11" ht="23.1" customHeight="1" x14ac:dyDescent="0.5">
      <c r="A27" s="42" t="s">
        <v>34</v>
      </c>
      <c r="B27" s="22">
        <v>1300000</v>
      </c>
      <c r="C27" s="23">
        <v>173055</v>
      </c>
      <c r="D27" s="23">
        <v>242130</v>
      </c>
      <c r="E27" s="24" t="s">
        <v>12</v>
      </c>
      <c r="F27" s="25">
        <f t="shared" ref="F27:F41" si="2">SUM(B27-D27)</f>
        <v>1057870</v>
      </c>
    </row>
    <row r="28" spans="1:11" ht="23.1" customHeight="1" x14ac:dyDescent="0.5">
      <c r="A28" s="42" t="s">
        <v>35</v>
      </c>
      <c r="B28" s="22">
        <v>400000</v>
      </c>
      <c r="C28" s="23">
        <v>25800</v>
      </c>
      <c r="D28" s="23">
        <v>47250</v>
      </c>
      <c r="E28" s="24" t="s">
        <v>12</v>
      </c>
      <c r="F28" s="25">
        <f t="shared" si="2"/>
        <v>352750</v>
      </c>
    </row>
    <row r="29" spans="1:11" ht="23.1" customHeight="1" x14ac:dyDescent="0.5">
      <c r="A29" s="42" t="s">
        <v>36</v>
      </c>
      <c r="B29" s="22">
        <v>1500</v>
      </c>
      <c r="C29" s="23">
        <v>155</v>
      </c>
      <c r="D29" s="23">
        <v>215</v>
      </c>
      <c r="E29" s="24" t="s">
        <v>12</v>
      </c>
      <c r="F29" s="25">
        <f t="shared" si="2"/>
        <v>1285</v>
      </c>
      <c r="J29" s="40"/>
    </row>
    <row r="30" spans="1:11" ht="23.1" customHeight="1" x14ac:dyDescent="0.5">
      <c r="A30" s="42" t="s">
        <v>37</v>
      </c>
      <c r="B30" s="22">
        <v>65000</v>
      </c>
      <c r="C30" s="23">
        <v>0</v>
      </c>
      <c r="D30" s="23">
        <v>10000</v>
      </c>
      <c r="E30" s="24" t="s">
        <v>12</v>
      </c>
      <c r="F30" s="25">
        <f t="shared" si="2"/>
        <v>55000</v>
      </c>
      <c r="J30" s="40"/>
    </row>
    <row r="31" spans="1:11" ht="23.1" customHeight="1" x14ac:dyDescent="0.5">
      <c r="A31" s="42" t="s">
        <v>38</v>
      </c>
      <c r="B31" s="22">
        <v>100000</v>
      </c>
      <c r="C31" s="23">
        <v>46500</v>
      </c>
      <c r="D31" s="23">
        <v>58000</v>
      </c>
      <c r="E31" s="24" t="s">
        <v>12</v>
      </c>
      <c r="F31" s="25">
        <f t="shared" si="2"/>
        <v>42000</v>
      </c>
    </row>
    <row r="32" spans="1:11" ht="22.5" customHeight="1" x14ac:dyDescent="0.5">
      <c r="A32" s="42" t="s">
        <v>39</v>
      </c>
      <c r="B32" s="22">
        <v>350000</v>
      </c>
      <c r="C32" s="23">
        <v>47090</v>
      </c>
      <c r="D32" s="23">
        <v>105586</v>
      </c>
      <c r="E32" s="24" t="s">
        <v>12</v>
      </c>
      <c r="F32" s="25">
        <f t="shared" si="2"/>
        <v>244414</v>
      </c>
    </row>
    <row r="33" spans="1:8" ht="23.1" customHeight="1" x14ac:dyDescent="0.5">
      <c r="A33" s="21" t="s">
        <v>40</v>
      </c>
      <c r="B33" s="22"/>
      <c r="C33" s="22"/>
      <c r="D33" s="22"/>
      <c r="E33" s="24"/>
      <c r="F33" s="25"/>
    </row>
    <row r="34" spans="1:8" ht="23.1" customHeight="1" x14ac:dyDescent="0.5">
      <c r="A34" s="42" t="s">
        <v>41</v>
      </c>
      <c r="B34" s="43">
        <v>0</v>
      </c>
      <c r="C34" s="22">
        <v>0</v>
      </c>
      <c r="D34" s="44">
        <v>0</v>
      </c>
      <c r="E34" s="24"/>
      <c r="F34" s="25">
        <v>0</v>
      </c>
    </row>
    <row r="35" spans="1:8" ht="23.1" customHeight="1" x14ac:dyDescent="0.5">
      <c r="A35" s="37" t="s">
        <v>42</v>
      </c>
      <c r="B35" s="38"/>
      <c r="C35" s="38"/>
      <c r="D35" s="38"/>
      <c r="E35" s="38"/>
      <c r="F35" s="39"/>
    </row>
    <row r="36" spans="1:8" ht="23.1" customHeight="1" x14ac:dyDescent="0.5">
      <c r="A36" s="21" t="s">
        <v>43</v>
      </c>
      <c r="B36" s="22">
        <v>900000</v>
      </c>
      <c r="C36" s="23">
        <v>60150</v>
      </c>
      <c r="D36" s="23">
        <v>116200</v>
      </c>
      <c r="E36" s="24" t="s">
        <v>12</v>
      </c>
      <c r="F36" s="25">
        <f t="shared" si="2"/>
        <v>783800</v>
      </c>
    </row>
    <row r="37" spans="1:8" ht="23.1" customHeight="1" x14ac:dyDescent="0.5">
      <c r="A37" s="37" t="s">
        <v>44</v>
      </c>
      <c r="B37" s="38"/>
      <c r="C37" s="38"/>
      <c r="D37" s="38"/>
      <c r="E37" s="38"/>
      <c r="F37" s="39"/>
    </row>
    <row r="38" spans="1:8" ht="23.1" customHeight="1" x14ac:dyDescent="0.5">
      <c r="A38" s="42" t="s">
        <v>45</v>
      </c>
      <c r="B38" s="45">
        <v>120000</v>
      </c>
      <c r="C38" s="46">
        <v>4000</v>
      </c>
      <c r="D38" s="46">
        <v>6400</v>
      </c>
      <c r="E38" s="24" t="s">
        <v>12</v>
      </c>
      <c r="F38" s="25">
        <f t="shared" si="2"/>
        <v>113600</v>
      </c>
      <c r="G38" s="47"/>
    </row>
    <row r="39" spans="1:8" ht="23.1" customHeight="1" x14ac:dyDescent="0.5">
      <c r="A39" s="42" t="s">
        <v>46</v>
      </c>
      <c r="B39" s="27">
        <v>170000</v>
      </c>
      <c r="C39" s="28">
        <v>14840</v>
      </c>
      <c r="D39" s="28">
        <v>31720</v>
      </c>
      <c r="E39" s="24" t="s">
        <v>12</v>
      </c>
      <c r="F39" s="25">
        <f t="shared" si="2"/>
        <v>138280</v>
      </c>
    </row>
    <row r="40" spans="1:8" ht="23.1" customHeight="1" x14ac:dyDescent="0.5">
      <c r="A40" s="42" t="s">
        <v>47</v>
      </c>
      <c r="B40" s="22">
        <v>46000</v>
      </c>
      <c r="C40" s="23">
        <v>0</v>
      </c>
      <c r="D40" s="23">
        <v>10770</v>
      </c>
      <c r="E40" s="24" t="s">
        <v>12</v>
      </c>
      <c r="F40" s="25">
        <f t="shared" si="2"/>
        <v>35230</v>
      </c>
    </row>
    <row r="41" spans="1:8" ht="23.1" customHeight="1" x14ac:dyDescent="0.5">
      <c r="A41" s="42" t="s">
        <v>48</v>
      </c>
      <c r="B41" s="48">
        <v>3000</v>
      </c>
      <c r="C41" s="28">
        <v>0</v>
      </c>
      <c r="D41" s="28">
        <v>0</v>
      </c>
      <c r="E41" s="24" t="s">
        <v>12</v>
      </c>
      <c r="F41" s="25">
        <f t="shared" si="2"/>
        <v>3000</v>
      </c>
    </row>
    <row r="42" spans="1:8" ht="23.1" customHeight="1" thickBot="1" x14ac:dyDescent="0.55000000000000004">
      <c r="A42" s="49" t="s">
        <v>49</v>
      </c>
      <c r="B42" s="50">
        <f>SUM(B14:B41)</f>
        <v>21962500</v>
      </c>
      <c r="C42" s="50">
        <f>SUM(C14:C41)</f>
        <v>1185419</v>
      </c>
      <c r="D42" s="50">
        <f>SUM(D14:D41)</f>
        <v>2363008</v>
      </c>
      <c r="E42" s="51" t="s">
        <v>12</v>
      </c>
      <c r="F42" s="52">
        <f>B42-D42</f>
        <v>19599492</v>
      </c>
    </row>
    <row r="43" spans="1:8" ht="23.1" customHeight="1" x14ac:dyDescent="0.5">
      <c r="A43" s="53" t="s">
        <v>50</v>
      </c>
      <c r="B43" s="53"/>
      <c r="C43" s="53"/>
      <c r="D43" s="53"/>
      <c r="E43" s="53"/>
      <c r="F43" s="53"/>
    </row>
    <row r="44" spans="1:8" ht="23.1" customHeight="1" thickBot="1" x14ac:dyDescent="0.55000000000000004">
      <c r="A44" s="54"/>
      <c r="B44" s="55"/>
      <c r="C44" s="56"/>
      <c r="D44" s="56"/>
      <c r="E44" s="56"/>
      <c r="F44" s="57"/>
    </row>
    <row r="45" spans="1:8" s="4" customFormat="1" ht="23.1" customHeight="1" thickBot="1" x14ac:dyDescent="0.5">
      <c r="A45" s="6" t="s">
        <v>2</v>
      </c>
      <c r="B45" s="7" t="s">
        <v>3</v>
      </c>
      <c r="C45" s="8" t="s">
        <v>4</v>
      </c>
      <c r="D45" s="8"/>
      <c r="E45" s="9" t="s">
        <v>5</v>
      </c>
      <c r="F45" s="10"/>
      <c r="H45" s="20"/>
    </row>
    <row r="46" spans="1:8" s="4" customFormat="1" ht="23.1" customHeight="1" thickBot="1" x14ac:dyDescent="0.5">
      <c r="A46" s="11"/>
      <c r="B46" s="12" t="s">
        <v>6</v>
      </c>
      <c r="C46" s="13" t="s">
        <v>7</v>
      </c>
      <c r="D46" s="13" t="s">
        <v>8</v>
      </c>
      <c r="E46" s="14" t="s">
        <v>9</v>
      </c>
      <c r="F46" s="15"/>
      <c r="H46" s="20"/>
    </row>
    <row r="47" spans="1:8" ht="23.1" customHeight="1" x14ac:dyDescent="0.5">
      <c r="A47" s="16" t="s">
        <v>51</v>
      </c>
      <c r="B47" s="17"/>
      <c r="C47" s="17"/>
      <c r="D47" s="17"/>
      <c r="E47" s="17"/>
      <c r="F47" s="18"/>
    </row>
    <row r="48" spans="1:8" ht="23.1" customHeight="1" x14ac:dyDescent="0.5">
      <c r="A48" s="21" t="s">
        <v>52</v>
      </c>
      <c r="B48" s="22">
        <v>1080000</v>
      </c>
      <c r="C48" s="23">
        <v>62306</v>
      </c>
      <c r="D48" s="23">
        <v>124612</v>
      </c>
      <c r="E48" s="24" t="s">
        <v>12</v>
      </c>
      <c r="F48" s="25">
        <f>SUM(B48-D48)</f>
        <v>955388</v>
      </c>
    </row>
    <row r="49" spans="1:8" ht="23.1" customHeight="1" x14ac:dyDescent="0.5">
      <c r="A49" s="21" t="s">
        <v>53</v>
      </c>
      <c r="B49" s="22">
        <v>80000</v>
      </c>
      <c r="C49" s="22">
        <v>0</v>
      </c>
      <c r="D49" s="22">
        <v>0</v>
      </c>
      <c r="E49" s="24" t="s">
        <v>12</v>
      </c>
      <c r="F49" s="25">
        <f>SUM(B49-D49)</f>
        <v>80000</v>
      </c>
    </row>
    <row r="50" spans="1:8" ht="23.1" customHeight="1" x14ac:dyDescent="0.5">
      <c r="A50" s="58" t="s">
        <v>54</v>
      </c>
      <c r="B50" s="31">
        <f>SUM(B48:B49)</f>
        <v>1160000</v>
      </c>
      <c r="C50" s="59">
        <f>SUM(C48:C49)</f>
        <v>62306</v>
      </c>
      <c r="D50" s="59">
        <f>SUM(D48:D49)</f>
        <v>124612</v>
      </c>
      <c r="E50" s="32" t="s">
        <v>12</v>
      </c>
      <c r="F50" s="60">
        <f>B50-D50</f>
        <v>1035388</v>
      </c>
    </row>
    <row r="51" spans="1:8" ht="23.1" customHeight="1" x14ac:dyDescent="0.5">
      <c r="A51" s="34" t="s">
        <v>55</v>
      </c>
      <c r="B51" s="35"/>
      <c r="C51" s="35"/>
      <c r="D51" s="35"/>
      <c r="E51" s="35"/>
      <c r="F51" s="36"/>
    </row>
    <row r="52" spans="1:8" ht="23.1" customHeight="1" x14ac:dyDescent="0.5">
      <c r="A52" s="61" t="s">
        <v>56</v>
      </c>
      <c r="B52" s="62">
        <v>0</v>
      </c>
      <c r="C52" s="62">
        <v>0</v>
      </c>
      <c r="D52" s="62">
        <v>0</v>
      </c>
      <c r="E52" s="63">
        <v>0</v>
      </c>
      <c r="F52" s="25">
        <f>SUM(B52-D52)</f>
        <v>0</v>
      </c>
    </row>
    <row r="53" spans="1:8" ht="22.5" customHeight="1" x14ac:dyDescent="0.5">
      <c r="A53" s="64" t="s">
        <v>57</v>
      </c>
      <c r="B53" s="65">
        <v>0</v>
      </c>
      <c r="C53" s="24">
        <v>2830</v>
      </c>
      <c r="D53" s="24">
        <v>13300</v>
      </c>
      <c r="E53" s="63" t="s">
        <v>15</v>
      </c>
      <c r="F53" s="25">
        <f>SUM(B53-D53)</f>
        <v>-13300</v>
      </c>
    </row>
    <row r="54" spans="1:8" ht="22.5" customHeight="1" x14ac:dyDescent="0.5">
      <c r="A54" s="21" t="s">
        <v>58</v>
      </c>
      <c r="B54" s="65">
        <v>0</v>
      </c>
      <c r="C54" s="62">
        <v>0</v>
      </c>
      <c r="D54" s="62">
        <v>0</v>
      </c>
      <c r="E54" s="63">
        <v>0</v>
      </c>
      <c r="F54" s="25">
        <f>SUM(B54-D54)</f>
        <v>0</v>
      </c>
    </row>
    <row r="55" spans="1:8" ht="22.5" customHeight="1" x14ac:dyDescent="0.5">
      <c r="A55" s="21" t="s">
        <v>59</v>
      </c>
      <c r="B55" s="65">
        <v>0</v>
      </c>
      <c r="C55" s="24">
        <v>0</v>
      </c>
      <c r="D55" s="24">
        <v>228830.63</v>
      </c>
      <c r="E55" s="63" t="s">
        <v>15</v>
      </c>
      <c r="F55" s="25">
        <f t="shared" ref="F55" si="3">SUM(B55-D55)</f>
        <v>-228830.63</v>
      </c>
    </row>
    <row r="56" spans="1:8" ht="22.5" customHeight="1" x14ac:dyDescent="0.5">
      <c r="A56" s="21" t="s">
        <v>60</v>
      </c>
      <c r="B56" s="65">
        <v>0</v>
      </c>
      <c r="C56" s="62">
        <v>0</v>
      </c>
      <c r="D56" s="62">
        <v>0</v>
      </c>
      <c r="E56" s="63">
        <v>0</v>
      </c>
      <c r="F56" s="25">
        <f>SUM(B56-D56)</f>
        <v>0</v>
      </c>
    </row>
    <row r="57" spans="1:8" ht="23.1" customHeight="1" thickBot="1" x14ac:dyDescent="0.55000000000000004">
      <c r="A57" s="49" t="s">
        <v>61</v>
      </c>
      <c r="B57" s="50">
        <f>SUM(B52:B56)</f>
        <v>0</v>
      </c>
      <c r="C57" s="50">
        <f>SUM(C52:C56)</f>
        <v>2830</v>
      </c>
      <c r="D57" s="50">
        <f>SUM(D52:D56)</f>
        <v>242130.63</v>
      </c>
      <c r="E57" s="51" t="s">
        <v>15</v>
      </c>
      <c r="F57" s="66">
        <v>78017.22</v>
      </c>
    </row>
    <row r="58" spans="1:8" ht="24" thickBot="1" x14ac:dyDescent="0.55000000000000004">
      <c r="A58" s="67" t="s">
        <v>62</v>
      </c>
      <c r="B58" s="68"/>
      <c r="C58" s="68">
        <v>0</v>
      </c>
      <c r="D58" s="68">
        <v>0</v>
      </c>
      <c r="E58" s="69"/>
      <c r="F58" s="70"/>
    </row>
    <row r="59" spans="1:8" ht="24" thickBot="1" x14ac:dyDescent="0.55000000000000004">
      <c r="A59" s="71" t="s">
        <v>63</v>
      </c>
      <c r="B59" s="72">
        <f>B11+B42+B50+B57</f>
        <v>177732500</v>
      </c>
      <c r="C59" s="72">
        <f>C11+C42+C50+C57-C58</f>
        <v>2262691.25</v>
      </c>
      <c r="D59" s="72">
        <f>D11+D42+D50+D57-D58</f>
        <v>4350188.87</v>
      </c>
      <c r="E59" s="73" t="s">
        <v>12</v>
      </c>
      <c r="F59" s="74">
        <f>B59-D59</f>
        <v>173382311.13</v>
      </c>
    </row>
    <row r="60" spans="1:8" ht="23.1" customHeight="1" thickTop="1" x14ac:dyDescent="0.5">
      <c r="A60" s="75"/>
      <c r="B60" s="76"/>
      <c r="C60" s="77"/>
      <c r="D60" s="77"/>
      <c r="E60" s="57"/>
      <c r="F60" s="77" t="s">
        <v>64</v>
      </c>
    </row>
    <row r="61" spans="1:8" ht="23.1" customHeight="1" x14ac:dyDescent="0.5">
      <c r="A61" s="78"/>
      <c r="B61" s="55"/>
      <c r="C61" s="57"/>
      <c r="D61" s="57"/>
      <c r="E61" s="57"/>
      <c r="F61" s="57"/>
    </row>
    <row r="62" spans="1:8" ht="23.1" customHeight="1" x14ac:dyDescent="0.5">
      <c r="A62" s="54"/>
      <c r="B62" s="55"/>
      <c r="C62" s="57"/>
      <c r="D62" s="57"/>
      <c r="E62" s="57"/>
      <c r="F62" s="57"/>
    </row>
    <row r="63" spans="1:8" ht="23.1" customHeight="1" x14ac:dyDescent="0.5">
      <c r="A63" s="54" t="s">
        <v>65</v>
      </c>
      <c r="B63" s="55"/>
      <c r="C63" s="57"/>
      <c r="D63" s="57"/>
      <c r="E63" s="57"/>
      <c r="F63" s="57"/>
    </row>
    <row r="64" spans="1:8" s="81" customFormat="1" ht="23.1" customHeight="1" x14ac:dyDescent="0.5">
      <c r="A64" s="79" t="s">
        <v>66</v>
      </c>
      <c r="B64" s="80"/>
      <c r="C64" s="57"/>
      <c r="D64" s="57"/>
      <c r="E64" s="57"/>
      <c r="F64" s="57"/>
      <c r="H64" s="82"/>
    </row>
    <row r="65" spans="1:6" ht="23.1" customHeight="1" x14ac:dyDescent="0.5">
      <c r="A65" s="54"/>
      <c r="B65" s="55"/>
      <c r="C65" s="57"/>
      <c r="D65" s="57"/>
      <c r="E65" s="57"/>
      <c r="F65" s="57"/>
    </row>
    <row r="66" spans="1:6" ht="23.1" customHeight="1" x14ac:dyDescent="0.5">
      <c r="A66" s="54"/>
      <c r="B66" s="55"/>
      <c r="C66" s="57"/>
      <c r="D66" s="57"/>
      <c r="E66" s="57"/>
      <c r="F66" s="57"/>
    </row>
    <row r="67" spans="1:6" ht="23.1" customHeight="1" x14ac:dyDescent="0.5">
      <c r="A67" s="78"/>
      <c r="B67" s="55"/>
      <c r="C67" s="57"/>
      <c r="D67" s="57"/>
      <c r="E67" s="57"/>
      <c r="F67" s="57"/>
    </row>
    <row r="68" spans="1:6" ht="23.1" customHeight="1" x14ac:dyDescent="0.5">
      <c r="A68" s="54"/>
      <c r="B68" s="83"/>
      <c r="C68" s="57"/>
      <c r="D68" s="57"/>
      <c r="E68" s="57"/>
      <c r="F68" s="57"/>
    </row>
    <row r="69" spans="1:6" ht="23.1" customHeight="1" x14ac:dyDescent="0.5">
      <c r="A69" s="54"/>
      <c r="B69" s="83"/>
      <c r="C69" s="57"/>
      <c r="D69" s="57"/>
      <c r="E69" s="57"/>
      <c r="F69" s="57"/>
    </row>
    <row r="70" spans="1:6" ht="23.1" customHeight="1" x14ac:dyDescent="0.5">
      <c r="A70" s="54"/>
      <c r="B70" s="55"/>
      <c r="C70" s="57"/>
      <c r="D70" s="57"/>
      <c r="E70" s="57"/>
      <c r="F70" s="57"/>
    </row>
  </sheetData>
  <mergeCells count="19">
    <mergeCell ref="A51:F51"/>
    <mergeCell ref="A43:F43"/>
    <mergeCell ref="A45:A46"/>
    <mergeCell ref="C45:D45"/>
    <mergeCell ref="E45:F45"/>
    <mergeCell ref="E46:F46"/>
    <mergeCell ref="A47:F47"/>
    <mergeCell ref="A5:F5"/>
    <mergeCell ref="A12:F12"/>
    <mergeCell ref="A13:F13"/>
    <mergeCell ref="A26:F26"/>
    <mergeCell ref="A35:F35"/>
    <mergeCell ref="A37:F37"/>
    <mergeCell ref="A1:F1"/>
    <mergeCell ref="A2:F2"/>
    <mergeCell ref="A3:A4"/>
    <mergeCell ref="C3:D3"/>
    <mergeCell ref="E3:F3"/>
    <mergeCell ref="E4:F4"/>
  </mergeCells>
  <pageMargins left="0.23622047244094491" right="0.23622047244094491" top="0.55118110236220474" bottom="0.35433070866141736" header="0.31496062992125984" footer="0.31496062992125984"/>
  <pageSetup paperSize="9" scale="73" fitToHeight="0" orientation="portrait" r:id="rId1"/>
  <rowBreaks count="1" manualBreakCount="1">
    <brk id="4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F0004B1FC7864980433A253ABEAC4A" ma:contentTypeVersion="12" ma:contentTypeDescription="Create a new document." ma:contentTypeScope="" ma:versionID="ac07b0711a6020882907c9c56a9107fa">
  <xsd:schema xmlns:xsd="http://www.w3.org/2001/XMLSchema" xmlns:xs="http://www.w3.org/2001/XMLSchema" xmlns:p="http://schemas.microsoft.com/office/2006/metadata/properties" xmlns:ns3="6c7480fe-9619-4ca2-91a5-ca64993dc536" targetNamespace="http://schemas.microsoft.com/office/2006/metadata/properties" ma:root="true" ma:fieldsID="54d5263429123737ee95c8790b5f16a3" ns3:_="">
    <xsd:import namespace="6c7480fe-9619-4ca2-91a5-ca64993dc53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7480fe-9619-4ca2-91a5-ca64993dc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c7480fe-9619-4ca2-91a5-ca64993dc536" xsi:nil="true"/>
  </documentManagement>
</p:properties>
</file>

<file path=customXml/itemProps1.xml><?xml version="1.0" encoding="utf-8"?>
<ds:datastoreItem xmlns:ds="http://schemas.openxmlformats.org/officeDocument/2006/customXml" ds:itemID="{73097112-6AA6-4646-8EC4-BB42928154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7480fe-9619-4ca2-91a5-ca64993dc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9F0BDB-AA66-44EC-A42F-53C681A178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D61868-41BB-434A-95D0-CF61D2E9E4A4}">
  <ds:schemaRefs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6c7480fe-9619-4ca2-91a5-ca64993dc536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ผอ.เขตบางกอกน้อย</dc:creator>
  <cp:lastModifiedBy>ผอ.เขตบางกอกน้อย</cp:lastModifiedBy>
  <dcterms:created xsi:type="dcterms:W3CDTF">2026-07-21T07:06:09Z</dcterms:created>
  <dcterms:modified xsi:type="dcterms:W3CDTF">2026-07-21T07:07:44Z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0x0101000AF0004B1FC7864980433A253ABEAC4A</vt:lpwstr>
  </property>
</Properties>
</file>