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1015" windowHeight="9990"/>
  </bookViews>
  <sheets>
    <sheet name="สงม. 1สรุป" sheetId="1" r:id="rId1"/>
  </sheets>
  <externalReferences>
    <externalReference r:id="rId2"/>
  </externalReferences>
  <definedNames>
    <definedName name="_xlnm.Print_Titles" localSheetId="0">'สงม. 1สรุป'!$1:$6</definedName>
  </definedNames>
  <calcPr calcId="125725"/>
</workbook>
</file>

<file path=xl/calcChain.xml><?xml version="1.0" encoding="utf-8"?>
<calcChain xmlns="http://schemas.openxmlformats.org/spreadsheetml/2006/main">
  <c r="C92" i="1"/>
  <c r="B91" l="1"/>
  <c r="E90"/>
  <c r="D90"/>
  <c r="C90"/>
  <c r="E89"/>
  <c r="D89"/>
  <c r="D88" s="1"/>
  <c r="C89"/>
  <c r="C88" s="1"/>
  <c r="E87"/>
  <c r="D87"/>
  <c r="D85" s="1"/>
  <c r="C87"/>
  <c r="E86"/>
  <c r="D86"/>
  <c r="C86"/>
  <c r="C85" s="1"/>
  <c r="E81"/>
  <c r="D81"/>
  <c r="C81"/>
  <c r="E80"/>
  <c r="D80"/>
  <c r="C80"/>
  <c r="E79"/>
  <c r="D79"/>
  <c r="C79"/>
  <c r="C78" s="1"/>
  <c r="E74"/>
  <c r="D74"/>
  <c r="C74"/>
  <c r="E73"/>
  <c r="D73"/>
  <c r="C73"/>
  <c r="E72"/>
  <c r="E71" s="1"/>
  <c r="D72"/>
  <c r="D71" s="1"/>
  <c r="C72"/>
  <c r="E70"/>
  <c r="E69" s="1"/>
  <c r="D70"/>
  <c r="D69" s="1"/>
  <c r="C70"/>
  <c r="C69" s="1"/>
  <c r="E65"/>
  <c r="E94" s="1"/>
  <c r="D65"/>
  <c r="D94" s="1"/>
  <c r="C65"/>
  <c r="E64"/>
  <c r="D64"/>
  <c r="C64"/>
  <c r="C62" s="1"/>
  <c r="E63"/>
  <c r="E62" s="1"/>
  <c r="D63"/>
  <c r="C63"/>
  <c r="D62"/>
  <c r="E61"/>
  <c r="D61"/>
  <c r="C61"/>
  <c r="E60"/>
  <c r="D60"/>
  <c r="D59" s="1"/>
  <c r="D58" s="1"/>
  <c r="C60"/>
  <c r="E57"/>
  <c r="E56" s="1"/>
  <c r="D57"/>
  <c r="D56" s="1"/>
  <c r="C57"/>
  <c r="C56"/>
  <c r="E55"/>
  <c r="E53" s="1"/>
  <c r="D55"/>
  <c r="C55"/>
  <c r="E54"/>
  <c r="D54"/>
  <c r="D53" s="1"/>
  <c r="C54"/>
  <c r="E52"/>
  <c r="E51" s="1"/>
  <c r="D52"/>
  <c r="D51" s="1"/>
  <c r="C52"/>
  <c r="C51" s="1"/>
  <c r="E50"/>
  <c r="E49" s="1"/>
  <c r="D50"/>
  <c r="D49" s="1"/>
  <c r="C50"/>
  <c r="C49" s="1"/>
  <c r="E47"/>
  <c r="E46" s="1"/>
  <c r="D47"/>
  <c r="D46" s="1"/>
  <c r="C47"/>
  <c r="C46" s="1"/>
  <c r="E45"/>
  <c r="E44" s="1"/>
  <c r="D45"/>
  <c r="D44" s="1"/>
  <c r="C45"/>
  <c r="C44" s="1"/>
  <c r="E42"/>
  <c r="D42"/>
  <c r="C42"/>
  <c r="E41"/>
  <c r="D41"/>
  <c r="C41"/>
  <c r="B41"/>
  <c r="E39"/>
  <c r="D39"/>
  <c r="C39"/>
  <c r="E38"/>
  <c r="D38"/>
  <c r="C38"/>
  <c r="E36"/>
  <c r="E35" s="1"/>
  <c r="D36"/>
  <c r="D35" s="1"/>
  <c r="C36"/>
  <c r="E34"/>
  <c r="D34"/>
  <c r="C34"/>
  <c r="E33"/>
  <c r="D33"/>
  <c r="C33"/>
  <c r="E30"/>
  <c r="E29" s="1"/>
  <c r="E28" s="1"/>
  <c r="D30"/>
  <c r="D29" s="1"/>
  <c r="D28" s="1"/>
  <c r="C30"/>
  <c r="C29" s="1"/>
  <c r="C28" s="1"/>
  <c r="E27"/>
  <c r="E26" s="1"/>
  <c r="E25" s="1"/>
  <c r="D27"/>
  <c r="D26" s="1"/>
  <c r="D25" s="1"/>
  <c r="C27"/>
  <c r="E24"/>
  <c r="E23" s="1"/>
  <c r="E22" s="1"/>
  <c r="D24"/>
  <c r="C24"/>
  <c r="C23" s="1"/>
  <c r="C22" s="1"/>
  <c r="D23"/>
  <c r="D22" s="1"/>
  <c r="E19"/>
  <c r="E93" s="1"/>
  <c r="D19"/>
  <c r="D93" s="1"/>
  <c r="C19"/>
  <c r="E18"/>
  <c r="D18"/>
  <c r="C18"/>
  <c r="E17"/>
  <c r="E16" s="1"/>
  <c r="D17"/>
  <c r="C17"/>
  <c r="E15"/>
  <c r="D15"/>
  <c r="C15"/>
  <c r="E14"/>
  <c r="E13" s="1"/>
  <c r="D14"/>
  <c r="D13" s="1"/>
  <c r="C14"/>
  <c r="E10"/>
  <c r="E8" s="1"/>
  <c r="D10"/>
  <c r="D9" s="1"/>
  <c r="C10"/>
  <c r="C9" s="1"/>
  <c r="D40" l="1"/>
  <c r="B55"/>
  <c r="B61"/>
  <c r="D8"/>
  <c r="C93"/>
  <c r="E32"/>
  <c r="D37"/>
  <c r="E59"/>
  <c r="E58" s="1"/>
  <c r="C84"/>
  <c r="E12"/>
  <c r="C32"/>
  <c r="C40"/>
  <c r="E78"/>
  <c r="E88"/>
  <c r="B65"/>
  <c r="B94" s="1"/>
  <c r="E37"/>
  <c r="D43"/>
  <c r="E48"/>
  <c r="D16"/>
  <c r="E40"/>
  <c r="C71"/>
  <c r="E85"/>
  <c r="E84" s="1"/>
  <c r="E43"/>
  <c r="D78"/>
  <c r="D68" s="1"/>
  <c r="B14"/>
  <c r="B39"/>
  <c r="C16"/>
  <c r="D32"/>
  <c r="D48"/>
  <c r="C68"/>
  <c r="E68"/>
  <c r="E31"/>
  <c r="D84"/>
  <c r="C13"/>
  <c r="B27"/>
  <c r="B26" s="1"/>
  <c r="B25" s="1"/>
  <c r="B34"/>
  <c r="C37"/>
  <c r="C53"/>
  <c r="C48" s="1"/>
  <c r="B57"/>
  <c r="B56" s="1"/>
  <c r="B63"/>
  <c r="B73"/>
  <c r="B80"/>
  <c r="B86"/>
  <c r="B90"/>
  <c r="C94"/>
  <c r="E9"/>
  <c r="B9" s="1"/>
  <c r="B8" s="1"/>
  <c r="D12"/>
  <c r="B38"/>
  <c r="B42"/>
  <c r="B40" s="1"/>
  <c r="B50"/>
  <c r="B49" s="1"/>
  <c r="B54"/>
  <c r="B53" s="1"/>
  <c r="B60"/>
  <c r="B59" s="1"/>
  <c r="B64"/>
  <c r="B70"/>
  <c r="B69" s="1"/>
  <c r="B74"/>
  <c r="B81"/>
  <c r="B87"/>
  <c r="B85" s="1"/>
  <c r="B84" s="1"/>
  <c r="B29"/>
  <c r="B28" s="1"/>
  <c r="B15"/>
  <c r="B18"/>
  <c r="B30"/>
  <c r="B33"/>
  <c r="B32" s="1"/>
  <c r="B36"/>
  <c r="B35" s="1"/>
  <c r="B52"/>
  <c r="B51" s="1"/>
  <c r="B72"/>
  <c r="B71" s="1"/>
  <c r="B79"/>
  <c r="B89"/>
  <c r="B88" s="1"/>
  <c r="C43"/>
  <c r="B93"/>
  <c r="C26"/>
  <c r="C25" s="1"/>
  <c r="C35"/>
  <c r="C59"/>
  <c r="C58" s="1"/>
  <c r="B10"/>
  <c r="B17"/>
  <c r="B19"/>
  <c r="B24"/>
  <c r="B23" s="1"/>
  <c r="B22" s="1"/>
  <c r="B45"/>
  <c r="B44" s="1"/>
  <c r="B47"/>
  <c r="B46" s="1"/>
  <c r="C8"/>
  <c r="B13" l="1"/>
  <c r="B12" s="1"/>
  <c r="D92"/>
  <c r="D95" s="1"/>
  <c r="C31"/>
  <c r="D31"/>
  <c r="C12"/>
  <c r="C95" s="1"/>
  <c r="B37"/>
  <c r="B31" s="1"/>
  <c r="E92"/>
  <c r="E95" s="1"/>
  <c r="B43"/>
  <c r="B62"/>
  <c r="B58" s="1"/>
  <c r="B16"/>
  <c r="B48"/>
  <c r="B78"/>
  <c r="B68" s="1"/>
  <c r="B92" l="1"/>
  <c r="B95" s="1"/>
</calcChain>
</file>

<file path=xl/sharedStrings.xml><?xml version="1.0" encoding="utf-8"?>
<sst xmlns="http://schemas.openxmlformats.org/spreadsheetml/2006/main" count="100" uniqueCount="53">
  <si>
    <t>แผนการปฏิบัติงานและการใช้จ่ายงบประมาณรายจ่ายประจำปีงบประมาณ พ.ศ. 2566</t>
  </si>
  <si>
    <t>หน่วยงาน   สำนักงานเขตบางกอกน้อย</t>
  </si>
  <si>
    <t>หน่วย : บาท</t>
  </si>
  <si>
    <t>งาน/โครงการตามแผนยุทธศาสตร์/งบรายจ่าย</t>
  </si>
  <si>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</si>
  <si>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</si>
  <si>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</si>
  <si>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</si>
  <si>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</si>
  <si>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</si>
  <si>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>งบประมาณภารกิจประจำพื้นฐาน</t>
  </si>
  <si>
    <t xml:space="preserve">       งานที่ 1 : งานรายจ่ายบุคลากร</t>
  </si>
  <si>
    <t xml:space="preserve">                  งบบุคลากร</t>
  </si>
  <si>
    <t xml:space="preserve">งานที่ 2 : อำนวยการและบริหารสำนักงานเขต </t>
  </si>
  <si>
    <t xml:space="preserve">              1) งบดำเนินงาน</t>
  </si>
  <si>
    <t xml:space="preserve">              2) งบรายจ่ายอื่น</t>
  </si>
  <si>
    <t>งานที่ 3 : ปกครอง</t>
  </si>
  <si>
    <t>งบประมาณภารกิจตามแผนยุทธศาสตร์</t>
  </si>
  <si>
    <t>โครงการที่ 1 : โครงการอาสาสมัครกรุงเทพมหานครด้านการป้องกัน
และแก้ไขปัญหายาและสารเสพติด</t>
  </si>
  <si>
    <t xml:space="preserve">                 งบรายจ่ายอื่น</t>
  </si>
  <si>
    <t>งานที่ 4 : บริหารทั่วไปและบริการทะเบียน</t>
  </si>
  <si>
    <t xml:space="preserve">                 งบดำเนินงาน</t>
  </si>
  <si>
    <t>งานที่ 5 : บริหารทั่วไปและบริหารการคลัง</t>
  </si>
  <si>
    <t>งานที่ 6 : บริหารทั่วไปและจัดเก็บรายได้</t>
  </si>
  <si>
    <t>งานที่ 7 : บริหารทั่วไปฝ่ายรักษาความสะอาด</t>
  </si>
  <si>
    <t>งานที่ 8 : กวาดทำความสะอาดที่และทางสาธารณะ</t>
  </si>
  <si>
    <t>งานที่ 9 : เก็บขยะมูลฝอยและขนถ่ายสิ่งปฏิกูล</t>
  </si>
  <si>
    <t>งานที่ 10 : ดูแลสวนและพื้นที่สีเขียว</t>
  </si>
  <si>
    <t>งานที่ 11 : บริหารทั่วไปและสอบสวนดำเนินคดี</t>
  </si>
  <si>
    <t xml:space="preserve">                  งบดำเนินงาน</t>
  </si>
  <si>
    <t>งานที่ 12 : ตรวจและบังคับใช้กฎหมาย</t>
  </si>
  <si>
    <t>งานที่ 13 : บริหารทั่วไปฝ่ายโยธา</t>
  </si>
  <si>
    <t xml:space="preserve">                   งบดำเนินงาน</t>
  </si>
  <si>
    <t>งานที่ 14 : อนุญาตก่อสร้างควบคุมอาคารและผังเมือง</t>
  </si>
  <si>
    <t>งานที่ 15 : บำรุงรักษาซ่อมแซม</t>
  </si>
  <si>
    <t>งานที่ 16 : ระบายน้ำและแก้ไขปัญหาน้ำท่วม</t>
  </si>
  <si>
    <t>งานที่ 17 : บริหารทั่วไปฝ่ายพัฒนาชุมชน</t>
  </si>
  <si>
    <t>งานที่ 18 : พัฒนาชุมชนและบริการสังคม</t>
  </si>
  <si>
    <t>งบประมาณภารกิจตามแผนยุทธศาสตร์บูรณาการ</t>
  </si>
  <si>
    <t>โครงการที่ 2 : โครงการจัดสวัสดิการ การสงเคราะห์ช่วยเหลือเด็ก สตรี
ครอบครัว ผู้ด้อยโอกาสผู้สูงอายุและคนพิการ</t>
  </si>
  <si>
    <t xml:space="preserve">                  งบรายจ่ายอื่น</t>
  </si>
  <si>
    <t>งานที่ 19 : บริหารทั่วไปฝ่ายสิ่งแวดล้อมและสุขาภิบาล</t>
  </si>
  <si>
    <t>งานที่ 20 : สุขาภิบาลอาหารและอนามัยสิ่งแวดล้อม</t>
  </si>
  <si>
    <t>โครงการที่ 3 : โครงการกรุงเทพฯ เมืองอาหารปลอดภัย</t>
  </si>
  <si>
    <t>งานที่ 21 : ป้องกันและควบคุมโรค</t>
  </si>
  <si>
    <t>โครงการที่ 4 : โครงการกรุงเทพมหานครเขตปลอดบุหรี่</t>
  </si>
  <si>
    <t>งานที่ 22 : บริหารทั่วไปฝ่ายการศึกษา</t>
  </si>
  <si>
    <t>งานที่ 23 : งบประมาณโรงเรียน</t>
  </si>
  <si>
    <t xml:space="preserve">              2) งบเงินอุดหนุน</t>
  </si>
  <si>
    <t xml:space="preserve">              3) งบรายจ่ายอื่น</t>
  </si>
  <si>
    <t>รวมงบประมาณตามโครงสร้างงาน</t>
  </si>
  <si>
    <t>รวมงบประมาณภารกิจตามแผนยุทธศาสตร์</t>
  </si>
  <si>
    <t>รวมงบประมาณตามแผนยุทธศาสตร์บูรณาการ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</si>
</sst>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color indexed="8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20"/>
      <name val="Arial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9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vertical="top"/>
    </xf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  <xf numFmtId="43" fontId="2" fillId="0" borderId="1" xfId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3" fillId="0" borderId="0" xfId="1" applyFont="1" applyAlignment="1">
      <alignment horizontal="center" vertical="center"/>
    </xf>
  </cellXfs>
  <cellStyles count="1669">
    <cellStyle name="Comma 2" xfId="2"/>
    <cellStyle name="Comma 2 2" xfId="3"/>
    <cellStyle name="Normal 2" xfId="4"/>
    <cellStyle name="Normal 5" xfId="5"/>
    <cellStyle name="เครื่องหมายจุลภาค" xfId="1" builtinId="3"/>
    <cellStyle name="เครื่องหมายจุลภาค 10" xfId="6"/>
    <cellStyle name="เครื่องหมายจุลภาค 10 2" xfId="7"/>
    <cellStyle name="เครื่องหมายจุลภาค 10 3" xfId="8"/>
    <cellStyle name="เครื่องหมายจุลภาค 10 4" xfId="9"/>
    <cellStyle name="เครื่องหมายจุลภาค 10 5" xfId="10"/>
    <cellStyle name="เครื่องหมายจุลภาค 10 6" xfId="11"/>
    <cellStyle name="เครื่องหมายจุลภาค 10 7" xfId="12"/>
    <cellStyle name="เครื่องหมายจุลภาค 10 8" xfId="13"/>
    <cellStyle name="เครื่องหมายจุลภาค 10 9" xfId="14"/>
    <cellStyle name="เครื่องหมายจุลภาค 11" xfId="15"/>
    <cellStyle name="เครื่องหมายจุลภาค 11 2" xfId="16"/>
    <cellStyle name="เครื่องหมายจุลภาค 11 3" xfId="17"/>
    <cellStyle name="เครื่องหมายจุลภาค 11 4" xfId="18"/>
    <cellStyle name="เครื่องหมายจุลภาค 11 5" xfId="19"/>
    <cellStyle name="เครื่องหมายจุลภาค 11 6" xfId="20"/>
    <cellStyle name="เครื่องหมายจุลภาค 11 7" xfId="21"/>
    <cellStyle name="เครื่องหมายจุลภาค 11 8" xfId="22"/>
    <cellStyle name="เครื่องหมายจุลภาค 12" xfId="23"/>
    <cellStyle name="เครื่องหมายจุลภาค 12 2" xfId="24"/>
    <cellStyle name="เครื่องหมายจุลภาค 12 3" xfId="25"/>
    <cellStyle name="เครื่องหมายจุลภาค 12 4" xfId="26"/>
    <cellStyle name="เครื่องหมายจุลภาค 12 5" xfId="27"/>
    <cellStyle name="เครื่องหมายจุลภาค 13" xfId="28"/>
    <cellStyle name="เครื่องหมายจุลภาค 13 2" xfId="29"/>
    <cellStyle name="เครื่องหมายจุลภาค 13 3" xfId="30"/>
    <cellStyle name="เครื่องหมายจุลภาค 13 4" xfId="31"/>
    <cellStyle name="เครื่องหมายจุลภาค 13 5" xfId="32"/>
    <cellStyle name="เครื่องหมายจุลภาค 14" xfId="33"/>
    <cellStyle name="เครื่องหมายจุลภาค 14 2" xfId="34"/>
    <cellStyle name="เครื่องหมายจุลภาค 14 3" xfId="35"/>
    <cellStyle name="เครื่องหมายจุลภาค 14 4" xfId="36"/>
    <cellStyle name="เครื่องหมายจุลภาค 14 5" xfId="37"/>
    <cellStyle name="เครื่องหมายจุลภาค 15" xfId="38"/>
    <cellStyle name="เครื่องหมายจุลภาค 15 2" xfId="39"/>
    <cellStyle name="เครื่องหมายจุลภาค 15 2 10" xfId="40"/>
    <cellStyle name="เครื่องหมายจุลภาค 15 2 11" xfId="41"/>
    <cellStyle name="เครื่องหมายจุลภาค 15 2 12" xfId="42"/>
    <cellStyle name="เครื่องหมายจุลภาค 15 2 13" xfId="43"/>
    <cellStyle name="เครื่องหมายจุลภาค 15 2 14" xfId="44"/>
    <cellStyle name="เครื่องหมายจุลภาค 15 2 15" xfId="45"/>
    <cellStyle name="เครื่องหมายจุลภาค 15 2 16" xfId="46"/>
    <cellStyle name="เครื่องหมายจุลภาค 15 2 17" xfId="47"/>
    <cellStyle name="เครื่องหมายจุลภาค 15 2 18" xfId="48"/>
    <cellStyle name="เครื่องหมายจุลภาค 15 2 19" xfId="49"/>
    <cellStyle name="เครื่องหมายจุลภาค 15 2 2" xfId="50"/>
    <cellStyle name="เครื่องหมายจุลภาค 15 2 2 2" xfId="51"/>
    <cellStyle name="เครื่องหมายจุลภาค 15 2 2 2 2" xfId="52"/>
    <cellStyle name="เครื่องหมายจุลภาค 15 2 2 2 3" xfId="53"/>
    <cellStyle name="เครื่องหมายจุลภาค 15 2 2 2 4" xfId="54"/>
    <cellStyle name="เครื่องหมายจุลภาค 15 2 2 3" xfId="55"/>
    <cellStyle name="เครื่องหมายจุลภาค 15 2 2 3 2" xfId="56"/>
    <cellStyle name="เครื่องหมายจุลภาค 15 2 2 3 3" xfId="57"/>
    <cellStyle name="เครื่องหมายจุลภาค 15 2 2 3 4" xfId="58"/>
    <cellStyle name="เครื่องหมายจุลภาค 15 2 2 4" xfId="59"/>
    <cellStyle name="เครื่องหมายจุลภาค 15 2 2 5" xfId="60"/>
    <cellStyle name="เครื่องหมายจุลภาค 15 2 2 6" xfId="61"/>
    <cellStyle name="เครื่องหมายจุลภาค 15 2 2 7" xfId="62"/>
    <cellStyle name="เครื่องหมายจุลภาค 15 2 2 8" xfId="63"/>
    <cellStyle name="เครื่องหมายจุลภาค 15 2 2 9" xfId="64"/>
    <cellStyle name="เครื่องหมายจุลภาค 15 2 20" xfId="65"/>
    <cellStyle name="เครื่องหมายจุลภาค 15 2 21" xfId="66"/>
    <cellStyle name="เครื่องหมายจุลภาค 15 2 22" xfId="67"/>
    <cellStyle name="เครื่องหมายจุลภาค 15 2 23" xfId="68"/>
    <cellStyle name="เครื่องหมายจุลภาค 15 2 24" xfId="69"/>
    <cellStyle name="เครื่องหมายจุลภาค 15 2 25" xfId="70"/>
    <cellStyle name="เครื่องหมายจุลภาค 15 2 3" xfId="71"/>
    <cellStyle name="เครื่องหมายจุลภาค 15 2 3 2" xfId="72"/>
    <cellStyle name="เครื่องหมายจุลภาค 15 2 3 3" xfId="73"/>
    <cellStyle name="เครื่องหมายจุลภาค 15 2 3 4" xfId="74"/>
    <cellStyle name="เครื่องหมายจุลภาค 15 2 4" xfId="75"/>
    <cellStyle name="เครื่องหมายจุลภาค 15 2 4 2" xfId="76"/>
    <cellStyle name="เครื่องหมายจุลภาค 15 2 4 3" xfId="77"/>
    <cellStyle name="เครื่องหมายจุลภาค 15 2 4 4" xfId="78"/>
    <cellStyle name="เครื่องหมายจุลภาค 15 2 5" xfId="79"/>
    <cellStyle name="เครื่องหมายจุลภาค 15 2 5 2" xfId="80"/>
    <cellStyle name="เครื่องหมายจุลภาค 15 2 5 3" xfId="81"/>
    <cellStyle name="เครื่องหมายจุลภาค 15 2 5 4" xfId="82"/>
    <cellStyle name="เครื่องหมายจุลภาค 15 2 6" xfId="83"/>
    <cellStyle name="เครื่องหมายจุลภาค 15 2 6 2" xfId="84"/>
    <cellStyle name="เครื่องหมายจุลภาค 15 2 7" xfId="85"/>
    <cellStyle name="เครื่องหมายจุลภาค 15 2 8" xfId="86"/>
    <cellStyle name="เครื่องหมายจุลภาค 15 2 9" xfId="87"/>
    <cellStyle name="เครื่องหมายจุลภาค 15 3" xfId="88"/>
    <cellStyle name="เครื่องหมายจุลภาค 15 3 2" xfId="89"/>
    <cellStyle name="เครื่องหมายจุลภาค 15 3 3" xfId="90"/>
    <cellStyle name="เครื่องหมายจุลภาค 15 3 4" xfId="91"/>
    <cellStyle name="เครื่องหมายจุลภาค 15 3 5" xfId="92"/>
    <cellStyle name="เครื่องหมายจุลภาค 15 3 6" xfId="93"/>
    <cellStyle name="เครื่องหมายจุลภาค 15 3 7" xfId="94"/>
    <cellStyle name="เครื่องหมายจุลภาค 15 4" xfId="95"/>
    <cellStyle name="เครื่องหมายจุลภาค 15 4 2" xfId="96"/>
    <cellStyle name="เครื่องหมายจุลภาค 15 4 3" xfId="97"/>
    <cellStyle name="เครื่องหมายจุลภาค 15 4 4" xfId="98"/>
    <cellStyle name="เครื่องหมายจุลภาค 15 4 5" xfId="99"/>
    <cellStyle name="เครื่องหมายจุลภาค 15 4 6" xfId="100"/>
    <cellStyle name="เครื่องหมายจุลภาค 15 4 7" xfId="101"/>
    <cellStyle name="เครื่องหมายจุลภาค 15 5" xfId="102"/>
    <cellStyle name="เครื่องหมายจุลภาค 15 5 2" xfId="103"/>
    <cellStyle name="เครื่องหมายจุลภาค 15 5 3" xfId="104"/>
    <cellStyle name="เครื่องหมายจุลภาค 15 5 4" xfId="105"/>
    <cellStyle name="เครื่องหมายจุลภาค 15 5 5" xfId="106"/>
    <cellStyle name="เครื่องหมายจุลภาค 15 5 6" xfId="107"/>
    <cellStyle name="เครื่องหมายจุลภาค 15 5 7" xfId="108"/>
    <cellStyle name="เครื่องหมายจุลภาค 15 6" xfId="109"/>
    <cellStyle name="เครื่องหมายจุลภาค 15 6 2" xfId="110"/>
    <cellStyle name="เครื่องหมายจุลภาค 15 6 3" xfId="111"/>
    <cellStyle name="เครื่องหมายจุลภาค 15 6 4" xfId="112"/>
    <cellStyle name="เครื่องหมายจุลภาค 15 7" xfId="113"/>
    <cellStyle name="เครื่องหมายจุลภาค 15 7 2" xfId="114"/>
    <cellStyle name="เครื่องหมายจุลภาค 15 7 3" xfId="115"/>
    <cellStyle name="เครื่องหมายจุลภาค 15 7 4" xfId="116"/>
    <cellStyle name="เครื่องหมายจุลภาค 15 8" xfId="117"/>
    <cellStyle name="เครื่องหมายจุลภาค 15 8 2" xfId="118"/>
    <cellStyle name="เครื่องหมายจุลภาค 15 8 3" xfId="119"/>
    <cellStyle name="เครื่องหมายจุลภาค 15 8 4" xfId="120"/>
    <cellStyle name="เครื่องหมายจุลภาค 16" xfId="121"/>
    <cellStyle name="เครื่องหมายจุลภาค 16 2" xfId="122"/>
    <cellStyle name="เครื่องหมายจุลภาค 16 3" xfId="123"/>
    <cellStyle name="เครื่องหมายจุลภาค 16 4" xfId="124"/>
    <cellStyle name="เครื่องหมายจุลภาค 16 5" xfId="125"/>
    <cellStyle name="เครื่องหมายจุลภาค 17" xfId="126"/>
    <cellStyle name="เครื่องหมายจุลภาค 17 10" xfId="127"/>
    <cellStyle name="เครื่องหมายจุลภาค 17 11" xfId="128"/>
    <cellStyle name="เครื่องหมายจุลภาค 17 12" xfId="129"/>
    <cellStyle name="เครื่องหมายจุลภาค 17 2" xfId="130"/>
    <cellStyle name="เครื่องหมายจุลภาค 17 2 2" xfId="131"/>
    <cellStyle name="เครื่องหมายจุลภาค 17 2 3" xfId="132"/>
    <cellStyle name="เครื่องหมายจุลภาค 17 2 4" xfId="133"/>
    <cellStyle name="เครื่องหมายจุลภาค 17 2 5" xfId="134"/>
    <cellStyle name="เครื่องหมายจุลภาค 17 2 6" xfId="135"/>
    <cellStyle name="เครื่องหมายจุลภาค 17 2 7" xfId="136"/>
    <cellStyle name="เครื่องหมายจุลภาค 17 3" xfId="137"/>
    <cellStyle name="เครื่องหมายจุลภาค 17 3 2" xfId="138"/>
    <cellStyle name="เครื่องหมายจุลภาค 17 3 3" xfId="139"/>
    <cellStyle name="เครื่องหมายจุลภาค 17 3 4" xfId="140"/>
    <cellStyle name="เครื่องหมายจุลภาค 17 3 5" xfId="141"/>
    <cellStyle name="เครื่องหมายจุลภาค 17 3 6" xfId="142"/>
    <cellStyle name="เครื่องหมายจุลภาค 17 3 7" xfId="143"/>
    <cellStyle name="เครื่องหมายจุลภาค 17 4" xfId="144"/>
    <cellStyle name="เครื่องหมายจุลภาค 17 4 2" xfId="145"/>
    <cellStyle name="เครื่องหมายจุลภาค 17 4 3" xfId="146"/>
    <cellStyle name="เครื่องหมายจุลภาค 17 4 4" xfId="147"/>
    <cellStyle name="เครื่องหมายจุลภาค 17 5" xfId="148"/>
    <cellStyle name="เครื่องหมายจุลภาค 17 5 2" xfId="149"/>
    <cellStyle name="เครื่องหมายจุลภาค 17 5 3" xfId="150"/>
    <cellStyle name="เครื่องหมายจุลภาค 17 5 4" xfId="151"/>
    <cellStyle name="เครื่องหมายจุลภาค 17 6" xfId="152"/>
    <cellStyle name="เครื่องหมายจุลภาค 17 7" xfId="153"/>
    <cellStyle name="เครื่องหมายจุลภาค 17 8" xfId="154"/>
    <cellStyle name="เครื่องหมายจุลภาค 17 9" xfId="155"/>
    <cellStyle name="เครื่องหมายจุลภาค 18" xfId="156"/>
    <cellStyle name="เครื่องหมายจุลภาค 18 2" xfId="157"/>
    <cellStyle name="เครื่องหมายจุลภาค 18 3" xfId="158"/>
    <cellStyle name="เครื่องหมายจุลภาค 18 4" xfId="159"/>
    <cellStyle name="เครื่องหมายจุลภาค 18 5" xfId="160"/>
    <cellStyle name="เครื่องหมายจุลภาค 18 6" xfId="161"/>
    <cellStyle name="เครื่องหมายจุลภาค 18 7" xfId="162"/>
    <cellStyle name="เครื่องหมายจุลภาค 19" xfId="163"/>
    <cellStyle name="เครื่องหมายจุลภาค 19 2" xfId="164"/>
    <cellStyle name="เครื่องหมายจุลภาค 19 3" xfId="165"/>
    <cellStyle name="เครื่องหมายจุลภาค 19 4" xfId="166"/>
    <cellStyle name="เครื่องหมายจุลภาค 19 5" xfId="167"/>
    <cellStyle name="เครื่องหมายจุลภาค 19 6" xfId="168"/>
    <cellStyle name="เครื่องหมายจุลภาค 19 7" xfId="169"/>
    <cellStyle name="เครื่องหมายจุลภาค 2" xfId="170"/>
    <cellStyle name="เครื่องหมายจุลภาค 2 10" xfId="171"/>
    <cellStyle name="เครื่องหมายจุลภาค 2 11" xfId="172"/>
    <cellStyle name="เครื่องหมายจุลภาค 2 12" xfId="173"/>
    <cellStyle name="เครื่องหมายจุลภาค 2 13" xfId="174"/>
    <cellStyle name="เครื่องหมายจุลภาค 2 14" xfId="175"/>
    <cellStyle name="เครื่องหมายจุลภาค 2 15" xfId="176"/>
    <cellStyle name="เครื่องหมายจุลภาค 2 16" xfId="177"/>
    <cellStyle name="เครื่องหมายจุลภาค 2 17" xfId="178"/>
    <cellStyle name="เครื่องหมายจุลภาค 2 18" xfId="179"/>
    <cellStyle name="เครื่องหมายจุลภาค 2 19" xfId="180"/>
    <cellStyle name="เครื่องหมายจุลภาค 2 2" xfId="181"/>
    <cellStyle name="เครื่องหมายจุลภาค 2 2 10" xfId="182"/>
    <cellStyle name="เครื่องหมายจุลภาค 2 2 11" xfId="183"/>
    <cellStyle name="เครื่องหมายจุลภาค 2 2 12" xfId="184"/>
    <cellStyle name="เครื่องหมายจุลภาค 2 2 13" xfId="185"/>
    <cellStyle name="เครื่องหมายจุลภาค 2 2 14" xfId="186"/>
    <cellStyle name="เครื่องหมายจุลภาค 2 2 15" xfId="187"/>
    <cellStyle name="เครื่องหมายจุลภาค 2 2 16" xfId="188"/>
    <cellStyle name="เครื่องหมายจุลภาค 2 2 17" xfId="189"/>
    <cellStyle name="เครื่องหมายจุลภาค 2 2 2" xfId="190"/>
    <cellStyle name="เครื่องหมายจุลภาค 2 2 2 2" xfId="191"/>
    <cellStyle name="เครื่องหมายจุลภาค 2 2 3" xfId="192"/>
    <cellStyle name="เครื่องหมายจุลภาค 2 2 4" xfId="193"/>
    <cellStyle name="เครื่องหมายจุลภาค 2 2 5" xfId="194"/>
    <cellStyle name="เครื่องหมายจุลภาค 2 2 6" xfId="195"/>
    <cellStyle name="เครื่องหมายจุลภาค 2 2 7" xfId="196"/>
    <cellStyle name="เครื่องหมายจุลภาค 2 2 8" xfId="197"/>
    <cellStyle name="เครื่องหมายจุลภาค 2 2 9" xfId="198"/>
    <cellStyle name="เครื่องหมายจุลภาค 2 20" xfId="199"/>
    <cellStyle name="เครื่องหมายจุลภาค 2 21" xfId="200"/>
    <cellStyle name="เครื่องหมายจุลภาค 2 21 2" xfId="201"/>
    <cellStyle name="เครื่องหมายจุลภาค 2 21 2 2" xfId="202"/>
    <cellStyle name="เครื่องหมายจุลภาค 2 21 2 3" xfId="203"/>
    <cellStyle name="เครื่องหมายจุลภาค 2 21 2 4" xfId="204"/>
    <cellStyle name="เครื่องหมายจุลภาค 2 21 3" xfId="205"/>
    <cellStyle name="เครื่องหมายจุลภาค 2 21 4" xfId="206"/>
    <cellStyle name="เครื่องหมายจุลภาค 2 21 5" xfId="207"/>
    <cellStyle name="เครื่องหมายจุลภาค 2 21 6" xfId="208"/>
    <cellStyle name="เครื่องหมายจุลภาค 2 21 7" xfId="209"/>
    <cellStyle name="เครื่องหมายจุลภาค 2 22" xfId="210"/>
    <cellStyle name="เครื่องหมายจุลภาค 2 22 2" xfId="211"/>
    <cellStyle name="เครื่องหมายจุลภาค 2 22 2 2" xfId="212"/>
    <cellStyle name="เครื่องหมายจุลภาค 2 22 2 3" xfId="213"/>
    <cellStyle name="เครื่องหมายจุลภาค 2 22 2 4" xfId="214"/>
    <cellStyle name="เครื่องหมายจุลภาค 2 22 3" xfId="215"/>
    <cellStyle name="เครื่องหมายจุลภาค 2 22 4" xfId="216"/>
    <cellStyle name="เครื่องหมายจุลภาค 2 22 5" xfId="217"/>
    <cellStyle name="เครื่องหมายจุลภาค 2 22 6" xfId="218"/>
    <cellStyle name="เครื่องหมายจุลภาค 2 22 7" xfId="219"/>
    <cellStyle name="เครื่องหมายจุลภาค 2 23" xfId="220"/>
    <cellStyle name="เครื่องหมายจุลภาค 2 23 2" xfId="221"/>
    <cellStyle name="เครื่องหมายจุลภาค 2 23 2 2" xfId="222"/>
    <cellStyle name="เครื่องหมายจุลภาค 2 23 2 3" xfId="223"/>
    <cellStyle name="เครื่องหมายจุลภาค 2 23 2 4" xfId="224"/>
    <cellStyle name="เครื่องหมายจุลภาค 2 23 3" xfId="225"/>
    <cellStyle name="เครื่องหมายจุลภาค 2 23 4" xfId="226"/>
    <cellStyle name="เครื่องหมายจุลภาค 2 23 5" xfId="227"/>
    <cellStyle name="เครื่องหมายจุลภาค 2 23 6" xfId="228"/>
    <cellStyle name="เครื่องหมายจุลภาค 2 23 7" xfId="229"/>
    <cellStyle name="เครื่องหมายจุลภาค 2 24" xfId="230"/>
    <cellStyle name="เครื่องหมายจุลภาค 2 24 2" xfId="231"/>
    <cellStyle name="เครื่องหมายจุลภาค 2 24 2 2" xfId="232"/>
    <cellStyle name="เครื่องหมายจุลภาค 2 24 2 3" xfId="233"/>
    <cellStyle name="เครื่องหมายจุลภาค 2 24 2 4" xfId="234"/>
    <cellStyle name="เครื่องหมายจุลภาค 2 24 3" xfId="235"/>
    <cellStyle name="เครื่องหมายจุลภาค 2 24 4" xfId="236"/>
    <cellStyle name="เครื่องหมายจุลภาค 2 24 5" xfId="237"/>
    <cellStyle name="เครื่องหมายจุลภาค 2 24 6" xfId="238"/>
    <cellStyle name="เครื่องหมายจุลภาค 2 24 7" xfId="239"/>
    <cellStyle name="เครื่องหมายจุลภาค 2 25" xfId="240"/>
    <cellStyle name="เครื่องหมายจุลภาค 2 25 2" xfId="241"/>
    <cellStyle name="เครื่องหมายจุลภาค 2 25 2 2" xfId="242"/>
    <cellStyle name="เครื่องหมายจุลภาค 2 25 2 3" xfId="243"/>
    <cellStyle name="เครื่องหมายจุลภาค 2 25 2 4" xfId="244"/>
    <cellStyle name="เครื่องหมายจุลภาค 2 25 3" xfId="245"/>
    <cellStyle name="เครื่องหมายจุลภาค 2 25 4" xfId="246"/>
    <cellStyle name="เครื่องหมายจุลภาค 2 25 5" xfId="247"/>
    <cellStyle name="เครื่องหมายจุลภาค 2 25 6" xfId="248"/>
    <cellStyle name="เครื่องหมายจุลภาค 2 25 7" xfId="249"/>
    <cellStyle name="เครื่องหมายจุลภาค 2 26" xfId="250"/>
    <cellStyle name="เครื่องหมายจุลภาค 2 26 2" xfId="251"/>
    <cellStyle name="เครื่องหมายจุลภาค 2 26 2 2" xfId="252"/>
    <cellStyle name="เครื่องหมายจุลภาค 2 26 2 3" xfId="253"/>
    <cellStyle name="เครื่องหมายจุลภาค 2 26 2 4" xfId="254"/>
    <cellStyle name="เครื่องหมายจุลภาค 2 26 3" xfId="255"/>
    <cellStyle name="เครื่องหมายจุลภาค 2 26 4" xfId="256"/>
    <cellStyle name="เครื่องหมายจุลภาค 2 26 5" xfId="257"/>
    <cellStyle name="เครื่องหมายจุลภาค 2 26 6" xfId="258"/>
    <cellStyle name="เครื่องหมายจุลภาค 2 26 7" xfId="259"/>
    <cellStyle name="เครื่องหมายจุลภาค 2 27" xfId="260"/>
    <cellStyle name="เครื่องหมายจุลภาค 2 28" xfId="261"/>
    <cellStyle name="เครื่องหมายจุลภาค 2 29" xfId="262"/>
    <cellStyle name="เครื่องหมายจุลภาค 2 3" xfId="263"/>
    <cellStyle name="เครื่องหมายจุลภาค 2 30" xfId="264"/>
    <cellStyle name="เครื่องหมายจุลภาค 2 31" xfId="265"/>
    <cellStyle name="เครื่องหมายจุลภาค 2 32" xfId="266"/>
    <cellStyle name="เครื่องหมายจุลภาค 2 33" xfId="267"/>
    <cellStyle name="เครื่องหมายจุลภาค 2 34" xfId="268"/>
    <cellStyle name="เครื่องหมายจุลภาค 2 35" xfId="269"/>
    <cellStyle name="เครื่องหมายจุลภาค 2 36" xfId="270"/>
    <cellStyle name="เครื่องหมายจุลภาค 2 37" xfId="271"/>
    <cellStyle name="เครื่องหมายจุลภาค 2 38" xfId="272"/>
    <cellStyle name="เครื่องหมายจุลภาค 2 39" xfId="273"/>
    <cellStyle name="เครื่องหมายจุลภาค 2 4" xfId="274"/>
    <cellStyle name="เครื่องหมายจุลภาค 2 40" xfId="275"/>
    <cellStyle name="เครื่องหมายจุลภาค 2 41" xfId="276"/>
    <cellStyle name="เครื่องหมายจุลภาค 2 42" xfId="277"/>
    <cellStyle name="เครื่องหมายจุลภาค 2 43" xfId="278"/>
    <cellStyle name="เครื่องหมายจุลภาค 2 44" xfId="279"/>
    <cellStyle name="เครื่องหมายจุลภาค 2 5" xfId="280"/>
    <cellStyle name="เครื่องหมายจุลภาค 2 6" xfId="281"/>
    <cellStyle name="เครื่องหมายจุลภาค 2 7" xfId="282"/>
    <cellStyle name="เครื่องหมายจุลภาค 2 8" xfId="283"/>
    <cellStyle name="เครื่องหมายจุลภาค 2 9" xfId="284"/>
    <cellStyle name="เครื่องหมายจุลภาค 20" xfId="285"/>
    <cellStyle name="เครื่องหมายจุลภาค 20 2" xfId="286"/>
    <cellStyle name="เครื่องหมายจุลภาค 20 3" xfId="287"/>
    <cellStyle name="เครื่องหมายจุลภาค 20 4" xfId="288"/>
    <cellStyle name="เครื่องหมายจุลภาค 20 5" xfId="289"/>
    <cellStyle name="เครื่องหมายจุลภาค 20 6" xfId="290"/>
    <cellStyle name="เครื่องหมายจุลภาค 21" xfId="291"/>
    <cellStyle name="เครื่องหมายจุลภาค 21 2" xfId="292"/>
    <cellStyle name="เครื่องหมายจุลภาค 21 3" xfId="293"/>
    <cellStyle name="เครื่องหมายจุลภาค 21 4" xfId="294"/>
    <cellStyle name="เครื่องหมายจุลภาค 21 5" xfId="295"/>
    <cellStyle name="เครื่องหมายจุลภาค 21 6" xfId="296"/>
    <cellStyle name="เครื่องหมายจุลภาค 22" xfId="297"/>
    <cellStyle name="เครื่องหมายจุลภาค 22 2" xfId="298"/>
    <cellStyle name="เครื่องหมายจุลภาค 22 3" xfId="299"/>
    <cellStyle name="เครื่องหมายจุลภาค 22 4" xfId="300"/>
    <cellStyle name="เครื่องหมายจุลภาค 22 5" xfId="301"/>
    <cellStyle name="เครื่องหมายจุลภาค 22 6" xfId="302"/>
    <cellStyle name="เครื่องหมายจุลภาค 23" xfId="303"/>
    <cellStyle name="เครื่องหมายจุลภาค 29" xfId="304"/>
    <cellStyle name="เครื่องหมายจุลภาค 3" xfId="305"/>
    <cellStyle name="เครื่องหมายจุลภาค 3 10" xfId="306"/>
    <cellStyle name="เครื่องหมายจุลภาค 3 11" xfId="307"/>
    <cellStyle name="เครื่องหมายจุลภาค 3 12" xfId="308"/>
    <cellStyle name="เครื่องหมายจุลภาค 3 13" xfId="309"/>
    <cellStyle name="เครื่องหมายจุลภาค 3 14" xfId="310"/>
    <cellStyle name="เครื่องหมายจุลภาค 3 15" xfId="311"/>
    <cellStyle name="เครื่องหมายจุลภาค 3 16" xfId="312"/>
    <cellStyle name="เครื่องหมายจุลภาค 3 17" xfId="313"/>
    <cellStyle name="เครื่องหมายจุลภาค 3 18" xfId="314"/>
    <cellStyle name="เครื่องหมายจุลภาค 3 19" xfId="315"/>
    <cellStyle name="เครื่องหมายจุลภาค 3 2" xfId="316"/>
    <cellStyle name="เครื่องหมายจุลภาค 3 20" xfId="317"/>
    <cellStyle name="เครื่องหมายจุลภาค 3 21" xfId="318"/>
    <cellStyle name="เครื่องหมายจุลภาค 3 22" xfId="319"/>
    <cellStyle name="เครื่องหมายจุลภาค 3 23" xfId="320"/>
    <cellStyle name="เครื่องหมายจุลภาค 3 3" xfId="321"/>
    <cellStyle name="เครื่องหมายจุลภาค 3 4" xfId="322"/>
    <cellStyle name="เครื่องหมายจุลภาค 3 5" xfId="323"/>
    <cellStyle name="เครื่องหมายจุลภาค 3 6" xfId="324"/>
    <cellStyle name="เครื่องหมายจุลภาค 3 7" xfId="325"/>
    <cellStyle name="เครื่องหมายจุลภาค 3 8" xfId="326"/>
    <cellStyle name="เครื่องหมายจุลภาค 3 9" xfId="327"/>
    <cellStyle name="เครื่องหมายจุลภาค 32" xfId="328"/>
    <cellStyle name="เครื่องหมายจุลภาค 32 2" xfId="329"/>
    <cellStyle name="เครื่องหมายจุลภาค 32 3" xfId="330"/>
    <cellStyle name="เครื่องหมายจุลภาค 32 4" xfId="331"/>
    <cellStyle name="เครื่องหมายจุลภาค 32 5" xfId="332"/>
    <cellStyle name="เครื่องหมายจุลภาค 32 6" xfId="333"/>
    <cellStyle name="เครื่องหมายจุลภาค 32 7" xfId="334"/>
    <cellStyle name="เครื่องหมายจุลภาค 33" xfId="335"/>
    <cellStyle name="เครื่องหมายจุลภาค 33 2" xfId="336"/>
    <cellStyle name="เครื่องหมายจุลภาค 33 3" xfId="337"/>
    <cellStyle name="เครื่องหมายจุลภาค 33 4" xfId="338"/>
    <cellStyle name="เครื่องหมายจุลภาค 33 5" xfId="339"/>
    <cellStyle name="เครื่องหมายจุลภาค 33 6" xfId="340"/>
    <cellStyle name="เครื่องหมายจุลภาค 33 7" xfId="341"/>
    <cellStyle name="เครื่องหมายจุลภาค 34" xfId="342"/>
    <cellStyle name="เครื่องหมายจุลภาค 34 2" xfId="343"/>
    <cellStyle name="เครื่องหมายจุลภาค 34 3" xfId="344"/>
    <cellStyle name="เครื่องหมายจุลภาค 34 4" xfId="345"/>
    <cellStyle name="เครื่องหมายจุลภาค 34 5" xfId="346"/>
    <cellStyle name="เครื่องหมายจุลภาค 34 6" xfId="347"/>
    <cellStyle name="เครื่องหมายจุลภาค 34 7" xfId="348"/>
    <cellStyle name="เครื่องหมายจุลภาค 36 2" xfId="349"/>
    <cellStyle name="เครื่องหมายจุลภาค 36 3" xfId="350"/>
    <cellStyle name="เครื่องหมายจุลภาค 36 4" xfId="351"/>
    <cellStyle name="เครื่องหมายจุลภาค 37" xfId="352"/>
    <cellStyle name="เครื่องหมายจุลภาค 37 2" xfId="353"/>
    <cellStyle name="เครื่องหมายจุลภาค 37 3" xfId="354"/>
    <cellStyle name="เครื่องหมายจุลภาค 37 4" xfId="355"/>
    <cellStyle name="เครื่องหมายจุลภาค 38" xfId="356"/>
    <cellStyle name="เครื่องหมายจุลภาค 38 2" xfId="357"/>
    <cellStyle name="เครื่องหมายจุลภาค 38 3" xfId="358"/>
    <cellStyle name="เครื่องหมายจุลภาค 38 4" xfId="359"/>
    <cellStyle name="เครื่องหมายจุลภาค 39 2" xfId="360"/>
    <cellStyle name="เครื่องหมายจุลภาค 39 3" xfId="361"/>
    <cellStyle name="เครื่องหมายจุลภาค 39 4" xfId="362"/>
    <cellStyle name="เครื่องหมายจุลภาค 4" xfId="363"/>
    <cellStyle name="เครื่องหมายจุลภาค 4 10" xfId="364"/>
    <cellStyle name="เครื่องหมายจุลภาค 4 11" xfId="365"/>
    <cellStyle name="เครื่องหมายจุลภาค 4 12" xfId="366"/>
    <cellStyle name="เครื่องหมายจุลภาค 4 13" xfId="367"/>
    <cellStyle name="เครื่องหมายจุลภาค 4 14" xfId="368"/>
    <cellStyle name="เครื่องหมายจุลภาค 4 15" xfId="369"/>
    <cellStyle name="เครื่องหมายจุลภาค 4 16" xfId="370"/>
    <cellStyle name="เครื่องหมายจุลภาค 4 17" xfId="371"/>
    <cellStyle name="เครื่องหมายจุลภาค 4 18" xfId="372"/>
    <cellStyle name="เครื่องหมายจุลภาค 4 19" xfId="373"/>
    <cellStyle name="เครื่องหมายจุลภาค 4 2" xfId="374"/>
    <cellStyle name="เครื่องหมายจุลภาค 4 20" xfId="375"/>
    <cellStyle name="เครื่องหมายจุลภาค 4 21" xfId="376"/>
    <cellStyle name="เครื่องหมายจุลภาค 4 22" xfId="377"/>
    <cellStyle name="เครื่องหมายจุลภาค 4 23" xfId="378"/>
    <cellStyle name="เครื่องหมายจุลภาค 4 3" xfId="379"/>
    <cellStyle name="เครื่องหมายจุลภาค 4 4" xfId="380"/>
    <cellStyle name="เครื่องหมายจุลภาค 4 5" xfId="381"/>
    <cellStyle name="เครื่องหมายจุลภาค 4 6" xfId="382"/>
    <cellStyle name="เครื่องหมายจุลภาค 4 7" xfId="383"/>
    <cellStyle name="เครื่องหมายจุลภาค 4 8" xfId="384"/>
    <cellStyle name="เครื่องหมายจุลภาค 4 9" xfId="385"/>
    <cellStyle name="เครื่องหมายจุลภาค 40" xfId="386"/>
    <cellStyle name="เครื่องหมายจุลภาค 40 2" xfId="387"/>
    <cellStyle name="เครื่องหมายจุลภาค 43" xfId="388"/>
    <cellStyle name="เครื่องหมายจุลภาค 43 2" xfId="389"/>
    <cellStyle name="เครื่องหมายจุลภาค 5" xfId="390"/>
    <cellStyle name="เครื่องหมายจุลภาค 5 10" xfId="391"/>
    <cellStyle name="เครื่องหมายจุลภาค 5 11" xfId="392"/>
    <cellStyle name="เครื่องหมายจุลภาค 5 12" xfId="393"/>
    <cellStyle name="เครื่องหมายจุลภาค 5 13" xfId="394"/>
    <cellStyle name="เครื่องหมายจุลภาค 5 14" xfId="395"/>
    <cellStyle name="เครื่องหมายจุลภาค 5 15" xfId="396"/>
    <cellStyle name="เครื่องหมายจุลภาค 5 16" xfId="397"/>
    <cellStyle name="เครื่องหมายจุลภาค 5 17" xfId="398"/>
    <cellStyle name="เครื่องหมายจุลภาค 5 18" xfId="399"/>
    <cellStyle name="เครื่องหมายจุลภาค 5 19" xfId="400"/>
    <cellStyle name="เครื่องหมายจุลภาค 5 2" xfId="401"/>
    <cellStyle name="เครื่องหมายจุลภาค 5 20" xfId="402"/>
    <cellStyle name="เครื่องหมายจุลภาค 5 21" xfId="403"/>
    <cellStyle name="เครื่องหมายจุลภาค 5 22" xfId="404"/>
    <cellStyle name="เครื่องหมายจุลภาค 5 23" xfId="405"/>
    <cellStyle name="เครื่องหมายจุลภาค 5 3" xfId="406"/>
    <cellStyle name="เครื่องหมายจุลภาค 5 4" xfId="407"/>
    <cellStyle name="เครื่องหมายจุลภาค 5 5" xfId="408"/>
    <cellStyle name="เครื่องหมายจุลภาค 5 6" xfId="409"/>
    <cellStyle name="เครื่องหมายจุลภาค 5 7" xfId="410"/>
    <cellStyle name="เครื่องหมายจุลภาค 5 8" xfId="411"/>
    <cellStyle name="เครื่องหมายจุลภาค 5 9" xfId="412"/>
    <cellStyle name="เครื่องหมายจุลภาค 6" xfId="413"/>
    <cellStyle name="เครื่องหมายจุลภาค 6 10" xfId="414"/>
    <cellStyle name="เครื่องหมายจุลภาค 6 11" xfId="415"/>
    <cellStyle name="เครื่องหมายจุลภาค 6 12" xfId="416"/>
    <cellStyle name="เครื่องหมายจุลภาค 6 13" xfId="417"/>
    <cellStyle name="เครื่องหมายจุลภาค 6 2" xfId="418"/>
    <cellStyle name="เครื่องหมายจุลภาค 6 2 10" xfId="419"/>
    <cellStyle name="เครื่องหมายจุลภาค 6 2 11" xfId="420"/>
    <cellStyle name="เครื่องหมายจุลภาค 6 2 12" xfId="421"/>
    <cellStyle name="เครื่องหมายจุลภาค 6 2 13" xfId="422"/>
    <cellStyle name="เครื่องหมายจุลภาค 6 2 2" xfId="423"/>
    <cellStyle name="เครื่องหมายจุลภาค 6 2 2 10" xfId="424"/>
    <cellStyle name="เครื่องหมายจุลภาค 6 2 2 11" xfId="425"/>
    <cellStyle name="เครื่องหมายจุลภาค 6 2 2 12" xfId="426"/>
    <cellStyle name="เครื่องหมายจุลภาค 6 2 2 2" xfId="427"/>
    <cellStyle name="เครื่องหมายจุลภาค 6 2 2 2 2" xfId="428"/>
    <cellStyle name="เครื่องหมายจุลภาค 6 2 2 2 3" xfId="429"/>
    <cellStyle name="เครื่องหมายจุลภาค 6 2 2 2 4" xfId="430"/>
    <cellStyle name="เครื่องหมายจุลภาค 6 2 2 2 5" xfId="431"/>
    <cellStyle name="เครื่องหมายจุลภาค 6 2 2 2 5 2" xfId="432"/>
    <cellStyle name="เครื่องหมายจุลภาค 6 2 2 2 5 3" xfId="433"/>
    <cellStyle name="เครื่องหมายจุลภาค 6 2 2 2 5 4" xfId="434"/>
    <cellStyle name="เครื่องหมายจุลภาค 6 2 2 2 6" xfId="435"/>
    <cellStyle name="เครื่องหมายจุลภาค 6 2 2 2 7" xfId="436"/>
    <cellStyle name="เครื่องหมายจุลภาค 6 2 2 3" xfId="437"/>
    <cellStyle name="เครื่องหมายจุลภาค 6 2 2 3 2" xfId="438"/>
    <cellStyle name="เครื่องหมายจุลภาค 6 2 2 3 3" xfId="439"/>
    <cellStyle name="เครื่องหมายจุลภาค 6 2 2 3 4" xfId="440"/>
    <cellStyle name="เครื่องหมายจุลภาค 6 2 2 3 5" xfId="441"/>
    <cellStyle name="เครื่องหมายจุลภาค 6 2 2 3 6" xfId="442"/>
    <cellStyle name="เครื่องหมายจุลภาค 6 2 2 3 7" xfId="443"/>
    <cellStyle name="เครื่องหมายจุลภาค 6 2 2 4" xfId="444"/>
    <cellStyle name="เครื่องหมายจุลภาค 6 2 2 4 2" xfId="445"/>
    <cellStyle name="เครื่องหมายจุลภาค 6 2 2 4 3" xfId="446"/>
    <cellStyle name="เครื่องหมายจุลภาค 6 2 2 4 4" xfId="447"/>
    <cellStyle name="เครื่องหมายจุลภาค 6 2 2 4 5" xfId="448"/>
    <cellStyle name="เครื่องหมายจุลภาค 6 2 2 4 6" xfId="449"/>
    <cellStyle name="เครื่องหมายจุลภาค 6 2 2 4 7" xfId="450"/>
    <cellStyle name="เครื่องหมายจุลภาค 6 2 2 5" xfId="451"/>
    <cellStyle name="เครื่องหมายจุลภาค 6 2 2 5 2" xfId="452"/>
    <cellStyle name="เครื่องหมายจุลภาค 6 2 2 5 3" xfId="453"/>
    <cellStyle name="เครื่องหมายจุลภาค 6 2 2 5 4" xfId="454"/>
    <cellStyle name="เครื่องหมายจุลภาค 6 2 2 5 5" xfId="455"/>
    <cellStyle name="เครื่องหมายจุลภาค 6 2 2 5 6" xfId="456"/>
    <cellStyle name="เครื่องหมายจุลภาค 6 2 2 5 7" xfId="457"/>
    <cellStyle name="เครื่องหมายจุลภาค 6 2 2 6" xfId="458"/>
    <cellStyle name="เครื่องหมายจุลภาค 6 2 2 6 2" xfId="459"/>
    <cellStyle name="เครื่องหมายจุลภาค 6 2 2 6 3" xfId="460"/>
    <cellStyle name="เครื่องหมายจุลภาค 6 2 2 6 4" xfId="461"/>
    <cellStyle name="เครื่องหมายจุลภาค 6 2 2 6 5" xfId="462"/>
    <cellStyle name="เครื่องหมายจุลภาค 6 2 2 6 6" xfId="463"/>
    <cellStyle name="เครื่องหมายจุลภาค 6 2 2 6 7" xfId="464"/>
    <cellStyle name="เครื่องหมายจุลภาค 6 2 2 7" xfId="465"/>
    <cellStyle name="เครื่องหมายจุลภาค 6 2 2 7 2" xfId="466"/>
    <cellStyle name="เครื่องหมายจุลภาค 6 2 2 7 3" xfId="467"/>
    <cellStyle name="เครื่องหมายจุลภาค 6 2 2 7 4" xfId="468"/>
    <cellStyle name="เครื่องหมายจุลภาค 6 2 2 7 5" xfId="469"/>
    <cellStyle name="เครื่องหมายจุลภาค 6 2 2 7 6" xfId="470"/>
    <cellStyle name="เครื่องหมายจุลภาค 6 2 2 7 7" xfId="471"/>
    <cellStyle name="เครื่องหมายจุลภาค 6 2 2 8" xfId="472"/>
    <cellStyle name="เครื่องหมายจุลภาค 6 2 2 8 2" xfId="473"/>
    <cellStyle name="เครื่องหมายจุลภาค 6 2 2 8 3" xfId="474"/>
    <cellStyle name="เครื่องหมายจุลภาค 6 2 2 8 4" xfId="475"/>
    <cellStyle name="เครื่องหมายจุลภาค 6 2 2 9" xfId="476"/>
    <cellStyle name="เครื่องหมายจุลภาค 6 2 3" xfId="477"/>
    <cellStyle name="เครื่องหมายจุลภาค 6 2 3 2" xfId="478"/>
    <cellStyle name="เครื่องหมายจุลภาค 6 2 3 2 2" xfId="479"/>
    <cellStyle name="เครื่องหมายจุลภาค 6 2 3 2 3" xfId="480"/>
    <cellStyle name="เครื่องหมายจุลภาค 6 2 3 2 4" xfId="481"/>
    <cellStyle name="เครื่องหมายจุลภาค 6 2 3 3" xfId="482"/>
    <cellStyle name="เครื่องหมายจุลภาค 6 2 3 4" xfId="483"/>
    <cellStyle name="เครื่องหมายจุลภาค 6 2 3 5" xfId="484"/>
    <cellStyle name="เครื่องหมายจุลภาค 6 2 3 6" xfId="485"/>
    <cellStyle name="เครื่องหมายจุลภาค 6 2 3 7" xfId="486"/>
    <cellStyle name="เครื่องหมายจุลภาค 6 2 4" xfId="487"/>
    <cellStyle name="เครื่องหมายจุลภาค 6 2 5" xfId="488"/>
    <cellStyle name="เครื่องหมายจุลภาค 6 2 6" xfId="489"/>
    <cellStyle name="เครื่องหมายจุลภาค 6 2 7" xfId="490"/>
    <cellStyle name="เครื่องหมายจุลภาค 6 2 8" xfId="491"/>
    <cellStyle name="เครื่องหมายจุลภาค 6 2 9" xfId="492"/>
    <cellStyle name="เครื่องหมายจุลภาค 6 3" xfId="493"/>
    <cellStyle name="เครื่องหมายจุลภาค 6 3 2" xfId="494"/>
    <cellStyle name="เครื่องหมายจุลภาค 6 3 3" xfId="495"/>
    <cellStyle name="เครื่องหมายจุลภาค 6 3 4" xfId="496"/>
    <cellStyle name="เครื่องหมายจุลภาค 6 3 5" xfId="497"/>
    <cellStyle name="เครื่องหมายจุลภาค 6 3 6" xfId="498"/>
    <cellStyle name="เครื่องหมายจุลภาค 6 3 7" xfId="499"/>
    <cellStyle name="เครื่องหมายจุลภาค 6 4" xfId="500"/>
    <cellStyle name="เครื่องหมายจุลภาค 6 4 2" xfId="501"/>
    <cellStyle name="เครื่องหมายจุลภาค 6 4 3" xfId="502"/>
    <cellStyle name="เครื่องหมายจุลภาค 6 4 4" xfId="503"/>
    <cellStyle name="เครื่องหมายจุลภาค 6 4 5" xfId="504"/>
    <cellStyle name="เครื่องหมายจุลภาค 6 4 5 2" xfId="505"/>
    <cellStyle name="เครื่องหมายจุลภาค 6 4 5 3" xfId="506"/>
    <cellStyle name="เครื่องหมายจุลภาค 6 4 5 4" xfId="507"/>
    <cellStyle name="เครื่องหมายจุลภาค 6 4 6" xfId="508"/>
    <cellStyle name="เครื่องหมายจุลภาค 6 4 7" xfId="509"/>
    <cellStyle name="เครื่องหมายจุลภาค 6 5" xfId="510"/>
    <cellStyle name="เครื่องหมายจุลภาค 6 5 2" xfId="511"/>
    <cellStyle name="เครื่องหมายจุลภาค 6 5 3" xfId="512"/>
    <cellStyle name="เครื่องหมายจุลภาค 6 5 4" xfId="513"/>
    <cellStyle name="เครื่องหมายจุลภาค 6 5 5" xfId="514"/>
    <cellStyle name="เครื่องหมายจุลภาค 6 5 6" xfId="515"/>
    <cellStyle name="เครื่องหมายจุลภาค 6 5 7" xfId="516"/>
    <cellStyle name="เครื่องหมายจุลภาค 6 6" xfId="517"/>
    <cellStyle name="เครื่องหมายจุลภาค 6 6 2" xfId="518"/>
    <cellStyle name="เครื่องหมายจุลภาค 6 6 3" xfId="519"/>
    <cellStyle name="เครื่องหมายจุลภาค 6 6 4" xfId="520"/>
    <cellStyle name="เครื่องหมายจุลภาค 6 6 5" xfId="521"/>
    <cellStyle name="เครื่องหมายจุลภาค 6 6 6" xfId="522"/>
    <cellStyle name="เครื่องหมายจุลภาค 6 6 7" xfId="523"/>
    <cellStyle name="เครื่องหมายจุลภาค 6 7" xfId="524"/>
    <cellStyle name="เครื่องหมายจุลภาค 6 7 2" xfId="525"/>
    <cellStyle name="เครื่องหมายจุลภาค 6 7 3" xfId="526"/>
    <cellStyle name="เครื่องหมายจุลภาค 6 7 4" xfId="527"/>
    <cellStyle name="เครื่องหมายจุลภาค 6 7 5" xfId="528"/>
    <cellStyle name="เครื่องหมายจุลภาค 6 7 6" xfId="529"/>
    <cellStyle name="เครื่องหมายจุลภาค 6 7 7" xfId="530"/>
    <cellStyle name="เครื่องหมายจุลภาค 6 8" xfId="531"/>
    <cellStyle name="เครื่องหมายจุลภาค 6 8 2" xfId="532"/>
    <cellStyle name="เครื่องหมายจุลภาค 6 8 3" xfId="533"/>
    <cellStyle name="เครื่องหมายจุลภาค 6 8 4" xfId="534"/>
    <cellStyle name="เครื่องหมายจุลภาค 6 8 5" xfId="535"/>
    <cellStyle name="เครื่องหมายจุลภาค 6 8 6" xfId="536"/>
    <cellStyle name="เครื่องหมายจุลภาค 6 8 7" xfId="537"/>
    <cellStyle name="เครื่องหมายจุลภาค 6 9" xfId="538"/>
    <cellStyle name="เครื่องหมายจุลภาค 6 9 2" xfId="539"/>
    <cellStyle name="เครื่องหมายจุลภาค 6 9 3" xfId="540"/>
    <cellStyle name="เครื่องหมายจุลภาค 6 9 4" xfId="541"/>
    <cellStyle name="เครื่องหมายจุลภาค 7" xfId="542"/>
    <cellStyle name="เครื่องหมายจุลภาค 7 2" xfId="543"/>
    <cellStyle name="เครื่องหมายจุลภาค 7 3" xfId="544"/>
    <cellStyle name="เครื่องหมายจุลภาค 7 4" xfId="545"/>
    <cellStyle name="เครื่องหมายจุลภาค 7 5" xfId="546"/>
    <cellStyle name="เครื่องหมายจุลภาค 7 6" xfId="547"/>
    <cellStyle name="เครื่องหมายจุลภาค 8" xfId="548"/>
    <cellStyle name="เครื่องหมายจุลภาค 8 10" xfId="549"/>
    <cellStyle name="เครื่องหมายจุลภาค 8 11" xfId="550"/>
    <cellStyle name="เครื่องหมายจุลภาค 8 12" xfId="551"/>
    <cellStyle name="เครื่องหมายจุลภาค 8 13" xfId="552"/>
    <cellStyle name="เครื่องหมายจุลภาค 8 2" xfId="553"/>
    <cellStyle name="เครื่องหมายจุลภาค 8 2 10" xfId="554"/>
    <cellStyle name="เครื่องหมายจุลภาค 8 2 11" xfId="555"/>
    <cellStyle name="เครื่องหมายจุลภาค 8 2 12" xfId="556"/>
    <cellStyle name="เครื่องหมายจุลภาค 8 2 13" xfId="557"/>
    <cellStyle name="เครื่องหมายจุลภาค 8 2 2" xfId="558"/>
    <cellStyle name="เครื่องหมายจุลภาค 8 2 2 10" xfId="559"/>
    <cellStyle name="เครื่องหมายจุลภาค 8 2 2 11" xfId="560"/>
    <cellStyle name="เครื่องหมายจุลภาค 8 2 2 12" xfId="561"/>
    <cellStyle name="เครื่องหมายจุลภาค 8 2 2 2" xfId="562"/>
    <cellStyle name="เครื่องหมายจุลภาค 8 2 2 2 2" xfId="563"/>
    <cellStyle name="เครื่องหมายจุลภาค 8 2 2 2 3" xfId="564"/>
    <cellStyle name="เครื่องหมายจุลภาค 8 2 2 2 4" xfId="565"/>
    <cellStyle name="เครื่องหมายจุลภาค 8 2 2 2 5" xfId="566"/>
    <cellStyle name="เครื่องหมายจุลภาค 8 2 2 2 5 2" xfId="567"/>
    <cellStyle name="เครื่องหมายจุลภาค 8 2 2 2 5 3" xfId="568"/>
    <cellStyle name="เครื่องหมายจุลภาค 8 2 2 2 5 4" xfId="569"/>
    <cellStyle name="เครื่องหมายจุลภาค 8 2 2 2 6" xfId="570"/>
    <cellStyle name="เครื่องหมายจุลภาค 8 2 2 2 7" xfId="571"/>
    <cellStyle name="เครื่องหมายจุลภาค 8 2 2 3" xfId="572"/>
    <cellStyle name="เครื่องหมายจุลภาค 8 2 2 3 2" xfId="573"/>
    <cellStyle name="เครื่องหมายจุลภาค 8 2 2 3 3" xfId="574"/>
    <cellStyle name="เครื่องหมายจุลภาค 8 2 2 3 4" xfId="575"/>
    <cellStyle name="เครื่องหมายจุลภาค 8 2 2 3 5" xfId="576"/>
    <cellStyle name="เครื่องหมายจุลภาค 8 2 2 3 6" xfId="577"/>
    <cellStyle name="เครื่องหมายจุลภาค 8 2 2 3 7" xfId="578"/>
    <cellStyle name="เครื่องหมายจุลภาค 8 2 2 4" xfId="579"/>
    <cellStyle name="เครื่องหมายจุลภาค 8 2 2 4 2" xfId="580"/>
    <cellStyle name="เครื่องหมายจุลภาค 8 2 2 4 3" xfId="581"/>
    <cellStyle name="เครื่องหมายจุลภาค 8 2 2 4 4" xfId="582"/>
    <cellStyle name="เครื่องหมายจุลภาค 8 2 2 4 5" xfId="583"/>
    <cellStyle name="เครื่องหมายจุลภาค 8 2 2 4 6" xfId="584"/>
    <cellStyle name="เครื่องหมายจุลภาค 8 2 2 4 7" xfId="585"/>
    <cellStyle name="เครื่องหมายจุลภาค 8 2 2 5" xfId="586"/>
    <cellStyle name="เครื่องหมายจุลภาค 8 2 2 5 2" xfId="587"/>
    <cellStyle name="เครื่องหมายจุลภาค 8 2 2 5 3" xfId="588"/>
    <cellStyle name="เครื่องหมายจุลภาค 8 2 2 5 4" xfId="589"/>
    <cellStyle name="เครื่องหมายจุลภาค 8 2 2 5 5" xfId="590"/>
    <cellStyle name="เครื่องหมายจุลภาค 8 2 2 5 6" xfId="591"/>
    <cellStyle name="เครื่องหมายจุลภาค 8 2 2 5 7" xfId="592"/>
    <cellStyle name="เครื่องหมายจุลภาค 8 2 2 6" xfId="593"/>
    <cellStyle name="เครื่องหมายจุลภาค 8 2 2 6 2" xfId="594"/>
    <cellStyle name="เครื่องหมายจุลภาค 8 2 2 6 3" xfId="595"/>
    <cellStyle name="เครื่องหมายจุลภาค 8 2 2 6 4" xfId="596"/>
    <cellStyle name="เครื่องหมายจุลภาค 8 2 2 6 5" xfId="597"/>
    <cellStyle name="เครื่องหมายจุลภาค 8 2 2 6 6" xfId="598"/>
    <cellStyle name="เครื่องหมายจุลภาค 8 2 2 6 7" xfId="599"/>
    <cellStyle name="เครื่องหมายจุลภาค 8 2 2 7" xfId="600"/>
    <cellStyle name="เครื่องหมายจุลภาค 8 2 2 7 2" xfId="601"/>
    <cellStyle name="เครื่องหมายจุลภาค 8 2 2 7 3" xfId="602"/>
    <cellStyle name="เครื่องหมายจุลภาค 8 2 2 7 4" xfId="603"/>
    <cellStyle name="เครื่องหมายจุลภาค 8 2 2 7 5" xfId="604"/>
    <cellStyle name="เครื่องหมายจุลภาค 8 2 2 7 6" xfId="605"/>
    <cellStyle name="เครื่องหมายจุลภาค 8 2 2 7 7" xfId="606"/>
    <cellStyle name="เครื่องหมายจุลภาค 8 2 2 8" xfId="607"/>
    <cellStyle name="เครื่องหมายจุลภาค 8 2 2 8 2" xfId="608"/>
    <cellStyle name="เครื่องหมายจุลภาค 8 2 2 8 3" xfId="609"/>
    <cellStyle name="เครื่องหมายจุลภาค 8 2 2 8 4" xfId="610"/>
    <cellStyle name="เครื่องหมายจุลภาค 8 2 2 9" xfId="611"/>
    <cellStyle name="เครื่องหมายจุลภาค 8 2 3" xfId="612"/>
    <cellStyle name="เครื่องหมายจุลภาค 8 2 3 2" xfId="613"/>
    <cellStyle name="เครื่องหมายจุลภาค 8 2 3 2 2" xfId="614"/>
    <cellStyle name="เครื่องหมายจุลภาค 8 2 3 2 3" xfId="615"/>
    <cellStyle name="เครื่องหมายจุลภาค 8 2 3 2 4" xfId="616"/>
    <cellStyle name="เครื่องหมายจุลภาค 8 2 3 3" xfId="617"/>
    <cellStyle name="เครื่องหมายจุลภาค 8 2 3 4" xfId="618"/>
    <cellStyle name="เครื่องหมายจุลภาค 8 2 3 5" xfId="619"/>
    <cellStyle name="เครื่องหมายจุลภาค 8 2 3 6" xfId="620"/>
    <cellStyle name="เครื่องหมายจุลภาค 8 2 3 7" xfId="621"/>
    <cellStyle name="เครื่องหมายจุลภาค 8 2 4" xfId="622"/>
    <cellStyle name="เครื่องหมายจุลภาค 8 2 5" xfId="623"/>
    <cellStyle name="เครื่องหมายจุลภาค 8 2 6" xfId="624"/>
    <cellStyle name="เครื่องหมายจุลภาค 8 2 7" xfId="625"/>
    <cellStyle name="เครื่องหมายจุลภาค 8 2 8" xfId="626"/>
    <cellStyle name="เครื่องหมายจุลภาค 8 2 9" xfId="627"/>
    <cellStyle name="เครื่องหมายจุลภาค 8 3" xfId="628"/>
    <cellStyle name="เครื่องหมายจุลภาค 8 3 2" xfId="629"/>
    <cellStyle name="เครื่องหมายจุลภาค 8 3 3" xfId="630"/>
    <cellStyle name="เครื่องหมายจุลภาค 8 3 4" xfId="631"/>
    <cellStyle name="เครื่องหมายจุลภาค 8 3 5" xfId="632"/>
    <cellStyle name="เครื่องหมายจุลภาค 8 3 6" xfId="633"/>
    <cellStyle name="เครื่องหมายจุลภาค 8 3 7" xfId="634"/>
    <cellStyle name="เครื่องหมายจุลภาค 8 4" xfId="635"/>
    <cellStyle name="เครื่องหมายจุลภาค 8 4 2" xfId="636"/>
    <cellStyle name="เครื่องหมายจุลภาค 8 4 3" xfId="637"/>
    <cellStyle name="เครื่องหมายจุลภาค 8 4 4" xfId="638"/>
    <cellStyle name="เครื่องหมายจุลภาค 8 4 5" xfId="639"/>
    <cellStyle name="เครื่องหมายจุลภาค 8 4 5 2" xfId="640"/>
    <cellStyle name="เครื่องหมายจุลภาค 8 4 5 3" xfId="641"/>
    <cellStyle name="เครื่องหมายจุลภาค 8 4 5 4" xfId="642"/>
    <cellStyle name="เครื่องหมายจุลภาค 8 4 6" xfId="643"/>
    <cellStyle name="เครื่องหมายจุลภาค 8 4 7" xfId="644"/>
    <cellStyle name="เครื่องหมายจุลภาค 8 5" xfId="645"/>
    <cellStyle name="เครื่องหมายจุลภาค 8 5 2" xfId="646"/>
    <cellStyle name="เครื่องหมายจุลภาค 8 5 3" xfId="647"/>
    <cellStyle name="เครื่องหมายจุลภาค 8 5 4" xfId="648"/>
    <cellStyle name="เครื่องหมายจุลภาค 8 5 5" xfId="649"/>
    <cellStyle name="เครื่องหมายจุลภาค 8 5 6" xfId="650"/>
    <cellStyle name="เครื่องหมายจุลภาค 8 5 7" xfId="651"/>
    <cellStyle name="เครื่องหมายจุลภาค 8 6" xfId="652"/>
    <cellStyle name="เครื่องหมายจุลภาค 8 6 2" xfId="653"/>
    <cellStyle name="เครื่องหมายจุลภาค 8 6 3" xfId="654"/>
    <cellStyle name="เครื่องหมายจุลภาค 8 6 4" xfId="655"/>
    <cellStyle name="เครื่องหมายจุลภาค 8 6 5" xfId="656"/>
    <cellStyle name="เครื่องหมายจุลภาค 8 6 6" xfId="657"/>
    <cellStyle name="เครื่องหมายจุลภาค 8 6 7" xfId="658"/>
    <cellStyle name="เครื่องหมายจุลภาค 8 7" xfId="659"/>
    <cellStyle name="เครื่องหมายจุลภาค 8 7 2" xfId="660"/>
    <cellStyle name="เครื่องหมายจุลภาค 8 7 3" xfId="661"/>
    <cellStyle name="เครื่องหมายจุลภาค 8 7 4" xfId="662"/>
    <cellStyle name="เครื่องหมายจุลภาค 8 7 5" xfId="663"/>
    <cellStyle name="เครื่องหมายจุลภาค 8 7 6" xfId="664"/>
    <cellStyle name="เครื่องหมายจุลภาค 8 7 7" xfId="665"/>
    <cellStyle name="เครื่องหมายจุลภาค 8 8" xfId="666"/>
    <cellStyle name="เครื่องหมายจุลภาค 8 8 2" xfId="667"/>
    <cellStyle name="เครื่องหมายจุลภาค 8 8 3" xfId="668"/>
    <cellStyle name="เครื่องหมายจุลภาค 8 8 4" xfId="669"/>
    <cellStyle name="เครื่องหมายจุลภาค 8 8 5" xfId="670"/>
    <cellStyle name="เครื่องหมายจุลภาค 8 8 6" xfId="671"/>
    <cellStyle name="เครื่องหมายจุลภาค 8 8 7" xfId="672"/>
    <cellStyle name="เครื่องหมายจุลภาค 8 9" xfId="673"/>
    <cellStyle name="เครื่องหมายจุลภาค 8 9 2" xfId="674"/>
    <cellStyle name="เครื่องหมายจุลภาค 8 9 3" xfId="675"/>
    <cellStyle name="เครื่องหมายจุลภาค 8 9 4" xfId="676"/>
    <cellStyle name="เครื่องหมายจุลภาค 9" xfId="677"/>
    <cellStyle name="เครื่องหมายจุลภาค 9 2" xfId="678"/>
    <cellStyle name="เครื่องหมายจุลภาค 9 3" xfId="679"/>
    <cellStyle name="เครื่องหมายจุลภาค 9 4" xfId="680"/>
    <cellStyle name="เครื่องหมายจุลภาค 9 5" xfId="681"/>
    <cellStyle name="เครื่องหมายจุลภาค 9 6" xfId="682"/>
    <cellStyle name="ปกติ" xfId="0" builtinId="0"/>
    <cellStyle name="ปกติ 10" xfId="683"/>
    <cellStyle name="ปกติ 10 2" xfId="684"/>
    <cellStyle name="ปกติ 10 3" xfId="685"/>
    <cellStyle name="ปกติ 10 4" xfId="686"/>
    <cellStyle name="ปกติ 10 5" xfId="687"/>
    <cellStyle name="ปกติ 10 6" xfId="688"/>
    <cellStyle name="ปกติ 10 7" xfId="689"/>
    <cellStyle name="ปกติ 11" xfId="690"/>
    <cellStyle name="ปกติ 11 2" xfId="691"/>
    <cellStyle name="ปกติ 11 3" xfId="692"/>
    <cellStyle name="ปกติ 11 4" xfId="693"/>
    <cellStyle name="ปกติ 11 5" xfId="694"/>
    <cellStyle name="ปกติ 11 6" xfId="695"/>
    <cellStyle name="ปกติ 11 7" xfId="696"/>
    <cellStyle name="ปกติ 12" xfId="697"/>
    <cellStyle name="ปกติ 12 10" xfId="698"/>
    <cellStyle name="ปกติ 12 11" xfId="699"/>
    <cellStyle name="ปกติ 12 11 2" xfId="700"/>
    <cellStyle name="ปกติ 12 11 3" xfId="701"/>
    <cellStyle name="ปกติ 12 11 4" xfId="702"/>
    <cellStyle name="ปกติ 12 12" xfId="703"/>
    <cellStyle name="ปกติ 12 13" xfId="704"/>
    <cellStyle name="ปกติ 12 14" xfId="705"/>
    <cellStyle name="ปกติ 12 15" xfId="706"/>
    <cellStyle name="ปกติ 12 16" xfId="707"/>
    <cellStyle name="ปกติ 12 2" xfId="708"/>
    <cellStyle name="ปกติ 12 2 10" xfId="709"/>
    <cellStyle name="ปกติ 12 2 11" xfId="710"/>
    <cellStyle name="ปกติ 12 2 12" xfId="711"/>
    <cellStyle name="ปกติ 12 2 13" xfId="712"/>
    <cellStyle name="ปกติ 12 2 14" xfId="713"/>
    <cellStyle name="ปกติ 12 2 15" xfId="714"/>
    <cellStyle name="ปกติ 12 2 16" xfId="715"/>
    <cellStyle name="ปกติ 12 2 17" xfId="716"/>
    <cellStyle name="ปกติ 12 2 18" xfId="717"/>
    <cellStyle name="ปกติ 12 2 19" xfId="718"/>
    <cellStyle name="ปกติ 12 2 2" xfId="719"/>
    <cellStyle name="ปกติ 12 2 20" xfId="720"/>
    <cellStyle name="ปกติ 12 2 21" xfId="721"/>
    <cellStyle name="ปกติ 12 2 22" xfId="722"/>
    <cellStyle name="ปกติ 12 2 23" xfId="723"/>
    <cellStyle name="ปกติ 12 2 24" xfId="724"/>
    <cellStyle name="ปกติ 12 2 25" xfId="725"/>
    <cellStyle name="ปกติ 12 2 26" xfId="726"/>
    <cellStyle name="ปกติ 12 2 27" xfId="727"/>
    <cellStyle name="ปกติ 12 2 28" xfId="728"/>
    <cellStyle name="ปกติ 12 2 29" xfId="729"/>
    <cellStyle name="ปกติ 12 2 3" xfId="730"/>
    <cellStyle name="ปกติ 12 2 30" xfId="731"/>
    <cellStyle name="ปกติ 12 2 31" xfId="732"/>
    <cellStyle name="ปกติ 12 2 32" xfId="733"/>
    <cellStyle name="ปกติ 12 2 4" xfId="734"/>
    <cellStyle name="ปกติ 12 2 5" xfId="735"/>
    <cellStyle name="ปกติ 12 2 6" xfId="736"/>
    <cellStyle name="ปกติ 12 2 7" xfId="737"/>
    <cellStyle name="ปกติ 12 2 8" xfId="738"/>
    <cellStyle name="ปกติ 12 2 9" xfId="739"/>
    <cellStyle name="ปกติ 12 3" xfId="740"/>
    <cellStyle name="ปกติ 12 3 10" xfId="741"/>
    <cellStyle name="ปกติ 12 3 11" xfId="742"/>
    <cellStyle name="ปกติ 12 3 12" xfId="743"/>
    <cellStyle name="ปกติ 12 3 12 2" xfId="744"/>
    <cellStyle name="ปกติ 12 3 12 3" xfId="745"/>
    <cellStyle name="ปกติ 12 3 12 4" xfId="746"/>
    <cellStyle name="ปกติ 12 3 13" xfId="747"/>
    <cellStyle name="ปกติ 12 3 13 2" xfId="748"/>
    <cellStyle name="ปกติ 12 3 13 3" xfId="749"/>
    <cellStyle name="ปกติ 12 3 13 4" xfId="750"/>
    <cellStyle name="ปกติ 12 3 14" xfId="751"/>
    <cellStyle name="ปกติ 12 3 14 2" xfId="752"/>
    <cellStyle name="ปกติ 12 3 14 3" xfId="753"/>
    <cellStyle name="ปกติ 12 3 14 4" xfId="754"/>
    <cellStyle name="ปกติ 12 3 15" xfId="755"/>
    <cellStyle name="ปกติ 12 3 16" xfId="756"/>
    <cellStyle name="ปกติ 12 3 17" xfId="757"/>
    <cellStyle name="ปกติ 12 3 18" xfId="758"/>
    <cellStyle name="ปกติ 12 3 19" xfId="759"/>
    <cellStyle name="ปกติ 12 3 2" xfId="760"/>
    <cellStyle name="ปกติ 12 3 2 10" xfId="761"/>
    <cellStyle name="ปกติ 12 3 2 11" xfId="762"/>
    <cellStyle name="ปกติ 12 3 2 12" xfId="763"/>
    <cellStyle name="ปกติ 12 3 2 2" xfId="764"/>
    <cellStyle name="ปกติ 12 3 2 2 2" xfId="765"/>
    <cellStyle name="ปกติ 12 3 2 2 2 2" xfId="766"/>
    <cellStyle name="ปกติ 12 3 2 2 2 3" xfId="767"/>
    <cellStyle name="ปกติ 12 3 2 2 2 4" xfId="768"/>
    <cellStyle name="ปกติ 12 3 2 2 3" xfId="769"/>
    <cellStyle name="ปกติ 12 3 2 2 4" xfId="770"/>
    <cellStyle name="ปกติ 12 3 2 2 5" xfId="771"/>
    <cellStyle name="ปกติ 12 3 2 2 6" xfId="772"/>
    <cellStyle name="ปกติ 12 3 2 2 7" xfId="773"/>
    <cellStyle name="ปกติ 12 3 2 3" xfId="774"/>
    <cellStyle name="ปกติ 12 3 2 4" xfId="775"/>
    <cellStyle name="ปกติ 12 3 2 5" xfId="776"/>
    <cellStyle name="ปกติ 12 3 2 6" xfId="777"/>
    <cellStyle name="ปกติ 12 3 2 7" xfId="778"/>
    <cellStyle name="ปกติ 12 3 2 8" xfId="779"/>
    <cellStyle name="ปกติ 12 3 2 8 2" xfId="780"/>
    <cellStyle name="ปกติ 12 3 2 8 3" xfId="781"/>
    <cellStyle name="ปกติ 12 3 2 8 4" xfId="782"/>
    <cellStyle name="ปกติ 12 3 2 9" xfId="783"/>
    <cellStyle name="ปกติ 12 3 20" xfId="784"/>
    <cellStyle name="ปกติ 12 3 21" xfId="785"/>
    <cellStyle name="ปกติ 12 3 22" xfId="786"/>
    <cellStyle name="ปกติ 12 3 23" xfId="787"/>
    <cellStyle name="ปกติ 12 3 24" xfId="788"/>
    <cellStyle name="ปกติ 12 3 25" xfId="789"/>
    <cellStyle name="ปกติ 12 3 26" xfId="790"/>
    <cellStyle name="ปกติ 12 3 27" xfId="791"/>
    <cellStyle name="ปกติ 12 3 28" xfId="792"/>
    <cellStyle name="ปกติ 12 3 29" xfId="793"/>
    <cellStyle name="ปกติ 12 3 3" xfId="794"/>
    <cellStyle name="ปกติ 12 3 3 2" xfId="795"/>
    <cellStyle name="ปกติ 12 3 3 2 2" xfId="796"/>
    <cellStyle name="ปกติ 12 3 3 2 3" xfId="797"/>
    <cellStyle name="ปกติ 12 3 3 2 4" xfId="798"/>
    <cellStyle name="ปกติ 12 3 3 3" xfId="799"/>
    <cellStyle name="ปกติ 12 3 3 4" xfId="800"/>
    <cellStyle name="ปกติ 12 3 3 5" xfId="801"/>
    <cellStyle name="ปกติ 12 3 3 6" xfId="802"/>
    <cellStyle name="ปกติ 12 3 3 7" xfId="803"/>
    <cellStyle name="ปกติ 12 3 30" xfId="804"/>
    <cellStyle name="ปกติ 12 3 31" xfId="805"/>
    <cellStyle name="ปกติ 12 3 32" xfId="806"/>
    <cellStyle name="ปกติ 12 3 33" xfId="807"/>
    <cellStyle name="ปกติ 12 3 34" xfId="808"/>
    <cellStyle name="ปกติ 12 3 35" xfId="809"/>
    <cellStyle name="ปกติ 12 3 36" xfId="810"/>
    <cellStyle name="ปกติ 12 3 37" xfId="811"/>
    <cellStyle name="ปกติ 12 3 38" xfId="812"/>
    <cellStyle name="ปกติ 12 3 39" xfId="813"/>
    <cellStyle name="ปกติ 12 3 4" xfId="814"/>
    <cellStyle name="ปกติ 12 3 40" xfId="815"/>
    <cellStyle name="ปกติ 12 3 41" xfId="816"/>
    <cellStyle name="ปกติ 12 3 5" xfId="817"/>
    <cellStyle name="ปกติ 12 3 6" xfId="818"/>
    <cellStyle name="ปกติ 12 3 7" xfId="819"/>
    <cellStyle name="ปกติ 12 3 8" xfId="820"/>
    <cellStyle name="ปกติ 12 3 9" xfId="821"/>
    <cellStyle name="ปกติ 12 4" xfId="822"/>
    <cellStyle name="ปกติ 12 4 10" xfId="823"/>
    <cellStyle name="ปกติ 12 4 11" xfId="824"/>
    <cellStyle name="ปกติ 12 4 12" xfId="825"/>
    <cellStyle name="ปกติ 12 4 13" xfId="826"/>
    <cellStyle name="ปกติ 12 4 14" xfId="827"/>
    <cellStyle name="ปกติ 12 4 15" xfId="828"/>
    <cellStyle name="ปกติ 12 4 16" xfId="829"/>
    <cellStyle name="ปกติ 12 4 17" xfId="830"/>
    <cellStyle name="ปกติ 12 4 18" xfId="831"/>
    <cellStyle name="ปกติ 12 4 19" xfId="832"/>
    <cellStyle name="ปกติ 12 4 2" xfId="833"/>
    <cellStyle name="ปกติ 12 4 20" xfId="834"/>
    <cellStyle name="ปกติ 12 4 21" xfId="835"/>
    <cellStyle name="ปกติ 12 4 22" xfId="836"/>
    <cellStyle name="ปกติ 12 4 23" xfId="837"/>
    <cellStyle name="ปกติ 12 4 24" xfId="838"/>
    <cellStyle name="ปกติ 12 4 25" xfId="839"/>
    <cellStyle name="ปกติ 12 4 26" xfId="840"/>
    <cellStyle name="ปกติ 12 4 27" xfId="841"/>
    <cellStyle name="ปกติ 12 4 28" xfId="842"/>
    <cellStyle name="ปกติ 12 4 29" xfId="843"/>
    <cellStyle name="ปกติ 12 4 3" xfId="844"/>
    <cellStyle name="ปกติ 12 4 30" xfId="845"/>
    <cellStyle name="ปกติ 12 4 31" xfId="846"/>
    <cellStyle name="ปกติ 12 4 32" xfId="847"/>
    <cellStyle name="ปกติ 12 4 4" xfId="848"/>
    <cellStyle name="ปกติ 12 4 5" xfId="849"/>
    <cellStyle name="ปกติ 12 4 6" xfId="850"/>
    <cellStyle name="ปกติ 12 4 7" xfId="851"/>
    <cellStyle name="ปกติ 12 4 8" xfId="852"/>
    <cellStyle name="ปกติ 12 4 9" xfId="853"/>
    <cellStyle name="ปกติ 12 5" xfId="854"/>
    <cellStyle name="ปกติ 12 5 2" xfId="855"/>
    <cellStyle name="ปกติ 12 5 3" xfId="856"/>
    <cellStyle name="ปกติ 12 5 4" xfId="857"/>
    <cellStyle name="ปกติ 12 5 5" xfId="858"/>
    <cellStyle name="ปกติ 12 5 6" xfId="859"/>
    <cellStyle name="ปกติ 12 6" xfId="860"/>
    <cellStyle name="ปกติ 12 6 2" xfId="861"/>
    <cellStyle name="ปกติ 12 6 2 2" xfId="862"/>
    <cellStyle name="ปกติ 12 6 2 3" xfId="863"/>
    <cellStyle name="ปกติ 12 6 2 4" xfId="864"/>
    <cellStyle name="ปกติ 12 6 3" xfId="865"/>
    <cellStyle name="ปกติ 12 6 4" xfId="866"/>
    <cellStyle name="ปกติ 12 6 5" xfId="867"/>
    <cellStyle name="ปกติ 12 6 6" xfId="868"/>
    <cellStyle name="ปกติ 12 6 7" xfId="869"/>
    <cellStyle name="ปกติ 12 7" xfId="870"/>
    <cellStyle name="ปกติ 12 8" xfId="871"/>
    <cellStyle name="ปกติ 12 9" xfId="872"/>
    <cellStyle name="ปกติ 13" xfId="873"/>
    <cellStyle name="ปกติ 13 2" xfId="874"/>
    <cellStyle name="ปกติ 13 3" xfId="875"/>
    <cellStyle name="ปกติ 13 4" xfId="876"/>
    <cellStyle name="ปกติ 13 5" xfId="877"/>
    <cellStyle name="ปกติ 13 6" xfId="878"/>
    <cellStyle name="ปกติ 13 7" xfId="879"/>
    <cellStyle name="ปกติ 14" xfId="880"/>
    <cellStyle name="ปกติ 14 10" xfId="881"/>
    <cellStyle name="ปกติ 14 11" xfId="882"/>
    <cellStyle name="ปกติ 14 2" xfId="883"/>
    <cellStyle name="ปกติ 14 3" xfId="884"/>
    <cellStyle name="ปกติ 14 4" xfId="885"/>
    <cellStyle name="ปกติ 14 5" xfId="886"/>
    <cellStyle name="ปกติ 14 6" xfId="887"/>
    <cellStyle name="ปกติ 14 7" xfId="888"/>
    <cellStyle name="ปกติ 14 8" xfId="889"/>
    <cellStyle name="ปกติ 14 9" xfId="890"/>
    <cellStyle name="ปกติ 15" xfId="891"/>
    <cellStyle name="ปกติ 15 2" xfId="892"/>
    <cellStyle name="ปกติ 15 3" xfId="893"/>
    <cellStyle name="ปกติ 15 4" xfId="894"/>
    <cellStyle name="ปกติ 15 5" xfId="895"/>
    <cellStyle name="ปกติ 15 6" xfId="896"/>
    <cellStyle name="ปกติ 16" xfId="897"/>
    <cellStyle name="ปกติ 16 2" xfId="898"/>
    <cellStyle name="ปกติ 16 3" xfId="899"/>
    <cellStyle name="ปกติ 16 4" xfId="900"/>
    <cellStyle name="ปกติ 16 5" xfId="901"/>
    <cellStyle name="ปกติ 16 6" xfId="902"/>
    <cellStyle name="ปกติ 16 7" xfId="903"/>
    <cellStyle name="ปกติ 17" xfId="904"/>
    <cellStyle name="ปกติ 17 2" xfId="905"/>
    <cellStyle name="ปกติ 17 3" xfId="906"/>
    <cellStyle name="ปกติ 17 4" xfId="907"/>
    <cellStyle name="ปกติ 17 5" xfId="908"/>
    <cellStyle name="ปกติ 17 6" xfId="909"/>
    <cellStyle name="ปกติ 17 7" xfId="910"/>
    <cellStyle name="ปกติ 18" xfId="911"/>
    <cellStyle name="ปกติ 18 2" xfId="912"/>
    <cellStyle name="ปกติ 18 3" xfId="913"/>
    <cellStyle name="ปกติ 18 4" xfId="914"/>
    <cellStyle name="ปกติ 18 5" xfId="915"/>
    <cellStyle name="ปกติ 19" xfId="916"/>
    <cellStyle name="ปกติ 19 2" xfId="917"/>
    <cellStyle name="ปกติ 19 2 2" xfId="918"/>
    <cellStyle name="ปกติ 19 2 3" xfId="919"/>
    <cellStyle name="ปกติ 19 2 4" xfId="920"/>
    <cellStyle name="ปกติ 19 3" xfId="921"/>
    <cellStyle name="ปกติ 19 4" xfId="922"/>
    <cellStyle name="ปกติ 19 5" xfId="923"/>
    <cellStyle name="ปกติ 19 6" xfId="924"/>
    <cellStyle name="ปกติ 19 7" xfId="925"/>
    <cellStyle name="ปกติ 2" xfId="926"/>
    <cellStyle name="ปกติ 2 10" xfId="927"/>
    <cellStyle name="ปกติ 2 11" xfId="928"/>
    <cellStyle name="ปกติ 2 12" xfId="929"/>
    <cellStyle name="ปกติ 2 13" xfId="930"/>
    <cellStyle name="ปกติ 2 14" xfId="931"/>
    <cellStyle name="ปกติ 2 15" xfId="932"/>
    <cellStyle name="ปกติ 2 16" xfId="933"/>
    <cellStyle name="ปกติ 2 16 2" xfId="934"/>
    <cellStyle name="ปกติ 2 16 2 2" xfId="935"/>
    <cellStyle name="ปกติ 2 16 2 3" xfId="936"/>
    <cellStyle name="ปกติ 2 16 2 4" xfId="937"/>
    <cellStyle name="ปกติ 2 16 3" xfId="938"/>
    <cellStyle name="ปกติ 2 16 4" xfId="939"/>
    <cellStyle name="ปกติ 2 16 5" xfId="940"/>
    <cellStyle name="ปกติ 2 16 6" xfId="941"/>
    <cellStyle name="ปกติ 2 16 7" xfId="942"/>
    <cellStyle name="ปกติ 2 17" xfId="943"/>
    <cellStyle name="ปกติ 2 17 2" xfId="944"/>
    <cellStyle name="ปกติ 2 17 2 2" xfId="945"/>
    <cellStyle name="ปกติ 2 17 2 3" xfId="946"/>
    <cellStyle name="ปกติ 2 17 2 4" xfId="947"/>
    <cellStyle name="ปกติ 2 17 3" xfId="948"/>
    <cellStyle name="ปกติ 2 17 4" xfId="949"/>
    <cellStyle name="ปกติ 2 17 5" xfId="950"/>
    <cellStyle name="ปกติ 2 17 6" xfId="951"/>
    <cellStyle name="ปกติ 2 17 7" xfId="952"/>
    <cellStyle name="ปกติ 2 18" xfId="953"/>
    <cellStyle name="ปกติ 2 18 2" xfId="954"/>
    <cellStyle name="ปกติ 2 18 2 2" xfId="955"/>
    <cellStyle name="ปกติ 2 18 2 3" xfId="956"/>
    <cellStyle name="ปกติ 2 18 2 4" xfId="957"/>
    <cellStyle name="ปกติ 2 18 3" xfId="958"/>
    <cellStyle name="ปกติ 2 18 4" xfId="959"/>
    <cellStyle name="ปกติ 2 18 5" xfId="960"/>
    <cellStyle name="ปกติ 2 18 6" xfId="961"/>
    <cellStyle name="ปกติ 2 18 7" xfId="962"/>
    <cellStyle name="ปกติ 2 19" xfId="963"/>
    <cellStyle name="ปกติ 2 19 2" xfId="964"/>
    <cellStyle name="ปกติ 2 19 2 2" xfId="965"/>
    <cellStyle name="ปกติ 2 19 2 3" xfId="966"/>
    <cellStyle name="ปกติ 2 19 2 4" xfId="967"/>
    <cellStyle name="ปกติ 2 19 3" xfId="968"/>
    <cellStyle name="ปกติ 2 19 4" xfId="969"/>
    <cellStyle name="ปกติ 2 19 5" xfId="970"/>
    <cellStyle name="ปกติ 2 19 6" xfId="971"/>
    <cellStyle name="ปกติ 2 19 7" xfId="972"/>
    <cellStyle name="ปกติ 2 2" xfId="973"/>
    <cellStyle name="ปกติ 2 2 10" xfId="974"/>
    <cellStyle name="ปกติ 2 2 11" xfId="975"/>
    <cellStyle name="ปกติ 2 2 12" xfId="976"/>
    <cellStyle name="ปกติ 2 2 13" xfId="977"/>
    <cellStyle name="ปกติ 2 2 14" xfId="978"/>
    <cellStyle name="ปกติ 2 2 15" xfId="979"/>
    <cellStyle name="ปกติ 2 2 16" xfId="980"/>
    <cellStyle name="ปกติ 2 2 17" xfId="981"/>
    <cellStyle name="ปกติ 2 2 18" xfId="982"/>
    <cellStyle name="ปกติ 2 2 19" xfId="983"/>
    <cellStyle name="ปกติ 2 2 2" xfId="984"/>
    <cellStyle name="ปกติ 2 2 2 10" xfId="985"/>
    <cellStyle name="ปกติ 2 2 2 11" xfId="986"/>
    <cellStyle name="ปกติ 2 2 2 12" xfId="987"/>
    <cellStyle name="ปกติ 2 2 2 2" xfId="988"/>
    <cellStyle name="ปกติ 2 2 2 2 2" xfId="989"/>
    <cellStyle name="ปกติ 2 2 2 2 2 2" xfId="990"/>
    <cellStyle name="ปกติ 2 2 2 2 2 3" xfId="991"/>
    <cellStyle name="ปกติ 2 2 2 2 2 4" xfId="992"/>
    <cellStyle name="ปกติ 2 2 2 2 3" xfId="993"/>
    <cellStyle name="ปกติ 2 2 2 2 4" xfId="994"/>
    <cellStyle name="ปกติ 2 2 2 2 5" xfId="995"/>
    <cellStyle name="ปกติ 2 2 2 2 6" xfId="996"/>
    <cellStyle name="ปกติ 2 2 2 2 7" xfId="997"/>
    <cellStyle name="ปกติ 2 2 2 3" xfId="998"/>
    <cellStyle name="ปกติ 2 2 2 4" xfId="999"/>
    <cellStyle name="ปกติ 2 2 2 5" xfId="1000"/>
    <cellStyle name="ปกติ 2 2 2 6" xfId="1001"/>
    <cellStyle name="ปกติ 2 2 2 7" xfId="1002"/>
    <cellStyle name="ปกติ 2 2 2 8" xfId="1003"/>
    <cellStyle name="ปกติ 2 2 2 8 2" xfId="1004"/>
    <cellStyle name="ปกติ 2 2 2 8 3" xfId="1005"/>
    <cellStyle name="ปกติ 2 2 2 8 4" xfId="1006"/>
    <cellStyle name="ปกติ 2 2 2 9" xfId="1007"/>
    <cellStyle name="ปกติ 2 2 20" xfId="1008"/>
    <cellStyle name="ปกติ 2 2 21" xfId="1009"/>
    <cellStyle name="ปกติ 2 2 22" xfId="1010"/>
    <cellStyle name="ปกติ 2 2 23" xfId="1011"/>
    <cellStyle name="ปกติ 2 2 24" xfId="1012"/>
    <cellStyle name="ปกติ 2 2 25" xfId="1013"/>
    <cellStyle name="ปกติ 2 2 3" xfId="1014"/>
    <cellStyle name="ปกติ 2 2 3 2" xfId="1015"/>
    <cellStyle name="ปกติ 2 2 3 2 2" xfId="1016"/>
    <cellStyle name="ปกติ 2 2 3 2 3" xfId="1017"/>
    <cellStyle name="ปกติ 2 2 3 2 4" xfId="1018"/>
    <cellStyle name="ปกติ 2 2 3 3" xfId="1019"/>
    <cellStyle name="ปกติ 2 2 3 4" xfId="1020"/>
    <cellStyle name="ปกติ 2 2 3 5" xfId="1021"/>
    <cellStyle name="ปกติ 2 2 3 6" xfId="1022"/>
    <cellStyle name="ปกติ 2 2 3 7" xfId="1023"/>
    <cellStyle name="ปกติ 2 2 4" xfId="1024"/>
    <cellStyle name="ปกติ 2 2 4 2" xfId="1025"/>
    <cellStyle name="ปกติ 2 2 4 2 2" xfId="1026"/>
    <cellStyle name="ปกติ 2 2 4 2 3" xfId="1027"/>
    <cellStyle name="ปกติ 2 2 4 2 4" xfId="1028"/>
    <cellStyle name="ปกติ 2 2 4 3" xfId="1029"/>
    <cellStyle name="ปกติ 2 2 4 4" xfId="1030"/>
    <cellStyle name="ปกติ 2 2 4 5" xfId="1031"/>
    <cellStyle name="ปกติ 2 2 4 6" xfId="1032"/>
    <cellStyle name="ปกติ 2 2 4 7" xfId="1033"/>
    <cellStyle name="ปกติ 2 2 5" xfId="1034"/>
    <cellStyle name="ปกติ 2 2 5 2" xfId="1035"/>
    <cellStyle name="ปกติ 2 2 5 2 2" xfId="1036"/>
    <cellStyle name="ปกติ 2 2 5 2 3" xfId="1037"/>
    <cellStyle name="ปกติ 2 2 5 2 4" xfId="1038"/>
    <cellStyle name="ปกติ 2 2 5 3" xfId="1039"/>
    <cellStyle name="ปกติ 2 2 5 4" xfId="1040"/>
    <cellStyle name="ปกติ 2 2 5 5" xfId="1041"/>
    <cellStyle name="ปกติ 2 2 5 6" xfId="1042"/>
    <cellStyle name="ปกติ 2 2 5 7" xfId="1043"/>
    <cellStyle name="ปกติ 2 2 6" xfId="1044"/>
    <cellStyle name="ปกติ 2 2 6 2" xfId="1045"/>
    <cellStyle name="ปกติ 2 2 6 2 2" xfId="1046"/>
    <cellStyle name="ปกติ 2 2 6 2 3" xfId="1047"/>
    <cellStyle name="ปกติ 2 2 6 2 4" xfId="1048"/>
    <cellStyle name="ปกติ 2 2 6 3" xfId="1049"/>
    <cellStyle name="ปกติ 2 2 6 4" xfId="1050"/>
    <cellStyle name="ปกติ 2 2 6 5" xfId="1051"/>
    <cellStyle name="ปกติ 2 2 6 6" xfId="1052"/>
    <cellStyle name="ปกติ 2 2 6 7" xfId="1053"/>
    <cellStyle name="ปกติ 2 2 7" xfId="1054"/>
    <cellStyle name="ปกติ 2 2 7 2" xfId="1055"/>
    <cellStyle name="ปกติ 2 2 7 2 2" xfId="1056"/>
    <cellStyle name="ปกติ 2 2 7 2 3" xfId="1057"/>
    <cellStyle name="ปกติ 2 2 7 2 4" xfId="1058"/>
    <cellStyle name="ปกติ 2 2 7 3" xfId="1059"/>
    <cellStyle name="ปกติ 2 2 7 4" xfId="1060"/>
    <cellStyle name="ปกติ 2 2 7 5" xfId="1061"/>
    <cellStyle name="ปกติ 2 2 7 6" xfId="1062"/>
    <cellStyle name="ปกติ 2 2 7 7" xfId="1063"/>
    <cellStyle name="ปกติ 2 2 8" xfId="1064"/>
    <cellStyle name="ปกติ 2 2 8 2" xfId="1065"/>
    <cellStyle name="ปกติ 2 2 8 3" xfId="1066"/>
    <cellStyle name="ปกติ 2 2 8 4" xfId="1067"/>
    <cellStyle name="ปกติ 2 2 9" xfId="1068"/>
    <cellStyle name="ปกติ 2 20" xfId="1069"/>
    <cellStyle name="ปกติ 2 20 2" xfId="1070"/>
    <cellStyle name="ปกติ 2 20 2 2" xfId="1071"/>
    <cellStyle name="ปกติ 2 20 2 3" xfId="1072"/>
    <cellStyle name="ปกติ 2 20 2 4" xfId="1073"/>
    <cellStyle name="ปกติ 2 20 3" xfId="1074"/>
    <cellStyle name="ปกติ 2 20 4" xfId="1075"/>
    <cellStyle name="ปกติ 2 20 5" xfId="1076"/>
    <cellStyle name="ปกติ 2 20 6" xfId="1077"/>
    <cellStyle name="ปกติ 2 20 7" xfId="1078"/>
    <cellStyle name="ปกติ 2 21" xfId="1079"/>
    <cellStyle name="ปกติ 2 21 2" xfId="1080"/>
    <cellStyle name="ปกติ 2 21 3" xfId="1081"/>
    <cellStyle name="ปกติ 2 21 4" xfId="1082"/>
    <cellStyle name="ปกติ 2 22" xfId="1083"/>
    <cellStyle name="ปกติ 2 23" xfId="1084"/>
    <cellStyle name="ปกติ 2 24" xfId="1085"/>
    <cellStyle name="ปกติ 2 25" xfId="1086"/>
    <cellStyle name="ปกติ 2 26" xfId="1087"/>
    <cellStyle name="ปกติ 2 27" xfId="1088"/>
    <cellStyle name="ปกติ 2 28" xfId="1089"/>
    <cellStyle name="ปกติ 2 29" xfId="1090"/>
    <cellStyle name="ปกติ 2 3" xfId="1091"/>
    <cellStyle name="ปกติ 2 30" xfId="1092"/>
    <cellStyle name="ปกติ 2 31" xfId="1093"/>
    <cellStyle name="ปกติ 2 32" xfId="1094"/>
    <cellStyle name="ปกติ 2 33" xfId="1095"/>
    <cellStyle name="ปกติ 2 34" xfId="1096"/>
    <cellStyle name="ปกติ 2 35" xfId="1097"/>
    <cellStyle name="ปกติ 2 36" xfId="1098"/>
    <cellStyle name="ปกติ 2 37" xfId="1099"/>
    <cellStyle name="ปกติ 2 4" xfId="1100"/>
    <cellStyle name="ปกติ 2 5" xfId="1101"/>
    <cellStyle name="ปกติ 2 6" xfId="1102"/>
    <cellStyle name="ปกติ 2 7" xfId="1103"/>
    <cellStyle name="ปกติ 2 8" xfId="1104"/>
    <cellStyle name="ปกติ 2 9" xfId="1105"/>
    <cellStyle name="ปกติ 20" xfId="1106"/>
    <cellStyle name="ปกติ 20 2" xfId="1107"/>
    <cellStyle name="ปกติ 20 2 2" xfId="1108"/>
    <cellStyle name="ปกติ 20 2 3" xfId="1109"/>
    <cellStyle name="ปกติ 20 2 4" xfId="1110"/>
    <cellStyle name="ปกติ 20 3" xfId="1111"/>
    <cellStyle name="ปกติ 20 4" xfId="1112"/>
    <cellStyle name="ปกติ 20 5" xfId="1113"/>
    <cellStyle name="ปกติ 20 6" xfId="1114"/>
    <cellStyle name="ปกติ 20 7" xfId="1115"/>
    <cellStyle name="ปกติ 21" xfId="1116"/>
    <cellStyle name="ปกติ 21 2" xfId="1117"/>
    <cellStyle name="ปกติ 21 2 2" xfId="1118"/>
    <cellStyle name="ปกติ 21 2 3" xfId="1119"/>
    <cellStyle name="ปกติ 21 2 4" xfId="1120"/>
    <cellStyle name="ปกติ 21 3" xfId="1121"/>
    <cellStyle name="ปกติ 21 4" xfId="1122"/>
    <cellStyle name="ปกติ 21 5" xfId="1123"/>
    <cellStyle name="ปกติ 21 6" xfId="1124"/>
    <cellStyle name="ปกติ 21 7" xfId="1125"/>
    <cellStyle name="ปกติ 22" xfId="1126"/>
    <cellStyle name="ปกติ 22 2" xfId="1127"/>
    <cellStyle name="ปกติ 22 2 2" xfId="1128"/>
    <cellStyle name="ปกติ 22 2 3" xfId="1129"/>
    <cellStyle name="ปกติ 22 2 4" xfId="1130"/>
    <cellStyle name="ปกติ 22 3" xfId="1131"/>
    <cellStyle name="ปกติ 22 4" xfId="1132"/>
    <cellStyle name="ปกติ 22 5" xfId="1133"/>
    <cellStyle name="ปกติ 22 6" xfId="1134"/>
    <cellStyle name="ปกติ 22 7" xfId="1135"/>
    <cellStyle name="ปกติ 23" xfId="1136"/>
    <cellStyle name="ปกติ 23 2" xfId="1137"/>
    <cellStyle name="ปกติ 23 2 2" xfId="1138"/>
    <cellStyle name="ปกติ 23 2 3" xfId="1139"/>
    <cellStyle name="ปกติ 23 2 4" xfId="1140"/>
    <cellStyle name="ปกติ 23 3" xfId="1141"/>
    <cellStyle name="ปกติ 23 4" xfId="1142"/>
    <cellStyle name="ปกติ 23 5" xfId="1143"/>
    <cellStyle name="ปกติ 23 6" xfId="1144"/>
    <cellStyle name="ปกติ 23 7" xfId="1145"/>
    <cellStyle name="ปกติ 24" xfId="1146"/>
    <cellStyle name="ปกติ 24 2" xfId="1147"/>
    <cellStyle name="ปกติ 24 3" xfId="1148"/>
    <cellStyle name="ปกติ 24 4" xfId="1149"/>
    <cellStyle name="ปกติ 25" xfId="1150"/>
    <cellStyle name="ปกติ 26" xfId="1151"/>
    <cellStyle name="ปกติ 27" xfId="1152"/>
    <cellStyle name="ปกติ 28" xfId="1153"/>
    <cellStyle name="ปกติ 29" xfId="1154"/>
    <cellStyle name="ปกติ 3" xfId="1155"/>
    <cellStyle name="ปกติ 3 10" xfId="1156"/>
    <cellStyle name="ปกติ 3 10 2" xfId="1157"/>
    <cellStyle name="ปกติ 3 10 2 2" xfId="1158"/>
    <cellStyle name="ปกติ 3 10 2 3" xfId="1159"/>
    <cellStyle name="ปกติ 3 10 2 4" xfId="1160"/>
    <cellStyle name="ปกติ 3 10 3" xfId="1161"/>
    <cellStyle name="ปกติ 3 10 4" xfId="1162"/>
    <cellStyle name="ปกติ 3 10 5" xfId="1163"/>
    <cellStyle name="ปกติ 3 10 6" xfId="1164"/>
    <cellStyle name="ปกติ 3 10 7" xfId="1165"/>
    <cellStyle name="ปกติ 3 11" xfId="1166"/>
    <cellStyle name="ปกติ 3 11 2" xfId="1167"/>
    <cellStyle name="ปกติ 3 11 3" xfId="1168"/>
    <cellStyle name="ปกติ 3 11 4" xfId="1169"/>
    <cellStyle name="ปกติ 3 12" xfId="1170"/>
    <cellStyle name="ปกติ 3 13" xfId="1171"/>
    <cellStyle name="ปกติ 3 14" xfId="1172"/>
    <cellStyle name="ปกติ 3 15" xfId="1173"/>
    <cellStyle name="ปกติ 3 16" xfId="1174"/>
    <cellStyle name="ปกติ 3 17" xfId="1175"/>
    <cellStyle name="ปกติ 3 18" xfId="1176"/>
    <cellStyle name="ปกติ 3 19" xfId="1177"/>
    <cellStyle name="ปกติ 3 2" xfId="1178"/>
    <cellStyle name="ปกติ 3 20" xfId="1179"/>
    <cellStyle name="ปกติ 3 21" xfId="1180"/>
    <cellStyle name="ปกติ 3 22" xfId="1181"/>
    <cellStyle name="ปกติ 3 23" xfId="1182"/>
    <cellStyle name="ปกติ 3 24" xfId="1183"/>
    <cellStyle name="ปกติ 3 25" xfId="1184"/>
    <cellStyle name="ปกติ 3 26" xfId="1185"/>
    <cellStyle name="ปกติ 3 27" xfId="1186"/>
    <cellStyle name="ปกติ 3 28" xfId="1187"/>
    <cellStyle name="ปกติ 3 3" xfId="1188"/>
    <cellStyle name="ปกติ 3 3 10" xfId="1189"/>
    <cellStyle name="ปกติ 3 3 11" xfId="1190"/>
    <cellStyle name="ปกติ 3 3 12" xfId="1191"/>
    <cellStyle name="ปกติ 3 3 2" xfId="1192"/>
    <cellStyle name="ปกติ 3 3 2 10" xfId="1193"/>
    <cellStyle name="ปกติ 3 3 2 11" xfId="1194"/>
    <cellStyle name="ปกติ 3 3 2 12" xfId="1195"/>
    <cellStyle name="ปกติ 3 3 2 2" xfId="1196"/>
    <cellStyle name="ปกติ 3 3 2 2 2" xfId="1197"/>
    <cellStyle name="ปกติ 3 3 2 2 2 2" xfId="1198"/>
    <cellStyle name="ปกติ 3 3 2 2 2 3" xfId="1199"/>
    <cellStyle name="ปกติ 3 3 2 2 2 4" xfId="1200"/>
    <cellStyle name="ปกติ 3 3 2 2 3" xfId="1201"/>
    <cellStyle name="ปกติ 3 3 2 2 4" xfId="1202"/>
    <cellStyle name="ปกติ 3 3 2 2 5" xfId="1203"/>
    <cellStyle name="ปกติ 3 3 2 2 6" xfId="1204"/>
    <cellStyle name="ปกติ 3 3 2 2 7" xfId="1205"/>
    <cellStyle name="ปกติ 3 3 2 3" xfId="1206"/>
    <cellStyle name="ปกติ 3 3 2 4" xfId="1207"/>
    <cellStyle name="ปกติ 3 3 2 5" xfId="1208"/>
    <cellStyle name="ปกติ 3 3 2 6" xfId="1209"/>
    <cellStyle name="ปกติ 3 3 2 7" xfId="1210"/>
    <cellStyle name="ปกติ 3 3 2 8" xfId="1211"/>
    <cellStyle name="ปกติ 3 3 2 8 2" xfId="1212"/>
    <cellStyle name="ปกติ 3 3 2 8 3" xfId="1213"/>
    <cellStyle name="ปกติ 3 3 2 8 4" xfId="1214"/>
    <cellStyle name="ปกติ 3 3 2 9" xfId="1215"/>
    <cellStyle name="ปกติ 3 3 3" xfId="1216"/>
    <cellStyle name="ปกติ 3 3 3 2" xfId="1217"/>
    <cellStyle name="ปกติ 3 3 3 2 2" xfId="1218"/>
    <cellStyle name="ปกติ 3 3 3 2 3" xfId="1219"/>
    <cellStyle name="ปกติ 3 3 3 2 4" xfId="1220"/>
    <cellStyle name="ปกติ 3 3 3 3" xfId="1221"/>
    <cellStyle name="ปกติ 3 3 3 4" xfId="1222"/>
    <cellStyle name="ปกติ 3 3 3 5" xfId="1223"/>
    <cellStyle name="ปกติ 3 3 3 6" xfId="1224"/>
    <cellStyle name="ปกติ 3 3 3 7" xfId="1225"/>
    <cellStyle name="ปกติ 3 3 4" xfId="1226"/>
    <cellStyle name="ปกติ 3 3 5" xfId="1227"/>
    <cellStyle name="ปกติ 3 3 6" xfId="1228"/>
    <cellStyle name="ปกติ 3 3 7" xfId="1229"/>
    <cellStyle name="ปกติ 3 3 8" xfId="1230"/>
    <cellStyle name="ปกติ 3 3 8 2" xfId="1231"/>
    <cellStyle name="ปกติ 3 3 8 3" xfId="1232"/>
    <cellStyle name="ปกติ 3 3 8 4" xfId="1233"/>
    <cellStyle name="ปกติ 3 3 9" xfId="1234"/>
    <cellStyle name="ปกติ 3 4" xfId="1235"/>
    <cellStyle name="ปกติ 3 5" xfId="1236"/>
    <cellStyle name="ปกติ 3 6" xfId="1237"/>
    <cellStyle name="ปกติ 3 6 2" xfId="1238"/>
    <cellStyle name="ปกติ 3 6 2 2" xfId="1239"/>
    <cellStyle name="ปกติ 3 6 2 3" xfId="1240"/>
    <cellStyle name="ปกติ 3 6 2 4" xfId="1241"/>
    <cellStyle name="ปกติ 3 6 3" xfId="1242"/>
    <cellStyle name="ปกติ 3 6 4" xfId="1243"/>
    <cellStyle name="ปกติ 3 6 5" xfId="1244"/>
    <cellStyle name="ปกติ 3 6 6" xfId="1245"/>
    <cellStyle name="ปกติ 3 6 7" xfId="1246"/>
    <cellStyle name="ปกติ 3 7" xfId="1247"/>
    <cellStyle name="ปกติ 3 7 2" xfId="1248"/>
    <cellStyle name="ปกติ 3 7 2 2" xfId="1249"/>
    <cellStyle name="ปกติ 3 7 2 3" xfId="1250"/>
    <cellStyle name="ปกติ 3 7 2 4" xfId="1251"/>
    <cellStyle name="ปกติ 3 7 3" xfId="1252"/>
    <cellStyle name="ปกติ 3 7 4" xfId="1253"/>
    <cellStyle name="ปกติ 3 7 5" xfId="1254"/>
    <cellStyle name="ปกติ 3 7 6" xfId="1255"/>
    <cellStyle name="ปกติ 3 7 7" xfId="1256"/>
    <cellStyle name="ปกติ 3 8" xfId="1257"/>
    <cellStyle name="ปกติ 3 8 2" xfId="1258"/>
    <cellStyle name="ปกติ 3 8 2 2" xfId="1259"/>
    <cellStyle name="ปกติ 3 8 2 3" xfId="1260"/>
    <cellStyle name="ปกติ 3 8 2 4" xfId="1261"/>
    <cellStyle name="ปกติ 3 8 3" xfId="1262"/>
    <cellStyle name="ปกติ 3 8 4" xfId="1263"/>
    <cellStyle name="ปกติ 3 8 5" xfId="1264"/>
    <cellStyle name="ปกติ 3 8 6" xfId="1265"/>
    <cellStyle name="ปกติ 3 8 7" xfId="1266"/>
    <cellStyle name="ปกติ 3 9" xfId="1267"/>
    <cellStyle name="ปกติ 3 9 2" xfId="1268"/>
    <cellStyle name="ปกติ 3 9 2 2" xfId="1269"/>
    <cellStyle name="ปกติ 3 9 2 3" xfId="1270"/>
    <cellStyle name="ปกติ 3 9 2 4" xfId="1271"/>
    <cellStyle name="ปกติ 3 9 3" xfId="1272"/>
    <cellStyle name="ปกติ 3 9 4" xfId="1273"/>
    <cellStyle name="ปกติ 3 9 5" xfId="1274"/>
    <cellStyle name="ปกติ 3 9 6" xfId="1275"/>
    <cellStyle name="ปกติ 3 9 7" xfId="1276"/>
    <cellStyle name="ปกติ 30" xfId="1277"/>
    <cellStyle name="ปกติ 31" xfId="1278"/>
    <cellStyle name="ปกติ 32" xfId="1279"/>
    <cellStyle name="ปกติ 34" xfId="1280"/>
    <cellStyle name="ปกติ 35" xfId="1281"/>
    <cellStyle name="ปกติ 36" xfId="1282"/>
    <cellStyle name="ปกติ 37" xfId="1283"/>
    <cellStyle name="ปกติ 38" xfId="1284"/>
    <cellStyle name="ปกติ 39" xfId="1285"/>
    <cellStyle name="ปกติ 4" xfId="1286"/>
    <cellStyle name="ปกติ 4 10" xfId="1287"/>
    <cellStyle name="ปกติ 4 10 2" xfId="1288"/>
    <cellStyle name="ปกติ 4 10 2 2" xfId="1289"/>
    <cellStyle name="ปกติ 4 10 2 3" xfId="1290"/>
    <cellStyle name="ปกติ 4 10 2 4" xfId="1291"/>
    <cellStyle name="ปกติ 4 10 3" xfId="1292"/>
    <cellStyle name="ปกติ 4 10 4" xfId="1293"/>
    <cellStyle name="ปกติ 4 10 5" xfId="1294"/>
    <cellStyle name="ปกติ 4 10 6" xfId="1295"/>
    <cellStyle name="ปกติ 4 10 7" xfId="1296"/>
    <cellStyle name="ปกติ 4 11" xfId="1297"/>
    <cellStyle name="ปกติ 4 11 2" xfId="1298"/>
    <cellStyle name="ปกติ 4 11 3" xfId="1299"/>
    <cellStyle name="ปกติ 4 11 4" xfId="1300"/>
    <cellStyle name="ปกติ 4 12" xfId="1301"/>
    <cellStyle name="ปกติ 4 13" xfId="1302"/>
    <cellStyle name="ปกติ 4 14" xfId="1303"/>
    <cellStyle name="ปกติ 4 15" xfId="1304"/>
    <cellStyle name="ปกติ 4 16" xfId="1305"/>
    <cellStyle name="ปกติ 4 17" xfId="1306"/>
    <cellStyle name="ปกติ 4 18" xfId="1307"/>
    <cellStyle name="ปกติ 4 19" xfId="1308"/>
    <cellStyle name="ปกติ 4 2" xfId="1309"/>
    <cellStyle name="ปกติ 4 20" xfId="1310"/>
    <cellStyle name="ปกติ 4 21" xfId="1311"/>
    <cellStyle name="ปกติ 4 22" xfId="1312"/>
    <cellStyle name="ปกติ 4 23" xfId="1313"/>
    <cellStyle name="ปกติ 4 24" xfId="1314"/>
    <cellStyle name="ปกติ 4 25" xfId="1315"/>
    <cellStyle name="ปกติ 4 26" xfId="1316"/>
    <cellStyle name="ปกติ 4 27" xfId="1317"/>
    <cellStyle name="ปกติ 4 3" xfId="1318"/>
    <cellStyle name="ปกติ 4 3 10" xfId="1319"/>
    <cellStyle name="ปกติ 4 3 11" xfId="1320"/>
    <cellStyle name="ปกติ 4 3 12" xfId="1321"/>
    <cellStyle name="ปกติ 4 3 2" xfId="1322"/>
    <cellStyle name="ปกติ 4 3 2 10" xfId="1323"/>
    <cellStyle name="ปกติ 4 3 2 11" xfId="1324"/>
    <cellStyle name="ปกติ 4 3 2 12" xfId="1325"/>
    <cellStyle name="ปกติ 4 3 2 2" xfId="1326"/>
    <cellStyle name="ปกติ 4 3 2 2 2" xfId="1327"/>
    <cellStyle name="ปกติ 4 3 2 2 2 2" xfId="1328"/>
    <cellStyle name="ปกติ 4 3 2 2 2 3" xfId="1329"/>
    <cellStyle name="ปกติ 4 3 2 2 2 4" xfId="1330"/>
    <cellStyle name="ปกติ 4 3 2 2 3" xfId="1331"/>
    <cellStyle name="ปกติ 4 3 2 2 4" xfId="1332"/>
    <cellStyle name="ปกติ 4 3 2 2 5" xfId="1333"/>
    <cellStyle name="ปกติ 4 3 2 2 6" xfId="1334"/>
    <cellStyle name="ปกติ 4 3 2 2 7" xfId="1335"/>
    <cellStyle name="ปกติ 4 3 2 3" xfId="1336"/>
    <cellStyle name="ปกติ 4 3 2 4" xfId="1337"/>
    <cellStyle name="ปกติ 4 3 2 5" xfId="1338"/>
    <cellStyle name="ปกติ 4 3 2 6" xfId="1339"/>
    <cellStyle name="ปกติ 4 3 2 7" xfId="1340"/>
    <cellStyle name="ปกติ 4 3 2 8" xfId="1341"/>
    <cellStyle name="ปกติ 4 3 2 8 2" xfId="1342"/>
    <cellStyle name="ปกติ 4 3 2 8 3" xfId="1343"/>
    <cellStyle name="ปกติ 4 3 2 8 4" xfId="1344"/>
    <cellStyle name="ปกติ 4 3 2 9" xfId="1345"/>
    <cellStyle name="ปกติ 4 3 3" xfId="1346"/>
    <cellStyle name="ปกติ 4 3 3 2" xfId="1347"/>
    <cellStyle name="ปกติ 4 3 3 2 2" xfId="1348"/>
    <cellStyle name="ปกติ 4 3 3 2 3" xfId="1349"/>
    <cellStyle name="ปกติ 4 3 3 2 4" xfId="1350"/>
    <cellStyle name="ปกติ 4 3 3 3" xfId="1351"/>
    <cellStyle name="ปกติ 4 3 3 4" xfId="1352"/>
    <cellStyle name="ปกติ 4 3 3 5" xfId="1353"/>
    <cellStyle name="ปกติ 4 3 3 6" xfId="1354"/>
    <cellStyle name="ปกติ 4 3 3 7" xfId="1355"/>
    <cellStyle name="ปกติ 4 3 4" xfId="1356"/>
    <cellStyle name="ปกติ 4 3 5" xfId="1357"/>
    <cellStyle name="ปกติ 4 3 6" xfId="1358"/>
    <cellStyle name="ปกติ 4 3 7" xfId="1359"/>
    <cellStyle name="ปกติ 4 3 8" xfId="1360"/>
    <cellStyle name="ปกติ 4 3 8 2" xfId="1361"/>
    <cellStyle name="ปกติ 4 3 8 3" xfId="1362"/>
    <cellStyle name="ปกติ 4 3 8 4" xfId="1363"/>
    <cellStyle name="ปกติ 4 3 9" xfId="1364"/>
    <cellStyle name="ปกติ 4 4" xfId="1365"/>
    <cellStyle name="ปกติ 4 5" xfId="1366"/>
    <cellStyle name="ปกติ 4 6" xfId="1367"/>
    <cellStyle name="ปกติ 4 6 2" xfId="1368"/>
    <cellStyle name="ปกติ 4 6 2 2" xfId="1369"/>
    <cellStyle name="ปกติ 4 6 2 3" xfId="1370"/>
    <cellStyle name="ปกติ 4 6 2 4" xfId="1371"/>
    <cellStyle name="ปกติ 4 6 3" xfId="1372"/>
    <cellStyle name="ปกติ 4 6 4" xfId="1373"/>
    <cellStyle name="ปกติ 4 6 5" xfId="1374"/>
    <cellStyle name="ปกติ 4 6 6" xfId="1375"/>
    <cellStyle name="ปกติ 4 6 7" xfId="1376"/>
    <cellStyle name="ปกติ 4 7" xfId="1377"/>
    <cellStyle name="ปกติ 4 7 2" xfId="1378"/>
    <cellStyle name="ปกติ 4 7 2 2" xfId="1379"/>
    <cellStyle name="ปกติ 4 7 2 3" xfId="1380"/>
    <cellStyle name="ปกติ 4 7 2 4" xfId="1381"/>
    <cellStyle name="ปกติ 4 7 3" xfId="1382"/>
    <cellStyle name="ปกติ 4 7 4" xfId="1383"/>
    <cellStyle name="ปกติ 4 7 5" xfId="1384"/>
    <cellStyle name="ปกติ 4 7 6" xfId="1385"/>
    <cellStyle name="ปกติ 4 7 7" xfId="1386"/>
    <cellStyle name="ปกติ 4 8" xfId="1387"/>
    <cellStyle name="ปกติ 4 8 2" xfId="1388"/>
    <cellStyle name="ปกติ 4 8 2 2" xfId="1389"/>
    <cellStyle name="ปกติ 4 8 2 3" xfId="1390"/>
    <cellStyle name="ปกติ 4 8 2 4" xfId="1391"/>
    <cellStyle name="ปกติ 4 8 3" xfId="1392"/>
    <cellStyle name="ปกติ 4 8 4" xfId="1393"/>
    <cellStyle name="ปกติ 4 8 5" xfId="1394"/>
    <cellStyle name="ปกติ 4 8 6" xfId="1395"/>
    <cellStyle name="ปกติ 4 8 7" xfId="1396"/>
    <cellStyle name="ปกติ 4 9" xfId="1397"/>
    <cellStyle name="ปกติ 4 9 2" xfId="1398"/>
    <cellStyle name="ปกติ 4 9 2 2" xfId="1399"/>
    <cellStyle name="ปกติ 4 9 2 3" xfId="1400"/>
    <cellStyle name="ปกติ 4 9 2 4" xfId="1401"/>
    <cellStyle name="ปกติ 4 9 3" xfId="1402"/>
    <cellStyle name="ปกติ 4 9 4" xfId="1403"/>
    <cellStyle name="ปกติ 4 9 5" xfId="1404"/>
    <cellStyle name="ปกติ 4 9 6" xfId="1405"/>
    <cellStyle name="ปกติ 4 9 7" xfId="1406"/>
    <cellStyle name="ปกติ 40" xfId="1407"/>
    <cellStyle name="ปกติ 41" xfId="1408"/>
    <cellStyle name="ปกติ 42" xfId="1409"/>
    <cellStyle name="ปกติ 43" xfId="1410"/>
    <cellStyle name="ปกติ 5" xfId="1411"/>
    <cellStyle name="ปกติ 5 10" xfId="1412"/>
    <cellStyle name="ปกติ 5 10 2" xfId="1413"/>
    <cellStyle name="ปกติ 5 10 2 2" xfId="1414"/>
    <cellStyle name="ปกติ 5 10 2 3" xfId="1415"/>
    <cellStyle name="ปกติ 5 10 2 4" xfId="1416"/>
    <cellStyle name="ปกติ 5 10 3" xfId="1417"/>
    <cellStyle name="ปกติ 5 10 4" xfId="1418"/>
    <cellStyle name="ปกติ 5 10 5" xfId="1419"/>
    <cellStyle name="ปกติ 5 10 6" xfId="1420"/>
    <cellStyle name="ปกติ 5 10 7" xfId="1421"/>
    <cellStyle name="ปกติ 5 11" xfId="1422"/>
    <cellStyle name="ปกติ 5 11 2" xfId="1423"/>
    <cellStyle name="ปกติ 5 11 3" xfId="1424"/>
    <cellStyle name="ปกติ 5 11 4" xfId="1425"/>
    <cellStyle name="ปกติ 5 12" xfId="1426"/>
    <cellStyle name="ปกติ 5 13" xfId="1427"/>
    <cellStyle name="ปกติ 5 14" xfId="1428"/>
    <cellStyle name="ปกติ 5 15" xfId="1429"/>
    <cellStyle name="ปกติ 5 16" xfId="1430"/>
    <cellStyle name="ปกติ 5 17" xfId="1431"/>
    <cellStyle name="ปกติ 5 18" xfId="1432"/>
    <cellStyle name="ปกติ 5 19" xfId="1433"/>
    <cellStyle name="ปกติ 5 2" xfId="1434"/>
    <cellStyle name="ปกติ 5 2 10" xfId="1435"/>
    <cellStyle name="ปกติ 5 2 11" xfId="1436"/>
    <cellStyle name="ปกติ 5 2 12" xfId="1437"/>
    <cellStyle name="ปกติ 5 2 13" xfId="1438"/>
    <cellStyle name="ปกติ 5 2 14" xfId="1439"/>
    <cellStyle name="ปกติ 5 2 15" xfId="1440"/>
    <cellStyle name="ปกติ 5 2 16" xfId="1441"/>
    <cellStyle name="ปกติ 5 2 17" xfId="1442"/>
    <cellStyle name="ปกติ 5 2 2" xfId="1443"/>
    <cellStyle name="ปกติ 5 2 3" xfId="1444"/>
    <cellStyle name="ปกติ 5 2 4" xfId="1445"/>
    <cellStyle name="ปกติ 5 2 5" xfId="1446"/>
    <cellStyle name="ปกติ 5 2 6" xfId="1447"/>
    <cellStyle name="ปกติ 5 2 7" xfId="1448"/>
    <cellStyle name="ปกติ 5 2 8" xfId="1449"/>
    <cellStyle name="ปกติ 5 2 9" xfId="1450"/>
    <cellStyle name="ปกติ 5 20" xfId="1451"/>
    <cellStyle name="ปกติ 5 21" xfId="1452"/>
    <cellStyle name="ปกติ 5 22" xfId="1453"/>
    <cellStyle name="ปกติ 5 23" xfId="1454"/>
    <cellStyle name="ปกติ 5 24" xfId="1455"/>
    <cellStyle name="ปกติ 5 25" xfId="1456"/>
    <cellStyle name="ปกติ 5 26" xfId="1457"/>
    <cellStyle name="ปกติ 5 27" xfId="1458"/>
    <cellStyle name="ปกติ 5 3" xfId="1459"/>
    <cellStyle name="ปกติ 5 3 10" xfId="1460"/>
    <cellStyle name="ปกติ 5 3 11" xfId="1461"/>
    <cellStyle name="ปกติ 5 3 12" xfId="1462"/>
    <cellStyle name="ปกติ 5 3 2" xfId="1463"/>
    <cellStyle name="ปกติ 5 3 2 10" xfId="1464"/>
    <cellStyle name="ปกติ 5 3 2 11" xfId="1465"/>
    <cellStyle name="ปกติ 5 3 2 12" xfId="1466"/>
    <cellStyle name="ปกติ 5 3 2 2" xfId="1467"/>
    <cellStyle name="ปกติ 5 3 2 2 2" xfId="1468"/>
    <cellStyle name="ปกติ 5 3 2 2 2 2" xfId="1469"/>
    <cellStyle name="ปกติ 5 3 2 2 2 3" xfId="1470"/>
    <cellStyle name="ปกติ 5 3 2 2 2 4" xfId="1471"/>
    <cellStyle name="ปกติ 5 3 2 2 3" xfId="1472"/>
    <cellStyle name="ปกติ 5 3 2 2 4" xfId="1473"/>
    <cellStyle name="ปกติ 5 3 2 2 5" xfId="1474"/>
    <cellStyle name="ปกติ 5 3 2 2 6" xfId="1475"/>
    <cellStyle name="ปกติ 5 3 2 2 7" xfId="1476"/>
    <cellStyle name="ปกติ 5 3 2 3" xfId="1477"/>
    <cellStyle name="ปกติ 5 3 2 4" xfId="1478"/>
    <cellStyle name="ปกติ 5 3 2 5" xfId="1479"/>
    <cellStyle name="ปกติ 5 3 2 6" xfId="1480"/>
    <cellStyle name="ปกติ 5 3 2 7" xfId="1481"/>
    <cellStyle name="ปกติ 5 3 2 8" xfId="1482"/>
    <cellStyle name="ปกติ 5 3 2 8 2" xfId="1483"/>
    <cellStyle name="ปกติ 5 3 2 8 3" xfId="1484"/>
    <cellStyle name="ปกติ 5 3 2 8 4" xfId="1485"/>
    <cellStyle name="ปกติ 5 3 2 9" xfId="1486"/>
    <cellStyle name="ปกติ 5 3 3" xfId="1487"/>
    <cellStyle name="ปกติ 5 3 3 2" xfId="1488"/>
    <cellStyle name="ปกติ 5 3 3 2 2" xfId="1489"/>
    <cellStyle name="ปกติ 5 3 3 2 3" xfId="1490"/>
    <cellStyle name="ปกติ 5 3 3 2 4" xfId="1491"/>
    <cellStyle name="ปกติ 5 3 3 3" xfId="1492"/>
    <cellStyle name="ปกติ 5 3 3 4" xfId="1493"/>
    <cellStyle name="ปกติ 5 3 3 5" xfId="1494"/>
    <cellStyle name="ปกติ 5 3 3 6" xfId="1495"/>
    <cellStyle name="ปกติ 5 3 3 7" xfId="1496"/>
    <cellStyle name="ปกติ 5 3 4" xfId="1497"/>
    <cellStyle name="ปกติ 5 3 5" xfId="1498"/>
    <cellStyle name="ปกติ 5 3 6" xfId="1499"/>
    <cellStyle name="ปกติ 5 3 7" xfId="1500"/>
    <cellStyle name="ปกติ 5 3 8" xfId="1501"/>
    <cellStyle name="ปกติ 5 3 8 2" xfId="1502"/>
    <cellStyle name="ปกติ 5 3 8 3" xfId="1503"/>
    <cellStyle name="ปกติ 5 3 8 4" xfId="1504"/>
    <cellStyle name="ปกติ 5 3 9" xfId="1505"/>
    <cellStyle name="ปกติ 5 4" xfId="1506"/>
    <cellStyle name="ปกติ 5 5" xfId="1507"/>
    <cellStyle name="ปกติ 5 6" xfId="1508"/>
    <cellStyle name="ปกติ 5 6 2" xfId="1509"/>
    <cellStyle name="ปกติ 5 6 2 2" xfId="1510"/>
    <cellStyle name="ปกติ 5 6 2 3" xfId="1511"/>
    <cellStyle name="ปกติ 5 6 2 4" xfId="1512"/>
    <cellStyle name="ปกติ 5 6 3" xfId="1513"/>
    <cellStyle name="ปกติ 5 6 4" xfId="1514"/>
    <cellStyle name="ปกติ 5 6 5" xfId="1515"/>
    <cellStyle name="ปกติ 5 6 6" xfId="1516"/>
    <cellStyle name="ปกติ 5 6 7" xfId="1517"/>
    <cellStyle name="ปกติ 5 7" xfId="1518"/>
    <cellStyle name="ปกติ 5 7 2" xfId="1519"/>
    <cellStyle name="ปกติ 5 7 2 2" xfId="1520"/>
    <cellStyle name="ปกติ 5 7 2 3" xfId="1521"/>
    <cellStyle name="ปกติ 5 7 2 4" xfId="1522"/>
    <cellStyle name="ปกติ 5 7 3" xfId="1523"/>
    <cellStyle name="ปกติ 5 7 4" xfId="1524"/>
    <cellStyle name="ปกติ 5 7 5" xfId="1525"/>
    <cellStyle name="ปกติ 5 7 6" xfId="1526"/>
    <cellStyle name="ปกติ 5 7 7" xfId="1527"/>
    <cellStyle name="ปกติ 5 8" xfId="1528"/>
    <cellStyle name="ปกติ 5 8 2" xfId="1529"/>
    <cellStyle name="ปกติ 5 8 2 2" xfId="1530"/>
    <cellStyle name="ปกติ 5 8 2 3" xfId="1531"/>
    <cellStyle name="ปกติ 5 8 2 4" xfId="1532"/>
    <cellStyle name="ปกติ 5 8 3" xfId="1533"/>
    <cellStyle name="ปกติ 5 8 4" xfId="1534"/>
    <cellStyle name="ปกติ 5 8 5" xfId="1535"/>
    <cellStyle name="ปกติ 5 8 6" xfId="1536"/>
    <cellStyle name="ปกติ 5 8 7" xfId="1537"/>
    <cellStyle name="ปกติ 5 9" xfId="1538"/>
    <cellStyle name="ปกติ 5 9 2" xfId="1539"/>
    <cellStyle name="ปกติ 5 9 2 2" xfId="1540"/>
    <cellStyle name="ปกติ 5 9 2 3" xfId="1541"/>
    <cellStyle name="ปกติ 5 9 2 4" xfId="1542"/>
    <cellStyle name="ปกติ 5 9 3" xfId="1543"/>
    <cellStyle name="ปกติ 5 9 4" xfId="1544"/>
    <cellStyle name="ปกติ 5 9 5" xfId="1545"/>
    <cellStyle name="ปกติ 5 9 6" xfId="1546"/>
    <cellStyle name="ปกติ 5 9 7" xfId="1547"/>
    <cellStyle name="ปกติ 6" xfId="1548"/>
    <cellStyle name="ปกติ 6 10" xfId="1549"/>
    <cellStyle name="ปกติ 6 11" xfId="1550"/>
    <cellStyle name="ปกติ 6 12" xfId="1551"/>
    <cellStyle name="ปกติ 6 13" xfId="1552"/>
    <cellStyle name="ปกติ 6 14" xfId="1553"/>
    <cellStyle name="ปกติ 6 15" xfId="1554"/>
    <cellStyle name="ปกติ 6 16" xfId="1555"/>
    <cellStyle name="ปกติ 6 17" xfId="1556"/>
    <cellStyle name="ปกติ 6 18" xfId="1557"/>
    <cellStyle name="ปกติ 6 19" xfId="1558"/>
    <cellStyle name="ปกติ 6 2" xfId="1559"/>
    <cellStyle name="ปกติ 6 2 10" xfId="1560"/>
    <cellStyle name="ปกติ 6 2 11" xfId="1561"/>
    <cellStyle name="ปกติ 6 2 12" xfId="1562"/>
    <cellStyle name="ปกติ 6 2 13" xfId="1563"/>
    <cellStyle name="ปกติ 6 2 14" xfId="1564"/>
    <cellStyle name="ปกติ 6 2 15" xfId="1565"/>
    <cellStyle name="ปกติ 6 2 16" xfId="1566"/>
    <cellStyle name="ปกติ 6 2 17" xfId="1567"/>
    <cellStyle name="ปกติ 6 2 2" xfId="1568"/>
    <cellStyle name="ปกติ 6 2 3" xfId="1569"/>
    <cellStyle name="ปกติ 6 2 4" xfId="1570"/>
    <cellStyle name="ปกติ 6 2 5" xfId="1571"/>
    <cellStyle name="ปกติ 6 2 6" xfId="1572"/>
    <cellStyle name="ปกติ 6 2 7" xfId="1573"/>
    <cellStyle name="ปกติ 6 2 8" xfId="1574"/>
    <cellStyle name="ปกติ 6 2 9" xfId="1575"/>
    <cellStyle name="ปกติ 6 20" xfId="1576"/>
    <cellStyle name="ปกติ 6 21" xfId="1577"/>
    <cellStyle name="ปกติ 6 22" xfId="1578"/>
    <cellStyle name="ปกติ 6 23" xfId="1579"/>
    <cellStyle name="ปกติ 6 3" xfId="1580"/>
    <cellStyle name="ปกติ 6 4" xfId="1581"/>
    <cellStyle name="ปกติ 6 5" xfId="1582"/>
    <cellStyle name="ปกติ 6 6" xfId="1583"/>
    <cellStyle name="ปกติ 6 7" xfId="1584"/>
    <cellStyle name="ปกติ 6 8" xfId="1585"/>
    <cellStyle name="ปกติ 6 9" xfId="1586"/>
    <cellStyle name="ปกติ 7" xfId="1587"/>
    <cellStyle name="ปกติ 7 2" xfId="1588"/>
    <cellStyle name="ปกติ 7 3" xfId="1589"/>
    <cellStyle name="ปกติ 7 4" xfId="1590"/>
    <cellStyle name="ปกติ 7 5" xfId="1591"/>
    <cellStyle name="ปกติ 7 6" xfId="1592"/>
    <cellStyle name="ปกติ 7 7" xfId="1593"/>
    <cellStyle name="ปกติ 8" xfId="1594"/>
    <cellStyle name="ปกติ 8 2" xfId="1595"/>
    <cellStyle name="ปกติ 8 3" xfId="1596"/>
    <cellStyle name="ปกติ 8 4" xfId="1597"/>
    <cellStyle name="ปกติ 8 5" xfId="1598"/>
    <cellStyle name="ปกติ 8 6" xfId="1599"/>
    <cellStyle name="ปกติ 8 7" xfId="1600"/>
    <cellStyle name="ปกติ 9" xfId="1601"/>
    <cellStyle name="ปกติ 9 2" xfId="1602"/>
    <cellStyle name="ปกติ 9 3" xfId="1603"/>
    <cellStyle name="ปกติ 9 4" xfId="1604"/>
    <cellStyle name="ปกติ 9 5" xfId="1605"/>
    <cellStyle name="ปกติ 9 6" xfId="1606"/>
    <cellStyle name="ปกติ 9 7" xfId="1607"/>
    <cellStyle name="เปอร์เซ็นต์ 10" xfId="1608"/>
    <cellStyle name="เปอร์เซ็นต์ 10 2" xfId="1609"/>
    <cellStyle name="เปอร์เซ็นต์ 10 3" xfId="1610"/>
    <cellStyle name="เปอร์เซ็นต์ 10 4" xfId="1611"/>
    <cellStyle name="เปอร์เซ็นต์ 10 5" xfId="1612"/>
    <cellStyle name="เปอร์เซ็นต์ 11" xfId="1613"/>
    <cellStyle name="เปอร์เซ็นต์ 11 2" xfId="1614"/>
    <cellStyle name="เปอร์เซ็นต์ 11 3" xfId="1615"/>
    <cellStyle name="เปอร์เซ็นต์ 11 4" xfId="1616"/>
    <cellStyle name="เปอร์เซ็นต์ 11 5" xfId="1617"/>
    <cellStyle name="เปอร์เซ็นต์ 12" xfId="1618"/>
    <cellStyle name="เปอร์เซ็นต์ 12 2" xfId="1619"/>
    <cellStyle name="เปอร์เซ็นต์ 12 3" xfId="1620"/>
    <cellStyle name="เปอร์เซ็นต์ 12 4" xfId="1621"/>
    <cellStyle name="เปอร์เซ็นต์ 12 5" xfId="1622"/>
    <cellStyle name="เปอร์เซ็นต์ 2" xfId="1623"/>
    <cellStyle name="เปอร์เซ็นต์ 2 10" xfId="1624"/>
    <cellStyle name="เปอร์เซ็นต์ 2 11" xfId="1625"/>
    <cellStyle name="เปอร์เซ็นต์ 2 12" xfId="1626"/>
    <cellStyle name="เปอร์เซ็นต์ 2 13" xfId="1627"/>
    <cellStyle name="เปอร์เซ็นต์ 2 14" xfId="1628"/>
    <cellStyle name="เปอร์เซ็นต์ 2 15" xfId="1629"/>
    <cellStyle name="เปอร์เซ็นต์ 2 2" xfId="1630"/>
    <cellStyle name="เปอร์เซ็นต์ 2 3" xfId="1631"/>
    <cellStyle name="เปอร์เซ็นต์ 2 4" xfId="1632"/>
    <cellStyle name="เปอร์เซ็นต์ 2 5" xfId="1633"/>
    <cellStyle name="เปอร์เซ็นต์ 2 6" xfId="1634"/>
    <cellStyle name="เปอร์เซ็นต์ 2 7" xfId="1635"/>
    <cellStyle name="เปอร์เซ็นต์ 2 8" xfId="1636"/>
    <cellStyle name="เปอร์เซ็นต์ 2 9" xfId="1637"/>
    <cellStyle name="เปอร์เซ็นต์ 3" xfId="1638"/>
    <cellStyle name="เปอร์เซ็นต์ 4" xfId="1639"/>
    <cellStyle name="เปอร์เซ็นต์ 4 2" xfId="1640"/>
    <cellStyle name="เปอร์เซ็นต์ 4 3" xfId="1641"/>
    <cellStyle name="เปอร์เซ็นต์ 4 4" xfId="1642"/>
    <cellStyle name="เปอร์เซ็นต์ 4 5" xfId="1643"/>
    <cellStyle name="เปอร์เซ็นต์ 5" xfId="1644"/>
    <cellStyle name="เปอร์เซ็นต์ 5 2" xfId="1645"/>
    <cellStyle name="เปอร์เซ็นต์ 5 3" xfId="1646"/>
    <cellStyle name="เปอร์เซ็นต์ 5 4" xfId="1647"/>
    <cellStyle name="เปอร์เซ็นต์ 5 5" xfId="1648"/>
    <cellStyle name="เปอร์เซ็นต์ 6" xfId="1649"/>
    <cellStyle name="เปอร์เซ็นต์ 6 2" xfId="1650"/>
    <cellStyle name="เปอร์เซ็นต์ 6 3" xfId="1651"/>
    <cellStyle name="เปอร์เซ็นต์ 6 4" xfId="1652"/>
    <cellStyle name="เปอร์เซ็นต์ 6 5" xfId="1653"/>
    <cellStyle name="เปอร์เซ็นต์ 7" xfId="1654"/>
    <cellStyle name="เปอร์เซ็นต์ 7 2" xfId="1655"/>
    <cellStyle name="เปอร์เซ็นต์ 7 3" xfId="1656"/>
    <cellStyle name="เปอร์เซ็นต์ 7 4" xfId="1657"/>
    <cellStyle name="เปอร์เซ็นต์ 7 5" xfId="1658"/>
    <cellStyle name="เปอร์เซ็นต์ 8" xfId="1659"/>
    <cellStyle name="เปอร์เซ็นต์ 8 2" xfId="1660"/>
    <cellStyle name="เปอร์เซ็นต์ 8 3" xfId="1661"/>
    <cellStyle name="เปอร์เซ็นต์ 8 4" xfId="1662"/>
    <cellStyle name="เปอร์เซ็นต์ 8 5" xfId="1663"/>
    <cellStyle name="เปอร์เซ็นต์ 9" xfId="1664"/>
    <cellStyle name="เปอร์เซ็นต์ 9 2" xfId="1665"/>
    <cellStyle name="เปอร์เซ็นต์ 9 3" xfId="1666"/>
    <cellStyle name="เปอร์เซ็นต์ 9 4" xfId="1667"/>
    <cellStyle name="เปอร์เซ็นต์ 9 5" xfId="16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2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5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7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9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10" name="TextBox 9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11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12" name="TextBox 11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13" name="TextBox 2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915449</xdr:colOff>
      <xdr:row>1</xdr:row>
      <xdr:rowOff>10583</xdr:rowOff>
    </xdr:to>
    <xdr:sp macro="" textlink="">
      <xdr:nvSpPr>
        <xdr:cNvPr id="14" name="TextBox 13">
          <a:extLst>
            <a:ext uri="{FF2B5EF4-FFF2-40B4-BE49-F238E27FC236}"/>
          </a:extLst>
        </xdr:cNvPr>
        <xdr:cNvSpPr txBox="1"/>
      </xdr:nvSpPr>
      <xdr:spPr>
        <a:xfrm>
          <a:off x="7943850" y="0"/>
          <a:ext cx="772574" cy="2772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aseline="0">
              <a:latin typeface="Angsana New" pitchFamily="18" charset="-34"/>
              <a:cs typeface="Angsana New" pitchFamily="18" charset="-34"/>
            </a:rPr>
            <a:t>แบบ สงม. 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21;&#3641;&#3585;&#3648;&#3585;&#3604;/&#3591;&#3634;&#3609;&#3591;&#3610;&#3611;&#3619;&#3632;&#3617;&#3634;&#3603;/&#3591;&#3610;&#3611;&#3619;&#3632;&#3617;&#3634;&#3603;%202566/&#3626;&#3591;&#3617;.66/&#3626;&#3591;&#3617;.1-2%20&#3626;&#3635;&#3609;&#3633;&#3585;&#3591;&#3634;&#3609;&#3648;&#3586;&#3605;&#3610;&#3634;&#3591;&#3585;&#3629;&#3585;&#3609;&#3657;&#3629;&#3618;%202566-&#3605;&#3633;&#3623;&#3592;&#3619;&#3636;&#3591;&#3649;&#3585;&#3657;&#3649;&#3621;&#3657;&#36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งม. 1สรุป"/>
      <sheetName val="สงม. 1สรุป ปรับแผน(1)"/>
      <sheetName val="สงม. 2 งานรายจ่ายบุคลากร"/>
      <sheetName val="สงม. 2 ปค1"/>
      <sheetName val="สงม. 2 ปค2"/>
      <sheetName val="สงม. 2 ทบ"/>
      <sheetName val="สงม. 2 คลัง"/>
      <sheetName val="สงม. 2 รายได้"/>
      <sheetName val="สงม2รักษา1"/>
      <sheetName val="สงม2รักษา2"/>
      <sheetName val="สงม2รักษา3"/>
      <sheetName val="สงม2สวน"/>
      <sheetName val="สงม. 2 เทศกิจบริหาร"/>
      <sheetName val="สงม. 2 เทศกิจตรวจบังคับ"/>
      <sheetName val="สงม.2 ยธ"/>
      <sheetName val="สงม. 2 ควบคุมอาคาร"/>
      <sheetName val="สงม.2 บำรุงรักษา ซซ.)"/>
      <sheetName val="สงม. 2  (ระบายน้ำ)"/>
      <sheetName val="สงม. 2 พัฒนา1"/>
      <sheetName val="สงม. 2พัฒนา2"/>
      <sheetName val="สงม. 2(3งาน ฝสส) "/>
      <sheetName val="สงม. 2 ศษ "/>
      <sheetName val="สงม. 2 ร.ร. "/>
      <sheetName val="แบบแนบท้าย"/>
      <sheetName val="Sheet1"/>
    </sheetNames>
    <sheetDataSet>
      <sheetData sheetId="0"/>
      <sheetData sheetId="1"/>
      <sheetData sheetId="2">
        <row r="9">
          <cell r="D9">
            <v>3370880</v>
          </cell>
          <cell r="E9">
            <v>0</v>
          </cell>
          <cell r="F9">
            <v>0</v>
          </cell>
        </row>
      </sheetData>
      <sheetData sheetId="3">
        <row r="9">
          <cell r="D9">
            <v>5705020</v>
          </cell>
          <cell r="E9">
            <v>325500</v>
          </cell>
          <cell r="F9">
            <v>285800</v>
          </cell>
        </row>
        <row r="49">
          <cell r="D49">
            <v>676150</v>
          </cell>
          <cell r="E49">
            <v>0</v>
          </cell>
          <cell r="F49">
            <v>0</v>
          </cell>
        </row>
      </sheetData>
      <sheetData sheetId="4">
        <row r="14">
          <cell r="D14">
            <v>0</v>
          </cell>
          <cell r="E14">
            <v>14370</v>
          </cell>
          <cell r="F14">
            <v>0</v>
          </cell>
        </row>
        <row r="26">
          <cell r="D26">
            <v>117600</v>
          </cell>
          <cell r="E26">
            <v>158300</v>
          </cell>
          <cell r="F26">
            <v>117600</v>
          </cell>
        </row>
        <row r="32">
          <cell r="D32">
            <v>0</v>
          </cell>
          <cell r="E32">
            <v>67000</v>
          </cell>
          <cell r="F32">
            <v>0</v>
          </cell>
        </row>
      </sheetData>
      <sheetData sheetId="5">
        <row r="11">
          <cell r="D11">
            <v>611720</v>
          </cell>
          <cell r="E11">
            <v>273100</v>
          </cell>
          <cell r="F11">
            <v>230280</v>
          </cell>
        </row>
      </sheetData>
      <sheetData sheetId="6">
        <row r="16">
          <cell r="D16">
            <v>221200</v>
          </cell>
          <cell r="E16">
            <v>171000</v>
          </cell>
          <cell r="F16">
            <v>92900</v>
          </cell>
        </row>
      </sheetData>
      <sheetData sheetId="7">
        <row r="14">
          <cell r="D14">
            <v>346400</v>
          </cell>
          <cell r="E14">
            <v>96000</v>
          </cell>
          <cell r="F14">
            <v>7900</v>
          </cell>
        </row>
      </sheetData>
      <sheetData sheetId="8">
        <row r="15">
          <cell r="D15">
            <v>4726220</v>
          </cell>
          <cell r="E15">
            <v>4431510</v>
          </cell>
          <cell r="F15">
            <v>4002470</v>
          </cell>
        </row>
        <row r="37">
          <cell r="D37">
            <v>1854600</v>
          </cell>
          <cell r="E37">
            <v>0</v>
          </cell>
          <cell r="F37">
            <v>0</v>
          </cell>
        </row>
      </sheetData>
      <sheetData sheetId="9">
        <row r="11">
          <cell r="D11">
            <v>648100</v>
          </cell>
          <cell r="E11">
            <v>145000</v>
          </cell>
          <cell r="F11">
            <v>0</v>
          </cell>
        </row>
      </sheetData>
      <sheetData sheetId="10">
        <row r="11">
          <cell r="D11">
            <v>1544800</v>
          </cell>
          <cell r="E11">
            <v>1800200</v>
          </cell>
          <cell r="F11">
            <v>1043700</v>
          </cell>
        </row>
        <row r="41">
          <cell r="D41">
            <v>207900</v>
          </cell>
          <cell r="E41">
            <v>283400</v>
          </cell>
          <cell r="F41">
            <v>207900</v>
          </cell>
        </row>
      </sheetData>
      <sheetData sheetId="11">
        <row r="12">
          <cell r="C12">
            <v>4214100</v>
          </cell>
          <cell r="D12">
            <v>3160060</v>
          </cell>
          <cell r="E12">
            <v>876620</v>
          </cell>
          <cell r="F12">
            <v>177420</v>
          </cell>
        </row>
        <row r="42">
          <cell r="D42">
            <v>0</v>
          </cell>
          <cell r="E42">
            <v>495800</v>
          </cell>
          <cell r="F42">
            <v>0</v>
          </cell>
        </row>
      </sheetData>
      <sheetData sheetId="12">
        <row r="14">
          <cell r="D14">
            <v>1872000</v>
          </cell>
          <cell r="E14">
            <v>2039800</v>
          </cell>
          <cell r="F14">
            <v>1872500</v>
          </cell>
        </row>
      </sheetData>
      <sheetData sheetId="13">
        <row r="14">
          <cell r="D14">
            <v>70000</v>
          </cell>
          <cell r="E14">
            <v>226100</v>
          </cell>
          <cell r="F14">
            <v>58800</v>
          </cell>
        </row>
      </sheetData>
      <sheetData sheetId="14">
        <row r="16">
          <cell r="D16">
            <v>451720</v>
          </cell>
          <cell r="E16">
            <v>369600</v>
          </cell>
          <cell r="F16">
            <v>318880</v>
          </cell>
        </row>
      </sheetData>
      <sheetData sheetId="15">
        <row r="9">
          <cell r="D9">
            <v>0</v>
          </cell>
          <cell r="E9">
            <v>6400</v>
          </cell>
          <cell r="F9">
            <v>0</v>
          </cell>
        </row>
      </sheetData>
      <sheetData sheetId="16">
        <row r="13">
          <cell r="D13">
            <v>525000</v>
          </cell>
          <cell r="E13">
            <v>764200</v>
          </cell>
          <cell r="F13">
            <v>275000</v>
          </cell>
        </row>
        <row r="40">
          <cell r="D40">
            <v>1500000</v>
          </cell>
          <cell r="E40">
            <v>1500000</v>
          </cell>
          <cell r="F40">
            <v>0</v>
          </cell>
        </row>
      </sheetData>
      <sheetData sheetId="17">
        <row r="16">
          <cell r="D16">
            <v>984830</v>
          </cell>
          <cell r="E16">
            <v>217600</v>
          </cell>
          <cell r="F16">
            <v>530370</v>
          </cell>
        </row>
      </sheetData>
      <sheetData sheetId="18">
        <row r="14">
          <cell r="D14">
            <v>464900</v>
          </cell>
          <cell r="E14">
            <v>366800</v>
          </cell>
          <cell r="F14">
            <v>367500</v>
          </cell>
        </row>
        <row r="38">
          <cell r="D38">
            <v>1120000</v>
          </cell>
          <cell r="E38">
            <v>1120000</v>
          </cell>
          <cell r="F38">
            <v>1120000</v>
          </cell>
        </row>
      </sheetData>
      <sheetData sheetId="19">
        <row r="14">
          <cell r="D14">
            <v>8288030</v>
          </cell>
          <cell r="E14">
            <v>7163100</v>
          </cell>
          <cell r="F14">
            <v>7058170</v>
          </cell>
        </row>
        <row r="63">
          <cell r="D63">
            <v>5833321</v>
          </cell>
          <cell r="E63">
            <v>2185193</v>
          </cell>
          <cell r="F63">
            <v>1641286</v>
          </cell>
        </row>
        <row r="93">
          <cell r="D93">
            <v>303000</v>
          </cell>
          <cell r="E93">
            <v>0</v>
          </cell>
          <cell r="F93">
            <v>0</v>
          </cell>
        </row>
      </sheetData>
      <sheetData sheetId="20">
        <row r="14">
          <cell r="D14">
            <v>35200</v>
          </cell>
          <cell r="E14">
            <v>23500</v>
          </cell>
          <cell r="F14">
            <v>20700</v>
          </cell>
        </row>
        <row r="53">
          <cell r="D53">
            <v>1279600</v>
          </cell>
          <cell r="E53">
            <v>21000</v>
          </cell>
          <cell r="F53">
            <v>20700</v>
          </cell>
        </row>
        <row r="75">
          <cell r="D75">
            <v>89600</v>
          </cell>
          <cell r="E75">
            <v>75500</v>
          </cell>
          <cell r="F75">
            <v>0</v>
          </cell>
        </row>
        <row r="79">
          <cell r="D79">
            <v>84040</v>
          </cell>
          <cell r="E79">
            <v>52000</v>
          </cell>
          <cell r="F79">
            <v>13760</v>
          </cell>
        </row>
        <row r="100">
          <cell r="D100">
            <v>33700</v>
          </cell>
          <cell r="E100">
            <v>29100</v>
          </cell>
          <cell r="F100">
            <v>28600</v>
          </cell>
        </row>
        <row r="120">
          <cell r="D120">
            <v>0</v>
          </cell>
          <cell r="E120">
            <v>78440</v>
          </cell>
          <cell r="F120">
            <v>42560</v>
          </cell>
        </row>
        <row r="124">
          <cell r="D124">
            <v>0</v>
          </cell>
          <cell r="E124">
            <v>100000</v>
          </cell>
          <cell r="F124">
            <v>0</v>
          </cell>
        </row>
      </sheetData>
      <sheetData sheetId="21">
        <row r="11">
          <cell r="D11">
            <v>149700</v>
          </cell>
          <cell r="E11">
            <v>160600</v>
          </cell>
          <cell r="F11">
            <v>123500</v>
          </cell>
        </row>
        <row r="33">
          <cell r="D33">
            <v>0</v>
          </cell>
          <cell r="E33">
            <v>43900</v>
          </cell>
          <cell r="F33">
            <v>0</v>
          </cell>
        </row>
      </sheetData>
      <sheetData sheetId="22">
        <row r="14">
          <cell r="D14">
            <v>13438600</v>
          </cell>
          <cell r="E14">
            <v>4867100</v>
          </cell>
          <cell r="F14">
            <v>2540000</v>
          </cell>
        </row>
        <row r="52">
          <cell r="D52">
            <v>10391800</v>
          </cell>
          <cell r="E52">
            <v>0</v>
          </cell>
          <cell r="F52">
            <v>0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96"/>
  <sheetViews>
    <sheetView tabSelected="1" zoomScaleNormal="100" workbookViewId="0">
      <selection sqref="A1:E1"/>
    </sheetView>
  </sheetViews>
  <sheetFormatPr defaultRowHeight="21" outlineLevelRow="1"/>
  <cols>
    <col min="1" max="1" width="53.25" style="2" customWidth="1"/>
    <col min="2" max="5" width="16.375" style="28" customWidth="1"/>
    <col min="6" max="6" width="14.375" style="2" bestFit="1" customWidth="1"/>
    <col min="7" max="7" width="13.375" style="2" bestFit="1" customWidth="1"/>
    <col min="8" max="9" width="11.75" style="2" bestFit="1" customWidth="1"/>
    <col min="10" max="16384" width="9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 ht="19.5" customHeight="1">
      <c r="A3" s="3"/>
      <c r="B3" s="4"/>
      <c r="C3" s="4"/>
      <c r="D3" s="4"/>
      <c r="E3" s="5" t="s">
        <v>2</v>
      </c>
    </row>
    <row r="4" spans="1:5" ht="19.5" customHeight="1">
      <c r="A4" s="3"/>
      <c r="B4" s="4"/>
      <c r="C4" s="4"/>
      <c r="D4" s="4"/>
      <c r="E4" s="4"/>
    </row>
    <row r="5" spans="1: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>
      <c r="A6" s="6"/>
      <c r="B6" s="7" t="s">
        <v>8</v>
      </c>
      <c r="C6" s="7" t="s">
        <v>8</v>
      </c>
      <c r="D6" s="7" t="s">
        <v>8</v>
      </c>
      <c r="E6" s="7" t="s">
        <v>8</v>
      </c>
    </row>
    <row r="7" spans="1:5">
      <c r="A7" s="8" t="s">
        <v>9</v>
      </c>
      <c r="B7" s="9"/>
      <c r="C7" s="9"/>
      <c r="D7" s="9"/>
      <c r="E7" s="9"/>
    </row>
    <row r="8" spans="1:5">
      <c r="A8" s="8" t="s">
        <v>10</v>
      </c>
      <c r="B8" s="9">
        <f>+B9</f>
        <v>3370880</v>
      </c>
      <c r="C8" s="9">
        <f>+C10+C11</f>
        <v>3370880</v>
      </c>
      <c r="D8" s="9">
        <f t="shared" ref="D8:E8" si="0">+D10+D11</f>
        <v>0</v>
      </c>
      <c r="E8" s="9">
        <f t="shared" si="0"/>
        <v>0</v>
      </c>
    </row>
    <row r="9" spans="1:5">
      <c r="A9" s="10" t="s">
        <v>11</v>
      </c>
      <c r="B9" s="11">
        <f>SUM(C9:E9)</f>
        <v>3370880</v>
      </c>
      <c r="C9" s="11">
        <f>+C10</f>
        <v>3370880</v>
      </c>
      <c r="D9" s="11">
        <f t="shared" ref="D9:E9" si="1">+D10</f>
        <v>0</v>
      </c>
      <c r="E9" s="11">
        <f t="shared" si="1"/>
        <v>0</v>
      </c>
    </row>
    <row r="10" spans="1:5">
      <c r="A10" s="12" t="s">
        <v>12</v>
      </c>
      <c r="B10" s="7">
        <f>SUM(C10:E10)</f>
        <v>3370880</v>
      </c>
      <c r="C10" s="7">
        <f>+'[1]สงม. 2 งานรายจ่ายบุคลากร'!D9</f>
        <v>3370880</v>
      </c>
      <c r="D10" s="7">
        <f>+'[1]สงม. 2 งานรายจ่ายบุคลากร'!E9</f>
        <v>0</v>
      </c>
      <c r="E10" s="7">
        <f>+'[1]สงม. 2 งานรายจ่ายบุคลากร'!F9</f>
        <v>0</v>
      </c>
    </row>
    <row r="11" spans="1:5" hidden="1">
      <c r="A11" s="13"/>
      <c r="B11" s="7"/>
      <c r="C11" s="7"/>
      <c r="D11" s="7"/>
      <c r="E11" s="7"/>
    </row>
    <row r="12" spans="1:5" s="14" customFormat="1">
      <c r="A12" s="8" t="s">
        <v>10</v>
      </c>
      <c r="B12" s="9">
        <f>+B13+B16</f>
        <v>7400340</v>
      </c>
      <c r="C12" s="9">
        <f>+C13+C16</f>
        <v>6498770</v>
      </c>
      <c r="D12" s="9">
        <f>+D13+D16</f>
        <v>498170</v>
      </c>
      <c r="E12" s="9">
        <f>+E13+E16</f>
        <v>403400</v>
      </c>
    </row>
    <row r="13" spans="1:5" s="17" customFormat="1">
      <c r="A13" s="15" t="s">
        <v>13</v>
      </c>
      <c r="B13" s="16">
        <f>SUM(B14:B15)</f>
        <v>6992470</v>
      </c>
      <c r="C13" s="11">
        <f>SUM(C14:C15)</f>
        <v>6381170</v>
      </c>
      <c r="D13" s="11">
        <f>SUM(D14:D14)</f>
        <v>325500</v>
      </c>
      <c r="E13" s="11">
        <f>SUM(E14:E14)</f>
        <v>285800</v>
      </c>
    </row>
    <row r="14" spans="1:5" outlineLevel="1">
      <c r="A14" s="12" t="s">
        <v>14</v>
      </c>
      <c r="B14" s="7">
        <f>SUM(C14:E14)</f>
        <v>6316320</v>
      </c>
      <c r="C14" s="7">
        <f>'[1]สงม. 2 ปค1'!D9</f>
        <v>5705020</v>
      </c>
      <c r="D14" s="7">
        <f>'[1]สงม. 2 ปค1'!E9</f>
        <v>325500</v>
      </c>
      <c r="E14" s="7">
        <f>'[1]สงม. 2 ปค1'!F9</f>
        <v>285800</v>
      </c>
    </row>
    <row r="15" spans="1:5" outlineLevel="1">
      <c r="A15" s="12" t="s">
        <v>15</v>
      </c>
      <c r="B15" s="7">
        <f>SUM(C15:E15)</f>
        <v>676150</v>
      </c>
      <c r="C15" s="7">
        <f>+'[1]สงม. 2 ปค1'!D49</f>
        <v>676150</v>
      </c>
      <c r="D15" s="7">
        <f>+'[1]สงม. 2 ปค1'!E49</f>
        <v>0</v>
      </c>
      <c r="E15" s="7">
        <f>+'[1]สงม. 2 ปค1'!F49</f>
        <v>0</v>
      </c>
    </row>
    <row r="16" spans="1:5" s="17" customFormat="1">
      <c r="A16" s="15" t="s">
        <v>16</v>
      </c>
      <c r="B16" s="16">
        <f>SUM(B17:B18)</f>
        <v>407870</v>
      </c>
      <c r="C16" s="11">
        <f>SUM(C17:C18)</f>
        <v>117600</v>
      </c>
      <c r="D16" s="11">
        <f>SUM(D17:D18)</f>
        <v>172670</v>
      </c>
      <c r="E16" s="11">
        <f>SUM(E17:E18)</f>
        <v>117600</v>
      </c>
    </row>
    <row r="17" spans="1:5" outlineLevel="1">
      <c r="A17" s="12" t="s">
        <v>14</v>
      </c>
      <c r="B17" s="7">
        <f>SUM(C17:E17)</f>
        <v>14370</v>
      </c>
      <c r="C17" s="7">
        <f>'[1]สงม. 2 ปค2'!D14</f>
        <v>0</v>
      </c>
      <c r="D17" s="7">
        <f>'[1]สงม. 2 ปค2'!E14</f>
        <v>14370</v>
      </c>
      <c r="E17" s="7">
        <f>'[1]สงม. 2 ปค2'!F14</f>
        <v>0</v>
      </c>
    </row>
    <row r="18" spans="1:5" outlineLevel="1">
      <c r="A18" s="12" t="s">
        <v>15</v>
      </c>
      <c r="B18" s="7">
        <f>SUM(C18:E18)</f>
        <v>393500</v>
      </c>
      <c r="C18" s="7">
        <f>'[1]สงม. 2 ปค2'!D26</f>
        <v>117600</v>
      </c>
      <c r="D18" s="7">
        <f>'[1]สงม. 2 ปค2'!E26</f>
        <v>158300</v>
      </c>
      <c r="E18" s="7">
        <f>'[1]สงม. 2 ปค2'!F26</f>
        <v>117600</v>
      </c>
    </row>
    <row r="19" spans="1:5" s="14" customFormat="1">
      <c r="A19" s="8" t="s">
        <v>17</v>
      </c>
      <c r="B19" s="9">
        <f>SUM(C19,D19,E19)</f>
        <v>67000</v>
      </c>
      <c r="C19" s="9">
        <f>'[1]สงม. 2 ปค2'!D32</f>
        <v>0</v>
      </c>
      <c r="D19" s="9">
        <f>'[1]สงม. 2 ปค2'!E32</f>
        <v>67000</v>
      </c>
      <c r="E19" s="9">
        <f>'[1]สงม. 2 ปค2'!F32</f>
        <v>0</v>
      </c>
    </row>
    <row r="20" spans="1:5" s="14" customFormat="1" ht="37.5">
      <c r="A20" s="18" t="s">
        <v>18</v>
      </c>
      <c r="B20" s="9"/>
      <c r="C20" s="9"/>
      <c r="D20" s="9"/>
      <c r="E20" s="9"/>
    </row>
    <row r="21" spans="1:5" s="14" customFormat="1">
      <c r="A21" s="19" t="s">
        <v>19</v>
      </c>
      <c r="B21" s="11">
        <v>67000</v>
      </c>
      <c r="C21" s="11">
        <v>0</v>
      </c>
      <c r="D21" s="11">
        <v>67000</v>
      </c>
      <c r="E21" s="11"/>
    </row>
    <row r="22" spans="1:5" s="14" customFormat="1">
      <c r="A22" s="8" t="s">
        <v>10</v>
      </c>
      <c r="B22" s="9">
        <f>+B23</f>
        <v>1115100</v>
      </c>
      <c r="C22" s="9">
        <f>+C23</f>
        <v>611720</v>
      </c>
      <c r="D22" s="9">
        <f>+D23</f>
        <v>273100</v>
      </c>
      <c r="E22" s="9">
        <f>+E23</f>
        <v>230280</v>
      </c>
    </row>
    <row r="23" spans="1:5" s="17" customFormat="1">
      <c r="A23" s="15" t="s">
        <v>20</v>
      </c>
      <c r="B23" s="16">
        <f>+B24</f>
        <v>1115100</v>
      </c>
      <c r="C23" s="11">
        <f>+C24</f>
        <v>611720</v>
      </c>
      <c r="D23" s="11">
        <f t="shared" ref="D23:E23" si="2">+D24</f>
        <v>273100</v>
      </c>
      <c r="E23" s="11">
        <f t="shared" si="2"/>
        <v>230280</v>
      </c>
    </row>
    <row r="24" spans="1:5" outlineLevel="1">
      <c r="A24" s="12" t="s">
        <v>21</v>
      </c>
      <c r="B24" s="7">
        <f>SUM(C24:E24)</f>
        <v>1115100</v>
      </c>
      <c r="C24" s="7">
        <f>'[1]สงม. 2 ทบ'!D11</f>
        <v>611720</v>
      </c>
      <c r="D24" s="7">
        <f>'[1]สงม. 2 ทบ'!E11</f>
        <v>273100</v>
      </c>
      <c r="E24" s="7">
        <f>'[1]สงม. 2 ทบ'!F11</f>
        <v>230280</v>
      </c>
    </row>
    <row r="25" spans="1:5" s="14" customFormat="1">
      <c r="A25" s="8" t="s">
        <v>10</v>
      </c>
      <c r="B25" s="9">
        <f>+B26</f>
        <v>485100</v>
      </c>
      <c r="C25" s="9">
        <f>+C26</f>
        <v>221200</v>
      </c>
      <c r="D25" s="9">
        <f>+D26</f>
        <v>171000</v>
      </c>
      <c r="E25" s="9">
        <f>+E26</f>
        <v>92900</v>
      </c>
    </row>
    <row r="26" spans="1:5" s="17" customFormat="1">
      <c r="A26" s="15" t="s">
        <v>22</v>
      </c>
      <c r="B26" s="16">
        <f>+B27</f>
        <v>485100</v>
      </c>
      <c r="C26" s="11">
        <f>+C27</f>
        <v>221200</v>
      </c>
      <c r="D26" s="11">
        <f t="shared" ref="D26:E26" si="3">+D27</f>
        <v>171000</v>
      </c>
      <c r="E26" s="11">
        <f t="shared" si="3"/>
        <v>92900</v>
      </c>
    </row>
    <row r="27" spans="1:5" outlineLevel="1">
      <c r="A27" s="12" t="s">
        <v>21</v>
      </c>
      <c r="B27" s="7">
        <f>SUM(C27:E27)</f>
        <v>485100</v>
      </c>
      <c r="C27" s="7">
        <f>'[1]สงม. 2 คลัง'!D16</f>
        <v>221200</v>
      </c>
      <c r="D27" s="7">
        <f>'[1]สงม. 2 คลัง'!E16</f>
        <v>171000</v>
      </c>
      <c r="E27" s="7">
        <f>'[1]สงม. 2 คลัง'!F16</f>
        <v>92900</v>
      </c>
    </row>
    <row r="28" spans="1:5" s="14" customFormat="1">
      <c r="A28" s="8" t="s">
        <v>10</v>
      </c>
      <c r="B28" s="9">
        <f>+B29</f>
        <v>450300</v>
      </c>
      <c r="C28" s="9">
        <f>+C29</f>
        <v>346400</v>
      </c>
      <c r="D28" s="9">
        <f>+D29</f>
        <v>96000</v>
      </c>
      <c r="E28" s="9">
        <f>+E29</f>
        <v>7900</v>
      </c>
    </row>
    <row r="29" spans="1:5" outlineLevel="1">
      <c r="A29" s="15" t="s">
        <v>23</v>
      </c>
      <c r="B29" s="16">
        <f>SUM(C29,D29,E29)</f>
        <v>450300</v>
      </c>
      <c r="C29" s="11">
        <f>+C30</f>
        <v>346400</v>
      </c>
      <c r="D29" s="11">
        <f t="shared" ref="D29:E29" si="4">+D30</f>
        <v>96000</v>
      </c>
      <c r="E29" s="11">
        <f t="shared" si="4"/>
        <v>7900</v>
      </c>
    </row>
    <row r="30" spans="1:5" outlineLevel="1">
      <c r="A30" s="12" t="s">
        <v>21</v>
      </c>
      <c r="B30" s="7">
        <f>SUM(C30:E30)</f>
        <v>450300</v>
      </c>
      <c r="C30" s="7">
        <f>'[1]สงม. 2 รายได้'!D14</f>
        <v>346400</v>
      </c>
      <c r="D30" s="7">
        <f>'[1]สงม. 2 รายได้'!E14</f>
        <v>96000</v>
      </c>
      <c r="E30" s="7">
        <f>'[1]สงม. 2 รายได้'!F14</f>
        <v>7900</v>
      </c>
    </row>
    <row r="31" spans="1:5" s="14" customFormat="1">
      <c r="A31" s="8" t="s">
        <v>10</v>
      </c>
      <c r="B31" s="9">
        <f>+B32+B35+B37+B40</f>
        <v>25605700</v>
      </c>
      <c r="C31" s="9">
        <f>+C32+C35+C37+C40</f>
        <v>12141680</v>
      </c>
      <c r="D31" s="9">
        <f>+D32+D35+D37+D40</f>
        <v>8032530</v>
      </c>
      <c r="E31" s="9">
        <f>+E32+E35+E37+E40</f>
        <v>5431490</v>
      </c>
    </row>
    <row r="32" spans="1:5" outlineLevel="1">
      <c r="A32" s="15" t="s">
        <v>24</v>
      </c>
      <c r="B32" s="16">
        <f>+B33+B34</f>
        <v>15014800</v>
      </c>
      <c r="C32" s="11">
        <f>SUM(C33:C34)</f>
        <v>6580820</v>
      </c>
      <c r="D32" s="11">
        <f>+D33+D34</f>
        <v>4431510</v>
      </c>
      <c r="E32" s="11">
        <f>+E33+E34</f>
        <v>4002470</v>
      </c>
    </row>
    <row r="33" spans="1:5" outlineLevel="1">
      <c r="A33" s="12" t="s">
        <v>14</v>
      </c>
      <c r="B33" s="7">
        <f>SUM(C33:E33)</f>
        <v>13160200</v>
      </c>
      <c r="C33" s="7">
        <f>[1]สงม2รักษา1!D15</f>
        <v>4726220</v>
      </c>
      <c r="D33" s="7">
        <f>[1]สงม2รักษา1!E15</f>
        <v>4431510</v>
      </c>
      <c r="E33" s="7">
        <f>[1]สงม2รักษา1!F15</f>
        <v>4002470</v>
      </c>
    </row>
    <row r="34" spans="1:5" outlineLevel="1">
      <c r="A34" s="12" t="s">
        <v>15</v>
      </c>
      <c r="B34" s="7">
        <f>SUM(C34:E34)</f>
        <v>1854600</v>
      </c>
      <c r="C34" s="7">
        <f>+[1]สงม2รักษา1!D37</f>
        <v>1854600</v>
      </c>
      <c r="D34" s="7">
        <f>+[1]สงม2รักษา1!E37</f>
        <v>0</v>
      </c>
      <c r="E34" s="7">
        <f>+[1]สงม2รักษา1!F37</f>
        <v>0</v>
      </c>
    </row>
    <row r="35" spans="1:5" outlineLevel="1">
      <c r="A35" s="15" t="s">
        <v>25</v>
      </c>
      <c r="B35" s="16">
        <f>+B36</f>
        <v>793100</v>
      </c>
      <c r="C35" s="11">
        <f>+C36</f>
        <v>648100</v>
      </c>
      <c r="D35" s="11">
        <f t="shared" ref="D35:E35" si="5">+D36</f>
        <v>145000</v>
      </c>
      <c r="E35" s="11">
        <f t="shared" si="5"/>
        <v>0</v>
      </c>
    </row>
    <row r="36" spans="1:5" outlineLevel="1">
      <c r="A36" s="12" t="s">
        <v>21</v>
      </c>
      <c r="B36" s="7">
        <f>SUM(C36:E36)</f>
        <v>793100</v>
      </c>
      <c r="C36" s="7">
        <f>[1]สงม2รักษา2!D11</f>
        <v>648100</v>
      </c>
      <c r="D36" s="7">
        <f>[1]สงม2รักษา2!E11</f>
        <v>145000</v>
      </c>
      <c r="E36" s="7">
        <f>[1]สงม2รักษา2!F11</f>
        <v>0</v>
      </c>
    </row>
    <row r="37" spans="1:5" outlineLevel="1">
      <c r="A37" s="15" t="s">
        <v>26</v>
      </c>
      <c r="B37" s="16">
        <f>+B38+B39</f>
        <v>5087900</v>
      </c>
      <c r="C37" s="11">
        <f>+C38+C39</f>
        <v>1752700</v>
      </c>
      <c r="D37" s="11">
        <f>+D38+D39</f>
        <v>2083600</v>
      </c>
      <c r="E37" s="11">
        <f>+E38+E39</f>
        <v>1251600</v>
      </c>
    </row>
    <row r="38" spans="1:5" outlineLevel="1">
      <c r="A38" s="12" t="s">
        <v>14</v>
      </c>
      <c r="B38" s="7">
        <f>SUM(C38:E38)</f>
        <v>4388700</v>
      </c>
      <c r="C38" s="7">
        <f>[1]สงม2รักษา3!D11</f>
        <v>1544800</v>
      </c>
      <c r="D38" s="7">
        <f>[1]สงม2รักษา3!E11</f>
        <v>1800200</v>
      </c>
      <c r="E38" s="7">
        <f>[1]สงม2รักษา3!F11</f>
        <v>1043700</v>
      </c>
    </row>
    <row r="39" spans="1:5" outlineLevel="1">
      <c r="A39" s="12" t="s">
        <v>15</v>
      </c>
      <c r="B39" s="7">
        <f>SUM(C39:E39)</f>
        <v>699200</v>
      </c>
      <c r="C39" s="7">
        <f>+[1]สงม2รักษา3!D41</f>
        <v>207900</v>
      </c>
      <c r="D39" s="7">
        <f>+[1]สงม2รักษา3!E41</f>
        <v>283400</v>
      </c>
      <c r="E39" s="7">
        <f>+[1]สงม2รักษา3!F41</f>
        <v>207900</v>
      </c>
    </row>
    <row r="40" spans="1:5" s="17" customFormat="1">
      <c r="A40" s="15" t="s">
        <v>27</v>
      </c>
      <c r="B40" s="16">
        <f>SUM(B41:B42)</f>
        <v>4709900</v>
      </c>
      <c r="C40" s="11">
        <f>+C41+C42</f>
        <v>3160060</v>
      </c>
      <c r="D40" s="11">
        <f>+D41+D42</f>
        <v>1372420</v>
      </c>
      <c r="E40" s="11">
        <f>+E41+E42</f>
        <v>177420</v>
      </c>
    </row>
    <row r="41" spans="1:5" outlineLevel="1">
      <c r="A41" s="12" t="s">
        <v>14</v>
      </c>
      <c r="B41" s="7">
        <f>[1]สงม2สวน!C12</f>
        <v>4214100</v>
      </c>
      <c r="C41" s="7">
        <f>[1]สงม2สวน!D12</f>
        <v>3160060</v>
      </c>
      <c r="D41" s="7">
        <f>[1]สงม2สวน!E12</f>
        <v>876620</v>
      </c>
      <c r="E41" s="7">
        <f>[1]สงม2สวน!F12</f>
        <v>177420</v>
      </c>
    </row>
    <row r="42" spans="1:5" outlineLevel="1">
      <c r="A42" s="12" t="s">
        <v>15</v>
      </c>
      <c r="B42" s="7">
        <f>SUM(C42:E42)</f>
        <v>495800</v>
      </c>
      <c r="C42" s="7">
        <f>[1]สงม2สวน!D42</f>
        <v>0</v>
      </c>
      <c r="D42" s="7">
        <f>[1]สงม2สวน!E42</f>
        <v>495800</v>
      </c>
      <c r="E42" s="7">
        <f>[1]สงม2สวน!F42</f>
        <v>0</v>
      </c>
    </row>
    <row r="43" spans="1:5" s="14" customFormat="1">
      <c r="A43" s="8" t="s">
        <v>10</v>
      </c>
      <c r="B43" s="9">
        <f>+B44+B46</f>
        <v>6139200</v>
      </c>
      <c r="C43" s="9">
        <f>+C44+C46</f>
        <v>1942000</v>
      </c>
      <c r="D43" s="9">
        <f>+D44+D46</f>
        <v>2265900</v>
      </c>
      <c r="E43" s="9">
        <f>+E44+E46</f>
        <v>1931300</v>
      </c>
    </row>
    <row r="44" spans="1:5" outlineLevel="1">
      <c r="A44" s="15" t="s">
        <v>28</v>
      </c>
      <c r="B44" s="16">
        <f>+B45</f>
        <v>5784300</v>
      </c>
      <c r="C44" s="11">
        <f>+C45</f>
        <v>1872000</v>
      </c>
      <c r="D44" s="11">
        <f t="shared" ref="D44:E44" si="6">+D45</f>
        <v>2039800</v>
      </c>
      <c r="E44" s="11">
        <f t="shared" si="6"/>
        <v>1872500</v>
      </c>
    </row>
    <row r="45" spans="1:5" outlineLevel="1">
      <c r="A45" s="12" t="s">
        <v>29</v>
      </c>
      <c r="B45" s="7">
        <f>SUM(C45:E45)</f>
        <v>5784300</v>
      </c>
      <c r="C45" s="7">
        <f>'[1]สงม. 2 เทศกิจบริหาร'!D14</f>
        <v>1872000</v>
      </c>
      <c r="D45" s="7">
        <f>'[1]สงม. 2 เทศกิจบริหาร'!E14</f>
        <v>2039800</v>
      </c>
      <c r="E45" s="7">
        <f>'[1]สงม. 2 เทศกิจบริหาร'!F14</f>
        <v>1872500</v>
      </c>
    </row>
    <row r="46" spans="1:5" outlineLevel="1">
      <c r="A46" s="15" t="s">
        <v>30</v>
      </c>
      <c r="B46" s="16">
        <f>+B47</f>
        <v>354900</v>
      </c>
      <c r="C46" s="11">
        <f>+C47</f>
        <v>70000</v>
      </c>
      <c r="D46" s="11">
        <f>+D47</f>
        <v>226100</v>
      </c>
      <c r="E46" s="11">
        <f>+E47</f>
        <v>58800</v>
      </c>
    </row>
    <row r="47" spans="1:5" outlineLevel="1">
      <c r="A47" s="12" t="s">
        <v>29</v>
      </c>
      <c r="B47" s="7">
        <f>SUM(C47:E47)</f>
        <v>354900</v>
      </c>
      <c r="C47" s="7">
        <f>'[1]สงม. 2 เทศกิจตรวจบังคับ'!D14</f>
        <v>70000</v>
      </c>
      <c r="D47" s="7">
        <f>'[1]สงม. 2 เทศกิจตรวจบังคับ'!E14</f>
        <v>226100</v>
      </c>
      <c r="E47" s="7">
        <f>'[1]สงม. 2 เทศกิจตรวจบังคับ'!F14</f>
        <v>58800</v>
      </c>
    </row>
    <row r="48" spans="1:5" s="14" customFormat="1">
      <c r="A48" s="8" t="s">
        <v>10</v>
      </c>
      <c r="B48" s="9">
        <f>+B49+B51+B53+B56</f>
        <v>7443600</v>
      </c>
      <c r="C48" s="9">
        <f>+C49+C51+C53+C56</f>
        <v>3461550</v>
      </c>
      <c r="D48" s="9">
        <f>+D49+D51+D53+D56</f>
        <v>2857800</v>
      </c>
      <c r="E48" s="9">
        <f>+E49+E51+E53+E56</f>
        <v>1124250</v>
      </c>
    </row>
    <row r="49" spans="1:5" outlineLevel="1">
      <c r="A49" s="15" t="s">
        <v>31</v>
      </c>
      <c r="B49" s="16">
        <f>+B50</f>
        <v>1140200</v>
      </c>
      <c r="C49" s="11">
        <f>+C50</f>
        <v>451720</v>
      </c>
      <c r="D49" s="11">
        <f t="shared" ref="D49:E49" si="7">+D50</f>
        <v>369600</v>
      </c>
      <c r="E49" s="11">
        <f t="shared" si="7"/>
        <v>318880</v>
      </c>
    </row>
    <row r="50" spans="1:5" outlineLevel="1">
      <c r="A50" s="12" t="s">
        <v>32</v>
      </c>
      <c r="B50" s="7">
        <f>SUM(C50:E50)</f>
        <v>1140200</v>
      </c>
      <c r="C50" s="7">
        <f>'[1]สงม.2 ยธ'!D16</f>
        <v>451720</v>
      </c>
      <c r="D50" s="7">
        <f>'[1]สงม.2 ยธ'!E16</f>
        <v>369600</v>
      </c>
      <c r="E50" s="7">
        <f>'[1]สงม.2 ยธ'!F16</f>
        <v>318880</v>
      </c>
    </row>
    <row r="51" spans="1:5" outlineLevel="1">
      <c r="A51" s="15" t="s">
        <v>33</v>
      </c>
      <c r="B51" s="16">
        <f>+B52</f>
        <v>6400</v>
      </c>
      <c r="C51" s="11">
        <f>+C52</f>
        <v>0</v>
      </c>
      <c r="D51" s="11">
        <f t="shared" ref="D51:E51" si="8">+D52</f>
        <v>6400</v>
      </c>
      <c r="E51" s="11">
        <f t="shared" si="8"/>
        <v>0</v>
      </c>
    </row>
    <row r="52" spans="1:5" outlineLevel="1">
      <c r="A52" s="12" t="s">
        <v>32</v>
      </c>
      <c r="B52" s="7">
        <f>SUM(C52:E52)</f>
        <v>6400</v>
      </c>
      <c r="C52" s="7">
        <f>'[1]สงม. 2 ควบคุมอาคาร'!D9</f>
        <v>0</v>
      </c>
      <c r="D52" s="7">
        <f>'[1]สงม. 2 ควบคุมอาคาร'!E9</f>
        <v>6400</v>
      </c>
      <c r="E52" s="7">
        <f>'[1]สงม. 2 ควบคุมอาคาร'!F9</f>
        <v>0</v>
      </c>
    </row>
    <row r="53" spans="1:5" outlineLevel="1">
      <c r="A53" s="15" t="s">
        <v>34</v>
      </c>
      <c r="B53" s="16">
        <f>SUM(B54:B55)</f>
        <v>4564200</v>
      </c>
      <c r="C53" s="11">
        <f>+C54+C55</f>
        <v>2025000</v>
      </c>
      <c r="D53" s="11">
        <f>+D54+D55</f>
        <v>2264200</v>
      </c>
      <c r="E53" s="11">
        <f>+E54+E55</f>
        <v>275000</v>
      </c>
    </row>
    <row r="54" spans="1:5" outlineLevel="1">
      <c r="A54" s="12" t="s">
        <v>14</v>
      </c>
      <c r="B54" s="7">
        <f>SUM(C54:E54)</f>
        <v>1564200</v>
      </c>
      <c r="C54" s="7">
        <f>'[1]สงม.2 บำรุงรักษา ซซ.)'!D13</f>
        <v>525000</v>
      </c>
      <c r="D54" s="7">
        <f>'[1]สงม.2 บำรุงรักษา ซซ.)'!E13</f>
        <v>764200</v>
      </c>
      <c r="E54" s="7">
        <f>'[1]สงม.2 บำรุงรักษา ซซ.)'!F13</f>
        <v>275000</v>
      </c>
    </row>
    <row r="55" spans="1:5" outlineLevel="1">
      <c r="A55" s="12" t="s">
        <v>15</v>
      </c>
      <c r="B55" s="7">
        <f>SUM(C55:E55)</f>
        <v>3000000</v>
      </c>
      <c r="C55" s="7">
        <f>'[1]สงม.2 บำรุงรักษา ซซ.)'!D40</f>
        <v>1500000</v>
      </c>
      <c r="D55" s="7">
        <f>'[1]สงม.2 บำรุงรักษา ซซ.)'!E40</f>
        <v>1500000</v>
      </c>
      <c r="E55" s="7">
        <f>'[1]สงม.2 บำรุงรักษา ซซ.)'!F40</f>
        <v>0</v>
      </c>
    </row>
    <row r="56" spans="1:5" outlineLevel="1">
      <c r="A56" s="15" t="s">
        <v>35</v>
      </c>
      <c r="B56" s="16">
        <f>+B57</f>
        <v>1732800</v>
      </c>
      <c r="C56" s="11">
        <f>+C57</f>
        <v>984830</v>
      </c>
      <c r="D56" s="11">
        <f>+D57</f>
        <v>217600</v>
      </c>
      <c r="E56" s="11">
        <f>+E57</f>
        <v>530370</v>
      </c>
    </row>
    <row r="57" spans="1:5" outlineLevel="1">
      <c r="A57" s="12" t="s">
        <v>29</v>
      </c>
      <c r="B57" s="7">
        <f>SUM(C57:E57)</f>
        <v>1732800</v>
      </c>
      <c r="C57" s="7">
        <f>'[1]สงม. 2  (ระบายน้ำ)'!D16</f>
        <v>984830</v>
      </c>
      <c r="D57" s="7">
        <f>'[1]สงม. 2  (ระบายน้ำ)'!E16</f>
        <v>217600</v>
      </c>
      <c r="E57" s="7">
        <f>'[1]สงม. 2  (ระบายน้ำ)'!F16</f>
        <v>530370</v>
      </c>
    </row>
    <row r="58" spans="1:5" s="14" customFormat="1">
      <c r="A58" s="8" t="s">
        <v>10</v>
      </c>
      <c r="B58" s="9">
        <f>+B59+B62</f>
        <v>36728300</v>
      </c>
      <c r="C58" s="9">
        <f>+C59+C62</f>
        <v>15706251</v>
      </c>
      <c r="D58" s="9">
        <f>+D59+D62</f>
        <v>10835093</v>
      </c>
      <c r="E58" s="9">
        <f>+E59+E62</f>
        <v>10186956</v>
      </c>
    </row>
    <row r="59" spans="1:5" outlineLevel="1">
      <c r="A59" s="15" t="s">
        <v>36</v>
      </c>
      <c r="B59" s="16">
        <f>SUM(B60:B61)</f>
        <v>4559200</v>
      </c>
      <c r="C59" s="11">
        <f>+C60+C61</f>
        <v>1584900</v>
      </c>
      <c r="D59" s="11">
        <f>+D60+D61</f>
        <v>1486800</v>
      </c>
      <c r="E59" s="11">
        <f>+E60+E61</f>
        <v>1487500</v>
      </c>
    </row>
    <row r="60" spans="1:5" outlineLevel="1">
      <c r="A60" s="12" t="s">
        <v>14</v>
      </c>
      <c r="B60" s="7">
        <f>SUM(C60:E60)</f>
        <v>1199200</v>
      </c>
      <c r="C60" s="7">
        <f>'[1]สงม. 2 พัฒนา1'!D14</f>
        <v>464900</v>
      </c>
      <c r="D60" s="7">
        <f>'[1]สงม. 2 พัฒนา1'!E14</f>
        <v>366800</v>
      </c>
      <c r="E60" s="7">
        <f>'[1]สงม. 2 พัฒนา1'!F14</f>
        <v>367500</v>
      </c>
    </row>
    <row r="61" spans="1:5" outlineLevel="1">
      <c r="A61" s="12" t="s">
        <v>15</v>
      </c>
      <c r="B61" s="7">
        <f>SUM(C61:E61)</f>
        <v>3360000</v>
      </c>
      <c r="C61" s="7">
        <f>+'[1]สงม. 2 พัฒนา1'!D38</f>
        <v>1120000</v>
      </c>
      <c r="D61" s="7">
        <f>+'[1]สงม. 2 พัฒนา1'!E38</f>
        <v>1120000</v>
      </c>
      <c r="E61" s="7">
        <f>+'[1]สงม. 2 พัฒนา1'!F38</f>
        <v>1120000</v>
      </c>
    </row>
    <row r="62" spans="1:5" outlineLevel="1">
      <c r="A62" s="15" t="s">
        <v>37</v>
      </c>
      <c r="B62" s="16">
        <f>SUM(B63:B64)</f>
        <v>32169100</v>
      </c>
      <c r="C62" s="11">
        <f>SUM(C63:C64)</f>
        <v>14121351</v>
      </c>
      <c r="D62" s="11">
        <f>SUM(D63:D64)</f>
        <v>9348293</v>
      </c>
      <c r="E62" s="11">
        <f>SUM(E63:E64)</f>
        <v>8699456</v>
      </c>
    </row>
    <row r="63" spans="1:5" outlineLevel="1">
      <c r="A63" s="12" t="s">
        <v>14</v>
      </c>
      <c r="B63" s="7">
        <f>SUM(C63:E63)</f>
        <v>22509300</v>
      </c>
      <c r="C63" s="7">
        <f>'[1]สงม. 2พัฒนา2'!D14</f>
        <v>8288030</v>
      </c>
      <c r="D63" s="7">
        <f>'[1]สงม. 2พัฒนา2'!E14</f>
        <v>7163100</v>
      </c>
      <c r="E63" s="7">
        <f>'[1]สงม. 2พัฒนา2'!F14</f>
        <v>7058170</v>
      </c>
    </row>
    <row r="64" spans="1:5" outlineLevel="1">
      <c r="A64" s="12" t="s">
        <v>15</v>
      </c>
      <c r="B64" s="7">
        <f>SUM(C64:E64)</f>
        <v>9659800</v>
      </c>
      <c r="C64" s="7">
        <f>'[1]สงม. 2พัฒนา2'!D63</f>
        <v>5833321</v>
      </c>
      <c r="D64" s="7">
        <f>'[1]สงม. 2พัฒนา2'!E63</f>
        <v>2185193</v>
      </c>
      <c r="E64" s="7">
        <f>'[1]สงม. 2พัฒนา2'!F63</f>
        <v>1641286</v>
      </c>
    </row>
    <row r="65" spans="1:5" s="14" customFormat="1">
      <c r="A65" s="8" t="s">
        <v>38</v>
      </c>
      <c r="B65" s="9">
        <f>SUM(C65,D65,E65)</f>
        <v>303000</v>
      </c>
      <c r="C65" s="9">
        <f>+'[1]สงม. 2พัฒนา2'!D93</f>
        <v>303000</v>
      </c>
      <c r="D65" s="9">
        <f>+'[1]สงม. 2พัฒนา2'!E93</f>
        <v>0</v>
      </c>
      <c r="E65" s="9">
        <f>+'[1]สงม. 2พัฒนา2'!F93</f>
        <v>0</v>
      </c>
    </row>
    <row r="66" spans="1:5" s="14" customFormat="1" ht="37.5">
      <c r="A66" s="18" t="s">
        <v>39</v>
      </c>
      <c r="B66" s="9"/>
      <c r="C66" s="9"/>
      <c r="D66" s="9"/>
      <c r="E66" s="9"/>
    </row>
    <row r="67" spans="1:5" s="14" customFormat="1">
      <c r="A67" s="19" t="s">
        <v>40</v>
      </c>
      <c r="B67" s="11">
        <v>303000</v>
      </c>
      <c r="C67" s="11">
        <v>303000</v>
      </c>
      <c r="D67" s="11">
        <v>0</v>
      </c>
      <c r="E67" s="11">
        <v>0</v>
      </c>
    </row>
    <row r="68" spans="1:5" s="14" customFormat="1">
      <c r="A68" s="8" t="s">
        <v>10</v>
      </c>
      <c r="B68" s="9">
        <f>+B69+B71+B78</f>
        <v>1778200</v>
      </c>
      <c r="C68" s="9">
        <f>+C69+C71+C78</f>
        <v>1438100</v>
      </c>
      <c r="D68" s="9">
        <f>+D69+D71+D78</f>
        <v>227540</v>
      </c>
      <c r="E68" s="9">
        <f>+E69+E71+E78</f>
        <v>112560</v>
      </c>
    </row>
    <row r="69" spans="1:5" outlineLevel="1">
      <c r="A69" s="15" t="s">
        <v>41</v>
      </c>
      <c r="B69" s="16">
        <f>+B70</f>
        <v>79400</v>
      </c>
      <c r="C69" s="11">
        <f>+C70</f>
        <v>35200</v>
      </c>
      <c r="D69" s="11">
        <f>+D70</f>
        <v>23500</v>
      </c>
      <c r="E69" s="11">
        <f t="shared" ref="E69" si="9">+E70</f>
        <v>20700</v>
      </c>
    </row>
    <row r="70" spans="1:5" outlineLevel="1">
      <c r="A70" s="12" t="s">
        <v>29</v>
      </c>
      <c r="B70" s="7">
        <f>SUM(C70:E70)</f>
        <v>79400</v>
      </c>
      <c r="C70" s="7">
        <f>'[1]สงม. 2(3งาน ฝสส) '!D14</f>
        <v>35200</v>
      </c>
      <c r="D70" s="7">
        <f>'[1]สงม. 2(3งาน ฝสส) '!E14</f>
        <v>23500</v>
      </c>
      <c r="E70" s="7">
        <f>'[1]สงม. 2(3งาน ฝสส) '!F14</f>
        <v>20700</v>
      </c>
    </row>
    <row r="71" spans="1:5" outlineLevel="1">
      <c r="A71" s="15" t="s">
        <v>42</v>
      </c>
      <c r="B71" s="16">
        <f>SUM(B72:B73)</f>
        <v>1486400</v>
      </c>
      <c r="C71" s="11">
        <f>+C72+C73</f>
        <v>1369200</v>
      </c>
      <c r="D71" s="11">
        <f>+D72+D73</f>
        <v>96500</v>
      </c>
      <c r="E71" s="11">
        <f t="shared" ref="E71" si="10">+E72+E73</f>
        <v>20700</v>
      </c>
    </row>
    <row r="72" spans="1:5" outlineLevel="1">
      <c r="A72" s="12" t="s">
        <v>14</v>
      </c>
      <c r="B72" s="7">
        <f>SUM(C72:E72)</f>
        <v>1321300</v>
      </c>
      <c r="C72" s="7">
        <f>'[1]สงม. 2(3งาน ฝสส) '!D53</f>
        <v>1279600</v>
      </c>
      <c r="D72" s="7">
        <f>'[1]สงม. 2(3งาน ฝสส) '!E53</f>
        <v>21000</v>
      </c>
      <c r="E72" s="7">
        <f>'[1]สงม. 2(3งาน ฝสส) '!F53</f>
        <v>20700</v>
      </c>
    </row>
    <row r="73" spans="1:5" outlineLevel="1">
      <c r="A73" s="12" t="s">
        <v>15</v>
      </c>
      <c r="B73" s="7">
        <f>SUM(C73:E73)</f>
        <v>165100</v>
      </c>
      <c r="C73" s="7">
        <f>+'[1]สงม. 2(3งาน ฝสส) '!D75</f>
        <v>89600</v>
      </c>
      <c r="D73" s="7">
        <f>+'[1]สงม. 2(3งาน ฝสส) '!E75</f>
        <v>75500</v>
      </c>
      <c r="E73" s="7">
        <f>+'[1]สงม. 2(3งาน ฝสส) '!F75</f>
        <v>0</v>
      </c>
    </row>
    <row r="74" spans="1:5" s="14" customFormat="1">
      <c r="A74" s="8" t="s">
        <v>17</v>
      </c>
      <c r="B74" s="9">
        <f>SUM(C74,D74,E74)</f>
        <v>149800</v>
      </c>
      <c r="C74" s="9">
        <f>+'[1]สงม. 2(3งาน ฝสส) '!D79</f>
        <v>84040</v>
      </c>
      <c r="D74" s="9">
        <f>+'[1]สงม. 2(3งาน ฝสส) '!E79</f>
        <v>52000</v>
      </c>
      <c r="E74" s="9">
        <f>+'[1]สงม. 2(3งาน ฝสส) '!F79</f>
        <v>13760</v>
      </c>
    </row>
    <row r="75" spans="1:5" s="14" customFormat="1">
      <c r="A75" s="8" t="s">
        <v>43</v>
      </c>
      <c r="B75" s="9"/>
      <c r="C75" s="9"/>
      <c r="D75" s="9"/>
      <c r="E75" s="9"/>
    </row>
    <row r="76" spans="1:5" s="14" customFormat="1">
      <c r="A76" s="19" t="s">
        <v>40</v>
      </c>
      <c r="B76" s="11">
        <v>149800</v>
      </c>
      <c r="C76" s="11">
        <v>84000</v>
      </c>
      <c r="D76" s="11">
        <v>52000</v>
      </c>
      <c r="E76" s="11">
        <v>13760</v>
      </c>
    </row>
    <row r="77" spans="1:5" s="14" customFormat="1">
      <c r="A77" s="8" t="s">
        <v>10</v>
      </c>
      <c r="B77" s="20">
        <v>212400</v>
      </c>
      <c r="C77" s="20">
        <v>33700</v>
      </c>
      <c r="D77" s="20">
        <v>107540</v>
      </c>
      <c r="E77" s="20">
        <v>71160</v>
      </c>
    </row>
    <row r="78" spans="1:5" outlineLevel="1">
      <c r="A78" s="15" t="s">
        <v>44</v>
      </c>
      <c r="B78" s="16">
        <f>SUM(B79:B80)</f>
        <v>212400</v>
      </c>
      <c r="C78" s="11">
        <f>+C79</f>
        <v>33700</v>
      </c>
      <c r="D78" s="11">
        <f>+D79+D80</f>
        <v>107540</v>
      </c>
      <c r="E78" s="11">
        <f>+E79+E80</f>
        <v>71160</v>
      </c>
    </row>
    <row r="79" spans="1:5" outlineLevel="1">
      <c r="A79" s="12" t="s">
        <v>14</v>
      </c>
      <c r="B79" s="7">
        <f>SUM(C79:E79)</f>
        <v>91400</v>
      </c>
      <c r="C79" s="7">
        <f>+'[1]สงม. 2(3งาน ฝสส) '!D100</f>
        <v>33700</v>
      </c>
      <c r="D79" s="7">
        <f>+'[1]สงม. 2(3งาน ฝสส) '!E100</f>
        <v>29100</v>
      </c>
      <c r="E79" s="7">
        <f>+'[1]สงม. 2(3งาน ฝสส) '!F100</f>
        <v>28600</v>
      </c>
    </row>
    <row r="80" spans="1:5" outlineLevel="1">
      <c r="A80" s="12" t="s">
        <v>15</v>
      </c>
      <c r="B80" s="7">
        <f>SUM(C80:E80)</f>
        <v>121000</v>
      </c>
      <c r="C80" s="7">
        <f>+'[1]สงม. 2(3งาน ฝสส) '!D120</f>
        <v>0</v>
      </c>
      <c r="D80" s="7">
        <f>+'[1]สงม. 2(3งาน ฝสส) '!E120</f>
        <v>78440</v>
      </c>
      <c r="E80" s="7">
        <f>+'[1]สงม. 2(3งาน ฝสส) '!F120</f>
        <v>42560</v>
      </c>
    </row>
    <row r="81" spans="1:10" s="14" customFormat="1">
      <c r="A81" s="8" t="s">
        <v>17</v>
      </c>
      <c r="B81" s="9">
        <f>SUM(C81,D81,E81)</f>
        <v>100000</v>
      </c>
      <c r="C81" s="9">
        <f>+'[1]สงม. 2(3งาน ฝสส) '!D124</f>
        <v>0</v>
      </c>
      <c r="D81" s="9">
        <f>+'[1]สงม. 2(3งาน ฝสส) '!E124</f>
        <v>100000</v>
      </c>
      <c r="E81" s="9">
        <f>+'[1]สงม. 2(3งาน ฝสส) '!F124</f>
        <v>0</v>
      </c>
    </row>
    <row r="82" spans="1:10" s="14" customFormat="1">
      <c r="A82" s="8" t="s">
        <v>45</v>
      </c>
      <c r="B82" s="9"/>
      <c r="C82" s="9"/>
      <c r="D82" s="9"/>
      <c r="E82" s="9"/>
    </row>
    <row r="83" spans="1:10" s="14" customFormat="1">
      <c r="A83" s="19" t="s">
        <v>40</v>
      </c>
      <c r="B83" s="20">
        <v>100000</v>
      </c>
      <c r="C83" s="20">
        <v>0</v>
      </c>
      <c r="D83" s="20">
        <v>100000</v>
      </c>
      <c r="E83" s="20">
        <v>0</v>
      </c>
    </row>
    <row r="84" spans="1:10" s="14" customFormat="1">
      <c r="A84" s="8" t="s">
        <v>10</v>
      </c>
      <c r="B84" s="9">
        <f>+B85+B88</f>
        <v>39333200</v>
      </c>
      <c r="C84" s="9">
        <f>+C85+C88</f>
        <v>25975400</v>
      </c>
      <c r="D84" s="9">
        <f>+D85+D88</f>
        <v>9082300</v>
      </c>
      <c r="E84" s="9">
        <f>+E85+E88</f>
        <v>4275500</v>
      </c>
    </row>
    <row r="85" spans="1:10" outlineLevel="1">
      <c r="A85" s="15" t="s">
        <v>46</v>
      </c>
      <c r="B85" s="16">
        <f>SUM(B86:B87)</f>
        <v>477700</v>
      </c>
      <c r="C85" s="11">
        <f>+C86+C87</f>
        <v>149700</v>
      </c>
      <c r="D85" s="11">
        <f>+D86+D87</f>
        <v>204500</v>
      </c>
      <c r="E85" s="11">
        <f t="shared" ref="E85" si="11">+E86+E87</f>
        <v>123500</v>
      </c>
    </row>
    <row r="86" spans="1:10" outlineLevel="1">
      <c r="A86" s="12" t="s">
        <v>14</v>
      </c>
      <c r="B86" s="7">
        <f>SUM(C86:E86)</f>
        <v>433800</v>
      </c>
      <c r="C86" s="7">
        <f>'[1]สงม. 2 ศษ '!D11</f>
        <v>149700</v>
      </c>
      <c r="D86" s="7">
        <f>'[1]สงม. 2 ศษ '!E11</f>
        <v>160600</v>
      </c>
      <c r="E86" s="7">
        <f>'[1]สงม. 2 ศษ '!F11</f>
        <v>123500</v>
      </c>
    </row>
    <row r="87" spans="1:10" outlineLevel="1">
      <c r="A87" s="12" t="s">
        <v>15</v>
      </c>
      <c r="B87" s="7">
        <f t="shared" ref="B87" si="12">SUM(C87:E87)</f>
        <v>43900</v>
      </c>
      <c r="C87" s="7">
        <f>'[1]สงม. 2 ศษ '!D33</f>
        <v>0</v>
      </c>
      <c r="D87" s="7">
        <f>'[1]สงม. 2 ศษ '!E33</f>
        <v>43900</v>
      </c>
      <c r="E87" s="7">
        <f>'[1]สงม. 2 ศษ '!F33</f>
        <v>0</v>
      </c>
    </row>
    <row r="88" spans="1:10" outlineLevel="1">
      <c r="A88" s="15" t="s">
        <v>47</v>
      </c>
      <c r="B88" s="16">
        <f>SUM(B89:B91)</f>
        <v>38855500</v>
      </c>
      <c r="C88" s="11">
        <f>+C89+C90+C91</f>
        <v>25825700</v>
      </c>
      <c r="D88" s="11">
        <f t="shared" ref="D88:E88" si="13">+D89+D90+D91</f>
        <v>8877800</v>
      </c>
      <c r="E88" s="11">
        <f t="shared" si="13"/>
        <v>4152000</v>
      </c>
    </row>
    <row r="89" spans="1:10" outlineLevel="1">
      <c r="A89" s="12" t="s">
        <v>14</v>
      </c>
      <c r="B89" s="7">
        <f>SUM(C89:E89)</f>
        <v>20845700</v>
      </c>
      <c r="C89" s="7">
        <f>'[1]สงม. 2 ร.ร. '!D14</f>
        <v>13438600</v>
      </c>
      <c r="D89" s="7">
        <f>'[1]สงม. 2 ร.ร. '!E14</f>
        <v>4867100</v>
      </c>
      <c r="E89" s="7">
        <f>'[1]สงม. 2 ร.ร. '!F14</f>
        <v>2540000</v>
      </c>
    </row>
    <row r="90" spans="1:10" outlineLevel="1">
      <c r="A90" s="12" t="s">
        <v>48</v>
      </c>
      <c r="B90" s="7">
        <f>SUM(C90:E90)</f>
        <v>10391800</v>
      </c>
      <c r="C90" s="7">
        <f>'[1]สงม. 2 ร.ร. '!D52</f>
        <v>10391800</v>
      </c>
      <c r="D90" s="7">
        <f>'[1]สงม. 2 ร.ร. '!E52</f>
        <v>0</v>
      </c>
      <c r="E90" s="7">
        <f>'[1]สงม. 2 ร.ร. '!F52</f>
        <v>0</v>
      </c>
      <c r="F90" s="3"/>
      <c r="G90" s="21"/>
      <c r="H90" s="22"/>
      <c r="I90" s="22"/>
      <c r="J90" s="3"/>
    </row>
    <row r="91" spans="1:10" outlineLevel="1">
      <c r="A91" s="12" t="s">
        <v>49</v>
      </c>
      <c r="B91" s="7">
        <f>SUM(C91:E91)</f>
        <v>7618000</v>
      </c>
      <c r="C91" s="23">
        <v>1995300</v>
      </c>
      <c r="D91" s="23">
        <v>4010700</v>
      </c>
      <c r="E91" s="23">
        <v>1612000</v>
      </c>
      <c r="F91" s="3"/>
      <c r="G91" s="21"/>
      <c r="H91" s="24"/>
      <c r="I91" s="24"/>
      <c r="J91" s="3"/>
    </row>
    <row r="92" spans="1:10" s="14" customFormat="1">
      <c r="A92" s="25" t="s">
        <v>50</v>
      </c>
      <c r="B92" s="9">
        <f>+B8+B12+B22+B25+B28+B31+B43+B48+B58+B68+B84</f>
        <v>129849920</v>
      </c>
      <c r="C92" s="9">
        <f>+C8+C12+C22+C25+C28+C31+C43+C48+C58+C68+C84</f>
        <v>71713951</v>
      </c>
      <c r="D92" s="9">
        <f>+D8+D12+D22+D25+D28+D31+D43+D48+D58+D68+D84</f>
        <v>34339433</v>
      </c>
      <c r="E92" s="9">
        <f>+E8+E12+E22+E25+E28+E31+E43+E48+E58+E68+E84</f>
        <v>23796536</v>
      </c>
      <c r="F92" s="26"/>
      <c r="G92" s="26"/>
      <c r="H92" s="26"/>
      <c r="I92" s="26"/>
      <c r="J92" s="26"/>
    </row>
    <row r="93" spans="1:10" s="14" customFormat="1">
      <c r="A93" s="25" t="s">
        <v>51</v>
      </c>
      <c r="B93" s="9">
        <f>SUM(C93:E93)</f>
        <v>316800</v>
      </c>
      <c r="C93" s="9">
        <f>+C19+C74+C81</f>
        <v>84040</v>
      </c>
      <c r="D93" s="9">
        <f>+D19+D74+D81</f>
        <v>219000</v>
      </c>
      <c r="E93" s="9">
        <f>+E19+E74+E81</f>
        <v>13760</v>
      </c>
      <c r="F93" s="26"/>
      <c r="G93" s="26"/>
      <c r="H93" s="26"/>
      <c r="I93" s="26"/>
      <c r="J93" s="26"/>
    </row>
    <row r="94" spans="1:10" s="14" customFormat="1">
      <c r="A94" s="25" t="s">
        <v>52</v>
      </c>
      <c r="B94" s="9">
        <f>+B65</f>
        <v>303000</v>
      </c>
      <c r="C94" s="9">
        <f>+C65</f>
        <v>303000</v>
      </c>
      <c r="D94" s="9">
        <f t="shared" ref="D94:E94" si="14">+D65</f>
        <v>0</v>
      </c>
      <c r="E94" s="9">
        <f t="shared" si="14"/>
        <v>0</v>
      </c>
      <c r="F94" s="26"/>
      <c r="G94" s="26"/>
      <c r="H94" s="26"/>
      <c r="I94" s="26"/>
      <c r="J94" s="26"/>
    </row>
    <row r="95" spans="1:10">
      <c r="A95" s="27" t="s">
        <v>4</v>
      </c>
      <c r="B95" s="9">
        <f>SUM(B92:B94)</f>
        <v>130469720</v>
      </c>
      <c r="C95" s="9">
        <f>SUM(C92:C94)</f>
        <v>72100991</v>
      </c>
      <c r="D95" s="9">
        <f>SUM(D92:D94)</f>
        <v>34558433</v>
      </c>
      <c r="E95" s="9">
        <f>SUM(E92:E94)</f>
        <v>23810296</v>
      </c>
      <c r="F95" s="21"/>
      <c r="G95" s="21"/>
      <c r="H95" s="21"/>
      <c r="I95" s="21"/>
      <c r="J95" s="3"/>
    </row>
    <row r="96" spans="1:10">
      <c r="A96" s="3"/>
      <c r="B96" s="4"/>
      <c r="C96" s="4"/>
      <c r="D96" s="4"/>
      <c r="E96" s="4"/>
    </row>
  </sheetData>
  <mergeCells count="3">
    <mergeCell ref="A1:E1"/>
    <mergeCell ref="A2:E2"/>
    <mergeCell ref="A5:A6"/>
  </mergeCells>
  <pageMargins left="0.47244094488188981" right="0.27559055118110237" top="0.6692913385826772" bottom="0.39370078740157483" header="0.19685039370078741" footer="0.1968503937007874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สงม. 1สรุป</vt:lpstr>
      <vt:lpstr>'สงม. 1สรุป'!Print_Titles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2023-05-02T05:07:58Z</dcterms:created>
  <dcterms:modified xsi:type="dcterms:W3CDTF">2023-05-02T09:01:19Z</dcterms:modified>
</cp:coreProperties>
</file>