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I\Desktop\2569ตั้งงบประมาณ\19.3รายงาน O13 O14 ปีงบ 2569 ส่งฝ่ายปกครอง\O13 ปี 69\"/>
    </mc:Choice>
  </mc:AlternateContent>
  <xr:revisionPtr revIDLastSave="0" documentId="13_ncr:1_{793DD388-1AC4-4B05-B0A0-25058C9EE5DB}" xr6:coauthVersionLast="47" xr6:coauthVersionMax="47" xr10:uidLastSave="{00000000-0000-0000-0000-000000000000}"/>
  <bookViews>
    <workbookView xWindow="0" yWindow="0" windowWidth="23040" windowHeight="12240" tabRatio="910" xr2:uid="{151404A6-09C9-46F9-ACE0-1B49F1440C95}"/>
  </bookViews>
  <sheets>
    <sheet name="สงม1." sheetId="43" r:id="rId1"/>
  </sheets>
  <definedNames>
    <definedName name="_xlnm.Print_Area" localSheetId="0">'สงม1.'!$A$1:$I$99</definedName>
    <definedName name="_xlnm.Print_Titles" localSheetId="0">'สงม1.'!$1:$11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7" i="43" l="1"/>
  <c r="J96" i="43"/>
  <c r="J95" i="43"/>
  <c r="J94" i="43"/>
  <c r="J93" i="43"/>
  <c r="J92" i="43"/>
  <c r="J91" i="43"/>
  <c r="F88" i="43"/>
  <c r="J89" i="43"/>
  <c r="I88" i="43"/>
  <c r="H88" i="43"/>
  <c r="G88" i="43"/>
  <c r="E88" i="43"/>
  <c r="D88" i="43"/>
  <c r="C88" i="43"/>
  <c r="I87" i="43"/>
  <c r="H87" i="43"/>
  <c r="G87" i="43"/>
  <c r="F87" i="43"/>
  <c r="E87" i="43"/>
  <c r="D87" i="43"/>
  <c r="C87" i="43"/>
  <c r="F85" i="43"/>
  <c r="J86" i="43"/>
  <c r="I85" i="43"/>
  <c r="H85" i="43"/>
  <c r="G85" i="43"/>
  <c r="E85" i="43"/>
  <c r="D85" i="43"/>
  <c r="C85" i="43"/>
  <c r="B85" i="43"/>
  <c r="J84" i="43"/>
  <c r="I83" i="43"/>
  <c r="H83" i="43"/>
  <c r="G83" i="43"/>
  <c r="E83" i="43"/>
  <c r="D83" i="43"/>
  <c r="C83" i="43"/>
  <c r="B83" i="43"/>
  <c r="J82" i="43"/>
  <c r="I81" i="43"/>
  <c r="H81" i="43"/>
  <c r="G81" i="43"/>
  <c r="F81" i="43"/>
  <c r="E81" i="43"/>
  <c r="D81" i="43"/>
  <c r="C81" i="43"/>
  <c r="B81" i="43"/>
  <c r="I80" i="43"/>
  <c r="H80" i="43"/>
  <c r="G80" i="43"/>
  <c r="F80" i="43"/>
  <c r="E80" i="43"/>
  <c r="D80" i="43"/>
  <c r="C80" i="43"/>
  <c r="B80" i="43"/>
  <c r="J79" i="43"/>
  <c r="I78" i="43"/>
  <c r="H78" i="43"/>
  <c r="G78" i="43"/>
  <c r="F78" i="43"/>
  <c r="E78" i="43"/>
  <c r="C78" i="43"/>
  <c r="B78" i="43"/>
  <c r="J77" i="43"/>
  <c r="I76" i="43"/>
  <c r="H76" i="43"/>
  <c r="G76" i="43"/>
  <c r="F76" i="43"/>
  <c r="E76" i="43"/>
  <c r="C76" i="43"/>
  <c r="B76" i="43"/>
  <c r="D74" i="43"/>
  <c r="J75" i="43"/>
  <c r="I74" i="43"/>
  <c r="H74" i="43"/>
  <c r="G74" i="43"/>
  <c r="F74" i="43"/>
  <c r="E74" i="43"/>
  <c r="C74" i="43"/>
  <c r="B74" i="43"/>
  <c r="J73" i="43"/>
  <c r="I72" i="43"/>
  <c r="H72" i="43"/>
  <c r="G72" i="43"/>
  <c r="F72" i="43"/>
  <c r="E72" i="43"/>
  <c r="D72" i="43"/>
  <c r="C72" i="43"/>
  <c r="B72" i="43"/>
  <c r="J72" i="43" s="1"/>
  <c r="J71" i="43"/>
  <c r="J70" i="43"/>
  <c r="J69" i="43"/>
  <c r="J68" i="43"/>
  <c r="I67" i="43"/>
  <c r="H67" i="43"/>
  <c r="G67" i="43"/>
  <c r="E67" i="43"/>
  <c r="D67" i="43"/>
  <c r="C67" i="43"/>
  <c r="B67" i="43"/>
  <c r="H65" i="43"/>
  <c r="F65" i="43"/>
  <c r="J66" i="43"/>
  <c r="I65" i="43"/>
  <c r="G65" i="43"/>
  <c r="E65" i="43"/>
  <c r="D65" i="43"/>
  <c r="C65" i="43"/>
  <c r="H63" i="43"/>
  <c r="B63" i="43"/>
  <c r="I63" i="43"/>
  <c r="G63" i="43"/>
  <c r="F63" i="43"/>
  <c r="E63" i="43"/>
  <c r="D63" i="43"/>
  <c r="C63" i="43"/>
  <c r="J62" i="43"/>
  <c r="J61" i="43"/>
  <c r="J60" i="43"/>
  <c r="J59" i="43"/>
  <c r="I58" i="43"/>
  <c r="H58" i="43"/>
  <c r="G58" i="43"/>
  <c r="F58" i="43"/>
  <c r="E58" i="43"/>
  <c r="D58" i="43"/>
  <c r="C58" i="43"/>
  <c r="H56" i="43"/>
  <c r="J57" i="43"/>
  <c r="I56" i="43"/>
  <c r="G56" i="43"/>
  <c r="F56" i="43"/>
  <c r="E56" i="43"/>
  <c r="D56" i="43"/>
  <c r="C56" i="43"/>
  <c r="B56" i="43"/>
  <c r="J55" i="43"/>
  <c r="J54" i="43"/>
  <c r="F52" i="43"/>
  <c r="J53" i="43"/>
  <c r="I52" i="43"/>
  <c r="H52" i="43"/>
  <c r="G52" i="43"/>
  <c r="E52" i="43"/>
  <c r="D52" i="43"/>
  <c r="C52" i="43"/>
  <c r="H50" i="43"/>
  <c r="J51" i="43"/>
  <c r="I50" i="43"/>
  <c r="G50" i="43"/>
  <c r="F50" i="43"/>
  <c r="E50" i="43"/>
  <c r="D50" i="43"/>
  <c r="C50" i="43"/>
  <c r="B50" i="43"/>
  <c r="D47" i="43"/>
  <c r="J49" i="43"/>
  <c r="J48" i="43"/>
  <c r="B47" i="43"/>
  <c r="I47" i="43"/>
  <c r="H47" i="43"/>
  <c r="G47" i="43"/>
  <c r="F47" i="43"/>
  <c r="E47" i="43"/>
  <c r="C47" i="43"/>
  <c r="J46" i="43"/>
  <c r="J45" i="43"/>
  <c r="I44" i="43"/>
  <c r="H44" i="43"/>
  <c r="G44" i="43"/>
  <c r="F44" i="43"/>
  <c r="E44" i="43"/>
  <c r="D44" i="43"/>
  <c r="C44" i="43"/>
  <c r="H42" i="43"/>
  <c r="B42" i="43"/>
  <c r="I42" i="43"/>
  <c r="G42" i="43"/>
  <c r="F42" i="43"/>
  <c r="E42" i="43"/>
  <c r="D42" i="43"/>
  <c r="C42" i="43"/>
  <c r="D39" i="43"/>
  <c r="J41" i="43"/>
  <c r="J40" i="43"/>
  <c r="B39" i="43"/>
  <c r="I39" i="43"/>
  <c r="H39" i="43"/>
  <c r="G39" i="43"/>
  <c r="F39" i="43"/>
  <c r="E39" i="43"/>
  <c r="C39" i="43"/>
  <c r="H37" i="43"/>
  <c r="J38" i="43"/>
  <c r="B37" i="43"/>
  <c r="I37" i="43"/>
  <c r="G37" i="43"/>
  <c r="E37" i="43"/>
  <c r="D37" i="43"/>
  <c r="C37" i="43"/>
  <c r="H35" i="43"/>
  <c r="F35" i="43"/>
  <c r="J36" i="43"/>
  <c r="I35" i="43"/>
  <c r="G35" i="43"/>
  <c r="E35" i="43"/>
  <c r="D35" i="43"/>
  <c r="C35" i="43"/>
  <c r="J34" i="43"/>
  <c r="I33" i="43"/>
  <c r="H33" i="43"/>
  <c r="G33" i="43"/>
  <c r="F33" i="43"/>
  <c r="E33" i="43"/>
  <c r="D33" i="43"/>
  <c r="C33" i="43"/>
  <c r="B33" i="43"/>
  <c r="H31" i="43"/>
  <c r="B31" i="43"/>
  <c r="I31" i="43"/>
  <c r="G31" i="43"/>
  <c r="F31" i="43"/>
  <c r="E31" i="43"/>
  <c r="D31" i="43"/>
  <c r="C31" i="43"/>
  <c r="H29" i="43"/>
  <c r="D29" i="43"/>
  <c r="I29" i="43"/>
  <c r="G29" i="43"/>
  <c r="F29" i="43"/>
  <c r="E29" i="43"/>
  <c r="C29" i="43"/>
  <c r="J28" i="43"/>
  <c r="I27" i="43"/>
  <c r="H27" i="43"/>
  <c r="G27" i="43"/>
  <c r="F27" i="43"/>
  <c r="E27" i="43"/>
  <c r="D27" i="43"/>
  <c r="C27" i="43"/>
  <c r="B27" i="43"/>
  <c r="J26" i="43"/>
  <c r="I25" i="43"/>
  <c r="H25" i="43"/>
  <c r="G25" i="43"/>
  <c r="F25" i="43"/>
  <c r="E25" i="43"/>
  <c r="D25" i="43"/>
  <c r="C25" i="43"/>
  <c r="B25" i="43"/>
  <c r="J25" i="43" s="1"/>
  <c r="J24" i="43"/>
  <c r="J23" i="43"/>
  <c r="J22" i="43"/>
  <c r="B21" i="43"/>
  <c r="I21" i="43"/>
  <c r="H21" i="43"/>
  <c r="G21" i="43"/>
  <c r="E21" i="43"/>
  <c r="D21" i="43"/>
  <c r="C21" i="43"/>
  <c r="J20" i="43"/>
  <c r="F17" i="43"/>
  <c r="J19" i="43"/>
  <c r="J18" i="43"/>
  <c r="I17" i="43"/>
  <c r="H17" i="43"/>
  <c r="G17" i="43"/>
  <c r="E17" i="43"/>
  <c r="D17" i="43"/>
  <c r="C17" i="43"/>
  <c r="B17" i="43"/>
  <c r="J16" i="43"/>
  <c r="I15" i="43"/>
  <c r="I90" i="43" s="1"/>
  <c r="I14" i="43" s="1"/>
  <c r="I13" i="43" s="1"/>
  <c r="H15" i="43"/>
  <c r="G15" i="43"/>
  <c r="G90" i="43" s="1"/>
  <c r="G14" i="43" s="1"/>
  <c r="G13" i="43" s="1"/>
  <c r="E15" i="43"/>
  <c r="D15" i="43"/>
  <c r="C15" i="43"/>
  <c r="C90" i="43" s="1"/>
  <c r="C14" i="43" s="1"/>
  <c r="C13" i="43" s="1"/>
  <c r="B15" i="43"/>
  <c r="J30" i="43" l="1"/>
  <c r="E90" i="43"/>
  <c r="E14" i="43" s="1"/>
  <c r="E13" i="43" s="1"/>
  <c r="J80" i="43"/>
  <c r="J81" i="43"/>
  <c r="J47" i="43"/>
  <c r="J39" i="43"/>
  <c r="J33" i="43"/>
  <c r="J27" i="43"/>
  <c r="J31" i="43"/>
  <c r="J17" i="43"/>
  <c r="J50" i="43"/>
  <c r="J42" i="43"/>
  <c r="J56" i="43"/>
  <c r="H90" i="43"/>
  <c r="H14" i="43" s="1"/>
  <c r="H13" i="43" s="1"/>
  <c r="J63" i="43"/>
  <c r="F83" i="43"/>
  <c r="J83" i="43" s="1"/>
  <c r="B29" i="43"/>
  <c r="J29" i="43" s="1"/>
  <c r="B58" i="43"/>
  <c r="J58" i="43" s="1"/>
  <c r="J64" i="43"/>
  <c r="B87" i="43"/>
  <c r="J87" i="43" s="1"/>
  <c r="B35" i="43"/>
  <c r="J35" i="43" s="1"/>
  <c r="B65" i="43"/>
  <c r="J65" i="43" s="1"/>
  <c r="D76" i="43"/>
  <c r="D90" i="43" s="1"/>
  <c r="D14" i="43" s="1"/>
  <c r="D13" i="43" s="1"/>
  <c r="B88" i="43"/>
  <c r="J88" i="43" s="1"/>
  <c r="F21" i="43"/>
  <c r="J21" i="43" s="1"/>
  <c r="J32" i="43"/>
  <c r="F37" i="43"/>
  <c r="J37" i="43" s="1"/>
  <c r="J43" i="43"/>
  <c r="F67" i="43"/>
  <c r="J67" i="43" s="1"/>
  <c r="D78" i="43"/>
  <c r="B44" i="43"/>
  <c r="J44" i="43" s="1"/>
  <c r="B52" i="43"/>
  <c r="J52" i="43" s="1"/>
  <c r="J15" i="43"/>
  <c r="J76" i="43" l="1"/>
  <c r="F90" i="43"/>
  <c r="F14" i="43" s="1"/>
  <c r="F13" i="43" s="1"/>
  <c r="B90" i="43"/>
  <c r="J90" i="43" l="1"/>
  <c r="B14" i="43"/>
  <c r="B13" i="43" s="1"/>
  <c r="L90" i="43"/>
</calcChain>
</file>

<file path=xl/sharedStrings.xml><?xml version="1.0" encoding="utf-8"?>
<sst xmlns="http://schemas.openxmlformats.org/spreadsheetml/2006/main" count="123" uniqueCount="71">
  <si>
    <t>หน่วย : บาท</t>
  </si>
  <si>
    <t>รวมทั้งสิ้น</t>
  </si>
  <si>
    <t>งวดที่ 1 (ต.ค. - ม.ค.)</t>
  </si>
  <si>
    <t>งวดที่ 2 (ก.พ. - พ.ค.)</t>
  </si>
  <si>
    <t>งวดที่ 3 (มิ.ย. - ก.ย.)</t>
  </si>
  <si>
    <t>แผน</t>
  </si>
  <si>
    <t>ผล</t>
  </si>
  <si>
    <t>ผู้รายงาน : ………….......................………………………...…..</t>
  </si>
  <si>
    <t>หัวหน้าหน่วยงาน  :.......................................................................................</t>
  </si>
  <si>
    <t xml:space="preserve">                  (                                        )</t>
  </si>
  <si>
    <t xml:space="preserve">             (                                       )</t>
  </si>
  <si>
    <t xml:space="preserve">ตำแหน่ง : </t>
  </si>
  <si>
    <t>ผู้พิจารณา : ...............................................................................</t>
  </si>
  <si>
    <t xml:space="preserve">ผู้ให้ความเห็นชอบ  : ................................................................................. </t>
  </si>
  <si>
    <t xml:space="preserve">                    (                                          )</t>
  </si>
  <si>
    <t xml:space="preserve">            (                                        )</t>
  </si>
  <si>
    <t>รายงานผล</t>
  </si>
  <si>
    <t>แบบ สงม.1</t>
  </si>
  <si>
    <t>จัดทำแผน</t>
  </si>
  <si>
    <t xml:space="preserve">วัน/เดือน/ปี      :                                                     </t>
  </si>
  <si>
    <t>โทร:</t>
  </si>
  <si>
    <t xml:space="preserve">วัน/เดือน/ปี      :                                          </t>
  </si>
  <si>
    <t xml:space="preserve">วัน/เดือน/ปี   :                                             </t>
  </si>
  <si>
    <t xml:space="preserve">วัน/เดือน/ปี      :                                                   </t>
  </si>
  <si>
    <t>งบประมาณ</t>
  </si>
  <si>
    <t>งบบุคลากร</t>
  </si>
  <si>
    <t>งบดำเนินงาน</t>
  </si>
  <si>
    <t>งบลงทุน</t>
  </si>
  <si>
    <t>งบเงินอุดหนุน</t>
  </si>
  <si>
    <t>งบรายจ่ายอื่น</t>
  </si>
  <si>
    <t xml:space="preserve">ปรับแผน </t>
  </si>
  <si>
    <t>ครั้งที่....</t>
  </si>
  <si>
    <t>รวมงบประมาณทั้งสิ้น</t>
  </si>
  <si>
    <t>ด้าน/แผนงาน/ผลิต/งาน/โครงการตามแผนยุทธศาสตร์/งบรายจ่าย</t>
  </si>
  <si>
    <t>โครงการตามแผนยุทธศาตร์</t>
  </si>
  <si>
    <t>งบประมาณตามโครงสร้างงาน</t>
  </si>
  <si>
    <t>การจัดบริการของสำนักงานเขต</t>
  </si>
  <si>
    <t>งาน : รายจ่ายบุคลากร</t>
  </si>
  <si>
    <t>หน่วยรับงบประมาณ : สำนักงานเขตธนบุรี</t>
  </si>
  <si>
    <t>งาน : งานอำนวยการและบริหารสำนักงานเขต</t>
  </si>
  <si>
    <t>งาน : งานปกครอง</t>
  </si>
  <si>
    <t>งาน : งานบริหารทั่วไปและบริการทะเบียน</t>
  </si>
  <si>
    <t>งาน : งานบริหารทั่วไปและบริหารการคลัง</t>
  </si>
  <si>
    <t>งาน : งานบริหารทั่วไปและจัดเก็บรายได้</t>
  </si>
  <si>
    <t>งาน : งานบริหารทั่วไปฝ่ายรักษาความสะอาด</t>
  </si>
  <si>
    <t>งาน : งานกวาดทำความสะอาดที่และทางสาธารณะ</t>
  </si>
  <si>
    <t>งาน : งานเก็บขยะมูลฝอยและขนถ่ายสิ่งปฏิกูล</t>
  </si>
  <si>
    <t>งาน : งานดูแลสวนและพื้นที่สีเขียว</t>
  </si>
  <si>
    <t>งาน : งานบริหารทั่วไปและสอบสวนดำเนินคดี</t>
  </si>
  <si>
    <t>งาน : งานบริหารทั่วไปฝ่ายโยธา</t>
  </si>
  <si>
    <t>งาน : งานบำรุงรักษาซ่อมแซม</t>
  </si>
  <si>
    <t>งาน : งานระบายน้ำและแก้ไขปัญหาน้ำท่วม</t>
  </si>
  <si>
    <t>งาน : งานบริหารทั่วไปฝ่ายพัฒนาชุมชน</t>
  </si>
  <si>
    <t>งาน : งานพัฒนาชุมและบริการสังคม</t>
  </si>
  <si>
    <t>งาน : งานบริหารทั่วไปฝ่ายสิ่งแวดล้อมและสุขาภิบาล</t>
  </si>
  <si>
    <t>งาน : งานสุขาภิบาลอาหารและอนามัยสิ่งแวดล้อม</t>
  </si>
  <si>
    <t>งาน : งานป้องกันและควบคุมโรค</t>
  </si>
  <si>
    <t>งาน : งานบริหารทั่วไปฝ่ายการศึกษา</t>
  </si>
  <si>
    <t>งาน : งานงบประมาณโรงเรียน</t>
  </si>
  <si>
    <t>โครงการอาสาสมัครพัฒนาชุมชน</t>
  </si>
  <si>
    <t>โครงการเปิดโรงเรียนสู่การเรียนรู้ (Open Educaion)</t>
  </si>
  <si>
    <t>นวัตกรรมการศึกษา (Education Sandbox)</t>
  </si>
  <si>
    <t>แบบจัดทำแผน / รายงานผลการปฏิบัติงานและการใช้จ่ายงบประมาณ ประจำปีงบประมาณ พ.ศ.2569</t>
  </si>
  <si>
    <t>วันที่พิมพ์ : 18 ก.ย. 68</t>
  </si>
  <si>
    <t>ผู้จัดพิมพ์ : พิศมัย โปดนอก</t>
  </si>
  <si>
    <t>โครงการ BKK Food Bank ส่งต่ออาหารให้กลุ่มเปราะบาง</t>
  </si>
  <si>
    <t>อย่างเป็นรูปธรรม</t>
  </si>
  <si>
    <t>กรุงเทพมหานคร</t>
  </si>
  <si>
    <t>โครงการขับเคลื่อนการพัฒนาและแก้ไขปัญหาที่อยู่อาศัย</t>
  </si>
  <si>
    <t>โครงการดติดตามการดำเนินงานสถานศึกษานำร่องพื้นที่</t>
  </si>
  <si>
    <t xml:space="preserve">หน้าที่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</si>
</sst>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1"/>
      <color theme="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3" xfId="0" applyFont="1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 indent="5"/>
    </xf>
    <xf numFmtId="0" fontId="6" fillId="2" borderId="1" xfId="0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2"/>
    </xf>
    <xf numFmtId="164" fontId="3" fillId="3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3"/>
    </xf>
    <xf numFmtId="164" fontId="3" fillId="5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indent="3"/>
    </xf>
    <xf numFmtId="164" fontId="4" fillId="5" borderId="2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indent="3"/>
    </xf>
    <xf numFmtId="164" fontId="4" fillId="5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25D0-894A-45E4-8B53-16466361E1F2}">
  <sheetPr>
    <tabColor rgb="FF00B050"/>
    <pageSetUpPr fitToPage="1"/>
  </sheetPr>
  <dimension ref="A1:R99"/>
  <sheetViews>
    <sheetView tabSelected="1" topLeftCell="A24" zoomScale="85" zoomScaleNormal="85" zoomScaleSheetLayoutView="50" workbookViewId="0">
      <selection activeCell="B90" sqref="B90"/>
    </sheetView>
  </sheetViews>
  <sheetFormatPr defaultColWidth="9" defaultRowHeight="21"/>
  <cols>
    <col min="1" max="1" width="53.44140625" style="2" customWidth="1"/>
    <col min="2" max="2" width="18.109375" style="2" customWidth="1"/>
    <col min="3" max="3" width="12.6640625" style="2" customWidth="1"/>
    <col min="4" max="4" width="20.33203125" style="2" customWidth="1"/>
    <col min="5" max="5" width="12.6640625" style="2" customWidth="1"/>
    <col min="6" max="6" width="17.5546875" style="2" customWidth="1"/>
    <col min="7" max="7" width="12.6640625" style="2" customWidth="1"/>
    <col min="8" max="8" width="17.33203125" style="2" customWidth="1"/>
    <col min="9" max="9" width="12.6640625" style="2" customWidth="1"/>
    <col min="10" max="10" width="19.33203125" style="2" customWidth="1"/>
    <col min="11" max="11" width="9" style="2"/>
    <col min="12" max="12" width="15.44140625" style="2" customWidth="1"/>
    <col min="13" max="16384" width="9" style="2"/>
  </cols>
  <sheetData>
    <row r="1" spans="1:18" ht="21.6" customHeight="1">
      <c r="A1" s="50" t="s">
        <v>62</v>
      </c>
      <c r="B1" s="50"/>
      <c r="C1" s="50"/>
      <c r="D1" s="50"/>
      <c r="E1" s="50"/>
      <c r="F1" s="50"/>
      <c r="G1" s="50"/>
      <c r="H1" s="50"/>
      <c r="I1" s="27" t="s">
        <v>17</v>
      </c>
    </row>
    <row r="2" spans="1:18" s="3" customFormat="1" ht="21.6" customHeight="1">
      <c r="A2" s="51" t="s">
        <v>38</v>
      </c>
      <c r="B2" s="51"/>
      <c r="C2" s="51"/>
      <c r="D2" s="51"/>
      <c r="E2" s="51"/>
      <c r="F2" s="51"/>
      <c r="G2" s="51"/>
      <c r="H2" s="51"/>
      <c r="J2" s="24"/>
      <c r="K2" s="24"/>
      <c r="L2" s="24"/>
      <c r="M2" s="24"/>
      <c r="N2" s="24"/>
      <c r="O2" s="24"/>
      <c r="P2" s="24"/>
      <c r="Q2" s="24"/>
      <c r="R2" s="24"/>
    </row>
    <row r="3" spans="1:18" s="3" customFormat="1" ht="21.6" customHeight="1">
      <c r="A3" s="21"/>
      <c r="B3" s="21"/>
      <c r="C3" s="21"/>
      <c r="D3" s="21"/>
      <c r="E3" s="21"/>
      <c r="F3" s="21"/>
      <c r="G3" s="21"/>
      <c r="H3" s="20" t="s">
        <v>70</v>
      </c>
      <c r="I3" s="21"/>
      <c r="J3" s="23"/>
      <c r="K3" s="23"/>
      <c r="L3" s="23"/>
      <c r="M3" s="23"/>
      <c r="Q3" s="23"/>
      <c r="R3" s="23"/>
    </row>
    <row r="4" spans="1:18" s="3" customFormat="1" ht="21.6" customHeight="1">
      <c r="A4" s="21"/>
      <c r="B4" s="21"/>
      <c r="C4" s="21"/>
      <c r="D4" s="21"/>
      <c r="E4" s="21"/>
      <c r="F4" s="21"/>
      <c r="G4" s="21"/>
      <c r="H4" s="22" t="s">
        <v>63</v>
      </c>
      <c r="I4" s="21"/>
      <c r="J4" s="23"/>
      <c r="K4" s="23"/>
      <c r="L4" s="23"/>
      <c r="M4" s="23"/>
      <c r="Q4" s="23"/>
      <c r="R4" s="23"/>
    </row>
    <row r="5" spans="1:18" s="3" customFormat="1" ht="21.6" customHeight="1">
      <c r="A5" s="21"/>
      <c r="B5" s="21"/>
      <c r="C5" s="21"/>
      <c r="D5" s="21"/>
      <c r="E5" s="21"/>
      <c r="F5" s="21"/>
      <c r="G5" s="21"/>
      <c r="H5" s="22" t="s">
        <v>64</v>
      </c>
      <c r="I5" s="21"/>
      <c r="J5" s="23"/>
      <c r="K5" s="23"/>
      <c r="L5" s="23"/>
      <c r="M5" s="23"/>
      <c r="Q5" s="23"/>
      <c r="R5" s="23"/>
    </row>
    <row r="6" spans="1:18" s="3" customFormat="1" ht="21.6" customHeight="1">
      <c r="A6" s="18"/>
      <c r="B6" s="8"/>
      <c r="C6" s="8"/>
      <c r="D6" s="8"/>
      <c r="E6" s="8"/>
      <c r="F6" s="8"/>
      <c r="G6" s="10" t="b">
        <v>1</v>
      </c>
      <c r="H6" s="9" t="s">
        <v>18</v>
      </c>
      <c r="J6" s="8"/>
      <c r="K6" s="8"/>
    </row>
    <row r="7" spans="1:18" s="3" customFormat="1" ht="21.6" customHeight="1">
      <c r="A7" s="22"/>
      <c r="B7" s="22"/>
      <c r="C7" s="22"/>
      <c r="D7" s="22"/>
      <c r="F7" s="19"/>
      <c r="G7" s="10" t="b">
        <v>0</v>
      </c>
      <c r="H7" s="9" t="s">
        <v>16</v>
      </c>
      <c r="J7" s="19"/>
      <c r="K7" s="19"/>
      <c r="Q7" s="25"/>
    </row>
    <row r="8" spans="1:18" s="3" customFormat="1" ht="21.6" customHeight="1">
      <c r="A8" s="18"/>
      <c r="E8" s="20"/>
      <c r="F8" s="21"/>
      <c r="G8" s="10" t="b">
        <v>0</v>
      </c>
      <c r="H8" s="30" t="s">
        <v>30</v>
      </c>
      <c r="I8" s="27" t="s">
        <v>31</v>
      </c>
      <c r="J8" s="20"/>
      <c r="K8" s="19"/>
    </row>
    <row r="9" spans="1:18" ht="21.6" customHeight="1">
      <c r="A9" s="28"/>
      <c r="B9" s="28"/>
      <c r="C9" s="28"/>
      <c r="D9" s="28"/>
      <c r="E9" s="28"/>
      <c r="F9" s="28"/>
      <c r="G9" s="28"/>
      <c r="H9" s="28"/>
      <c r="I9" s="29" t="s">
        <v>0</v>
      </c>
    </row>
    <row r="10" spans="1:18" ht="24" customHeight="1">
      <c r="A10" s="52" t="s">
        <v>33</v>
      </c>
      <c r="B10" s="53" t="s">
        <v>24</v>
      </c>
      <c r="C10" s="54"/>
      <c r="D10" s="53" t="s">
        <v>2</v>
      </c>
      <c r="E10" s="54"/>
      <c r="F10" s="53" t="s">
        <v>3</v>
      </c>
      <c r="G10" s="54"/>
      <c r="H10" s="53" t="s">
        <v>4</v>
      </c>
      <c r="I10" s="54"/>
    </row>
    <row r="11" spans="1:18" ht="24" customHeight="1">
      <c r="A11" s="52"/>
      <c r="B11" s="26" t="s">
        <v>5</v>
      </c>
      <c r="C11" s="26" t="s">
        <v>6</v>
      </c>
      <c r="D11" s="26" t="s">
        <v>5</v>
      </c>
      <c r="E11" s="26" t="s">
        <v>6</v>
      </c>
      <c r="F11" s="26" t="s">
        <v>5</v>
      </c>
      <c r="G11" s="26" t="s">
        <v>6</v>
      </c>
      <c r="H11" s="26" t="s">
        <v>5</v>
      </c>
      <c r="I11" s="26" t="s">
        <v>6</v>
      </c>
    </row>
    <row r="12" spans="1:18" s="1" customFormat="1" ht="24" customHeight="1">
      <c r="A12" s="31" t="s">
        <v>32</v>
      </c>
      <c r="B12" s="37"/>
      <c r="C12" s="37"/>
      <c r="D12" s="37"/>
      <c r="E12" s="37"/>
      <c r="F12" s="37"/>
      <c r="G12" s="37"/>
      <c r="H12" s="37"/>
      <c r="I12" s="37"/>
    </row>
    <row r="13" spans="1:18" s="1" customFormat="1" ht="24" customHeight="1">
      <c r="A13" s="32" t="s">
        <v>36</v>
      </c>
      <c r="B13" s="38">
        <f>+B14</f>
        <v>434409174</v>
      </c>
      <c r="C13" s="38">
        <f t="shared" ref="C13:I13" si="0">+C14</f>
        <v>0</v>
      </c>
      <c r="D13" s="38">
        <f t="shared" si="0"/>
        <v>360770609</v>
      </c>
      <c r="E13" s="38">
        <f t="shared" si="0"/>
        <v>0</v>
      </c>
      <c r="F13" s="38">
        <f t="shared" si="0"/>
        <v>38581855</v>
      </c>
      <c r="G13" s="38">
        <f t="shared" si="0"/>
        <v>0</v>
      </c>
      <c r="H13" s="38">
        <f t="shared" si="0"/>
        <v>35056710</v>
      </c>
      <c r="I13" s="38">
        <f t="shared" si="0"/>
        <v>0</v>
      </c>
    </row>
    <row r="14" spans="1:18" ht="24" customHeight="1">
      <c r="A14" s="42" t="s">
        <v>35</v>
      </c>
      <c r="B14" s="43">
        <f>+B90</f>
        <v>434409174</v>
      </c>
      <c r="C14" s="43">
        <f t="shared" ref="C14:I14" si="1">+C90</f>
        <v>0</v>
      </c>
      <c r="D14" s="43">
        <f t="shared" si="1"/>
        <v>360770609</v>
      </c>
      <c r="E14" s="43">
        <f t="shared" si="1"/>
        <v>0</v>
      </c>
      <c r="F14" s="43">
        <f t="shared" si="1"/>
        <v>38581855</v>
      </c>
      <c r="G14" s="43">
        <f t="shared" si="1"/>
        <v>0</v>
      </c>
      <c r="H14" s="43">
        <f t="shared" si="1"/>
        <v>35056710</v>
      </c>
      <c r="I14" s="43">
        <f t="shared" si="1"/>
        <v>0</v>
      </c>
    </row>
    <row r="15" spans="1:18" ht="24" customHeight="1">
      <c r="A15" s="44" t="s">
        <v>37</v>
      </c>
      <c r="B15" s="45">
        <f>+B16</f>
        <v>225468000</v>
      </c>
      <c r="C15" s="45">
        <f t="shared" ref="C15:I15" si="2">+C16</f>
        <v>0</v>
      </c>
      <c r="D15" s="45">
        <f t="shared" si="2"/>
        <v>225468000</v>
      </c>
      <c r="E15" s="45">
        <f t="shared" si="2"/>
        <v>0</v>
      </c>
      <c r="F15" s="45">
        <v>0</v>
      </c>
      <c r="G15" s="45">
        <f t="shared" si="2"/>
        <v>0</v>
      </c>
      <c r="H15" s="45">
        <f t="shared" si="2"/>
        <v>0</v>
      </c>
      <c r="I15" s="45">
        <f t="shared" si="2"/>
        <v>0</v>
      </c>
      <c r="J15" s="41">
        <f>+B15-D15</f>
        <v>0</v>
      </c>
    </row>
    <row r="16" spans="1:18" ht="24" customHeight="1">
      <c r="A16" s="34" t="s">
        <v>25</v>
      </c>
      <c r="B16" s="36">
        <v>225468000</v>
      </c>
      <c r="C16" s="36"/>
      <c r="D16" s="36">
        <v>225468000</v>
      </c>
      <c r="E16" s="36"/>
      <c r="F16" s="36">
        <v>0</v>
      </c>
      <c r="G16" s="36"/>
      <c r="H16" s="36">
        <v>0</v>
      </c>
      <c r="I16" s="36"/>
      <c r="J16" s="41">
        <f>+B16-D16-F16-H16</f>
        <v>0</v>
      </c>
    </row>
    <row r="17" spans="1:10" ht="24" customHeight="1">
      <c r="A17" s="44" t="s">
        <v>39</v>
      </c>
      <c r="B17" s="45">
        <f>+B18+B19+B20</f>
        <v>17215010</v>
      </c>
      <c r="C17" s="45">
        <f t="shared" ref="C17:I17" si="3">+C18+C19+C20</f>
        <v>0</v>
      </c>
      <c r="D17" s="45">
        <f t="shared" si="3"/>
        <v>7549590</v>
      </c>
      <c r="E17" s="45">
        <f t="shared" si="3"/>
        <v>0</v>
      </c>
      <c r="F17" s="45">
        <f t="shared" si="3"/>
        <v>492600</v>
      </c>
      <c r="G17" s="45">
        <f t="shared" si="3"/>
        <v>0</v>
      </c>
      <c r="H17" s="45">
        <f t="shared" si="3"/>
        <v>9172820</v>
      </c>
      <c r="I17" s="45">
        <f t="shared" si="3"/>
        <v>0</v>
      </c>
      <c r="J17" s="41">
        <f t="shared" ref="J17:J80" si="4">+B17-D17-F17-H17</f>
        <v>0</v>
      </c>
    </row>
    <row r="18" spans="1:10" ht="24" customHeight="1">
      <c r="A18" s="34" t="s">
        <v>26</v>
      </c>
      <c r="B18" s="36">
        <v>7936710</v>
      </c>
      <c r="C18" s="36"/>
      <c r="D18" s="36">
        <v>7195290</v>
      </c>
      <c r="E18" s="36"/>
      <c r="F18" s="36">
        <v>492600</v>
      </c>
      <c r="G18" s="36"/>
      <c r="H18" s="36">
        <v>248820</v>
      </c>
      <c r="I18" s="36"/>
      <c r="J18" s="41">
        <f t="shared" si="4"/>
        <v>0</v>
      </c>
    </row>
    <row r="19" spans="1:10" ht="24" customHeight="1">
      <c r="A19" s="34" t="s">
        <v>27</v>
      </c>
      <c r="B19" s="36">
        <v>8924000</v>
      </c>
      <c r="C19" s="36"/>
      <c r="D19" s="36">
        <v>0</v>
      </c>
      <c r="E19" s="36"/>
      <c r="F19" s="36">
        <v>0</v>
      </c>
      <c r="G19" s="36"/>
      <c r="H19" s="36">
        <v>8924000</v>
      </c>
      <c r="I19" s="36"/>
      <c r="J19" s="41">
        <f t="shared" si="4"/>
        <v>0</v>
      </c>
    </row>
    <row r="20" spans="1:10" ht="24" customHeight="1">
      <c r="A20" s="34" t="s">
        <v>29</v>
      </c>
      <c r="B20" s="36">
        <v>354300</v>
      </c>
      <c r="C20" s="36"/>
      <c r="D20" s="36">
        <v>354300</v>
      </c>
      <c r="E20" s="36"/>
      <c r="F20" s="36">
        <v>0</v>
      </c>
      <c r="G20" s="36"/>
      <c r="H20" s="36">
        <v>0</v>
      </c>
      <c r="I20" s="36"/>
      <c r="J20" s="41">
        <f t="shared" si="4"/>
        <v>0</v>
      </c>
    </row>
    <row r="21" spans="1:10" ht="24" customHeight="1">
      <c r="A21" s="44" t="s">
        <v>40</v>
      </c>
      <c r="B21" s="45">
        <f>+B22+B23+B24</f>
        <v>5680454</v>
      </c>
      <c r="C21" s="45">
        <f t="shared" ref="C21:I21" si="5">+C22+C23+C24</f>
        <v>0</v>
      </c>
      <c r="D21" s="45">
        <f t="shared" si="5"/>
        <v>5446854</v>
      </c>
      <c r="E21" s="45">
        <f t="shared" si="5"/>
        <v>0</v>
      </c>
      <c r="F21" s="45">
        <f t="shared" si="5"/>
        <v>115200</v>
      </c>
      <c r="G21" s="45">
        <f t="shared" si="5"/>
        <v>0</v>
      </c>
      <c r="H21" s="45">
        <f t="shared" si="5"/>
        <v>118400</v>
      </c>
      <c r="I21" s="45">
        <f t="shared" si="5"/>
        <v>0</v>
      </c>
      <c r="J21" s="41">
        <f t="shared" si="4"/>
        <v>0</v>
      </c>
    </row>
    <row r="22" spans="1:10" ht="24" customHeight="1">
      <c r="A22" s="34" t="s">
        <v>26</v>
      </c>
      <c r="B22" s="36">
        <v>352000</v>
      </c>
      <c r="C22" s="36"/>
      <c r="D22" s="36">
        <v>118400</v>
      </c>
      <c r="E22" s="36"/>
      <c r="F22" s="36">
        <v>115200</v>
      </c>
      <c r="G22" s="36"/>
      <c r="H22" s="36">
        <v>118400</v>
      </c>
      <c r="I22" s="36"/>
      <c r="J22" s="41">
        <f t="shared" si="4"/>
        <v>0</v>
      </c>
    </row>
    <row r="23" spans="1:10" ht="24" customHeight="1">
      <c r="A23" s="34" t="s">
        <v>27</v>
      </c>
      <c r="B23" s="36">
        <v>5168254</v>
      </c>
      <c r="C23" s="36"/>
      <c r="D23" s="36">
        <v>5168254</v>
      </c>
      <c r="E23" s="36"/>
      <c r="F23" s="36">
        <v>0</v>
      </c>
      <c r="G23" s="36"/>
      <c r="H23" s="36">
        <v>0</v>
      </c>
      <c r="I23" s="36"/>
      <c r="J23" s="41">
        <f t="shared" si="4"/>
        <v>0</v>
      </c>
    </row>
    <row r="24" spans="1:10" ht="24" customHeight="1">
      <c r="A24" s="34" t="s">
        <v>29</v>
      </c>
      <c r="B24" s="36">
        <v>160200</v>
      </c>
      <c r="C24" s="36"/>
      <c r="D24" s="36">
        <v>160200</v>
      </c>
      <c r="E24" s="36"/>
      <c r="F24" s="36">
        <v>0</v>
      </c>
      <c r="G24" s="36"/>
      <c r="H24" s="36">
        <v>0</v>
      </c>
      <c r="I24" s="36"/>
      <c r="J24" s="41">
        <f t="shared" si="4"/>
        <v>0</v>
      </c>
    </row>
    <row r="25" spans="1:10" ht="24" customHeight="1">
      <c r="A25" s="44" t="s">
        <v>41</v>
      </c>
      <c r="B25" s="45">
        <f>+B26</f>
        <v>1983000</v>
      </c>
      <c r="C25" s="45">
        <f t="shared" ref="C25:I25" si="6">+C26</f>
        <v>0</v>
      </c>
      <c r="D25" s="45">
        <f t="shared" si="6"/>
        <v>1342880</v>
      </c>
      <c r="E25" s="45">
        <f t="shared" si="6"/>
        <v>0</v>
      </c>
      <c r="F25" s="45">
        <f t="shared" si="6"/>
        <v>333480</v>
      </c>
      <c r="G25" s="45">
        <f t="shared" si="6"/>
        <v>0</v>
      </c>
      <c r="H25" s="45">
        <f t="shared" si="6"/>
        <v>306640</v>
      </c>
      <c r="I25" s="45">
        <f t="shared" si="6"/>
        <v>0</v>
      </c>
      <c r="J25" s="41">
        <f t="shared" si="4"/>
        <v>0</v>
      </c>
    </row>
    <row r="26" spans="1:10" ht="24" customHeight="1">
      <c r="A26" s="34" t="s">
        <v>26</v>
      </c>
      <c r="B26" s="36">
        <v>1983000</v>
      </c>
      <c r="C26" s="36"/>
      <c r="D26" s="36">
        <v>1342880</v>
      </c>
      <c r="E26" s="36"/>
      <c r="F26" s="36">
        <v>333480</v>
      </c>
      <c r="G26" s="36"/>
      <c r="H26" s="36">
        <v>306640</v>
      </c>
      <c r="I26" s="36"/>
      <c r="J26" s="41">
        <f t="shared" si="4"/>
        <v>0</v>
      </c>
    </row>
    <row r="27" spans="1:10" ht="24" customHeight="1">
      <c r="A27" s="44" t="s">
        <v>42</v>
      </c>
      <c r="B27" s="45">
        <f>+B28</f>
        <v>993800</v>
      </c>
      <c r="C27" s="45">
        <f t="shared" ref="C27:I27" si="7">+C28</f>
        <v>0</v>
      </c>
      <c r="D27" s="45">
        <f t="shared" si="7"/>
        <v>685100</v>
      </c>
      <c r="E27" s="45">
        <f t="shared" si="7"/>
        <v>0</v>
      </c>
      <c r="F27" s="45">
        <f t="shared" si="7"/>
        <v>218400</v>
      </c>
      <c r="G27" s="45">
        <f t="shared" si="7"/>
        <v>0</v>
      </c>
      <c r="H27" s="45">
        <f t="shared" si="7"/>
        <v>90300</v>
      </c>
      <c r="I27" s="45">
        <f t="shared" si="7"/>
        <v>0</v>
      </c>
      <c r="J27" s="41">
        <f t="shared" si="4"/>
        <v>0</v>
      </c>
    </row>
    <row r="28" spans="1:10" ht="24" customHeight="1">
      <c r="A28" s="34" t="s">
        <v>26</v>
      </c>
      <c r="B28" s="36">
        <v>993800</v>
      </c>
      <c r="C28" s="36"/>
      <c r="D28" s="36">
        <v>685100</v>
      </c>
      <c r="E28" s="36"/>
      <c r="F28" s="36">
        <v>218400</v>
      </c>
      <c r="G28" s="36"/>
      <c r="H28" s="36">
        <v>90300</v>
      </c>
      <c r="I28" s="36"/>
      <c r="J28" s="41">
        <f t="shared" si="4"/>
        <v>0</v>
      </c>
    </row>
    <row r="29" spans="1:10" ht="24" customHeight="1">
      <c r="A29" s="44" t="s">
        <v>43</v>
      </c>
      <c r="B29" s="45">
        <f>+B30</f>
        <v>2268900</v>
      </c>
      <c r="C29" s="45">
        <f t="shared" ref="C29:I29" si="8">+C30</f>
        <v>0</v>
      </c>
      <c r="D29" s="45">
        <f t="shared" si="8"/>
        <v>2123100</v>
      </c>
      <c r="E29" s="45">
        <f t="shared" si="8"/>
        <v>0</v>
      </c>
      <c r="F29" s="45">
        <f t="shared" si="8"/>
        <v>145800</v>
      </c>
      <c r="G29" s="45">
        <f t="shared" si="8"/>
        <v>0</v>
      </c>
      <c r="H29" s="45">
        <f t="shared" si="8"/>
        <v>0</v>
      </c>
      <c r="I29" s="45">
        <f t="shared" si="8"/>
        <v>0</v>
      </c>
      <c r="J29" s="41">
        <f t="shared" si="4"/>
        <v>0</v>
      </c>
    </row>
    <row r="30" spans="1:10" ht="24" customHeight="1">
      <c r="A30" s="34" t="s">
        <v>26</v>
      </c>
      <c r="B30" s="36">
        <v>2268900</v>
      </c>
      <c r="C30" s="36"/>
      <c r="D30" s="36">
        <v>2123100</v>
      </c>
      <c r="E30" s="36"/>
      <c r="F30" s="36">
        <v>145800</v>
      </c>
      <c r="G30" s="36"/>
      <c r="H30" s="36">
        <v>0</v>
      </c>
      <c r="I30" s="36"/>
      <c r="J30" s="41">
        <f t="shared" si="4"/>
        <v>0</v>
      </c>
    </row>
    <row r="31" spans="1:10" ht="24" customHeight="1">
      <c r="A31" s="44" t="s">
        <v>44</v>
      </c>
      <c r="B31" s="45">
        <f>+B32</f>
        <v>18308000</v>
      </c>
      <c r="C31" s="45">
        <f t="shared" ref="C31:I31" si="9">+C32</f>
        <v>0</v>
      </c>
      <c r="D31" s="45">
        <f t="shared" si="9"/>
        <v>7136950</v>
      </c>
      <c r="E31" s="45">
        <f t="shared" si="9"/>
        <v>0</v>
      </c>
      <c r="F31" s="45">
        <f t="shared" si="9"/>
        <v>5825020</v>
      </c>
      <c r="G31" s="45">
        <f t="shared" si="9"/>
        <v>0</v>
      </c>
      <c r="H31" s="45">
        <f t="shared" si="9"/>
        <v>5346030</v>
      </c>
      <c r="I31" s="45">
        <f t="shared" si="9"/>
        <v>0</v>
      </c>
      <c r="J31" s="41">
        <f t="shared" si="4"/>
        <v>0</v>
      </c>
    </row>
    <row r="32" spans="1:10" ht="24" customHeight="1">
      <c r="A32" s="34" t="s">
        <v>26</v>
      </c>
      <c r="B32" s="36">
        <v>18308000</v>
      </c>
      <c r="C32" s="36"/>
      <c r="D32" s="36">
        <v>7136950</v>
      </c>
      <c r="E32" s="36"/>
      <c r="F32" s="36">
        <v>5825020</v>
      </c>
      <c r="G32" s="36"/>
      <c r="H32" s="36">
        <v>5346030</v>
      </c>
      <c r="I32" s="36"/>
      <c r="J32" s="41">
        <f t="shared" si="4"/>
        <v>0</v>
      </c>
    </row>
    <row r="33" spans="1:10" ht="24" customHeight="1">
      <c r="A33" s="44" t="s">
        <v>45</v>
      </c>
      <c r="B33" s="45">
        <f>+B34</f>
        <v>942400</v>
      </c>
      <c r="C33" s="45">
        <f t="shared" ref="C33:I33" si="10">+C34</f>
        <v>0</v>
      </c>
      <c r="D33" s="45">
        <f t="shared" si="10"/>
        <v>862400</v>
      </c>
      <c r="E33" s="45">
        <f t="shared" si="10"/>
        <v>0</v>
      </c>
      <c r="F33" s="45">
        <f t="shared" si="10"/>
        <v>80000</v>
      </c>
      <c r="G33" s="45">
        <f t="shared" si="10"/>
        <v>0</v>
      </c>
      <c r="H33" s="45">
        <f t="shared" si="10"/>
        <v>0</v>
      </c>
      <c r="I33" s="45">
        <f t="shared" si="10"/>
        <v>0</v>
      </c>
      <c r="J33" s="41">
        <f t="shared" si="4"/>
        <v>0</v>
      </c>
    </row>
    <row r="34" spans="1:10" ht="24" customHeight="1">
      <c r="A34" s="34" t="s">
        <v>26</v>
      </c>
      <c r="B34" s="36">
        <v>942400</v>
      </c>
      <c r="C34" s="36"/>
      <c r="D34" s="36">
        <v>862400</v>
      </c>
      <c r="E34" s="36"/>
      <c r="F34" s="36">
        <v>80000</v>
      </c>
      <c r="G34" s="36"/>
      <c r="H34" s="36"/>
      <c r="I34" s="36"/>
      <c r="J34" s="41">
        <f t="shared" si="4"/>
        <v>0</v>
      </c>
    </row>
    <row r="35" spans="1:10" ht="24" customHeight="1">
      <c r="A35" s="44" t="s">
        <v>46</v>
      </c>
      <c r="B35" s="45">
        <f>+B36</f>
        <v>3971100</v>
      </c>
      <c r="C35" s="45">
        <f t="shared" ref="C35:I35" si="11">+C36</f>
        <v>0</v>
      </c>
      <c r="D35" s="45">
        <f t="shared" si="11"/>
        <v>2062100</v>
      </c>
      <c r="E35" s="45">
        <f t="shared" si="11"/>
        <v>0</v>
      </c>
      <c r="F35" s="45">
        <f t="shared" si="11"/>
        <v>1171200</v>
      </c>
      <c r="G35" s="45">
        <f t="shared" si="11"/>
        <v>0</v>
      </c>
      <c r="H35" s="45">
        <f t="shared" si="11"/>
        <v>737800</v>
      </c>
      <c r="I35" s="45">
        <f t="shared" si="11"/>
        <v>0</v>
      </c>
      <c r="J35" s="41">
        <f t="shared" si="4"/>
        <v>0</v>
      </c>
    </row>
    <row r="36" spans="1:10" ht="24" customHeight="1">
      <c r="A36" s="34" t="s">
        <v>26</v>
      </c>
      <c r="B36" s="36">
        <v>3971100</v>
      </c>
      <c r="C36" s="36"/>
      <c r="D36" s="36">
        <v>2062100</v>
      </c>
      <c r="E36" s="36"/>
      <c r="F36" s="36">
        <v>1171200</v>
      </c>
      <c r="G36" s="36"/>
      <c r="H36" s="36">
        <v>737800</v>
      </c>
      <c r="I36" s="36"/>
      <c r="J36" s="41">
        <f t="shared" si="4"/>
        <v>0</v>
      </c>
    </row>
    <row r="37" spans="1:10" ht="24" customHeight="1">
      <c r="A37" s="44" t="s">
        <v>47</v>
      </c>
      <c r="B37" s="45">
        <f>+B38</f>
        <v>2606000</v>
      </c>
      <c r="C37" s="45">
        <f t="shared" ref="C37:I37" si="12">+C38</f>
        <v>0</v>
      </c>
      <c r="D37" s="45">
        <f t="shared" si="12"/>
        <v>1139140</v>
      </c>
      <c r="E37" s="45">
        <f t="shared" si="12"/>
        <v>0</v>
      </c>
      <c r="F37" s="45">
        <f t="shared" si="12"/>
        <v>847100</v>
      </c>
      <c r="G37" s="45">
        <f t="shared" si="12"/>
        <v>0</v>
      </c>
      <c r="H37" s="45">
        <f t="shared" si="12"/>
        <v>619760</v>
      </c>
      <c r="I37" s="45">
        <f t="shared" si="12"/>
        <v>0</v>
      </c>
      <c r="J37" s="41">
        <f t="shared" si="4"/>
        <v>0</v>
      </c>
    </row>
    <row r="38" spans="1:10" ht="24" customHeight="1">
      <c r="A38" s="34" t="s">
        <v>26</v>
      </c>
      <c r="B38" s="36">
        <v>2606000</v>
      </c>
      <c r="C38" s="36"/>
      <c r="D38" s="36">
        <v>1139140</v>
      </c>
      <c r="E38" s="36"/>
      <c r="F38" s="36">
        <v>847100</v>
      </c>
      <c r="G38" s="36"/>
      <c r="H38" s="36">
        <v>619760</v>
      </c>
      <c r="I38" s="36"/>
      <c r="J38" s="41">
        <f t="shared" si="4"/>
        <v>0</v>
      </c>
    </row>
    <row r="39" spans="1:10" ht="24" customHeight="1">
      <c r="A39" s="44" t="s">
        <v>48</v>
      </c>
      <c r="B39" s="45">
        <f>+B40+B41</f>
        <v>5813400</v>
      </c>
      <c r="C39" s="45">
        <f t="shared" ref="C39:I39" si="13">+C40+C41</f>
        <v>0</v>
      </c>
      <c r="D39" s="45">
        <f t="shared" si="13"/>
        <v>2169070</v>
      </c>
      <c r="E39" s="45">
        <f t="shared" si="13"/>
        <v>0</v>
      </c>
      <c r="F39" s="45">
        <f t="shared" si="13"/>
        <v>1844840</v>
      </c>
      <c r="G39" s="45">
        <f t="shared" si="13"/>
        <v>0</v>
      </c>
      <c r="H39" s="45">
        <f t="shared" si="13"/>
        <v>1799490</v>
      </c>
      <c r="I39" s="45">
        <f t="shared" si="13"/>
        <v>0</v>
      </c>
      <c r="J39" s="41">
        <f t="shared" si="4"/>
        <v>0</v>
      </c>
    </row>
    <row r="40" spans="1:10" ht="24" customHeight="1">
      <c r="A40" s="34" t="s">
        <v>26</v>
      </c>
      <c r="B40" s="36">
        <v>5779300</v>
      </c>
      <c r="C40" s="36"/>
      <c r="D40" s="36">
        <v>2134970</v>
      </c>
      <c r="E40" s="36"/>
      <c r="F40" s="36">
        <v>1844840</v>
      </c>
      <c r="G40" s="36"/>
      <c r="H40" s="36">
        <v>1799490</v>
      </c>
      <c r="I40" s="36"/>
      <c r="J40" s="41">
        <f t="shared" si="4"/>
        <v>0</v>
      </c>
    </row>
    <row r="41" spans="1:10" ht="24" customHeight="1">
      <c r="A41" s="34" t="s">
        <v>27</v>
      </c>
      <c r="B41" s="36">
        <v>34100</v>
      </c>
      <c r="C41" s="36"/>
      <c r="D41" s="36">
        <v>34100</v>
      </c>
      <c r="E41" s="36"/>
      <c r="F41" s="36">
        <v>0</v>
      </c>
      <c r="G41" s="36"/>
      <c r="H41" s="36">
        <v>0</v>
      </c>
      <c r="I41" s="36"/>
      <c r="J41" s="41">
        <f t="shared" si="4"/>
        <v>0</v>
      </c>
    </row>
    <row r="42" spans="1:10" ht="24" customHeight="1">
      <c r="A42" s="44" t="s">
        <v>49</v>
      </c>
      <c r="B42" s="45">
        <f>+B43</f>
        <v>1871900</v>
      </c>
      <c r="C42" s="45">
        <f t="shared" ref="C42:I42" si="14">+C43</f>
        <v>0</v>
      </c>
      <c r="D42" s="45">
        <f t="shared" si="14"/>
        <v>979220</v>
      </c>
      <c r="E42" s="45">
        <f t="shared" si="14"/>
        <v>0</v>
      </c>
      <c r="F42" s="45">
        <f t="shared" si="14"/>
        <v>413060</v>
      </c>
      <c r="G42" s="45">
        <f t="shared" si="14"/>
        <v>0</v>
      </c>
      <c r="H42" s="45">
        <f t="shared" si="14"/>
        <v>479620</v>
      </c>
      <c r="I42" s="45">
        <f t="shared" si="14"/>
        <v>0</v>
      </c>
      <c r="J42" s="41">
        <f t="shared" si="4"/>
        <v>0</v>
      </c>
    </row>
    <row r="43" spans="1:10" ht="24" customHeight="1">
      <c r="A43" s="34" t="s">
        <v>26</v>
      </c>
      <c r="B43" s="36">
        <v>1871900</v>
      </c>
      <c r="C43" s="36"/>
      <c r="D43" s="36">
        <v>979220</v>
      </c>
      <c r="E43" s="36"/>
      <c r="F43" s="36">
        <v>413060</v>
      </c>
      <c r="G43" s="36"/>
      <c r="H43" s="36">
        <v>479620</v>
      </c>
      <c r="I43" s="36"/>
      <c r="J43" s="41">
        <f t="shared" si="4"/>
        <v>0</v>
      </c>
    </row>
    <row r="44" spans="1:10" ht="24" customHeight="1">
      <c r="A44" s="44" t="s">
        <v>50</v>
      </c>
      <c r="B44" s="45">
        <f>+B45+B46</f>
        <v>25870500</v>
      </c>
      <c r="C44" s="45">
        <f t="shared" ref="C44:I44" si="15">+C45+C46</f>
        <v>0</v>
      </c>
      <c r="D44" s="45">
        <f t="shared" si="15"/>
        <v>22183000</v>
      </c>
      <c r="E44" s="45">
        <f t="shared" si="15"/>
        <v>0</v>
      </c>
      <c r="F44" s="45">
        <f t="shared" si="15"/>
        <v>2226300</v>
      </c>
      <c r="G44" s="45">
        <f t="shared" si="15"/>
        <v>0</v>
      </c>
      <c r="H44" s="45">
        <f t="shared" si="15"/>
        <v>1461200</v>
      </c>
      <c r="I44" s="45">
        <f t="shared" si="15"/>
        <v>0</v>
      </c>
      <c r="J44" s="41">
        <f t="shared" si="4"/>
        <v>0</v>
      </c>
    </row>
    <row r="45" spans="1:10" ht="24" customHeight="1">
      <c r="A45" s="34" t="s">
        <v>26</v>
      </c>
      <c r="B45" s="36">
        <v>6267500</v>
      </c>
      <c r="C45" s="36"/>
      <c r="D45" s="36">
        <v>2580000</v>
      </c>
      <c r="E45" s="36"/>
      <c r="F45" s="36">
        <v>2226300</v>
      </c>
      <c r="G45" s="36"/>
      <c r="H45" s="36">
        <v>1461200</v>
      </c>
      <c r="I45" s="36"/>
      <c r="J45" s="41">
        <f t="shared" si="4"/>
        <v>0</v>
      </c>
    </row>
    <row r="46" spans="1:10" ht="24" customHeight="1">
      <c r="A46" s="34" t="s">
        <v>27</v>
      </c>
      <c r="B46" s="36">
        <v>19603000</v>
      </c>
      <c r="C46" s="36"/>
      <c r="D46" s="36">
        <v>19603000</v>
      </c>
      <c r="E46" s="36"/>
      <c r="F46" s="36">
        <v>0</v>
      </c>
      <c r="G46" s="36"/>
      <c r="H46" s="36">
        <v>0</v>
      </c>
      <c r="I46" s="36"/>
      <c r="J46" s="41">
        <f t="shared" si="4"/>
        <v>0</v>
      </c>
    </row>
    <row r="47" spans="1:10" ht="24" customHeight="1">
      <c r="A47" s="44" t="s">
        <v>51</v>
      </c>
      <c r="B47" s="45">
        <f>+B48+B49</f>
        <v>6807600</v>
      </c>
      <c r="C47" s="45">
        <f t="shared" ref="C47:I47" si="16">+C48+C49</f>
        <v>0</v>
      </c>
      <c r="D47" s="45">
        <f t="shared" si="16"/>
        <v>5946800</v>
      </c>
      <c r="E47" s="45">
        <f t="shared" si="16"/>
        <v>0</v>
      </c>
      <c r="F47" s="45">
        <f t="shared" si="16"/>
        <v>557670</v>
      </c>
      <c r="G47" s="45">
        <f t="shared" si="16"/>
        <v>0</v>
      </c>
      <c r="H47" s="45">
        <f t="shared" si="16"/>
        <v>303130</v>
      </c>
      <c r="I47" s="45">
        <f t="shared" si="16"/>
        <v>0</v>
      </c>
      <c r="J47" s="41">
        <f t="shared" si="4"/>
        <v>0</v>
      </c>
    </row>
    <row r="48" spans="1:10" ht="24" customHeight="1">
      <c r="A48" s="34" t="s">
        <v>26</v>
      </c>
      <c r="B48" s="36">
        <v>2037600</v>
      </c>
      <c r="C48" s="36"/>
      <c r="D48" s="36">
        <v>1176800</v>
      </c>
      <c r="E48" s="36"/>
      <c r="F48" s="36">
        <v>557670</v>
      </c>
      <c r="G48" s="36"/>
      <c r="H48" s="36">
        <v>303130</v>
      </c>
      <c r="I48" s="36"/>
      <c r="J48" s="41">
        <f t="shared" si="4"/>
        <v>0</v>
      </c>
    </row>
    <row r="49" spans="1:10" ht="24" customHeight="1">
      <c r="A49" s="34" t="s">
        <v>27</v>
      </c>
      <c r="B49" s="36">
        <v>4770000</v>
      </c>
      <c r="C49" s="36"/>
      <c r="D49" s="36">
        <v>4770000</v>
      </c>
      <c r="E49" s="36"/>
      <c r="F49" s="36">
        <v>0</v>
      </c>
      <c r="G49" s="36"/>
      <c r="H49" s="36">
        <v>0</v>
      </c>
      <c r="I49" s="36"/>
      <c r="J49" s="41">
        <f t="shared" si="4"/>
        <v>0</v>
      </c>
    </row>
    <row r="50" spans="1:10" ht="24" customHeight="1">
      <c r="A50" s="44" t="s">
        <v>52</v>
      </c>
      <c r="B50" s="45">
        <f>+B51</f>
        <v>1210700</v>
      </c>
      <c r="C50" s="45">
        <f t="shared" ref="C50:I50" si="17">+C51</f>
        <v>0</v>
      </c>
      <c r="D50" s="45">
        <f t="shared" si="17"/>
        <v>322800</v>
      </c>
      <c r="E50" s="45">
        <f t="shared" si="17"/>
        <v>0</v>
      </c>
      <c r="F50" s="45">
        <f t="shared" si="17"/>
        <v>589700</v>
      </c>
      <c r="G50" s="45">
        <f t="shared" si="17"/>
        <v>0</v>
      </c>
      <c r="H50" s="45">
        <f t="shared" si="17"/>
        <v>298200</v>
      </c>
      <c r="I50" s="45">
        <f t="shared" si="17"/>
        <v>0</v>
      </c>
      <c r="J50" s="41">
        <f t="shared" si="4"/>
        <v>0</v>
      </c>
    </row>
    <row r="51" spans="1:10" ht="24" customHeight="1">
      <c r="A51" s="34" t="s">
        <v>26</v>
      </c>
      <c r="B51" s="36">
        <v>1210700</v>
      </c>
      <c r="C51" s="36"/>
      <c r="D51" s="36">
        <v>322800</v>
      </c>
      <c r="E51" s="36"/>
      <c r="F51" s="36">
        <v>589700</v>
      </c>
      <c r="G51" s="36"/>
      <c r="H51" s="36">
        <v>298200</v>
      </c>
      <c r="I51" s="36"/>
      <c r="J51" s="41">
        <f t="shared" si="4"/>
        <v>0</v>
      </c>
    </row>
    <row r="52" spans="1:10" ht="24" customHeight="1">
      <c r="A52" s="44" t="s">
        <v>53</v>
      </c>
      <c r="B52" s="45">
        <f>+B53+B54+B55</f>
        <v>24844300</v>
      </c>
      <c r="C52" s="45">
        <f t="shared" ref="C52:I52" si="18">+C53+C54+C55</f>
        <v>0</v>
      </c>
      <c r="D52" s="45">
        <f t="shared" si="18"/>
        <v>14272600</v>
      </c>
      <c r="E52" s="45">
        <f t="shared" si="18"/>
        <v>0</v>
      </c>
      <c r="F52" s="45">
        <f t="shared" si="18"/>
        <v>5469600</v>
      </c>
      <c r="G52" s="45">
        <f t="shared" si="18"/>
        <v>0</v>
      </c>
      <c r="H52" s="45">
        <f t="shared" si="18"/>
        <v>5102100</v>
      </c>
      <c r="I52" s="45">
        <f t="shared" si="18"/>
        <v>0</v>
      </c>
      <c r="J52" s="41">
        <f t="shared" si="4"/>
        <v>0</v>
      </c>
    </row>
    <row r="53" spans="1:10" ht="24" customHeight="1">
      <c r="A53" s="34" t="s">
        <v>26</v>
      </c>
      <c r="B53" s="36">
        <v>10583500</v>
      </c>
      <c r="C53" s="36"/>
      <c r="D53" s="36">
        <v>4403200</v>
      </c>
      <c r="E53" s="36"/>
      <c r="F53" s="36">
        <v>3236700</v>
      </c>
      <c r="G53" s="36"/>
      <c r="H53" s="36">
        <v>2943600</v>
      </c>
      <c r="I53" s="36"/>
      <c r="J53" s="41">
        <f t="shared" si="4"/>
        <v>0</v>
      </c>
    </row>
    <row r="54" spans="1:10" ht="24" customHeight="1">
      <c r="A54" s="34" t="s">
        <v>27</v>
      </c>
      <c r="B54" s="36">
        <v>7481000</v>
      </c>
      <c r="C54" s="36"/>
      <c r="D54" s="36">
        <v>7481000</v>
      </c>
      <c r="E54" s="36"/>
      <c r="F54" s="36"/>
      <c r="G54" s="36"/>
      <c r="H54" s="36"/>
      <c r="I54" s="36"/>
      <c r="J54" s="41">
        <f t="shared" si="4"/>
        <v>0</v>
      </c>
    </row>
    <row r="55" spans="1:10" ht="24" customHeight="1">
      <c r="A55" s="34" t="s">
        <v>29</v>
      </c>
      <c r="B55" s="36">
        <v>6779800</v>
      </c>
      <c r="C55" s="36"/>
      <c r="D55" s="36">
        <v>2388400</v>
      </c>
      <c r="E55" s="36"/>
      <c r="F55" s="36">
        <v>2232900</v>
      </c>
      <c r="G55" s="36"/>
      <c r="H55" s="36">
        <v>2158500</v>
      </c>
      <c r="I55" s="36"/>
      <c r="J55" s="41">
        <f t="shared" si="4"/>
        <v>0</v>
      </c>
    </row>
    <row r="56" spans="1:10" ht="24" customHeight="1">
      <c r="A56" s="44" t="s">
        <v>54</v>
      </c>
      <c r="B56" s="45">
        <f>+B57</f>
        <v>267700</v>
      </c>
      <c r="C56" s="45">
        <f t="shared" ref="C56:I56" si="19">+C57</f>
        <v>0</v>
      </c>
      <c r="D56" s="45">
        <f t="shared" si="19"/>
        <v>176950</v>
      </c>
      <c r="E56" s="45">
        <f t="shared" si="19"/>
        <v>0</v>
      </c>
      <c r="F56" s="45">
        <f t="shared" si="19"/>
        <v>90750</v>
      </c>
      <c r="G56" s="45">
        <f t="shared" si="19"/>
        <v>0</v>
      </c>
      <c r="H56" s="45">
        <f t="shared" si="19"/>
        <v>0</v>
      </c>
      <c r="I56" s="45">
        <f t="shared" si="19"/>
        <v>0</v>
      </c>
      <c r="J56" s="41">
        <f t="shared" si="4"/>
        <v>0</v>
      </c>
    </row>
    <row r="57" spans="1:10" ht="24" customHeight="1">
      <c r="A57" s="34" t="s">
        <v>26</v>
      </c>
      <c r="B57" s="36">
        <v>267700</v>
      </c>
      <c r="C57" s="36"/>
      <c r="D57" s="36">
        <v>176950</v>
      </c>
      <c r="E57" s="36"/>
      <c r="F57" s="36">
        <v>90750</v>
      </c>
      <c r="G57" s="36"/>
      <c r="H57" s="36">
        <v>0</v>
      </c>
      <c r="I57" s="36"/>
      <c r="J57" s="41">
        <f t="shared" si="4"/>
        <v>0</v>
      </c>
    </row>
    <row r="58" spans="1:10" ht="24" customHeight="1">
      <c r="A58" s="44" t="s">
        <v>55</v>
      </c>
      <c r="B58" s="45">
        <f>+B59+B60+B61+B62</f>
        <v>970400</v>
      </c>
      <c r="C58" s="45">
        <f t="shared" ref="C58:I58" si="20">+C59+C60+C61+C62</f>
        <v>0</v>
      </c>
      <c r="D58" s="45">
        <f t="shared" si="20"/>
        <v>892845</v>
      </c>
      <c r="E58" s="45">
        <f t="shared" si="20"/>
        <v>0</v>
      </c>
      <c r="F58" s="45">
        <f t="shared" si="20"/>
        <v>51815</v>
      </c>
      <c r="G58" s="45">
        <f t="shared" si="20"/>
        <v>0</v>
      </c>
      <c r="H58" s="45">
        <f t="shared" si="20"/>
        <v>25740</v>
      </c>
      <c r="I58" s="45">
        <f t="shared" si="20"/>
        <v>0</v>
      </c>
      <c r="J58" s="41">
        <f t="shared" si="4"/>
        <v>0</v>
      </c>
    </row>
    <row r="59" spans="1:10" ht="24" customHeight="1">
      <c r="A59" s="34" t="s">
        <v>26</v>
      </c>
      <c r="B59" s="36">
        <v>820800</v>
      </c>
      <c r="C59" s="36"/>
      <c r="D59" s="36">
        <v>820800</v>
      </c>
      <c r="E59" s="36"/>
      <c r="F59" s="36">
        <v>0</v>
      </c>
      <c r="G59" s="36"/>
      <c r="H59" s="36">
        <v>0</v>
      </c>
      <c r="I59" s="36"/>
      <c r="J59" s="41">
        <f t="shared" si="4"/>
        <v>0</v>
      </c>
    </row>
    <row r="60" spans="1:10" ht="24" customHeight="1">
      <c r="A60" s="34" t="s">
        <v>27</v>
      </c>
      <c r="B60" s="36">
        <v>0</v>
      </c>
      <c r="C60" s="36"/>
      <c r="D60" s="36">
        <v>0</v>
      </c>
      <c r="E60" s="36"/>
      <c r="F60" s="36">
        <v>0</v>
      </c>
      <c r="G60" s="36"/>
      <c r="H60" s="36">
        <v>0</v>
      </c>
      <c r="I60" s="36"/>
      <c r="J60" s="41">
        <f t="shared" si="4"/>
        <v>0</v>
      </c>
    </row>
    <row r="61" spans="1:10" ht="24" customHeight="1">
      <c r="A61" s="34" t="s">
        <v>28</v>
      </c>
      <c r="B61" s="36">
        <v>0</v>
      </c>
      <c r="C61" s="36"/>
      <c r="D61" s="36">
        <v>0</v>
      </c>
      <c r="E61" s="36"/>
      <c r="F61" s="36">
        <v>0</v>
      </c>
      <c r="G61" s="36"/>
      <c r="H61" s="36">
        <v>0</v>
      </c>
      <c r="I61" s="36"/>
      <c r="J61" s="41">
        <f t="shared" si="4"/>
        <v>0</v>
      </c>
    </row>
    <row r="62" spans="1:10" ht="24" customHeight="1">
      <c r="A62" s="34" t="s">
        <v>29</v>
      </c>
      <c r="B62" s="36">
        <v>149600</v>
      </c>
      <c r="C62" s="36"/>
      <c r="D62" s="36">
        <v>72045</v>
      </c>
      <c r="E62" s="36"/>
      <c r="F62" s="36">
        <v>51815</v>
      </c>
      <c r="G62" s="36"/>
      <c r="H62" s="36">
        <v>25740</v>
      </c>
      <c r="I62" s="36"/>
      <c r="J62" s="41">
        <f t="shared" si="4"/>
        <v>0</v>
      </c>
    </row>
    <row r="63" spans="1:10" ht="24" customHeight="1">
      <c r="A63" s="44" t="s">
        <v>56</v>
      </c>
      <c r="B63" s="45">
        <f>+B64</f>
        <v>199600</v>
      </c>
      <c r="C63" s="45">
        <f t="shared" ref="C63:I63" si="21">+C64</f>
        <v>0</v>
      </c>
      <c r="D63" s="45">
        <f t="shared" si="21"/>
        <v>67600</v>
      </c>
      <c r="E63" s="45">
        <f t="shared" si="21"/>
        <v>0</v>
      </c>
      <c r="F63" s="45">
        <f t="shared" si="21"/>
        <v>92800</v>
      </c>
      <c r="G63" s="45">
        <f t="shared" si="21"/>
        <v>0</v>
      </c>
      <c r="H63" s="45">
        <f t="shared" si="21"/>
        <v>39200</v>
      </c>
      <c r="I63" s="45">
        <f t="shared" si="21"/>
        <v>0</v>
      </c>
      <c r="J63" s="41">
        <f t="shared" si="4"/>
        <v>0</v>
      </c>
    </row>
    <row r="64" spans="1:10" ht="24" customHeight="1">
      <c r="A64" s="34" t="s">
        <v>29</v>
      </c>
      <c r="B64" s="36">
        <v>199600</v>
      </c>
      <c r="C64" s="36"/>
      <c r="D64" s="36">
        <v>67600</v>
      </c>
      <c r="E64" s="36"/>
      <c r="F64" s="36">
        <v>92800</v>
      </c>
      <c r="G64" s="36"/>
      <c r="H64" s="36">
        <v>39200</v>
      </c>
      <c r="I64" s="36"/>
      <c r="J64" s="41">
        <f t="shared" si="4"/>
        <v>0</v>
      </c>
    </row>
    <row r="65" spans="1:10" ht="24" customHeight="1">
      <c r="A65" s="44" t="s">
        <v>57</v>
      </c>
      <c r="B65" s="45">
        <f>+B66</f>
        <v>551800</v>
      </c>
      <c r="C65" s="45">
        <f t="shared" ref="C65:I65" si="22">+C66</f>
        <v>0</v>
      </c>
      <c r="D65" s="45">
        <f t="shared" si="22"/>
        <v>150900</v>
      </c>
      <c r="E65" s="45">
        <f t="shared" si="22"/>
        <v>0</v>
      </c>
      <c r="F65" s="45">
        <f t="shared" si="22"/>
        <v>300900</v>
      </c>
      <c r="G65" s="45">
        <f t="shared" si="22"/>
        <v>0</v>
      </c>
      <c r="H65" s="45">
        <f t="shared" si="22"/>
        <v>100000</v>
      </c>
      <c r="I65" s="45">
        <f t="shared" si="22"/>
        <v>0</v>
      </c>
      <c r="J65" s="41">
        <f t="shared" si="4"/>
        <v>0</v>
      </c>
    </row>
    <row r="66" spans="1:10" ht="24" customHeight="1">
      <c r="A66" s="34" t="s">
        <v>26</v>
      </c>
      <c r="B66" s="36">
        <v>551800</v>
      </c>
      <c r="C66" s="36"/>
      <c r="D66" s="36">
        <v>150900</v>
      </c>
      <c r="E66" s="36"/>
      <c r="F66" s="36">
        <v>300900</v>
      </c>
      <c r="G66" s="36"/>
      <c r="H66" s="36">
        <v>100000</v>
      </c>
      <c r="I66" s="36"/>
      <c r="J66" s="41">
        <f t="shared" si="4"/>
        <v>0</v>
      </c>
    </row>
    <row r="67" spans="1:10" ht="24" customHeight="1">
      <c r="A67" s="44" t="s">
        <v>58</v>
      </c>
      <c r="B67" s="45">
        <f>+B68+B69+B70+B71</f>
        <v>85776370</v>
      </c>
      <c r="C67" s="45">
        <f t="shared" ref="C67:I67" si="23">+C68+C69+C70+C71</f>
        <v>0</v>
      </c>
      <c r="D67" s="45">
        <f t="shared" si="23"/>
        <v>59538710</v>
      </c>
      <c r="E67" s="45">
        <f t="shared" si="23"/>
        <v>0</v>
      </c>
      <c r="F67" s="45">
        <f t="shared" si="23"/>
        <v>17330180</v>
      </c>
      <c r="G67" s="45">
        <f t="shared" si="23"/>
        <v>0</v>
      </c>
      <c r="H67" s="45">
        <f t="shared" si="23"/>
        <v>8907480</v>
      </c>
      <c r="I67" s="45">
        <f t="shared" si="23"/>
        <v>0</v>
      </c>
      <c r="J67" s="41">
        <f t="shared" si="4"/>
        <v>0</v>
      </c>
    </row>
    <row r="68" spans="1:10" ht="24" customHeight="1">
      <c r="A68" s="34" t="s">
        <v>26</v>
      </c>
      <c r="B68" s="36">
        <v>46866600</v>
      </c>
      <c r="C68" s="36"/>
      <c r="D68" s="36">
        <v>32183900</v>
      </c>
      <c r="E68" s="36"/>
      <c r="F68" s="36">
        <v>8987600</v>
      </c>
      <c r="G68" s="36"/>
      <c r="H68" s="36">
        <v>5695100</v>
      </c>
      <c r="I68" s="36"/>
      <c r="J68" s="41">
        <f t="shared" si="4"/>
        <v>0</v>
      </c>
    </row>
    <row r="69" spans="1:10" ht="24" customHeight="1">
      <c r="A69" s="34" t="s">
        <v>27</v>
      </c>
      <c r="B69" s="36">
        <v>26263270</v>
      </c>
      <c r="C69" s="36"/>
      <c r="D69" s="36">
        <v>21202270</v>
      </c>
      <c r="E69" s="36"/>
      <c r="F69" s="36">
        <v>5061000</v>
      </c>
      <c r="G69" s="36"/>
      <c r="H69" s="36"/>
      <c r="I69" s="36"/>
      <c r="J69" s="41">
        <f t="shared" si="4"/>
        <v>0</v>
      </c>
    </row>
    <row r="70" spans="1:10" ht="24" customHeight="1">
      <c r="A70" s="34" t="s">
        <v>28</v>
      </c>
      <c r="B70" s="36">
        <v>10520600</v>
      </c>
      <c r="C70" s="36"/>
      <c r="D70" s="36">
        <v>4208240</v>
      </c>
      <c r="E70" s="36"/>
      <c r="F70" s="36">
        <v>3156180</v>
      </c>
      <c r="G70" s="36"/>
      <c r="H70" s="36">
        <v>3156180</v>
      </c>
      <c r="I70" s="36"/>
      <c r="J70" s="41">
        <f t="shared" si="4"/>
        <v>0</v>
      </c>
    </row>
    <row r="71" spans="1:10" ht="24" customHeight="1">
      <c r="A71" s="34" t="s">
        <v>29</v>
      </c>
      <c r="B71" s="36">
        <v>2125900</v>
      </c>
      <c r="C71" s="36"/>
      <c r="D71" s="36">
        <v>1944300</v>
      </c>
      <c r="E71" s="36"/>
      <c r="F71" s="36">
        <v>125400</v>
      </c>
      <c r="G71" s="36"/>
      <c r="H71" s="36">
        <v>56200</v>
      </c>
      <c r="I71" s="36"/>
      <c r="J71" s="41">
        <f t="shared" si="4"/>
        <v>0</v>
      </c>
    </row>
    <row r="72" spans="1:10" ht="24" customHeight="1">
      <c r="A72" s="42" t="s">
        <v>34</v>
      </c>
      <c r="B72" s="43">
        <f>+B75</f>
        <v>50000</v>
      </c>
      <c r="C72" s="43">
        <f t="shared" ref="C72:I72" si="24">+C75</f>
        <v>0</v>
      </c>
      <c r="D72" s="43">
        <f t="shared" si="24"/>
        <v>50000</v>
      </c>
      <c r="E72" s="43">
        <f t="shared" si="24"/>
        <v>0</v>
      </c>
      <c r="F72" s="43">
        <f t="shared" si="24"/>
        <v>0</v>
      </c>
      <c r="G72" s="43">
        <f t="shared" si="24"/>
        <v>0</v>
      </c>
      <c r="H72" s="43">
        <f t="shared" si="24"/>
        <v>0</v>
      </c>
      <c r="I72" s="43">
        <f t="shared" si="24"/>
        <v>0</v>
      </c>
      <c r="J72" s="41">
        <f t="shared" si="4"/>
        <v>0</v>
      </c>
    </row>
    <row r="73" spans="1:10" ht="24" customHeight="1">
      <c r="A73" s="46" t="s">
        <v>65</v>
      </c>
      <c r="B73" s="47"/>
      <c r="C73" s="47"/>
      <c r="D73" s="47"/>
      <c r="E73" s="47"/>
      <c r="F73" s="47"/>
      <c r="G73" s="47"/>
      <c r="H73" s="47"/>
      <c r="I73" s="47"/>
      <c r="J73" s="41">
        <f t="shared" si="4"/>
        <v>0</v>
      </c>
    </row>
    <row r="74" spans="1:10" ht="24" customHeight="1">
      <c r="A74" s="48" t="s">
        <v>66</v>
      </c>
      <c r="B74" s="49">
        <f>+B75</f>
        <v>50000</v>
      </c>
      <c r="C74" s="49">
        <f t="shared" ref="C74:I74" si="25">+C75</f>
        <v>0</v>
      </c>
      <c r="D74" s="49">
        <f t="shared" si="25"/>
        <v>50000</v>
      </c>
      <c r="E74" s="49">
        <f t="shared" si="25"/>
        <v>0</v>
      </c>
      <c r="F74" s="49">
        <f t="shared" si="25"/>
        <v>0</v>
      </c>
      <c r="G74" s="49">
        <f t="shared" si="25"/>
        <v>0</v>
      </c>
      <c r="H74" s="49">
        <f t="shared" si="25"/>
        <v>0</v>
      </c>
      <c r="I74" s="49">
        <f t="shared" si="25"/>
        <v>0</v>
      </c>
      <c r="J74" s="41"/>
    </row>
    <row r="75" spans="1:10" ht="24" customHeight="1">
      <c r="A75" s="34" t="s">
        <v>29</v>
      </c>
      <c r="B75" s="36">
        <v>50000</v>
      </c>
      <c r="C75" s="36"/>
      <c r="D75" s="36">
        <v>50000</v>
      </c>
      <c r="E75" s="36"/>
      <c r="F75" s="36"/>
      <c r="G75" s="36"/>
      <c r="H75" s="36"/>
      <c r="I75" s="36"/>
      <c r="J75" s="41">
        <f t="shared" si="4"/>
        <v>0</v>
      </c>
    </row>
    <row r="76" spans="1:10" ht="24" customHeight="1">
      <c r="A76" s="42" t="s">
        <v>34</v>
      </c>
      <c r="B76" s="43">
        <f>+B79</f>
        <v>28000</v>
      </c>
      <c r="C76" s="43">
        <f t="shared" ref="C76:I76" si="26">+C79</f>
        <v>0</v>
      </c>
      <c r="D76" s="43">
        <f t="shared" si="26"/>
        <v>28000</v>
      </c>
      <c r="E76" s="43">
        <f t="shared" si="26"/>
        <v>0</v>
      </c>
      <c r="F76" s="43">
        <f t="shared" si="26"/>
        <v>0</v>
      </c>
      <c r="G76" s="43">
        <f t="shared" si="26"/>
        <v>0</v>
      </c>
      <c r="H76" s="43">
        <f t="shared" si="26"/>
        <v>0</v>
      </c>
      <c r="I76" s="43">
        <f t="shared" si="26"/>
        <v>0</v>
      </c>
      <c r="J76" s="41">
        <f t="shared" si="4"/>
        <v>0</v>
      </c>
    </row>
    <row r="77" spans="1:10" ht="24" customHeight="1">
      <c r="A77" s="46" t="s">
        <v>68</v>
      </c>
      <c r="B77" s="47"/>
      <c r="C77" s="47"/>
      <c r="D77" s="47"/>
      <c r="E77" s="47"/>
      <c r="F77" s="47"/>
      <c r="G77" s="47"/>
      <c r="H77" s="47"/>
      <c r="I77" s="47"/>
      <c r="J77" s="41">
        <f t="shared" si="4"/>
        <v>0</v>
      </c>
    </row>
    <row r="78" spans="1:10" ht="24" customHeight="1">
      <c r="A78" s="48" t="s">
        <v>67</v>
      </c>
      <c r="B78" s="49">
        <f>+B79</f>
        <v>28000</v>
      </c>
      <c r="C78" s="49">
        <f t="shared" ref="C78:I78" si="27">+C79</f>
        <v>0</v>
      </c>
      <c r="D78" s="49">
        <f t="shared" si="27"/>
        <v>28000</v>
      </c>
      <c r="E78" s="49">
        <f t="shared" si="27"/>
        <v>0</v>
      </c>
      <c r="F78" s="49">
        <f t="shared" si="27"/>
        <v>0</v>
      </c>
      <c r="G78" s="49">
        <f t="shared" si="27"/>
        <v>0</v>
      </c>
      <c r="H78" s="49">
        <f t="shared" si="27"/>
        <v>0</v>
      </c>
      <c r="I78" s="49">
        <f t="shared" si="27"/>
        <v>0</v>
      </c>
      <c r="J78" s="41"/>
    </row>
    <row r="79" spans="1:10" ht="24" customHeight="1">
      <c r="A79" s="34" t="s">
        <v>29</v>
      </c>
      <c r="B79" s="36">
        <v>28000</v>
      </c>
      <c r="C79" s="36"/>
      <c r="D79" s="36">
        <v>28000</v>
      </c>
      <c r="E79" s="36"/>
      <c r="F79" s="36"/>
      <c r="G79" s="36"/>
      <c r="H79" s="36"/>
      <c r="I79" s="36"/>
      <c r="J79" s="41">
        <f t="shared" si="4"/>
        <v>0</v>
      </c>
    </row>
    <row r="80" spans="1:10" ht="24" customHeight="1">
      <c r="A80" s="42" t="s">
        <v>34</v>
      </c>
      <c r="B80" s="43">
        <f>+B82</f>
        <v>446400</v>
      </c>
      <c r="C80" s="43">
        <f t="shared" ref="C80:I80" si="28">+C82</f>
        <v>0</v>
      </c>
      <c r="D80" s="43">
        <f t="shared" si="28"/>
        <v>148800</v>
      </c>
      <c r="E80" s="43">
        <f t="shared" si="28"/>
        <v>0</v>
      </c>
      <c r="F80" s="43">
        <f t="shared" si="28"/>
        <v>148800</v>
      </c>
      <c r="G80" s="43">
        <f t="shared" si="28"/>
        <v>0</v>
      </c>
      <c r="H80" s="43">
        <f t="shared" si="28"/>
        <v>148800</v>
      </c>
      <c r="I80" s="43">
        <f t="shared" si="28"/>
        <v>0</v>
      </c>
      <c r="J80" s="41">
        <f t="shared" si="4"/>
        <v>0</v>
      </c>
    </row>
    <row r="81" spans="1:12" ht="24" customHeight="1">
      <c r="A81" s="33" t="s">
        <v>59</v>
      </c>
      <c r="B81" s="39">
        <f>+B82</f>
        <v>446400</v>
      </c>
      <c r="C81" s="39">
        <f t="shared" ref="C81:I81" si="29">+C82</f>
        <v>0</v>
      </c>
      <c r="D81" s="39">
        <f t="shared" si="29"/>
        <v>148800</v>
      </c>
      <c r="E81" s="39">
        <f t="shared" si="29"/>
        <v>0</v>
      </c>
      <c r="F81" s="39">
        <f t="shared" si="29"/>
        <v>148800</v>
      </c>
      <c r="G81" s="39">
        <f t="shared" si="29"/>
        <v>0</v>
      </c>
      <c r="H81" s="39">
        <f t="shared" si="29"/>
        <v>148800</v>
      </c>
      <c r="I81" s="39">
        <f t="shared" si="29"/>
        <v>0</v>
      </c>
      <c r="J81" s="41">
        <f t="shared" ref="J81:J97" si="30">+B81-D81-F81-H81</f>
        <v>0</v>
      </c>
    </row>
    <row r="82" spans="1:12" ht="24" customHeight="1">
      <c r="A82" s="34" t="s">
        <v>29</v>
      </c>
      <c r="B82" s="36">
        <v>446400</v>
      </c>
      <c r="C82" s="36"/>
      <c r="D82" s="36">
        <v>148800</v>
      </c>
      <c r="E82" s="36"/>
      <c r="F82" s="36">
        <v>148800</v>
      </c>
      <c r="G82" s="36"/>
      <c r="H82" s="36">
        <v>148800</v>
      </c>
      <c r="I82" s="36"/>
      <c r="J82" s="41">
        <f t="shared" si="30"/>
        <v>0</v>
      </c>
    </row>
    <row r="83" spans="1:12" ht="24" customHeight="1">
      <c r="A83" s="42" t="s">
        <v>34</v>
      </c>
      <c r="B83" s="43">
        <f>+B86</f>
        <v>209440</v>
      </c>
      <c r="C83" s="43">
        <f t="shared" ref="C83:I83" si="31">+C86</f>
        <v>0</v>
      </c>
      <c r="D83" s="43">
        <f t="shared" si="31"/>
        <v>0</v>
      </c>
      <c r="E83" s="43">
        <f t="shared" si="31"/>
        <v>0</v>
      </c>
      <c r="F83" s="43">
        <f t="shared" si="31"/>
        <v>209440</v>
      </c>
      <c r="G83" s="43">
        <f t="shared" si="31"/>
        <v>0</v>
      </c>
      <c r="H83" s="43">
        <f t="shared" si="31"/>
        <v>0</v>
      </c>
      <c r="I83" s="43">
        <f t="shared" si="31"/>
        <v>0</v>
      </c>
      <c r="J83" s="41">
        <f t="shared" si="30"/>
        <v>0</v>
      </c>
    </row>
    <row r="84" spans="1:12" ht="24" customHeight="1">
      <c r="A84" s="46" t="s">
        <v>69</v>
      </c>
      <c r="B84" s="47"/>
      <c r="C84" s="47"/>
      <c r="D84" s="47"/>
      <c r="E84" s="47"/>
      <c r="F84" s="47"/>
      <c r="G84" s="47"/>
      <c r="H84" s="47"/>
      <c r="I84" s="47"/>
      <c r="J84" s="41">
        <f t="shared" si="30"/>
        <v>0</v>
      </c>
    </row>
    <row r="85" spans="1:12" ht="24" customHeight="1">
      <c r="A85" s="48" t="s">
        <v>61</v>
      </c>
      <c r="B85" s="49">
        <f>+B86</f>
        <v>209440</v>
      </c>
      <c r="C85" s="49">
        <f t="shared" ref="C85:I85" si="32">+C86</f>
        <v>0</v>
      </c>
      <c r="D85" s="49">
        <f t="shared" si="32"/>
        <v>0</v>
      </c>
      <c r="E85" s="49">
        <f t="shared" si="32"/>
        <v>0</v>
      </c>
      <c r="F85" s="49">
        <f t="shared" si="32"/>
        <v>209440</v>
      </c>
      <c r="G85" s="49">
        <f t="shared" si="32"/>
        <v>0</v>
      </c>
      <c r="H85" s="49">
        <f t="shared" si="32"/>
        <v>0</v>
      </c>
      <c r="I85" s="49">
        <f t="shared" si="32"/>
        <v>0</v>
      </c>
      <c r="J85" s="41"/>
    </row>
    <row r="86" spans="1:12" ht="24" customHeight="1">
      <c r="A86" s="34" t="s">
        <v>29</v>
      </c>
      <c r="B86" s="36">
        <v>209440</v>
      </c>
      <c r="C86" s="36"/>
      <c r="D86" s="36"/>
      <c r="E86" s="36"/>
      <c r="F86" s="36">
        <v>209440</v>
      </c>
      <c r="G86" s="36"/>
      <c r="H86" s="36"/>
      <c r="I86" s="36"/>
      <c r="J86" s="41">
        <f t="shared" si="30"/>
        <v>0</v>
      </c>
    </row>
    <row r="87" spans="1:12" ht="24" customHeight="1">
      <c r="A87" s="42" t="s">
        <v>34</v>
      </c>
      <c r="B87" s="43">
        <f>+B89</f>
        <v>54400</v>
      </c>
      <c r="C87" s="43">
        <f t="shared" ref="C87:I87" si="33">+C89</f>
        <v>0</v>
      </c>
      <c r="D87" s="43">
        <f t="shared" si="33"/>
        <v>27200</v>
      </c>
      <c r="E87" s="43">
        <f t="shared" si="33"/>
        <v>0</v>
      </c>
      <c r="F87" s="43">
        <f t="shared" si="33"/>
        <v>27200</v>
      </c>
      <c r="G87" s="43">
        <f t="shared" si="33"/>
        <v>0</v>
      </c>
      <c r="H87" s="43">
        <f t="shared" si="33"/>
        <v>0</v>
      </c>
      <c r="I87" s="43">
        <f t="shared" si="33"/>
        <v>0</v>
      </c>
      <c r="J87" s="41">
        <f t="shared" si="30"/>
        <v>0</v>
      </c>
    </row>
    <row r="88" spans="1:12" ht="24" customHeight="1">
      <c r="A88" s="33" t="s">
        <v>60</v>
      </c>
      <c r="B88" s="39">
        <f>+B89</f>
        <v>54400</v>
      </c>
      <c r="C88" s="39">
        <f t="shared" ref="C88:I88" si="34">+C89</f>
        <v>0</v>
      </c>
      <c r="D88" s="39">
        <f t="shared" si="34"/>
        <v>27200</v>
      </c>
      <c r="E88" s="39">
        <f t="shared" si="34"/>
        <v>0</v>
      </c>
      <c r="F88" s="39">
        <f t="shared" si="34"/>
        <v>27200</v>
      </c>
      <c r="G88" s="39">
        <f t="shared" si="34"/>
        <v>0</v>
      </c>
      <c r="H88" s="39">
        <f t="shared" si="34"/>
        <v>0</v>
      </c>
      <c r="I88" s="39">
        <f t="shared" si="34"/>
        <v>0</v>
      </c>
      <c r="J88" s="41">
        <f t="shared" si="30"/>
        <v>0</v>
      </c>
    </row>
    <row r="89" spans="1:12" ht="24" customHeight="1">
      <c r="A89" s="34" t="s">
        <v>29</v>
      </c>
      <c r="B89" s="36">
        <v>54400</v>
      </c>
      <c r="C89" s="36"/>
      <c r="D89" s="36">
        <v>27200</v>
      </c>
      <c r="E89" s="36"/>
      <c r="F89" s="36">
        <v>27200</v>
      </c>
      <c r="G89" s="36"/>
      <c r="H89" s="36"/>
      <c r="I89" s="36"/>
      <c r="J89" s="41">
        <f t="shared" si="30"/>
        <v>0</v>
      </c>
    </row>
    <row r="90" spans="1:12" ht="24" customHeight="1">
      <c r="A90" s="35" t="s">
        <v>1</v>
      </c>
      <c r="B90" s="40">
        <f t="shared" ref="B90:I90" si="35">+B15+B17+B21+B25+B27+B29+B31+B33+B35+B37+B39+B42+B44+B47+B50+B52+B56+B58+B63+B65+B67+B72+B76+B80+B83+B87</f>
        <v>434409174</v>
      </c>
      <c r="C90" s="40">
        <f t="shared" si="35"/>
        <v>0</v>
      </c>
      <c r="D90" s="40">
        <f t="shared" si="35"/>
        <v>360770609</v>
      </c>
      <c r="E90" s="40">
        <f t="shared" si="35"/>
        <v>0</v>
      </c>
      <c r="F90" s="40">
        <f t="shared" si="35"/>
        <v>38581855</v>
      </c>
      <c r="G90" s="40">
        <f t="shared" si="35"/>
        <v>0</v>
      </c>
      <c r="H90" s="40">
        <f t="shared" si="35"/>
        <v>35056710</v>
      </c>
      <c r="I90" s="40">
        <f t="shared" si="35"/>
        <v>0</v>
      </c>
      <c r="J90" s="41">
        <f>+B90-D90-F90-H90</f>
        <v>0</v>
      </c>
      <c r="L90" s="41">
        <f>434409174-B90</f>
        <v>0</v>
      </c>
    </row>
    <row r="91" spans="1:12" ht="24" customHeight="1">
      <c r="J91" s="41">
        <f t="shared" si="30"/>
        <v>0</v>
      </c>
    </row>
    <row r="92" spans="1:12" ht="24" customHeight="1">
      <c r="A92" s="14" t="s">
        <v>7</v>
      </c>
      <c r="B92" s="4"/>
      <c r="C92" s="4"/>
      <c r="D92" s="5"/>
      <c r="E92" s="14" t="s">
        <v>8</v>
      </c>
      <c r="F92" s="4"/>
      <c r="G92" s="4"/>
      <c r="H92" s="4"/>
      <c r="I92" s="5"/>
      <c r="J92" s="41">
        <f t="shared" si="30"/>
        <v>0</v>
      </c>
    </row>
    <row r="93" spans="1:12" ht="24" customHeight="1">
      <c r="A93" s="6" t="s">
        <v>9</v>
      </c>
      <c r="B93" s="3"/>
      <c r="C93" s="3"/>
      <c r="D93" s="7"/>
      <c r="E93" s="6" t="s">
        <v>10</v>
      </c>
      <c r="F93" s="3"/>
      <c r="G93" s="3"/>
      <c r="H93" s="3"/>
      <c r="I93" s="7"/>
      <c r="J93" s="41">
        <f t="shared" si="30"/>
        <v>0</v>
      </c>
    </row>
    <row r="94" spans="1:12" ht="24" customHeight="1">
      <c r="A94" s="15" t="s">
        <v>11</v>
      </c>
      <c r="B94" s="17"/>
      <c r="C94" s="17"/>
      <c r="D94" s="16"/>
      <c r="E94" s="6" t="s">
        <v>11</v>
      </c>
      <c r="F94" s="3"/>
      <c r="G94" s="3"/>
      <c r="H94" s="3"/>
      <c r="I94" s="7"/>
      <c r="J94" s="41">
        <f t="shared" si="30"/>
        <v>0</v>
      </c>
    </row>
    <row r="95" spans="1:12" ht="24" customHeight="1">
      <c r="A95" s="11" t="s">
        <v>22</v>
      </c>
      <c r="B95" s="12" t="s">
        <v>20</v>
      </c>
      <c r="C95" s="12"/>
      <c r="D95" s="13"/>
      <c r="E95" s="11" t="s">
        <v>23</v>
      </c>
      <c r="F95" s="12"/>
      <c r="H95" s="2" t="s">
        <v>20</v>
      </c>
      <c r="I95" s="13"/>
      <c r="J95" s="41" t="e">
        <f t="shared" si="30"/>
        <v>#VALUE!</v>
      </c>
    </row>
    <row r="96" spans="1:12" ht="24" customHeight="1">
      <c r="A96" s="14" t="s">
        <v>12</v>
      </c>
      <c r="B96" s="4"/>
      <c r="C96" s="4"/>
      <c r="D96" s="5"/>
      <c r="E96" s="14" t="s">
        <v>13</v>
      </c>
      <c r="F96" s="4"/>
      <c r="G96" s="4"/>
      <c r="H96" s="4"/>
      <c r="I96" s="5"/>
      <c r="J96" s="41">
        <f t="shared" si="30"/>
        <v>0</v>
      </c>
    </row>
    <row r="97" spans="1:10" ht="24" customHeight="1">
      <c r="A97" s="6" t="s">
        <v>14</v>
      </c>
      <c r="B97" s="3"/>
      <c r="C97" s="3"/>
      <c r="D97" s="7"/>
      <c r="E97" s="6" t="s">
        <v>15</v>
      </c>
      <c r="F97" s="3"/>
      <c r="G97" s="3"/>
      <c r="H97" s="3"/>
      <c r="I97" s="7"/>
      <c r="J97" s="41">
        <f t="shared" si="30"/>
        <v>0</v>
      </c>
    </row>
    <row r="98" spans="1:10" ht="24" customHeight="1">
      <c r="A98" s="15" t="s">
        <v>11</v>
      </c>
      <c r="B98" s="17"/>
      <c r="C98" s="17"/>
      <c r="D98" s="16"/>
      <c r="E98" s="15" t="s">
        <v>11</v>
      </c>
      <c r="F98" s="17"/>
      <c r="G98" s="17"/>
      <c r="H98" s="17"/>
      <c r="I98" s="16"/>
    </row>
    <row r="99" spans="1:10" ht="24" customHeight="1">
      <c r="A99" s="11" t="s">
        <v>21</v>
      </c>
      <c r="B99" s="12" t="s">
        <v>20</v>
      </c>
      <c r="C99" s="12"/>
      <c r="D99" s="13"/>
      <c r="E99" s="11" t="s">
        <v>19</v>
      </c>
      <c r="F99" s="12"/>
      <c r="G99" s="12"/>
      <c r="H99" s="12" t="s">
        <v>20</v>
      </c>
      <c r="I99" s="13"/>
    </row>
  </sheetData>
  <mergeCells count="7">
    <mergeCell ref="A1:H1"/>
    <mergeCell ref="A2:H2"/>
    <mergeCell ref="A10:A11"/>
    <mergeCell ref="B10:C10"/>
    <mergeCell ref="D10:E10"/>
    <mergeCell ref="F10:G10"/>
    <mergeCell ref="H10:I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Header xml:space="preserve">&amp;R
</oddHeader>
  </headerFooter>
  <rowBreaks count="6" manualBreakCount="6">
    <brk id="24" max="8" man="1"/>
    <brk id="38" max="8" man="1"/>
    <brk id="51" max="8" man="1"/>
    <brk id="66" max="8" man="1"/>
    <brk id="79" max="8" man="1"/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สงม1.</vt:lpstr>
      <vt:lpstr>สงม1.!Print_Area</vt:lpstr>
      <vt:lpstr>สงม1.!Print_Titles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bma00083</dc:creator>
  <cp:lastModifiedBy>bma03474</cp:lastModifiedBy>
  <cp:lastPrinted>2025-10-01T03:54:53Z</cp:lastPrinted>
  <dcterms:created xsi:type="dcterms:W3CDTF">2023-09-14T08:07:43Z</dcterms:created>
  <dcterms:modified xsi:type="dcterms:W3CDTF">2026-05-20T09:37:36Z</dcterms:modified>
</cp:coreProperties>
</file>