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\Desktop\2567 ตั้งงบประมาณ\4.1 สงม.1 สงม.2\"/>
    </mc:Choice>
  </mc:AlternateContent>
  <xr:revisionPtr revIDLastSave="0" documentId="13_ncr:1_{93623B79-DCDE-48B6-B65C-FFEE0E322F0C}" xr6:coauthVersionLast="47" xr6:coauthVersionMax="47" xr10:uidLastSave="{00000000-0000-0000-0000-000000000000}"/>
  <bookViews>
    <workbookView xWindow="-108" yWindow="-108" windowWidth="23256" windowHeight="12576" firstSheet="2" activeTab="5" xr2:uid="{ADD9183A-32B3-47A8-A935-C2D011A061A9}"/>
  </bookViews>
  <sheets>
    <sheet name="คำนำ" sheetId="17" r:id="rId1"/>
    <sheet name="โครงสร้าง" sheetId="8" r:id="rId2"/>
    <sheet name="สังเขป 67" sheetId="14" r:id="rId3"/>
    <sheet name="สังเขป ฉ." sheetId="15" r:id="rId4"/>
    <sheet name="ตัวชี้วัด" sheetId="18" r:id="rId5"/>
    <sheet name="รายละเอียดตามงบรายจ่าย" sheetId="11" r:id="rId6"/>
    <sheet name="รายละเอียด 03" sheetId="19" r:id="rId7"/>
    <sheet name="รายจ่ายบุคลากร" sheetId="20" r:id="rId8"/>
    <sheet name="แผนบูรณาการ" sheetId="3" state="hidden" r:id="rId9"/>
    <sheet name="สำนัก" sheetId="6" state="hidden" r:id="rId10"/>
  </sheets>
  <externalReferences>
    <externalReference r:id="rId11"/>
    <externalReference r:id="rId12"/>
  </externalReferences>
  <definedNames>
    <definedName name="_xlnm._FilterDatabase" localSheetId="5" hidden="1">รายละเอียดตามงบรายจ่าย!$A$4:$G$4</definedName>
    <definedName name="_xlnm._FilterDatabase" localSheetId="9" hidden="1">สำนัก!$A$1:$G$222</definedName>
    <definedName name="code01r">#REF!</definedName>
    <definedName name="code02r">#REF!</definedName>
    <definedName name="code03">สำนัก!$F$15:$F$16</definedName>
    <definedName name="code03r">#REF!</definedName>
    <definedName name="code04">สำนัก!$F$18:$F$28</definedName>
    <definedName name="code04r">#REF!</definedName>
    <definedName name="code05r">#REF!</definedName>
    <definedName name="code06r">#REF!</definedName>
    <definedName name="code07">สำนัก!$F$30:$F$43</definedName>
    <definedName name="code07r">#REF!</definedName>
    <definedName name="code07r1">#REF!</definedName>
    <definedName name="code07r2">#REF!</definedName>
    <definedName name="code081">สำนัก!$F$45:$F$47</definedName>
    <definedName name="code0810">สำนัก!$F$92:$F$96</definedName>
    <definedName name="code0811">สำนัก!$F$98:$F$101</definedName>
    <definedName name="code0812">สำนัก!$F$103:$F$105</definedName>
    <definedName name="code0813">สำนัก!$F$107:$F$108</definedName>
    <definedName name="code0814">สำนัก!$F$110:$F$124</definedName>
    <definedName name="code082">สำนัก!$F$49:$F$51</definedName>
    <definedName name="code083">สำนัก!$F$53:$F$60</definedName>
    <definedName name="code084">สำนัก!$F$62:$F$66</definedName>
    <definedName name="code085">สำนัก!$F$68:$F$71</definedName>
    <definedName name="code086">สำนัก!$F$73:$F$76</definedName>
    <definedName name="code087">สำนัก!$F$78:$F$79</definedName>
    <definedName name="code088">สำนัก!$F$81:$F$85</definedName>
    <definedName name="code089">สำนัก!$F$87:$F$90</definedName>
    <definedName name="code08r">#REF!</definedName>
    <definedName name="code08r1">#REF!</definedName>
    <definedName name="code08r2">#REF!</definedName>
    <definedName name="code09">สำนัก!$F$126:$F$130</definedName>
    <definedName name="code09r">#REF!</definedName>
    <definedName name="code10">สำนัก!$F$132:$F$137</definedName>
    <definedName name="code10r">#REF!</definedName>
    <definedName name="code14">สำนัก!$F$150:$F$159</definedName>
    <definedName name="code15">สำนัก!$F$161:$F$165</definedName>
    <definedName name="code17">สำนัก!$F$167:$F$170</definedName>
    <definedName name="code19">สำนัก!$F$172:$F$175</definedName>
    <definedName name="code20">สำนัก!$F$177:$F$178</definedName>
    <definedName name="code21">สำนัก!$F$180:$F$182</definedName>
    <definedName name="code22">สำนัก!$F$184:$F$194</definedName>
    <definedName name="code23">สำนัก!$F$196:$F$207</definedName>
    <definedName name="code24">สำนัก!$F$209:$F$215</definedName>
    <definedName name="code25">สำนัก!$F$217:$F$221</definedName>
    <definedName name="desc01r">#REF!</definedName>
    <definedName name="desc02r">#REF!</definedName>
    <definedName name="desc03">สำนัก!$G$15:$G$16</definedName>
    <definedName name="desc03r">#REF!</definedName>
    <definedName name="desc04">สำนัก!$G$18:$G$28</definedName>
    <definedName name="desc04r">#REF!</definedName>
    <definedName name="desc05r">#REF!</definedName>
    <definedName name="desc06r">#REF!</definedName>
    <definedName name="desc07">สำนัก!$G$30:$G$43</definedName>
    <definedName name="desc07r">#REF!</definedName>
    <definedName name="desc07r1">#REF!</definedName>
    <definedName name="desc07r2">#REF!</definedName>
    <definedName name="desc081">สำนัก!$G$45:$G$47</definedName>
    <definedName name="desc0810">สำนัก!$G$92:$G$96</definedName>
    <definedName name="desc0811">สำนัก!$G$98:$G$101</definedName>
    <definedName name="desc0812">สำนัก!$G$103:$G$105</definedName>
    <definedName name="desc0813">สำนัก!$G$107:$G$108</definedName>
    <definedName name="desc0814">สำนัก!$G$110:$G$124</definedName>
    <definedName name="desc082">สำนัก!$G$49:$G$51</definedName>
    <definedName name="desc083">สำนัก!$G$53:$G$60</definedName>
    <definedName name="desc084">สำนัก!$G$62:$G$66</definedName>
    <definedName name="desc085">สำนัก!$G$68:$G$71</definedName>
    <definedName name="desc086">สำนัก!$G$73:$G$76</definedName>
    <definedName name="desc087">สำนัก!$G$78:$G$79</definedName>
    <definedName name="desc088">สำนัก!$G$81:$G$85</definedName>
    <definedName name="desc089">สำนัก!$G$87:$G$90</definedName>
    <definedName name="desc08r1">#REF!</definedName>
    <definedName name="desc08r2">#REF!</definedName>
    <definedName name="desc09">สำนัก!$G$126:$G$130</definedName>
    <definedName name="desc09r">#REF!</definedName>
    <definedName name="desc10">สำนัก!$G$132:$G$137</definedName>
    <definedName name="desc10r">#REF!</definedName>
    <definedName name="desc14">สำนัก!$G$150:$G$159</definedName>
    <definedName name="desc15">สำนัก!$G$161:$G$165</definedName>
    <definedName name="desc17">สำนัก!$G$167:$G$170</definedName>
    <definedName name="desc19">สำนัก!$G$172:$G$175</definedName>
    <definedName name="desc20">สำนัก!$G$177:$G$178</definedName>
    <definedName name="desc21">สำนัก!$G$180:$G$182</definedName>
    <definedName name="desc22">สำนัก!$G$184:$G$194</definedName>
    <definedName name="desc23">สำนัก!$G$196:$G$207</definedName>
    <definedName name="desc24">สำนัก!$G$209:$G$215</definedName>
    <definedName name="desc25">สำนัก!$G$217:$G$221</definedName>
    <definedName name="descr">#REF!</definedName>
    <definedName name="descr08r">#REF!</definedName>
    <definedName name="goal01">#REF!</definedName>
    <definedName name="list" localSheetId="1">#REF!</definedName>
    <definedName name="list" localSheetId="5">#REF!</definedName>
    <definedName name="list">#REF!</definedName>
    <definedName name="lista">[1]!Table24[Column1]</definedName>
    <definedName name="output" localSheetId="1">#REF!</definedName>
    <definedName name="output" localSheetId="5">#REF!</definedName>
    <definedName name="output">#REF!</definedName>
    <definedName name="_xlnm.Print_Titles" localSheetId="9">สำนัก!$1:$1</definedName>
    <definedName name="proj01">แผนบูรณาการ!$A$2:$A$5</definedName>
    <definedName name="set">[1]!Table24[เป้าประสงค์]</definedName>
    <definedName name="seta">[1]!Table24[เป้าประสงค์]</definedName>
    <definedName name="setb">[1]!Table24[Column1]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4" l="1"/>
  <c r="D242" i="11"/>
  <c r="I8" i="15"/>
  <c r="I9" i="15"/>
  <c r="I7" i="15"/>
  <c r="I6" i="15"/>
  <c r="H10" i="15"/>
  <c r="F10" i="15"/>
  <c r="D10" i="15"/>
  <c r="I5" i="15"/>
  <c r="I10" i="15" l="1"/>
  <c r="I34" i="14"/>
  <c r="I32" i="14"/>
  <c r="D590" i="11"/>
  <c r="D193" i="11"/>
  <c r="D475" i="11" l="1"/>
  <c r="D474" i="11" s="1"/>
  <c r="D473" i="11" s="1"/>
  <c r="D404" i="11"/>
  <c r="D403" i="11" s="1"/>
  <c r="D402" i="11" s="1"/>
  <c r="D97" i="11"/>
  <c r="D190" i="18"/>
  <c r="D189" i="18" s="1"/>
  <c r="G189" i="18"/>
  <c r="F189" i="18"/>
  <c r="E189" i="18"/>
  <c r="D159" i="18"/>
  <c r="D158" i="18" s="1"/>
  <c r="G158" i="18"/>
  <c r="F158" i="18"/>
  <c r="E158" i="18"/>
  <c r="D560" i="11"/>
  <c r="D588" i="11"/>
  <c r="D24" i="11"/>
  <c r="D216" i="11"/>
  <c r="D68" i="11"/>
  <c r="D67" i="11" s="1"/>
  <c r="D66" i="11" s="1"/>
  <c r="D72" i="11"/>
  <c r="D50" i="11"/>
  <c r="D942" i="11"/>
  <c r="E941" i="11" s="1"/>
  <c r="G49" i="14" s="1"/>
  <c r="I49" i="14" s="1"/>
  <c r="D564" i="11"/>
  <c r="D904" i="11"/>
  <c r="D589" i="11" l="1"/>
  <c r="D559" i="11"/>
  <c r="D529" i="11"/>
  <c r="D192" i="11"/>
  <c r="D191" i="11" s="1"/>
  <c r="D62" i="11"/>
  <c r="D61" i="11" s="1"/>
  <c r="D60" i="11" s="1"/>
  <c r="E59" i="11" s="1"/>
  <c r="G23" i="14" s="1"/>
  <c r="I23" i="14" s="1"/>
  <c r="D39" i="18" s="1"/>
  <c r="D38" i="18" s="1"/>
  <c r="D49" i="11"/>
  <c r="D55" i="11"/>
  <c r="D558" i="11" l="1"/>
  <c r="D493" i="11"/>
  <c r="D910" i="11"/>
  <c r="D539" i="11"/>
  <c r="D538" i="11" s="1"/>
  <c r="E537" i="11" s="1"/>
  <c r="D931" i="11"/>
  <c r="E930" i="11" s="1"/>
  <c r="G44" i="14" s="1"/>
  <c r="I44" i="14" s="1"/>
  <c r="D533" i="11"/>
  <c r="D523" i="11"/>
  <c r="D522" i="11" s="1"/>
  <c r="D528" i="11"/>
  <c r="D527" i="11" s="1"/>
  <c r="D936" i="11"/>
  <c r="E935" i="11" s="1"/>
  <c r="G46" i="14" s="1"/>
  <c r="I46" i="14" s="1"/>
  <c r="D241" i="11"/>
  <c r="D240" i="11" s="1"/>
  <c r="D20" i="11"/>
  <c r="D15" i="11"/>
  <c r="D8" i="11"/>
  <c r="D288" i="18" l="1"/>
  <c r="D287" i="18" s="1"/>
  <c r="G41" i="14"/>
  <c r="I41" i="14" s="1"/>
  <c r="E521" i="11"/>
  <c r="D33" i="11"/>
  <c r="D32" i="11" s="1"/>
  <c r="D440" i="11"/>
  <c r="D215" i="11"/>
  <c r="E214" i="11" s="1"/>
  <c r="G33" i="14" s="1"/>
  <c r="I33" i="14" s="1"/>
  <c r="D181" i="11"/>
  <c r="D180" i="11" s="1"/>
  <c r="E179" i="11" s="1"/>
  <c r="D103" i="11"/>
  <c r="D102" i="11" s="1"/>
  <c r="E101" i="11" s="1"/>
  <c r="D570" i="11"/>
  <c r="D569" i="11" s="1"/>
  <c r="D83" i="11"/>
  <c r="D82" i="11" s="1"/>
  <c r="E81" i="11" s="1"/>
  <c r="D121" i="11"/>
  <c r="D120" i="11" s="1"/>
  <c r="E119" i="11" s="1"/>
  <c r="D156" i="11"/>
  <c r="D155" i="11" s="1"/>
  <c r="E154" i="11" s="1"/>
  <c r="D391" i="11"/>
  <c r="D390" i="11" s="1"/>
  <c r="E389" i="11" s="1"/>
  <c r="D199" i="11"/>
  <c r="D198" i="11" s="1"/>
  <c r="E197" i="11" s="1"/>
  <c r="G31" i="14" s="1"/>
  <c r="I31" i="14" s="1"/>
  <c r="D231" i="11"/>
  <c r="D230" i="11" s="1"/>
  <c r="E229" i="11" s="1"/>
  <c r="F3" i="11" s="1"/>
  <c r="D546" i="11"/>
  <c r="D545" i="11" s="1"/>
  <c r="E544" i="11" s="1"/>
  <c r="D508" i="11"/>
  <c r="D507" i="11" s="1"/>
  <c r="E506" i="11" s="1"/>
  <c r="D48" i="11"/>
  <c r="D167" i="11"/>
  <c r="D166" i="11" s="1"/>
  <c r="E165" i="11" s="1"/>
  <c r="G29" i="14" s="1"/>
  <c r="I29" i="14" s="1"/>
  <c r="D138" i="11"/>
  <c r="D137" i="11" s="1"/>
  <c r="E136" i="11" s="1"/>
  <c r="D7" i="11"/>
  <c r="E6" i="11" s="1"/>
  <c r="D455" i="11"/>
  <c r="D103" i="18" l="1"/>
  <c r="G28" i="14"/>
  <c r="I28" i="14" s="1"/>
  <c r="D66" i="18"/>
  <c r="G25" i="14"/>
  <c r="I25" i="14" s="1"/>
  <c r="D91" i="18"/>
  <c r="G27" i="14"/>
  <c r="I27" i="14" s="1"/>
  <c r="D205" i="18"/>
  <c r="D204" i="18" s="1"/>
  <c r="G35" i="14"/>
  <c r="I35" i="14" s="1"/>
  <c r="D128" i="18"/>
  <c r="D127" i="18" s="1"/>
  <c r="G30" i="14"/>
  <c r="I30" i="14" s="1"/>
  <c r="D274" i="18"/>
  <c r="D273" i="18" s="1"/>
  <c r="G40" i="14"/>
  <c r="I40" i="14" s="1"/>
  <c r="D53" i="18"/>
  <c r="D52" i="18" s="1"/>
  <c r="G24" i="14"/>
  <c r="I24" i="14" s="1"/>
  <c r="D301" i="18"/>
  <c r="D300" i="18" s="1"/>
  <c r="G42" i="14"/>
  <c r="I42" i="14" s="1"/>
  <c r="D79" i="18"/>
  <c r="G26" i="14"/>
  <c r="I26" i="14" s="1"/>
  <c r="D13" i="18"/>
  <c r="G21" i="14"/>
  <c r="D260" i="18"/>
  <c r="D259" i="18" s="1"/>
  <c r="G39" i="14"/>
  <c r="I39" i="14" s="1"/>
  <c r="D219" i="18"/>
  <c r="D218" i="18" s="1"/>
  <c r="G36" i="14"/>
  <c r="I36" i="14" s="1"/>
  <c r="D454" i="11"/>
  <c r="E453" i="11" s="1"/>
  <c r="D439" i="11"/>
  <c r="E438" i="11" s="1"/>
  <c r="E31" i="11"/>
  <c r="E568" i="11"/>
  <c r="G7" i="14" l="1"/>
  <c r="G11" i="14" s="1"/>
  <c r="D26" i="18"/>
  <c r="G22" i="14"/>
  <c r="I22" i="14" s="1"/>
  <c r="D232" i="18"/>
  <c r="D231" i="18" s="1"/>
  <c r="G37" i="14"/>
  <c r="I37" i="14" s="1"/>
  <c r="D246" i="18"/>
  <c r="D245" i="18" s="1"/>
  <c r="G38" i="14"/>
  <c r="I38" i="14" s="1"/>
  <c r="D315" i="18"/>
  <c r="D314" i="18" s="1"/>
  <c r="G43" i="14"/>
  <c r="I43" i="14" s="1"/>
  <c r="I21" i="14"/>
  <c r="I7" i="14" l="1"/>
  <c r="I11" i="14" s="1"/>
  <c r="I50" i="14"/>
  <c r="G50" i="1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7829F7A-51AC-4362-86FD-A9427B301ED0}" keepAlive="1" name="คิวรี - Table1" description="การเชื่อมต่อกับแบบสอบถาม 'Table1' ในสมุดงาน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<sst xmlns="http://schemas.openxmlformats.org/spreadsheetml/2006/main" count="5073" uniqueCount="2098">
  <si>
    <t>01000000</t>
  </si>
  <si>
    <t>0101001</t>
  </si>
  <si>
    <t>งานบริหารทั่วไป</t>
  </si>
  <si>
    <t>02000000</t>
  </si>
  <si>
    <t>03000000</t>
  </si>
  <si>
    <t>0104015</t>
  </si>
  <si>
    <t>งานบริหารงานบุคคล</t>
  </si>
  <si>
    <t>04000000</t>
  </si>
  <si>
    <t>0102004</t>
  </si>
  <si>
    <t>งานปกครองและทะเบียน</t>
  </si>
  <si>
    <t>0103008</t>
  </si>
  <si>
    <t>งานตรวจสอบภายใน</t>
  </si>
  <si>
    <t>0104016</t>
  </si>
  <si>
    <t>งานการเจ้าหน้าที่</t>
  </si>
  <si>
    <t>0105017</t>
  </si>
  <si>
    <t>งานพัฒนาบุคลากรและองค์การ</t>
  </si>
  <si>
    <t>0105018</t>
  </si>
  <si>
    <t>งานกฎหมายและคดี</t>
  </si>
  <si>
    <t>0105019</t>
  </si>
  <si>
    <t>งานประชาสัมพันธ์</t>
  </si>
  <si>
    <t>0105022</t>
  </si>
  <si>
    <t>งานผู้ตรวจราชการกรุงเทพมหานคร</t>
  </si>
  <si>
    <t>0105026</t>
  </si>
  <si>
    <t>งานการต่างประเทศ</t>
  </si>
  <si>
    <t>07000000</t>
  </si>
  <si>
    <t>0601001</t>
  </si>
  <si>
    <t>งานบริหารทั่วไปด้านการสาธารณสุข</t>
  </si>
  <si>
    <t>0620074</t>
  </si>
  <si>
    <t>งานรักษาพยาบาล โรงพยาบาลกลาง</t>
  </si>
  <si>
    <t>0620075</t>
  </si>
  <si>
    <t>งานรักษาพยาบาล โรงพยาบาลตากสิน</t>
  </si>
  <si>
    <t>0620076</t>
  </si>
  <si>
    <t>งานรักษาพยาบาล โรงพยาบาลเจริญกรุงประชารักษ์</t>
  </si>
  <si>
    <t>0620077</t>
  </si>
  <si>
    <t>0620079</t>
  </si>
  <si>
    <t>งานรักษาพยาบาล โรงพยาบาลลาดกระบังกรุงเทพมหานคร</t>
  </si>
  <si>
    <t>0620081</t>
  </si>
  <si>
    <t>งานรักษาพยาบาล โรงพยาบาลราชพิพัฒน์</t>
  </si>
  <si>
    <t>0620082</t>
  </si>
  <si>
    <t>งานรักษาพยาบาล โรงพยาบาลสิรินธร</t>
  </si>
  <si>
    <t>0620083</t>
  </si>
  <si>
    <t>งานบริการการแพทย์ฉุกเฉินกรุงเทพมหานคร</t>
  </si>
  <si>
    <t>0620084</t>
  </si>
  <si>
    <t>0620085</t>
  </si>
  <si>
    <t>งานรักษาพยาบาล โรงพยาบาลผู้สูงอายุบางขุนเทียน</t>
  </si>
  <si>
    <t>0620086</t>
  </si>
  <si>
    <t>งานรักษาพยาบาล โรงพยาบาลคลองสามวา</t>
  </si>
  <si>
    <t>0620087</t>
  </si>
  <si>
    <t>08000000</t>
  </si>
  <si>
    <t>0601072</t>
  </si>
  <si>
    <t>0622081</t>
  </si>
  <si>
    <t>งานสุขาภิบาลสิ่งแวดล้อม</t>
  </si>
  <si>
    <t>0622082</t>
  </si>
  <si>
    <t>งานสุขาภิบาลอาหาร</t>
  </si>
  <si>
    <t>0623082</t>
  </si>
  <si>
    <t>งานเภสัชกรรม</t>
  </si>
  <si>
    <t>0623084</t>
  </si>
  <si>
    <t>งานทันตสาธารณสุข</t>
  </si>
  <si>
    <t>0623087</t>
  </si>
  <si>
    <t>0623088</t>
  </si>
  <si>
    <t>งานจัดบริการสาธารณสุข</t>
  </si>
  <si>
    <t>0623090</t>
  </si>
  <si>
    <t>งานชันสูตรสาธารณสุข</t>
  </si>
  <si>
    <t>0623091</t>
  </si>
  <si>
    <t>งานพัฒนาระบบสาธารณสุข</t>
  </si>
  <si>
    <t>0623092</t>
  </si>
  <si>
    <t>งานสร้างเสริมสุขภาพ</t>
  </si>
  <si>
    <t>0623093</t>
  </si>
  <si>
    <t>งานควบคุมโรคติดต่อ</t>
  </si>
  <si>
    <t>0623094</t>
  </si>
  <si>
    <t>งานสัตวแพทย์สาธารณสุข</t>
  </si>
  <si>
    <t>0623095</t>
  </si>
  <si>
    <t>09000000</t>
  </si>
  <si>
    <t>0701001</t>
  </si>
  <si>
    <t>งานบริหารทั่วไปด้านการศึกษา</t>
  </si>
  <si>
    <t>0701002</t>
  </si>
  <si>
    <t>0701003</t>
  </si>
  <si>
    <t>0301001</t>
  </si>
  <si>
    <t>งานบริหารทั่วไปด้านการโยธาและระบบจราจร</t>
  </si>
  <si>
    <t>0401001</t>
  </si>
  <si>
    <t>งานบริหารทั่วไปด้านการระบายน้ำ</t>
  </si>
  <si>
    <t>0103009</t>
  </si>
  <si>
    <t>0201001</t>
  </si>
  <si>
    <t>งานบริหารทั่วไปด้านการรักษาความสะอาด</t>
  </si>
  <si>
    <t>0309038</t>
  </si>
  <si>
    <t>งานจัดระเบียบจราจร</t>
  </si>
  <si>
    <t>0501001</t>
  </si>
  <si>
    <t>งานบริหารทั่วไปด้านการพัฒนาและบริการสังคม</t>
  </si>
  <si>
    <t>0103007</t>
  </si>
  <si>
    <t>0101002</t>
  </si>
  <si>
    <t>งานมหาวิทยาลัย</t>
  </si>
  <si>
    <t>0102002</t>
  </si>
  <si>
    <t>0102003</t>
  </si>
  <si>
    <t>0103005</t>
  </si>
  <si>
    <t>0103006</t>
  </si>
  <si>
    <t>-</t>
  </si>
  <si>
    <t>โครงการ</t>
  </si>
  <si>
    <t>A</t>
  </si>
  <si>
    <t>B</t>
  </si>
  <si>
    <t>รหัสงาน</t>
  </si>
  <si>
    <t>ชื่องาน (เดิม)</t>
  </si>
  <si>
    <t>รหัส</t>
  </si>
  <si>
    <t>ฝ่ายการศึกษา</t>
  </si>
  <si>
    <t>ฝ่ายทะเบียน</t>
  </si>
  <si>
    <t>ฝ่ายเทศกิจ</t>
  </si>
  <si>
    <t>ตรวจและบังคับใช้กฎหมาย</t>
  </si>
  <si>
    <t>ฝ่ายปกครอง</t>
  </si>
  <si>
    <t>ฝ่ายโยธา</t>
  </si>
  <si>
    <t>ฝ่ายรายได้</t>
  </si>
  <si>
    <t>ฝ่ายสิ่งแวดล้อมและสุขาภิบาล</t>
  </si>
  <si>
    <t>สำนัก</t>
  </si>
  <si>
    <t>ชื่อผลผลิต</t>
  </si>
  <si>
    <t>สำนักงานเลขานุการสภากรุงเทพมหานคร</t>
  </si>
  <si>
    <t>กลุ่มงานเลขานุการ</t>
  </si>
  <si>
    <t>0104001</t>
  </si>
  <si>
    <t xml:space="preserve">กิจการสภากรุงเทพมหานคร
</t>
  </si>
  <si>
    <t>ฝ่ายบริหารงานทั่วไป</t>
  </si>
  <si>
    <t>กลุ่มงานกิจการสภา</t>
  </si>
  <si>
    <t>กลุ่มการประชุม</t>
  </si>
  <si>
    <t>กลุ่มวิชาการและกฎหมาย</t>
  </si>
  <si>
    <t>สำนักงานเลขานุการผู้ว่าราชการกรุงเทพมหานคร</t>
  </si>
  <si>
    <t>0104002</t>
  </si>
  <si>
    <t>บริหารราชการกรุงเทพมหานคร</t>
  </si>
  <si>
    <t>ส่วนประสานนโยบาย</t>
  </si>
  <si>
    <t>ส่วนเรื่องราวร้องทุกข์</t>
  </si>
  <si>
    <t>กลุ่มงานเลขานุการผู้ว่าราชการกรุงเทพมหานคร</t>
  </si>
  <si>
    <t>กลุ่มงานเลขานุการรองผู้ว่าราชการกรุงเทพมหานคร
และที่ปรึกษาผู้ว่าราชการกรุงเทพมหานคร</t>
  </si>
  <si>
    <t>สำนักงานคณะกรรมการข้าราชการกรุงเทพมหานคร</t>
  </si>
  <si>
    <t>กองบริหารทั่วไป</t>
  </si>
  <si>
    <t>อำนวยการและบริหารสำนัก</t>
  </si>
  <si>
    <t>0102001</t>
  </si>
  <si>
    <t>บริหารงานบุคคล</t>
  </si>
  <si>
    <t>สำนักปลัดกรุงเทพมหานคร</t>
  </si>
  <si>
    <t>สถาบันพัฒนาข้าราชการกรุงเทพมหานคร</t>
  </si>
  <si>
    <t>พัฒนาบุคลากร</t>
  </si>
  <si>
    <t>สำนักงานเลขานุการปลัดกรุงเทพมหานคร</t>
  </si>
  <si>
    <t>0103003</t>
  </si>
  <si>
    <t>บริหารงานกลาง</t>
  </si>
  <si>
    <t>สำนักงานการเจ้าหน้าที่</t>
  </si>
  <si>
    <t>สวัสดิการกรุงเทพมหานคร</t>
  </si>
  <si>
    <t>สำนักงานกฎหมายและคดี</t>
  </si>
  <si>
    <t>0103004</t>
  </si>
  <si>
    <t>นิติการ</t>
  </si>
  <si>
    <t>สำนักงานปกครองและทะเบียน</t>
  </si>
  <si>
    <t>0105001</t>
  </si>
  <si>
    <t>ปกครองท้องที่</t>
  </si>
  <si>
    <t>0105002</t>
  </si>
  <si>
    <t>ทะเบียนและบัตรประจำตัวประชาชน</t>
  </si>
  <si>
    <t>สำนักงานตรวจสอบภายใน</t>
  </si>
  <si>
    <t>ตรวจสอบควบคุมภายใน</t>
  </si>
  <si>
    <t>สำนักงานประชาสัมพันธ์</t>
  </si>
  <si>
    <t>ข้อมูลข่าวสารประชาสัมพันธ์</t>
  </si>
  <si>
    <t>กองงานผู้ตรวจราชการ</t>
  </si>
  <si>
    <t>ตรวจราชการกรุงเทพมหานคร</t>
  </si>
  <si>
    <t>สำนักงานการต่างประเทศ</t>
  </si>
  <si>
    <t>0104003</t>
  </si>
  <si>
    <t>ความสัมพันธ์ระหว่างเมือง</t>
  </si>
  <si>
    <t>สำนักการแพทย์</t>
  </si>
  <si>
    <t>สำนักงานเลขานุการ</t>
  </si>
  <si>
    <t>โรงพยาบาลกลาง</t>
  </si>
  <si>
    <t>0609001</t>
  </si>
  <si>
    <t>โรงพยาบาลตากสิน</t>
  </si>
  <si>
    <t>0609002</t>
  </si>
  <si>
    <t>โรงพยาบาลเจริญกรุงประชารักษ์</t>
  </si>
  <si>
    <t>0609003</t>
  </si>
  <si>
    <t>โรงพยาบาลหลวงพ่อทวีศักดิ์  ชุตินฺธโร  อุทิศ</t>
  </si>
  <si>
    <t>งานรักษาพยาบาล โรงพยาบาลหลวงพ่อทวีศักดิ์  ชุตินฺธโร  อุทิศ</t>
  </si>
  <si>
    <t>0609004</t>
  </si>
  <si>
    <t>โรงพยาบาลลาดกระบังกรุงเทพมหานคร</t>
  </si>
  <si>
    <t>0609006</t>
  </si>
  <si>
    <t>โรงพยาบาลราชพิพัฒน์</t>
  </si>
  <si>
    <t>0609007</t>
  </si>
  <si>
    <t>โรงพยาบาลสิรินธร</t>
  </si>
  <si>
    <t>0609008</t>
  </si>
  <si>
    <t>ศูนย์บริการการแพทย์ฉุกเฉินกรุงเทพมหานคร 
(ศูนย์เอราวัณ)</t>
  </si>
  <si>
    <t>0609012</t>
  </si>
  <si>
    <t>บริการทางการแพทย์ฉุกเฉิน</t>
  </si>
  <si>
    <t>โรงพยาบาลเวชการุณย์รัศมิ์ 
(เปลี่ยนชื่อจากโรงพยาบาลหนองจอกเดิม)</t>
  </si>
  <si>
    <t>งานรักษาพยาบาล โรงพยาบาลหนองจอก</t>
  </si>
  <si>
    <t>0609005</t>
  </si>
  <si>
    <t>โรงพยาบาลเวชการุณย์รัศมิ์</t>
  </si>
  <si>
    <t>โรงพยาบาลผู้สูงอายุบางขุนเทียน</t>
  </si>
  <si>
    <t>0609010</t>
  </si>
  <si>
    <t>โรงพยาบาลคลองสามวา</t>
  </si>
  <si>
    <t>0609009</t>
  </si>
  <si>
    <t>โรงพยาบาลบางนากรุงเทพมหานคร</t>
  </si>
  <si>
    <t>งานรักษาพยาบาล โรงพยาบาลบางนา</t>
  </si>
  <si>
    <t>0609011</t>
  </si>
  <si>
    <t>สำนักอนามัย</t>
  </si>
  <si>
    <t>0608001</t>
  </si>
  <si>
    <t>บริหารศูนย์สาธารณสุข</t>
  </si>
  <si>
    <t>0608007</t>
  </si>
  <si>
    <t>สนับสนุนกลางศูนย์บริการสาธารณสุข</t>
  </si>
  <si>
    <t>สำนักงานพัฒนาระบบสาธารณสุข</t>
  </si>
  <si>
    <t>0606001</t>
  </si>
  <si>
    <t>บำบัดรักษาปฐมภูมิและฟื้นฟูสุขภาพ</t>
  </si>
  <si>
    <t>0608006</t>
  </si>
  <si>
    <t>สงเคราะห์สาธารณสุข</t>
  </si>
  <si>
    <t>กองสร้างเสริมสุขภาพ</t>
  </si>
  <si>
    <t>อนามัยแม่ เด็ก สตรีและผู้สูงอายุ</t>
  </si>
  <si>
    <t>0601002</t>
  </si>
  <si>
    <t>ส่งเสริมสุขภาพเชิงรุกและป้องกันโรคไม่ติดต่อ</t>
  </si>
  <si>
    <t>0601003</t>
  </si>
  <si>
    <t>สุขภาพจิต</t>
  </si>
  <si>
    <t>0608002</t>
  </si>
  <si>
    <t>เครือข่ายสุขภาพภาคประชาชน</t>
  </si>
  <si>
    <t>กองควบคุมโรคติดต่อ</t>
  </si>
  <si>
    <t>0602001</t>
  </si>
  <si>
    <t>ระบาดวิทยาโรคติดต่อ</t>
  </si>
  <si>
    <t>0602002</t>
  </si>
  <si>
    <t>สร้างเสริมภูมิคุ้มกันโรคและป้องกันโรคติดต่อ</t>
  </si>
  <si>
    <t>0602003</t>
  </si>
  <si>
    <t>ควบคุมพาหะและแหล่งนำโรค</t>
  </si>
  <si>
    <t>0605001</t>
  </si>
  <si>
    <t>ควบคุมโรคในสัตว์</t>
  </si>
  <si>
    <t>กองควบคุมโรคเอดส์ วัณโรค และโรคติดต่อทางเพศสัมพันธ์</t>
  </si>
  <si>
    <t>งานควบคุมโรคเอดส์ วัณโรค และโรคติดต่อทาง</t>
  </si>
  <si>
    <t>0602004</t>
  </si>
  <si>
    <t>ป้องกันแก้ไขปัญหาเอดส์และ
โรคติดต่อทางเพศสัมพันธ์</t>
  </si>
  <si>
    <t>0602005</t>
  </si>
  <si>
    <t>ควบคุมวัณโรค</t>
  </si>
  <si>
    <t>สำนักงานป้องกันและบำบัดการติดยาเสพติต</t>
  </si>
  <si>
    <t>งานป้องกันและบำบัดการติดยาเสพติต</t>
  </si>
  <si>
    <t>0607001</t>
  </si>
  <si>
    <t>ป้องกันการติดยาและสารเสพติด</t>
  </si>
  <si>
    <t>0607002</t>
  </si>
  <si>
    <t>บำบัดรักษาผู้ติดยาและสารเสพติด</t>
  </si>
  <si>
    <t>0607003</t>
  </si>
  <si>
    <t>ฟื้นฟูสมรรถภาพผู้ติดยาและสารเสพติด</t>
  </si>
  <si>
    <t>กองสุขาภิบาลอาหาร</t>
  </si>
  <si>
    <t>0603001</t>
  </si>
  <si>
    <t>สุขาภิบาลอาหาร</t>
  </si>
  <si>
    <t>สำนักงานสุขาภิบาลสิ่งแวดล้อม</t>
  </si>
  <si>
    <t>0604001</t>
  </si>
  <si>
    <t>อนามัยสิ่งแวดล้อม</t>
  </si>
  <si>
    <t>0604002</t>
  </si>
  <si>
    <t>ควบคุมสารเคมีและวัสดุอันตราย</t>
  </si>
  <si>
    <t>กองทันตสาธารณสุข</t>
  </si>
  <si>
    <t>0606003</t>
  </si>
  <si>
    <t>ส่งเสริมทันตสุขภาพและป้องกันโรคในช่องปาก</t>
  </si>
  <si>
    <t>0606004</t>
  </si>
  <si>
    <t>บริการบำบัดรักษาทางทันตกรรม</t>
  </si>
  <si>
    <t>สำนักงานสัตวแพทย์สาธารณสุข</t>
  </si>
  <si>
    <t>0603002</t>
  </si>
  <si>
    <t>ควบคุมการฆ่าและจำหน่ายเนื้อสัตว์</t>
  </si>
  <si>
    <t>0605002</t>
  </si>
  <si>
    <t>ศูนย์ควบคุมสุนัข</t>
  </si>
  <si>
    <t>0605003</t>
  </si>
  <si>
    <t>บริการสัตวแพทย์สาธารณสุข</t>
  </si>
  <si>
    <t>กองการพยาบาลสาธารณสุข</t>
  </si>
  <si>
    <t>งานบริการพยาบาล</t>
  </si>
  <si>
    <t>0606002</t>
  </si>
  <si>
    <t>ดูแลผู้ป่วยที่บ้าน</t>
  </si>
  <si>
    <t>0608005</t>
  </si>
  <si>
    <t>ควบคุมคุณภาพและมาตรฐานการพยาบาล</t>
  </si>
  <si>
    <t>กองเภสัชกรรม</t>
  </si>
  <si>
    <t>0608003</t>
  </si>
  <si>
    <t>เภสัชกรรม</t>
  </si>
  <si>
    <t>สำนักงานชันสูตรสาธารณสุข</t>
  </si>
  <si>
    <t>0608004</t>
  </si>
  <si>
    <t>ตรวจวิเคราะห์ทางห้องปฏิบัติการ</t>
  </si>
  <si>
    <t>ศูนย์บริการสาธารณสุข 1-68</t>
  </si>
  <si>
    <t>สำนักการศึกษา</t>
  </si>
  <si>
    <t>0801004</t>
  </si>
  <si>
    <t>สนับสนุนการจัดการเรียนการสอนและโรงเรียน</t>
  </si>
  <si>
    <t>0801001</t>
  </si>
  <si>
    <t>บริหารงานบุคคลทางการศึกษา</t>
  </si>
  <si>
    <t>0801003</t>
  </si>
  <si>
    <t>บริหารการศึกษาขั้นพื้นฐาน</t>
  </si>
  <si>
    <t>0801002</t>
  </si>
  <si>
    <t>พัฒนาบุคลากรทางการศึกษา</t>
  </si>
  <si>
    <t>สำนักการโยธา</t>
  </si>
  <si>
    <t>0402001</t>
  </si>
  <si>
    <t>ควบคุมอาคารและการก่อสร้าง</t>
  </si>
  <si>
    <t>0403001</t>
  </si>
  <si>
    <t>พัฒนาโครงข่ายถนน</t>
  </si>
  <si>
    <t>0403002</t>
  </si>
  <si>
    <t>บำรุงรักษาโครงข่ายถนน</t>
  </si>
  <si>
    <t>0403003</t>
  </si>
  <si>
    <t>สนับสนุนเครื่องจักรกลและการก่อสร้าง</t>
  </si>
  <si>
    <t>0401004</t>
  </si>
  <si>
    <t>แผนที่และสารสนเทศที่ดิน</t>
  </si>
  <si>
    <t>สำนักการระบายน้ำ</t>
  </si>
  <si>
    <t>0502003</t>
  </si>
  <si>
    <t>จัดการระบบคลองและแหล่งรับน้ำ</t>
  </si>
  <si>
    <t>0502007</t>
  </si>
  <si>
    <t>พัฒนาระบบป้องกันน้ำท่วม</t>
  </si>
  <si>
    <t>0504002</t>
  </si>
  <si>
    <t>ดูแลชายฝั่งทะเลบางขุนเทียน</t>
  </si>
  <si>
    <t>0502004</t>
  </si>
  <si>
    <t>สารสนเทศเพื่อการจัดการน้ำ</t>
  </si>
  <si>
    <t>0502001</t>
  </si>
  <si>
    <t>จัดการระบบท่อระบายน้ำ</t>
  </si>
  <si>
    <t>0502002</t>
  </si>
  <si>
    <t>จัดการระบบควบคุมน้ำ</t>
  </si>
  <si>
    <t>0502006</t>
  </si>
  <si>
    <t>บำบัดน้ำเสีย</t>
  </si>
  <si>
    <t>0503001</t>
  </si>
  <si>
    <t>จัดการคุณภาพน้ำ</t>
  </si>
  <si>
    <t>0502005</t>
  </si>
  <si>
    <t>สนับสนุนและซ่อมบำรุงเครื่องจักรกล</t>
  </si>
  <si>
    <t>สำนักการคลัง</t>
  </si>
  <si>
    <t>รายได้</t>
  </si>
  <si>
    <t>0404002</t>
  </si>
  <si>
    <t>จัดการศาลาที่พักผู้โดยสารรถโดยสารสาธารณะ ท่าเทียบเรือสาธารณะ และบริหารจัดการพื้นที่ให้สิทธิ</t>
  </si>
  <si>
    <t>0101004</t>
  </si>
  <si>
    <t>การเงินและการคลัง</t>
  </si>
  <si>
    <t>0101005</t>
  </si>
  <si>
    <t>การบัญชี</t>
  </si>
  <si>
    <t>นโยบายการคลัง</t>
  </si>
  <si>
    <t>0302004</t>
  </si>
  <si>
    <t>ส่งเสริมการลงทุนและการพาณิชย์</t>
  </si>
  <si>
    <t>ซ่อมบำรุงยานพาหนะและเครื่องจักรกล</t>
  </si>
  <si>
    <t>0101006</t>
  </si>
  <si>
    <t>จัดหาพัสดุและทะเบียนทรัพย์สิน</t>
  </si>
  <si>
    <t>บำเหน็จบำนาญ</t>
  </si>
  <si>
    <t>สำนักเทศกิจ</t>
  </si>
  <si>
    <t>0103002</t>
  </si>
  <si>
    <t>ระบบเทคโนโลยีสารสนเทศและการสื่อสาร</t>
  </si>
  <si>
    <t>0202001</t>
  </si>
  <si>
    <t>0402002</t>
  </si>
  <si>
    <t>บังคับใช้กฎหมายอาคาร</t>
  </si>
  <si>
    <t>0202002</t>
  </si>
  <si>
    <t>สอบสวนดำเนินคดี</t>
  </si>
  <si>
    <t>สำนักการจราจรและขนส่ง</t>
  </si>
  <si>
    <t>งานบริหารทั่วไปด้านการ
โยธาและระบบจราจร</t>
  </si>
  <si>
    <t>0404001</t>
  </si>
  <si>
    <t>โครงข่ายการจราจร</t>
  </si>
  <si>
    <t>0404003</t>
  </si>
  <si>
    <t>ระบบขนส่งมวลชนกรุงเทพ</t>
  </si>
  <si>
    <t>สำนักป้องกันและบรรเทาสาธารณภัย</t>
  </si>
  <si>
    <t>ป้องกันสาธารณภัย</t>
  </si>
  <si>
    <t>0201002</t>
  </si>
  <si>
    <t>อำนวยการและช่วยเหลือผู้ประสบภัย</t>
  </si>
  <si>
    <t>0201003</t>
  </si>
  <si>
    <t>ปฏิบัติการระงับเหตุ</t>
  </si>
  <si>
    <t>สำนักงบประมาณกรุงเทพมหานคร</t>
  </si>
  <si>
    <t>0101003</t>
  </si>
  <si>
    <t>งบประมาณ</t>
  </si>
  <si>
    <t>สำนักยุทธศาตร์และประเมินผล</t>
  </si>
  <si>
    <t>0103001</t>
  </si>
  <si>
    <t>ยุทธศาสตร์และการประเมินผล</t>
  </si>
  <si>
    <t>สำนักสิ่งแวดล้อม</t>
  </si>
  <si>
    <t>0501002</t>
  </si>
  <si>
    <t>จัดการมูลฝอย</t>
  </si>
  <si>
    <t>การรักษาความสะอาด</t>
  </si>
  <si>
    <t>0501005</t>
  </si>
  <si>
    <t>จัดการสิ่งปฏิกูล</t>
  </si>
  <si>
    <t>0501006</t>
  </si>
  <si>
    <t>จัดการยานพาหนะและเครื่องจักรกลด้านการจัดการมูลฝอยและสิ่งปฏิกูล</t>
  </si>
  <si>
    <t>0501003</t>
  </si>
  <si>
    <t>กำจัดมูลฝอยทั่วไปและมูลฝอยจากการก่อสร้าง</t>
  </si>
  <si>
    <t>0501004</t>
  </si>
  <si>
    <t>จัดการมูลฝอยติดเชื้อ และมูลฝอยอันตราย</t>
  </si>
  <si>
    <t>0503002</t>
  </si>
  <si>
    <t>ควบคุมแหล่งก่อมลพิษ</t>
  </si>
  <si>
    <t>0503003</t>
  </si>
  <si>
    <t>เฝ้าระวังคุณภาพอากาศและเสียง</t>
  </si>
  <si>
    <t>0504001</t>
  </si>
  <si>
    <t>บริการสวนสาธารณะและอนุรักษ์พันธุกรรมพืช</t>
  </si>
  <si>
    <t>สำนักวัฒนธรรม กีฬา และการท่องเที่ยว</t>
  </si>
  <si>
    <t>0702002</t>
  </si>
  <si>
    <t>สอนนันทนาการและกีฬาเพื่อสุขภาพ</t>
  </si>
  <si>
    <t>0702003</t>
  </si>
  <si>
    <t>ศูนย์กีฬา ศูนย์เยาวชนและลานกีฬา</t>
  </si>
  <si>
    <t>0702004</t>
  </si>
  <si>
    <t>ส่งเสริมกิจกรรมเด็ก เยาวชน และประชาชน</t>
  </si>
  <si>
    <t>0702005</t>
  </si>
  <si>
    <t>จัดงานและเทศกาล</t>
  </si>
  <si>
    <t>0702006</t>
  </si>
  <si>
    <t>ส่งเสริมการเรียนรู้ตามอัธยาศัย</t>
  </si>
  <si>
    <t>0702001</t>
  </si>
  <si>
    <t>ส่งเสริมกีฬาเพื่อการแข่งขัน</t>
  </si>
  <si>
    <t>สังคีตกรุงเทพมหานคร</t>
  </si>
  <si>
    <t>ส่งเสริมการท่องเที่ยว</t>
  </si>
  <si>
    <t>0301002</t>
  </si>
  <si>
    <t>พัฒนาบริการและแหล่งท่องเที่ยว</t>
  </si>
  <si>
    <t>ส่งเสริมและอนุรักษ์ศิลปวัฒนธรรมไทย</t>
  </si>
  <si>
    <t>หอศิลป์กรุงเทพมหานคร</t>
  </si>
  <si>
    <t>สำนักพัฒนาสังคม</t>
  </si>
  <si>
    <t>0703001</t>
  </si>
  <si>
    <t>พัฒนาศักยภาพและบริการชุมชน</t>
  </si>
  <si>
    <t>0302001</t>
  </si>
  <si>
    <t>ฝึกอาชีพและพัฒนาฝีมือแรงงาน</t>
  </si>
  <si>
    <t>0302002</t>
  </si>
  <si>
    <t>ส่งเสริมการเกษตร</t>
  </si>
  <si>
    <t>0302003</t>
  </si>
  <si>
    <t>พัฒนาธุรกิจและผู้ประกอบการ</t>
  </si>
  <si>
    <t>0703002</t>
  </si>
  <si>
    <t>สงเคราะห์และสวัสดิการสังคม</t>
  </si>
  <si>
    <t>0703003</t>
  </si>
  <si>
    <t>บ้านพักและศูนย์บริการผู้สูงอายุ</t>
  </si>
  <si>
    <t>สำนักการวางผังและพัฒนาเมือง</t>
  </si>
  <si>
    <t>วางผังเมือง</t>
  </si>
  <si>
    <t>0401002</t>
  </si>
  <si>
    <t>พัฒนาและฟื้นฟูพื้นที่</t>
  </si>
  <si>
    <t>0401003</t>
  </si>
  <si>
    <t>ควบคุมการใช้ประโยชน์ที่ดิน</t>
  </si>
  <si>
    <t>มหาวิทยาลัยนวมินทราธิราช</t>
  </si>
  <si>
    <t>code03</t>
  </si>
  <si>
    <t>desc03</t>
  </si>
  <si>
    <t>code04</t>
  </si>
  <si>
    <t>desc04</t>
  </si>
  <si>
    <t>code081</t>
  </si>
  <si>
    <t>desc081</t>
  </si>
  <si>
    <t>code082</t>
  </si>
  <si>
    <t>desc082</t>
  </si>
  <si>
    <t>code083</t>
  </si>
  <si>
    <t>desc083</t>
  </si>
  <si>
    <t>code084</t>
  </si>
  <si>
    <t>desc084</t>
  </si>
  <si>
    <t>code085</t>
  </si>
  <si>
    <t>desc085</t>
  </si>
  <si>
    <t>code086</t>
  </si>
  <si>
    <t>desc086</t>
  </si>
  <si>
    <t>code087</t>
  </si>
  <si>
    <t>desc087</t>
  </si>
  <si>
    <t>code088</t>
  </si>
  <si>
    <t>desc088</t>
  </si>
  <si>
    <t>code089</t>
  </si>
  <si>
    <t>desc089</t>
  </si>
  <si>
    <t>code0810</t>
  </si>
  <si>
    <t>desc0810</t>
  </si>
  <si>
    <t>code0811</t>
  </si>
  <si>
    <t>desc0811</t>
  </si>
  <si>
    <t>code0812</t>
  </si>
  <si>
    <t>desc0812</t>
  </si>
  <si>
    <t>code0813</t>
  </si>
  <si>
    <t>desc0813</t>
  </si>
  <si>
    <t>code0814</t>
  </si>
  <si>
    <t>desc0814</t>
  </si>
  <si>
    <t>code09</t>
  </si>
  <si>
    <t>desc09</t>
  </si>
  <si>
    <t>code10</t>
  </si>
  <si>
    <t>desc10</t>
  </si>
  <si>
    <t>code11</t>
  </si>
  <si>
    <t>desc11</t>
  </si>
  <si>
    <t>code14</t>
  </si>
  <si>
    <t>desc14</t>
  </si>
  <si>
    <t>code15</t>
  </si>
  <si>
    <t>desc15</t>
  </si>
  <si>
    <t>code17</t>
  </si>
  <si>
    <t>desc17</t>
  </si>
  <si>
    <t>code19</t>
  </si>
  <si>
    <t>desc19</t>
  </si>
  <si>
    <t>code20</t>
  </si>
  <si>
    <t>desc20</t>
  </si>
  <si>
    <t>code21</t>
  </si>
  <si>
    <t>desc21</t>
  </si>
  <si>
    <t>code22</t>
  </si>
  <si>
    <t>desc22</t>
  </si>
  <si>
    <t>code23</t>
  </si>
  <si>
    <t>desc23</t>
  </si>
  <si>
    <t>code24</t>
  </si>
  <si>
    <t>desc24</t>
  </si>
  <si>
    <t>code25</t>
  </si>
  <si>
    <t>desc25</t>
  </si>
  <si>
    <t>code07</t>
  </si>
  <si>
    <t>desc07</t>
  </si>
  <si>
    <t>สำนักงานเขตธนบุรี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</si>
  <si>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</si>
  <si>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</si>
  <si>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หน่วยนับ</t>
  </si>
  <si>
    <t>- การรับเรื่องร้องทุกข์ของประชาชน และประสานงานในส่วนที่เกี่ยวข้อง</t>
  </si>
  <si>
    <t>เรื่อง</t>
  </si>
  <si>
    <t>- ร้อยละความพึงพอใจของประชาชนที่มารับบริการที่สำนักงานเขต</t>
  </si>
  <si>
    <t>ร้อยละ</t>
  </si>
  <si>
    <t>- การออกตรวจด้านสิ่งแวดล้อม สุขาภิบาล ป้องกันและควบคุมโรค</t>
  </si>
  <si>
    <t>ครั้ง</t>
  </si>
  <si>
    <t>- การดำเนินการตรวจปฏิบัติการตามเป้าหมายที่กำหนด</t>
  </si>
  <si>
    <t>- การปรับปรุง ซ่อมแซม ถนน ตรอก ซอย สะพานและสิ่งสาธารณประโยชน์ที่อยู่ในความรับผิดชอบของสำนักงานเขตเพื่อความปลอดภัยในชีวิตและทรัพย์สินของประชาชน</t>
  </si>
  <si>
    <t>- การให้บริการเก็บขนมูลฝอยในพื้นที่ที่หน่วยงานรับผิดชอบ</t>
  </si>
  <si>
    <t>ตัน</t>
  </si>
  <si>
    <t>- จำนวนประชาชนในพื้นที่ที่ได้รับเงินสวัสดิการจากงบประมาณของกรุงเทพมหานคร</t>
  </si>
  <si>
    <t>ราย</t>
  </si>
  <si>
    <t>- จำนวนนักเรียนที่ได้รับการศึกษาในโรงเรียนสังกัดกรุงเทพมหานครประจำปีการศึกษา</t>
  </si>
  <si>
    <t>โครงสร้างหน่วยงานและอัตรากำลัง</t>
  </si>
  <si>
    <t>อำนวยการ</t>
  </si>
  <si>
    <t xml:space="preserve"> ผู้อำนวยการ 1 (1)</t>
  </si>
  <si>
    <t xml:space="preserve"> ผู้ช่วยผู้อำนวยการ (2)</t>
  </si>
  <si>
    <t xml:space="preserve"> หัวหน้าฝ่าย 1 (1)</t>
  </si>
  <si>
    <t>- ข้าราชการ (14)</t>
  </si>
  <si>
    <t>- ลูกจ้างประจำ (1)</t>
  </si>
  <si>
    <t>- ลูกจ้างชั่วคราว (-)</t>
  </si>
  <si>
    <t>- ลูกจ้างโครงการ (-)</t>
  </si>
  <si>
    <t>ฝ่ายรักษาความสะอาด</t>
  </si>
  <si>
    <t>และสวนสาธารณะ</t>
  </si>
  <si>
    <t>- ข้าราชการ (11)</t>
  </si>
  <si>
    <t>- ข้าราชการ (13)</t>
  </si>
  <si>
    <t>- ลูกจ้างประจำ (2)</t>
  </si>
  <si>
    <t>- ลูกจ้างชั่วคราว (1)</t>
  </si>
  <si>
    <t>- ลูกจ้างชั่วคราว (7)</t>
  </si>
  <si>
    <t>ฝ่ายพัฒนาชุมชน</t>
  </si>
  <si>
    <t>และสวัสดิการสังคม</t>
  </si>
  <si>
    <t>- ข้าราชการ (17)</t>
  </si>
  <si>
    <t>- ข้าราชการ (12)</t>
  </si>
  <si>
    <t>- ลูกจ้างประจำ (4)</t>
  </si>
  <si>
    <t>- ข้าราชการ (25)</t>
  </si>
  <si>
    <t>ปี 2566</t>
  </si>
  <si>
    <t>ปี 2567</t>
  </si>
  <si>
    <t>ปี 2568</t>
  </si>
  <si>
    <t>ปี 2569</t>
  </si>
  <si>
    <t>รวมทั้งสิ้น</t>
  </si>
  <si>
    <t>บาท</t>
  </si>
  <si>
    <t>เงินงบประมาณ</t>
  </si>
  <si>
    <t>เงินนอกงบประมาณ</t>
  </si>
  <si>
    <t>รับเรื่องร้องทุกข์</t>
  </si>
  <si>
    <t>ตร.ม.</t>
  </si>
  <si>
    <t>ดูแลบำรุงรักษาต้นไม้</t>
  </si>
  <si>
    <t>ต้น</t>
  </si>
  <si>
    <t>- ลูกจ้างประจำ (3)</t>
  </si>
  <si>
    <t>การจัดบริการของสำนักงานเขต</t>
  </si>
  <si>
    <t>ก) งบประมาณจำแนกตามประเภทงบประมาณ</t>
  </si>
  <si>
    <t>(บาท)</t>
  </si>
  <si>
    <t>รวม</t>
  </si>
  <si>
    <t>งบประมาณตามโครงสร้างงาน</t>
  </si>
  <si>
    <t>งบประมาณเพื่อการชำระหนี้</t>
  </si>
  <si>
    <t>รวมงบประมาณทั้งสิ้น</t>
  </si>
  <si>
    <t>ข) งบประมาณตามโครงสร้างงาน</t>
  </si>
  <si>
    <t>งานรายจ่ายบุคลากร</t>
  </si>
  <si>
    <t>งานอำนวยการและบริหารสำนักงานเขต</t>
  </si>
  <si>
    <t xml:space="preserve">งานบริหารทั่วไปและบริการทะเบียน 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</si>
  <si>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</si>
  <si>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</si>
  <si>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</si>
  <si>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งานกวาดทำความสะอาดที่และทางสาธารณะ</t>
  </si>
  <si>
    <t>งานเก็บขยะมูลฝอยและขนถ่ายสิ่งปฏิกูล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</si>
  <si>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</si>
  <si>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</si>
  <si>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 xml:space="preserve">งานบริหารทั่วไปฝ่ายโยธา 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</si>
  <si>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</si>
  <si>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</si>
  <si>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</si>
  <si>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งานพัฒนาชุมชนและบริการสังคม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</si>
  <si>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</si>
  <si>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</si>
  <si>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ค่าใช้จ่ายโครงการกรุงเทพฯ เมืองอาหารปลอดภัย</t>
  </si>
  <si>
    <t>งานป้องกันและควบคุมโรค</t>
  </si>
  <si>
    <t>งานบริหารทั่วไปฝ่ายการศึกษา</t>
  </si>
  <si>
    <t>งานงบประมาณโรงเรียน</t>
  </si>
  <si>
    <t>รวมงบประมาณตามโครงสร้างงาน</t>
  </si>
  <si>
    <t>ค) งบประมาณเพื่อสนับสนุนช่วยเหลือ (Grant)</t>
  </si>
  <si>
    <t>ง) งบประมาณเพื่อการชำระหนี้</t>
  </si>
  <si>
    <t>รวมงบประมาณเพื่อการชำระหนี้</t>
  </si>
  <si>
    <t>ฉ) งบประมาณจำแนกตามประเภทงบรายจ่าย</t>
  </si>
  <si>
    <t>เงินเดือนและค่าจ้างประจำ</t>
  </si>
  <si>
    <t>ค่าจ้างชั่วคราว</t>
  </si>
  <si>
    <t>ค่าสาธารณูปโภค</t>
  </si>
  <si>
    <t>เงินอุดหนุน</t>
  </si>
  <si>
    <t>รายจ่ายอื่น</t>
  </si>
  <si>
    <t>งบรายจ่ายอื่น</t>
  </si>
  <si>
    <r>
      <t>รายละเอียดงบประมาณจำแนกตามงบรายจ่าย</t>
    </r>
    <r>
      <rPr>
        <b/>
        <sz val="16"/>
        <color theme="0" tint="-0.34998626667073579"/>
        <rFont val="TH SarabunPSK"/>
        <family val="2"/>
      </rPr>
      <t xml:space="preserve"> </t>
    </r>
  </si>
  <si>
    <t>1. งบบุคลากร</t>
  </si>
  <si>
    <t>01101-1</t>
  </si>
  <si>
    <t>01102-1</t>
  </si>
  <si>
    <t>01106-1</t>
  </si>
  <si>
    <t>01107-1</t>
  </si>
  <si>
    <t>01108-1</t>
  </si>
  <si>
    <t>01109-1</t>
  </si>
  <si>
    <t>01201-1</t>
  </si>
  <si>
    <t>01202-1</t>
  </si>
  <si>
    <t>01205-1</t>
  </si>
  <si>
    <t>01206-1</t>
  </si>
  <si>
    <t>02101-1</t>
  </si>
  <si>
    <t>02102-1</t>
  </si>
  <si>
    <t>02103-1</t>
  </si>
  <si>
    <t>03128-1</t>
  </si>
  <si>
    <t>03217-1</t>
  </si>
  <si>
    <t>03293-1</t>
  </si>
  <si>
    <t>1. งบดำเนินงาน</t>
  </si>
  <si>
    <t>ค่าจ้างเหมาบริการเป็นรายบุคคล</t>
  </si>
  <si>
    <t xml:space="preserve">1.2 ค่าสาธารณูปโภค		</t>
  </si>
  <si>
    <t>ค่าไฟฟ้าสำนักงาน</t>
  </si>
  <si>
    <t>ค่าน้ำประปา</t>
  </si>
  <si>
    <t>2. งบลงทุน</t>
  </si>
  <si>
    <t>4. งบรายจ่ายอื่น</t>
  </si>
  <si>
    <t>07199-1</t>
  </si>
  <si>
    <t>ค่าโทรศัพท์สำนักงาน</t>
  </si>
  <si>
    <t>ค่าไปรษณีย์</t>
  </si>
  <si>
    <t>07199-2</t>
  </si>
  <si>
    <t>07199-3</t>
  </si>
  <si>
    <t>07199-4</t>
  </si>
  <si>
    <t>07199-5</t>
  </si>
  <si>
    <t>07199-6</t>
  </si>
  <si>
    <t>07199-7</t>
  </si>
  <si>
    <t>07199-9</t>
  </si>
  <si>
    <t>3. งบเงินอุดหนุน</t>
  </si>
  <si>
    <t>07109-1</t>
  </si>
  <si>
    <t>07124-1</t>
  </si>
  <si>
    <t>07125-1</t>
  </si>
  <si>
    <t>07126-1</t>
  </si>
  <si>
    <t>งานปกครอง</t>
  </si>
  <si>
    <t>2. งบรายจ่ายอื่น</t>
  </si>
  <si>
    <t>กรุงเทพมหานคร</t>
  </si>
  <si>
    <t>เด็ก สตรี ครอบครัว ผู้ด้อยโอกาส ผู้สูงอายุและคนพิการ</t>
  </si>
  <si>
    <t>3. งบรายจ่ายอื่น</t>
  </si>
  <si>
    <t>ประสิทธิภาพการแก้ไขปัญหาโรคไข้เลือดออกในพื้นที่</t>
  </si>
  <si>
    <t>ค่าไฟฟ้าโรงเรียน  ค่าน้ำประปาโรงเรียน</t>
  </si>
  <si>
    <t>ค่าโทรศัพท์เคลื่อนที่  ค่าโทรศัพท์โรงเรียน</t>
  </si>
  <si>
    <t>(1) ค่าใช้จ่ายในการสนับสนุนการดำเนินงานของ</t>
  </si>
  <si>
    <t xml:space="preserve">    คณะกรรมการชุมชน</t>
  </si>
  <si>
    <t>(3) ค่าใช้จ่ายในการส่งเสริมกิจกรรมสโมสรกีฬาและลานกีฬา</t>
  </si>
  <si>
    <t xml:space="preserve">    กรุงเทพมหานคร</t>
  </si>
  <si>
    <t xml:space="preserve">(1) เครื่องปรับอากาศ แบบแยกส่วน (ราคารวมค่าติดตั้ง) </t>
  </si>
  <si>
    <t xml:space="preserve">(2) เครื่องปรับอากาศ แบบแยกส่วน (ราคารวมค่าติดตั้ง) </t>
  </si>
  <si>
    <t xml:space="preserve">(3) เครื่องปรับอากาศ แบบแยกส่วน (ราคารวมค่าติดตั้ง) </t>
  </si>
  <si>
    <t xml:space="preserve">(4) เครื่องปรับอากาศ แบบแยกส่วน (ราคารวมค่าติดตั้ง) </t>
  </si>
  <si>
    <t xml:space="preserve">      ระดับความละเอียดจอภาพ 3840X2160 พิกเซล </t>
  </si>
  <si>
    <t xml:space="preserve">      ระดับความละเอียดจอภาพ 3840 X 2160 พิกเซล </t>
  </si>
  <si>
    <t xml:space="preserve">      (โรงเรียนวัดบางน้ำชน)</t>
  </si>
  <si>
    <t xml:space="preserve">      (โรงเรียนวัดเวฬุราชิณ)</t>
  </si>
  <si>
    <t>(4) ค่าใช้จ่ายในการจัดประชุมสัมมนาคณะกรรมการสถานศึกษา</t>
  </si>
  <si>
    <t xml:space="preserve">    ขั้นพื้นฐานโรงเรียนสังกัดกรุงเทพมหานคร</t>
  </si>
  <si>
    <t>(5) ค่าใช้จ่ายในการสัมมนาประธานกรรมการเครือข่ายผู้ปกครอง</t>
  </si>
  <si>
    <t xml:space="preserve">    เพื่อพัฒนาโรงเรียนสังกัดกรุงเทพมหานคร</t>
  </si>
  <si>
    <t>(6) ค่าใช้จ่ายในการส่งเสริมสนับสนุนให้นักเรียนสร้างสรรค์</t>
  </si>
  <si>
    <t xml:space="preserve">    ผลงานเพื่อการเรียนรู้</t>
  </si>
  <si>
    <t xml:space="preserve">    โรงเรียนสังกัดกรุงเทพมหานคร</t>
  </si>
  <si>
    <t>โครงการตามแผนยุทธศาสตร์</t>
  </si>
  <si>
    <t>ฝ่ายการคลัง</t>
  </si>
  <si>
    <t xml:space="preserve">และงานสวน ค่าวัสดุสำนักงานประเภทเครื่องเขียน </t>
  </si>
  <si>
    <t xml:space="preserve">เครื่องดับเพลิงหาบหาม ขนาด 55 แรงม้า </t>
  </si>
  <si>
    <t>พร้อมอุปกรณ์ 11 เครื่อง</t>
  </si>
  <si>
    <t>(1) ค่าใช้จ่ายในการฝึกอบรม สัมมนา และศึกษาดูงาน</t>
  </si>
  <si>
    <t xml:space="preserve">    (อปพร.) เขตธนบุรี และผู้เกี่ยวข้อง</t>
  </si>
  <si>
    <t>2 เครื่อง</t>
  </si>
  <si>
    <t>05313-7</t>
  </si>
  <si>
    <t>05313-8</t>
  </si>
  <si>
    <t>05313-9</t>
  </si>
  <si>
    <t>05313-10</t>
  </si>
  <si>
    <t>(2) ค่าใช้จ่ายในการจัดงานวันสำคัญ อนุรักษ์ สืบสาน</t>
  </si>
  <si>
    <t xml:space="preserve">    วัฒนธรรมประเพณี </t>
  </si>
  <si>
    <t>(4) ค่าใช้จ่ายในการบริหารจัดการพิพิธภัณฑ์ท้องถิ่น</t>
  </si>
  <si>
    <t>(5) ค่าใช้จ่ายโครงการรู้ใช้ รู้เก็บ คนกรุงเทพฯ ชีวิตมั่นคง</t>
  </si>
  <si>
    <t>(6) ค่าใช้จ่ายในการส่งเสริมกิจการสภาเด็กและเยาวชนเขต</t>
  </si>
  <si>
    <t>05136 - 55</t>
  </si>
  <si>
    <t>05136 - 56</t>
  </si>
  <si>
    <t>05136 - 57</t>
  </si>
  <si>
    <t>05136 - 58</t>
  </si>
  <si>
    <t>05136 - 68</t>
  </si>
  <si>
    <t>05136 - 84</t>
  </si>
  <si>
    <t>05199 - 10</t>
  </si>
  <si>
    <t>05199 - 12</t>
  </si>
  <si>
    <t>05199 - 13</t>
  </si>
  <si>
    <t>05199 - 14</t>
  </si>
  <si>
    <t>05199 - 15</t>
  </si>
  <si>
    <t>05199 - 16</t>
  </si>
  <si>
    <t>05199 - 17</t>
  </si>
  <si>
    <t>05199 - 21</t>
  </si>
  <si>
    <t>05199 - 22</t>
  </si>
  <si>
    <t>05199 - 23</t>
  </si>
  <si>
    <t>05199 - 24</t>
  </si>
  <si>
    <t>05199 - 28</t>
  </si>
  <si>
    <t>05199 - 37</t>
  </si>
  <si>
    <t>05199 - 38</t>
  </si>
  <si>
    <t>05199 - 39</t>
  </si>
  <si>
    <t>05199 - 40</t>
  </si>
  <si>
    <t>05199 - 42</t>
  </si>
  <si>
    <t>05199 - 53</t>
  </si>
  <si>
    <t>05199 - 59</t>
  </si>
  <si>
    <t>05199 - 60</t>
  </si>
  <si>
    <t>05199 - 62</t>
  </si>
  <si>
    <t>05199 - 63</t>
  </si>
  <si>
    <t>05199 - 66</t>
  </si>
  <si>
    <t>05199 - 70</t>
  </si>
  <si>
    <t>05199 - 71</t>
  </si>
  <si>
    <t>05199 - 72</t>
  </si>
  <si>
    <t>05199 - 73</t>
  </si>
  <si>
    <t>05199 - 74</t>
  </si>
  <si>
    <t>05199 - 75</t>
  </si>
  <si>
    <t>05199 - 76</t>
  </si>
  <si>
    <t>05199 - 77</t>
  </si>
  <si>
    <t>05199 - 86</t>
  </si>
  <si>
    <t>05199 - 87</t>
  </si>
  <si>
    <t>05199 - 92</t>
  </si>
  <si>
    <t>05199 - 93</t>
  </si>
  <si>
    <t>05199 - 94</t>
  </si>
  <si>
    <t>05199 - 95</t>
  </si>
  <si>
    <t>05199 - 97</t>
  </si>
  <si>
    <t>05199 - 98</t>
  </si>
  <si>
    <t>05199 - 99</t>
  </si>
  <si>
    <t>05199 - 100</t>
  </si>
  <si>
    <t>05199 - 101</t>
  </si>
  <si>
    <t>05199 - 103</t>
  </si>
  <si>
    <t>05199 - 104</t>
  </si>
  <si>
    <t>05199 - 105</t>
  </si>
  <si>
    <t>05199 - 106</t>
  </si>
  <si>
    <t>05199 - 107</t>
  </si>
  <si>
    <t>05199 - 108</t>
  </si>
  <si>
    <t>05199 - 109</t>
  </si>
  <si>
    <t>05199 - 110</t>
  </si>
  <si>
    <t>05199 - 111</t>
  </si>
  <si>
    <t>05199 - 112</t>
  </si>
  <si>
    <t>05199 - 113</t>
  </si>
  <si>
    <t>05199 - 114</t>
  </si>
  <si>
    <t>05199 - 115</t>
  </si>
  <si>
    <t>05199 - 116</t>
  </si>
  <si>
    <t>05199 - 117</t>
  </si>
  <si>
    <t>05199 - 118</t>
  </si>
  <si>
    <t>05199 - 119</t>
  </si>
  <si>
    <t>05199 - 120</t>
  </si>
  <si>
    <t>05199 - 121</t>
  </si>
  <si>
    <t>05199 - 122</t>
  </si>
  <si>
    <t>05199 - 125</t>
  </si>
  <si>
    <t>05199 - 126</t>
  </si>
  <si>
    <t>05199 - 127</t>
  </si>
  <si>
    <t>05199 - 128</t>
  </si>
  <si>
    <t>05199 - 129</t>
  </si>
  <si>
    <t>05199 - 130</t>
  </si>
  <si>
    <t>05199 - 131</t>
  </si>
  <si>
    <t>05199 - 132</t>
  </si>
  <si>
    <t>05199 - 134</t>
  </si>
  <si>
    <t>05199 - 135</t>
  </si>
  <si>
    <t>05199 - 136</t>
  </si>
  <si>
    <t>05199 - 137</t>
  </si>
  <si>
    <t>05199 - 138</t>
  </si>
  <si>
    <t>05199 - 139</t>
  </si>
  <si>
    <t>05199 - 140</t>
  </si>
  <si>
    <t>05199 - 141</t>
  </si>
  <si>
    <t>05199 - 142</t>
  </si>
  <si>
    <t>05199 - 143</t>
  </si>
  <si>
    <t>05199 - 144</t>
  </si>
  <si>
    <t>05199 - 145</t>
  </si>
  <si>
    <t>05199 - 146</t>
  </si>
  <si>
    <t>05199 - 147</t>
  </si>
  <si>
    <t>05199 - 149</t>
  </si>
  <si>
    <t>05199 - 150</t>
  </si>
  <si>
    <t>05199 - 151</t>
  </si>
  <si>
    <t>05199 - 152</t>
  </si>
  <si>
    <t>05199 - 153</t>
  </si>
  <si>
    <t>05199 - 154</t>
  </si>
  <si>
    <t>05199 - 156</t>
  </si>
  <si>
    <t>05199 - 157</t>
  </si>
  <si>
    <t>05199 - 158</t>
  </si>
  <si>
    <t>05199 - 160</t>
  </si>
  <si>
    <t>05199 - 161</t>
  </si>
  <si>
    <t>05199 - 162</t>
  </si>
  <si>
    <t>05199 - 163</t>
  </si>
  <si>
    <t>05199 - 164</t>
  </si>
  <si>
    <t>05199 - 184</t>
  </si>
  <si>
    <t>05199 - 185</t>
  </si>
  <si>
    <t>05199 - 186</t>
  </si>
  <si>
    <t>05199 - 188</t>
  </si>
  <si>
    <t>05203 - 33</t>
  </si>
  <si>
    <t>05203 - 45</t>
  </si>
  <si>
    <t>05203 - 96</t>
  </si>
  <si>
    <t>05203 - 102</t>
  </si>
  <si>
    <t>05203 - 123</t>
  </si>
  <si>
    <t xml:space="preserve">    แบบตั้งพื้นหรือแบบแขวน ขนาด 36,000 บีทียู 2 เครื่อง </t>
  </si>
  <si>
    <t xml:space="preserve">    (โรงเรียนวัดบางสะแกใน)</t>
  </si>
  <si>
    <t xml:space="preserve">    แบบตั้งพื้นหรือแบบแขวน ขนาด 30,000 บีทียู 2 เครื่อง </t>
  </si>
  <si>
    <t xml:space="preserve">    (โรงเรียนกันตทาราราม)</t>
  </si>
  <si>
    <t xml:space="preserve">    แบบตั้งพื้นหรือแบบแขวน ขนาด 36,000 บีทียู 1 เครื่อง </t>
  </si>
  <si>
    <t xml:space="preserve">    (โรงเรียนวัดโพธินิมิตร)</t>
  </si>
  <si>
    <t xml:space="preserve">    (โรงเรียนวัดกระจับพินิจ)</t>
  </si>
  <si>
    <t xml:space="preserve">(7) เตาซุป 2 หัวเตา แบบตั้งพื้น พร้อมอุปกรณ์ 1 ชุด </t>
  </si>
  <si>
    <t xml:space="preserve">    (โรงเรียนวัดใหม่ยายนุ้ย)</t>
  </si>
  <si>
    <t xml:space="preserve">(8) เครื่องดูดควันสแตนเลส พร้อมติดตั้ง 1 เครื่อง </t>
  </si>
  <si>
    <t xml:space="preserve">(9) โต๊ะเตรียมอาหารมีชั้นทึบล่าง ขนาด 150 ซม. 2 ตัว </t>
  </si>
  <si>
    <t xml:space="preserve">(10) โต๊ะสแตนเลสวางหม้อหุงข้าว ขนาด 100 ซม. 1 ตัว </t>
  </si>
  <si>
    <t xml:space="preserve">      (โรงเรียนวัดใหม่ยายนุ้ย)</t>
  </si>
  <si>
    <t xml:space="preserve">(11) เครื่องดูดควันสแตนเลส พร้อมติดตั้ง 1 เครื่อง </t>
  </si>
  <si>
    <t xml:space="preserve">      (โรงเรียนวัดใหญ่ศรีสุพรรณ)</t>
  </si>
  <si>
    <t xml:space="preserve">(14) โต๊ะเตรียมอาหารมีชั้นทึบล่าง ขนาด 235 ซม. 1 ตัว </t>
  </si>
  <si>
    <t xml:space="preserve">      (โรงเรียนวัดบุคคโล)</t>
  </si>
  <si>
    <t xml:space="preserve">(17) เตาซุป 1 หัวเตา แบบตั้งพื้น พร้อมอุปกรณ์ 1 ชุด </t>
  </si>
  <si>
    <t xml:space="preserve">(19) โต๊ะเก้าอี้สแตนเลสสำหรับโรงอาหาร 10 ชุด </t>
  </si>
  <si>
    <t xml:space="preserve">      (โรงเรียนวัดดาวคนอง)</t>
  </si>
  <si>
    <t xml:space="preserve">(21) อ่างล้างสแตนเลสแบบ 1 หลุม พร้อมติดตั้ง 2 ชุด </t>
  </si>
  <si>
    <t xml:space="preserve">(22) โต๊ะเตรียมอาหารมีชั้นทึบล่าง ขนาด 180 ซม. 2 ตัว </t>
  </si>
  <si>
    <t xml:space="preserve">(23) บ่อดักไขมันสแตนเลส พร้อมติดตั้ง 1 ใบ </t>
  </si>
  <si>
    <t xml:space="preserve">(24) โทรทัศน์ แอล อี ดี (LED TV) แบบ Smart TV </t>
  </si>
  <si>
    <t xml:space="preserve">      (ราคาไม่รวมค่าติดตั้ง) ขนาดความเร็วของแรงลมระดับสูง</t>
  </si>
  <si>
    <t xml:space="preserve">      300 x 600 จุดต่อตารางนิ้ว 1 เครื่อง </t>
  </si>
  <si>
    <t xml:space="preserve">      (โรงเรียนวัดบางสะแกใน)</t>
  </si>
  <si>
    <t xml:space="preserve">(37) อ่างล้างสแตนเลสแบบ 1 หลุม พร้อมติดตั้ง 1 ชุด </t>
  </si>
  <si>
    <t xml:space="preserve">(38) โต๊ะเตรียมอาหารมีชั้นทึบล่าง ขนาด 235 ซม. 2 ตัว </t>
  </si>
  <si>
    <t xml:space="preserve">(39) โต๊ะเตรียมอาหารสแตนเลส ขนาด 180 ซม. 2 ตัว </t>
  </si>
  <si>
    <t xml:space="preserve">(40) ชั้นตะแกรงคว่ำจานสแตนเลส 1 ชุด </t>
  </si>
  <si>
    <t xml:space="preserve">(41) ชั้นทึบสแตนเลสวางอุปกรณ์ 1 ชุด </t>
  </si>
  <si>
    <t xml:space="preserve">(42) ตู้เก็บวัตถุดิบอุณหภูมิต่ำชนิด 2 ประตู 1 ตู้ </t>
  </si>
  <si>
    <t xml:space="preserve">(43) โพเดียมเสาสแตนเลส พร้อมโลโก้ 1 ชุด </t>
  </si>
  <si>
    <t xml:space="preserve">(44) โต๊ะเตรียมอาหารมีชั้นทึบล่าง ขนาด 180 ซม. 2 ตัว </t>
  </si>
  <si>
    <t>(46) ชุดจอแสดงภาพระบบอินเตอร์แอคทีพ (Interactive)</t>
  </si>
  <si>
    <t xml:space="preserve">      (โรงเรียนวัดราชคฤห์)</t>
  </si>
  <si>
    <t xml:space="preserve">      ขนาด 86 นิ้วพร้อมขาตั้งแบบล้อเลื่อน 1 ชุด </t>
  </si>
  <si>
    <t xml:space="preserve">(47) ชุดจอแสดงภาพระบบอินเตอร์แอคทีฟ (Interactive) </t>
  </si>
  <si>
    <t xml:space="preserve">      (โรงเรียนวัดโพธินิมิตร)</t>
  </si>
  <si>
    <t xml:space="preserve">(48) ชุดจอแสดงภาพระบบอินเตอร์แอคทีฟ (Interactive) </t>
  </si>
  <si>
    <t xml:space="preserve">(49) ชุดจอแสดงภาพระบบอินเตอร์แอคทีฟ (Interactive) </t>
  </si>
  <si>
    <t xml:space="preserve">(50) เตาซุป 2 หัวเตา แบบตั้งพื้นพร้อมอุปกรณ์ 1 ชุด </t>
  </si>
  <si>
    <t xml:space="preserve">      (โรงเรียนวัดขุนจันทร์)</t>
  </si>
  <si>
    <t xml:space="preserve">(52) โต๊ะหน้าพลาสติกไฟเบอร์ ขนาดกว้าง 60 ซม. </t>
  </si>
  <si>
    <t xml:space="preserve">(53) ชุดเครื่องเสียงตามสาย พร้อมอุปกรณ์ 1 ชุด </t>
  </si>
  <si>
    <t xml:space="preserve">(54) ชุดจอแสดงภาพระบบอินเตอร์แอคทีฟ (Interactive) </t>
  </si>
  <si>
    <t xml:space="preserve">(56) โต๊ะหน้าพลาสติกไฟเบอร์ ขนาดกว้าง 60 ซม. </t>
  </si>
  <si>
    <t xml:space="preserve">(57) ชุดจอแสดงภาพระบบอินเตอร์แอคทีฟ (Interactive) </t>
  </si>
  <si>
    <t xml:space="preserve">(58) ชุดเครื่องเสียงตามสาย พร้อมอุปกรณ์ 1 ชุด </t>
  </si>
  <si>
    <t xml:space="preserve">(59) โต๊ะหน้าพลาสติกไฟเบอร์ ขนาดกว้าง 60 ซม. </t>
  </si>
  <si>
    <t xml:space="preserve">(60) ชุดจอแสดงภาพระบบอินเตอร์แอคทีฟ (Interactive) </t>
  </si>
  <si>
    <t xml:space="preserve">(61) ชุดเครื่องเสียงตามสาย พร้อมอุปกรณ์ 1 ชุด </t>
  </si>
  <si>
    <t xml:space="preserve">(62) โต๊ะหน้าพลาสติกไฟเบอร์ ขนาดกว้าง 60 ซม. </t>
  </si>
  <si>
    <t xml:space="preserve">(63) ตู้เก็บวัตถุดิบอุณหภูมิต่ำ ชนิด 2 ประตู 1 ตู้ </t>
  </si>
  <si>
    <t xml:space="preserve">(64) ชุดเครื่องเสียงตามสาย พร้อมอุปกรณ์ 1 ชุด </t>
  </si>
  <si>
    <t xml:space="preserve">(65) เครื่องพิมพ์สำเนาระบบดิจิตอล ความละเอียด </t>
  </si>
  <si>
    <t xml:space="preserve">(66) ชุดเครื่องเล่นสนามกลางแจ้ง 6 รายการ 1 ชุด </t>
  </si>
  <si>
    <t xml:space="preserve">(68) โต๊ะหน้าพลาสติกไฟเบอร์ ขนาดกว้าง 60 ซม. </t>
  </si>
  <si>
    <t xml:space="preserve">(69) ตู้เก็บวัตถุดิบอุณหภูมิต่ำ ชนิด 2 ประตู 1 ตู้ </t>
  </si>
  <si>
    <t xml:space="preserve">       (โรงเรียนวัดใหม่ยายนุ้ย)</t>
  </si>
  <si>
    <t xml:space="preserve">(71) โต๊ะหน้าพลาสติกไฟเบอร์ ขนาดกว้าง 60 ซม. </t>
  </si>
  <si>
    <t xml:space="preserve">(72) ชุดจอแสดงภาพระบบอินเตอร์แอคทีฟ (Interactive) </t>
  </si>
  <si>
    <t xml:space="preserve">      ขนาด 86 นิ้ว พร้อมขาตั้งแบบล้อเลื่อน 1 ชุด </t>
  </si>
  <si>
    <t xml:space="preserve">(73) ชุดเครื่องเสียงตามสาย พร้อมอุปกรณ์ 1 ชุด </t>
  </si>
  <si>
    <t xml:space="preserve">(74) เครื่องมัลติมีเดียโปรเจคเตอร์ ระดับ XGA </t>
  </si>
  <si>
    <t xml:space="preserve">      ขนาด 4,000 ANSI Lumens 1 เครื่อง </t>
  </si>
  <si>
    <t xml:space="preserve">      (โรงเรียนวัดกระจับพินิจ)</t>
  </si>
  <si>
    <t xml:space="preserve">      (โรงเรียนกันตทาราราม)</t>
  </si>
  <si>
    <t xml:space="preserve">      (โรงเรียนวัดกัลยาณมิตร)</t>
  </si>
  <si>
    <t xml:space="preserve">       (โรงเรียนวัดเวฬุราชิณ)</t>
  </si>
  <si>
    <t xml:space="preserve">       (โรงเรียนวัดบางสะแกนอก)</t>
  </si>
  <si>
    <t xml:space="preserve">       ขนาด 86 นิ้ว พร้อมขาตั้งแบบล้อเลื่อน 1 ชุด </t>
  </si>
  <si>
    <t xml:space="preserve">       (โรงเรียนวัดโพธินิมิตร)</t>
  </si>
  <si>
    <t xml:space="preserve">       (โรงเรียนวัดราชวรินทร์)</t>
  </si>
  <si>
    <t xml:space="preserve">       (โรงเรียนวัดประดิษฐาราม)</t>
  </si>
  <si>
    <t xml:space="preserve">(112) ชุดเครื่องเสียงตามสาย พร้อมอุปกรณ์ 1 ชุด </t>
  </si>
  <si>
    <t xml:space="preserve">       (โรงเรียนวัดบางน้ำชน)</t>
  </si>
  <si>
    <t xml:space="preserve">       (โรงเรียนวัดกัลยาณมิตร)</t>
  </si>
  <si>
    <t xml:space="preserve">       ความเร็ว 20 แผ่นต่อนาที 1 เครื่อง</t>
  </si>
  <si>
    <t xml:space="preserve">        (โรงเรียนวัดใหญ่ศรีสุพรรณ)</t>
  </si>
  <si>
    <t>06103-1</t>
  </si>
  <si>
    <t>06104-1</t>
  </si>
  <si>
    <t>06199-1</t>
  </si>
  <si>
    <t xml:space="preserve">(1) ทุนอาหารเสริม (นม) </t>
  </si>
  <si>
    <t>(2) ทุนอาหารกลางวันนักเรียน</t>
  </si>
  <si>
    <t>(3) ค่าอาหารเช้าของนักเรียนในโรงเรียนสังกัด</t>
  </si>
  <si>
    <t>ค่าใช้จ่ายโครงการสัมมนาและดูงาน เพื่อพัฒนาศักยภาพ</t>
  </si>
  <si>
    <t>ข้าราชการครูและบุคลากรทางการศึกษาตามรอยเท้าพ่อ</t>
  </si>
  <si>
    <t>(1) ค่าใช้จ่ายในการพัฒนาคุณภาพการดำเนินงานศูนย์วิชาการเขต</t>
  </si>
  <si>
    <t>07117-1</t>
  </si>
  <si>
    <t>(2) ค่าใช้จ่ายในการจัดการเรียนการสอน</t>
  </si>
  <si>
    <t>07118-1</t>
  </si>
  <si>
    <t>(3) ค่าใช้จ่ายในการจัดกิจกรรมพัฒนาคุณภาพผู้เรียน</t>
  </si>
  <si>
    <t>(7) ค่าใช้จ่ายในการพัฒนาคุณภาพเครือข่ายโรงเรียน</t>
  </si>
  <si>
    <t xml:space="preserve">    สังกัดกรุงเทพมหานคร</t>
  </si>
  <si>
    <t>(8) ค่าใช้จ่ายโครงการเปิดโลกกว้างเส้นทางสู่อาชีพ</t>
  </si>
  <si>
    <t xml:space="preserve">(9) ค่าใช้จ่ายตามโครงการเรียนฟรี เรียนดีอย่างมีคุณภาพ </t>
  </si>
  <si>
    <t>(10) ค่าใช้จ่ายโครงการเกษตรปลอดสารพิษ</t>
  </si>
  <si>
    <t>โครงการจ้างงานคนพิการเพื่อปฏิบัติงาน</t>
  </si>
  <si>
    <t>โครงการบูรณาการความร่วมมือในการพัฒนาประสิทธิภาพการแก้ไข</t>
  </si>
  <si>
    <t>ปัญหาโรคไข้เลือดออกในพื้นที่กรุงเทพมหานคร</t>
  </si>
  <si>
    <t>(1) ปรับปรุงซอยสมเด็จพระเจ้าตากสิน 19 จาก</t>
  </si>
  <si>
    <t xml:space="preserve">    ถนนสมเด็จพระเจ้าตากสิน ถึงสะพานข้ามคลองบางไส้ไก่</t>
  </si>
  <si>
    <t xml:space="preserve">    - สร้างฝา ค.ส.ล.บ่อพักรางวี ตามแบบ มนก.-01 </t>
  </si>
  <si>
    <t xml:space="preserve">    - สร้างรางวี ค.ส.ล. สำหรับผิวทาง หนาเฉลี่ย 0.20 ม. </t>
  </si>
  <si>
    <t xml:space="preserve">      ตามแบบ มนก.-01 ยาวประมาณ 1,060 ม.</t>
  </si>
  <si>
    <t xml:space="preserve">    - สร้างชั้นผิวทางหินคลุกไหล่ทาง หนาเฉลี่ย 0.10 ม. </t>
  </si>
  <si>
    <t xml:space="preserve">    - สร้างชั้นไหล่ทางแอสฟัลต์คอนกรีต หนาเฉลี่ย 0.05 ม.</t>
  </si>
  <si>
    <t xml:space="preserve">(2) ปรับปรุงซอยเทอดไทย 41 จากถนนเทอดไทย </t>
  </si>
  <si>
    <t xml:space="preserve">    ถึงบ้านเลขที่ 86/120</t>
  </si>
  <si>
    <t xml:space="preserve">    - รื้อขอบบ่อพักท่อระบายน้ำในผิวจราจร </t>
  </si>
  <si>
    <t xml:space="preserve">    - รื้อขอบบ่อพักรางวี ขนาดเส้นผ่านศูนย์กลาง 0.60 ม.    </t>
  </si>
  <si>
    <t xml:space="preserve">      สูง 0.10 ม. พร้อมฝาบ่อพักรางวี ตามแบบ  มนก.-01</t>
  </si>
  <si>
    <t xml:space="preserve">    - เสริมขอบบ่อพักท่อระบายน้ำในผิวจราจร </t>
  </si>
  <si>
    <t xml:space="preserve">      ขนาดเส้นผ่านศูนย์กลาง 0.60 ม. สูง 0.10 ม.</t>
  </si>
  <si>
    <t xml:space="preserve">    - เสริมรางวี ค.ส.ล. หนาเฉลี่ย 0.20 ม. ยาวประมาณ 305 ม.</t>
  </si>
  <si>
    <t>(3) ปรับปรุงซอยเจริญนคร 48 จากถนนเจริญนคร</t>
  </si>
  <si>
    <t xml:space="preserve">    ถึงบ้านเลขที่ 217</t>
  </si>
  <si>
    <t xml:space="preserve">    - เสริมขอบบ่อพักในผิวจราจร หนาเฉลี่ย 0.20 ม. ตามแบบ   </t>
  </si>
  <si>
    <t xml:space="preserve">    - สร้างฝาบ่อพักท่อระบายน้ำในผิวจราจร </t>
  </si>
  <si>
    <t xml:space="preserve">    - เสริมขอบบ่อพักรางวี ค.ส.ล. ตามแบบมนก.-01 </t>
  </si>
  <si>
    <t xml:space="preserve">      จำนวน 27 บ่อ</t>
  </si>
  <si>
    <t xml:space="preserve">      พร้อมฝาบ่อพักท่อระบายน้ำ ตามแบบ มนก.-03 </t>
  </si>
  <si>
    <t xml:space="preserve">      จำนวน 1 บ่อ</t>
  </si>
  <si>
    <t xml:space="preserve">      จำนวน 26 บ่อ</t>
  </si>
  <si>
    <t xml:space="preserve">    - รื้อขอบบ่อพักรางวีและฝาบ่อพักรางวี พร้อมขนทิ้ง </t>
  </si>
  <si>
    <t xml:space="preserve">      จำนวน 52 บ่อ</t>
  </si>
  <si>
    <t xml:space="preserve">      มนก.-03 จำนวน 26 บ่อ</t>
  </si>
  <si>
    <t xml:space="preserve">    - เสริมรางวี ค.ส.ล. หนาเฉลี่ย 0.20 ม. ตามแบบ มนก.-01</t>
  </si>
  <si>
    <t xml:space="preserve">      ความยาวประมาณ 431 ม.</t>
  </si>
  <si>
    <t xml:space="preserve">      0.80 ม. หนาเฉลี่ย 0.20 ม. ตามแบบ มนก.-01 </t>
  </si>
  <si>
    <t xml:space="preserve">    - สร้างฝาบ่อพักในผิวจราจรแบบรางวี แบบที่ 1 </t>
  </si>
  <si>
    <t xml:space="preserve">       ตามแบบ มนก.-01 จำนวน 52 ฝา</t>
  </si>
  <si>
    <t xml:space="preserve">    - สร้างผิวทางแอสฟัลต์คอนกรีต หนาเฉลี่ย 0.10 ม. </t>
  </si>
  <si>
    <t xml:space="preserve">      ตามแบบ มทก.-04 พื้นที่ประมาณ 838 ตร.ม.</t>
  </si>
  <si>
    <t xml:space="preserve">    - สร้างผิวทางแอสฟัลต์คอนกรีตซอยแยก หนาเฉลี่ย 0.10 ม. </t>
  </si>
  <si>
    <t xml:space="preserve">      ตามแบบ มทก.-04 พื้นที่ประมาณ 132 ตร.ม.</t>
  </si>
  <si>
    <t xml:space="preserve">    - เสริมไหล่ทางแอสฟัลต์คอนกรีต หนาเฉลี่ย 0.10 ม.</t>
  </si>
  <si>
    <t xml:space="preserve">      กว้างประมาณ 0.20 ม. หรือตามสภาพ พื้นที่ประมาณ</t>
  </si>
  <si>
    <t xml:space="preserve">      87 ตร.ม.</t>
  </si>
  <si>
    <t>(4) ปรับปรุงซอยวัดหิรัญรูจี จากถนนอินทรพิทักษ์</t>
  </si>
  <si>
    <t xml:space="preserve">    - รื้อขอบบ่อพักรางวีและบ่อพักในผิวจราจร รวมฝาบ่อพัก</t>
  </si>
  <si>
    <t xml:space="preserve">      สูง 0.10 ม. พร้อมฝาบ่อพักรางวี ตามแบบ มนก.-01</t>
  </si>
  <si>
    <t xml:space="preserve">      จำนวน 18 บ่อ   </t>
  </si>
  <si>
    <t xml:space="preserve">      ขนาดเส้นผ่านศูนย์กลาง 0.60 ม. สูง 0.10 ม. </t>
  </si>
  <si>
    <t xml:space="preserve">      พร้อมฝาบ่อพักท่อระบายน้ำ ตามแบบ มนก.-03</t>
  </si>
  <si>
    <t xml:space="preserve">      จำนวน 8 บ่อ</t>
  </si>
  <si>
    <t xml:space="preserve">    - เสริมรางวี ค.ส.ล. หนาเฉลี่ย 0.20 ม. ยาวประมาณ 182 ม.</t>
  </si>
  <si>
    <t xml:space="preserve">    - สร้างผิวทางแอสฟัลต์คอนกรีต ตามแบบ มทก.-04</t>
  </si>
  <si>
    <t xml:space="preserve">      ความหนาเฉลี่ย 0.10 ม. เนื้อที่ประมาณ 294 ตร.ม.</t>
  </si>
  <si>
    <t xml:space="preserve">    - ซ่อมแซมไหล่ทางแอสฟัลต์คอนกรีต กว้างประมาณ</t>
  </si>
  <si>
    <t xml:space="preserve">      พื้นที่ประมาณ 180 ตร.ม.</t>
  </si>
  <si>
    <t>(5) ปรับปรุงซอยอรุณอมรินทร์ 4 จากถนนอรุณอมรินทร์</t>
  </si>
  <si>
    <t xml:space="preserve">    ถึงถนนพญาไม้</t>
  </si>
  <si>
    <t xml:space="preserve">    - รื้อผิวทางแอสฟัลต์คอนกรีต พร้อมขนทิ้ง พื้นที่ประมาณ</t>
  </si>
  <si>
    <t xml:space="preserve">      1,936 ตร.ม.</t>
  </si>
  <si>
    <t xml:space="preserve">    - รื้อรางวี ค.ส.ล. พร้อมขนทิ้ง ยาวประมาณ 779 ม.</t>
  </si>
  <si>
    <t xml:space="preserve">    - เสริมรางวี ค.ส.ล.สำหรับผิวทาง หนาเฉลี่ย 0.20 ม</t>
  </si>
  <si>
    <t xml:space="preserve">      ตามแบบ มนก.-01 ยาวประมาณ 779 ม.</t>
  </si>
  <si>
    <t xml:space="preserve">    - เสริมขอบบ่อพัก หนาเฉลี่ย 0.10 ม. ตามแบบ มนก.-01</t>
  </si>
  <si>
    <t xml:space="preserve">      จำนวน 66 บ่อ</t>
  </si>
  <si>
    <t xml:space="preserve">    - สร้างฝาบ่อพัก ขนาด 0.90x1.30 ม. ตามแบบ มนก.-01 </t>
  </si>
  <si>
    <t xml:space="preserve">      จำนวน 66 ฝา</t>
  </si>
  <si>
    <t xml:space="preserve">      ตามแบบ มทก.-04 พื้นที่ประมาณ 1,936 ตร.ม.</t>
  </si>
  <si>
    <t xml:space="preserve">    - สร้างผิวทางแอสฟัลต์คอนกรีตซอยแยก หนาเฉลี่ย </t>
  </si>
  <si>
    <t xml:space="preserve">    - สร้างคันหินทางเท้า หนาเฉลี่ย 0.25 ม. ตามแบบ มทก.-05</t>
  </si>
  <si>
    <t xml:space="preserve">     ยาวประมาณ 100 ม.</t>
  </si>
  <si>
    <t xml:space="preserve">    - ปรับคืนสภาพผิวทางเท้า กว้างเฉลี่ย 0.20 ม. ยาว 100 ม.</t>
  </si>
  <si>
    <t xml:space="preserve">      พื้นที่ประมาณ 20 ตร.ม.</t>
  </si>
  <si>
    <t xml:space="preserve">(1) โต๊ะหน้าพลาสติกไฟเบอร์ ขนาดกว้าง 45 ซม. </t>
  </si>
  <si>
    <t xml:space="preserve">    ยาว 180 ซม. สูง 74 ซม. 100 ตัว</t>
  </si>
  <si>
    <t xml:space="preserve">    หรือกำลังเครื่องยนต์สูงสุดไม่ต่ำกว่า 70 กิโลวัตต์ 1 คัน</t>
  </si>
  <si>
    <t>จากซอยวัดบางสะแกในถึงบ้านเลขที่ 55/14</t>
  </si>
  <si>
    <t xml:space="preserve">   จากซอยวัดบางสะแกในถึงบ้านเลขที่  55/14 ตามแบบ</t>
  </si>
  <si>
    <t xml:space="preserve">   เลขที่ ขธร.18/2567 (ป) กว้างประมาณ 3 - 4 ม. </t>
  </si>
  <si>
    <t xml:space="preserve">   หรือตามสภาพ ยาวประมาณ 200 ม.</t>
  </si>
  <si>
    <t xml:space="preserve">    - สร้างบันไดเหล็กตามแบบ S1 สลับเป็นฟันปลาทั้ง 2 ฝั่ง</t>
  </si>
  <si>
    <t xml:space="preserve">      จำนวน 8 แห่ง</t>
  </si>
  <si>
    <t xml:space="preserve">    - สร้างราวเหล็กกันตก ตามแบบ R15/1 ยาวแผงละ 6 ม. </t>
  </si>
  <si>
    <t xml:space="preserve">      ความยาวประมาณ 410 ม.</t>
  </si>
  <si>
    <t xml:space="preserve">    - ไม้ยูคา ขนาด 5 นิ้ว ยาว 5 ม. จำนวน 3,400 ท่อน</t>
  </si>
  <si>
    <t xml:space="preserve">    - ปักหลักเขตสาธารณะ จำนวน 8 หลัก</t>
  </si>
  <si>
    <t>05199 - 32</t>
  </si>
  <si>
    <t xml:space="preserve">(25) โทรทัศน์ แอล อี ดี (LED TV) แบบ Smart TV </t>
  </si>
  <si>
    <t xml:space="preserve">(26) เครื่องฟอกอากาศ แบบฝังใต้เพดาน/แบบติดผนัง </t>
  </si>
  <si>
    <t>(27) เครื่องเจาะกระดาษและเข้าเล่ม แบบเจาะกระดาษ</t>
  </si>
  <si>
    <t xml:space="preserve">(28) เครื่องพิมพ์สำเนาระบบดิจิตอล ความละเอียด </t>
  </si>
  <si>
    <t xml:space="preserve">(29) ชุดเครื่องเสียงตามสายพร้อมอุปกรณ์ 1 ชุด </t>
  </si>
  <si>
    <t xml:space="preserve">(30) โทรทัศน์ แอล อี ดี (LED TV) แบบ Smart TV </t>
  </si>
  <si>
    <t xml:space="preserve">(31) อ่างล้างสแตนเลสแบบ 1 หลุม พร้อมติดตั้ง 2 ชุด </t>
  </si>
  <si>
    <t xml:space="preserve">(32) อ่างล้างสแตนเลสแบบ 2 หลุม พร้อมติดตั้ง 1 ชุด </t>
  </si>
  <si>
    <t xml:space="preserve">(33) หม้อหุงข้าวแก๊ส ขนาด 16 ลิตร 1 ใบ </t>
  </si>
  <si>
    <t xml:space="preserve">(34) บ่อดักไขมันสแตนเลส พร้อมติดตั้ง 1 ใบ </t>
  </si>
  <si>
    <t xml:space="preserve">(35) โต๊ะเก้าอี้สแตนเลสสำหรับโรงอาหาร 5 ชุด </t>
  </si>
  <si>
    <t xml:space="preserve">(36) โทรทัศน์ แอล อี ดี (LED TV) แบบ Smart TV </t>
  </si>
  <si>
    <t>03125-2</t>
  </si>
  <si>
    <t>งบประมาณรายจ่ายประจำปีงบประมาณ พ.ศ. 2567 โดยสังเขป</t>
  </si>
  <si>
    <t xml:space="preserve">ประเภทงบประมาณ </t>
  </si>
  <si>
    <t xml:space="preserve">เงินงบประมาณ </t>
  </si>
  <si>
    <t xml:space="preserve">เงินนอกงบประมาณ </t>
  </si>
  <si>
    <t>งบประมาณเพื่อสนับสนุนช่วยเหลือ(Grant)</t>
  </si>
  <si>
    <t> งบประมาณภารกิจประจำพื้นฐาน</t>
  </si>
  <si>
    <t> งบประมาณภารกิจตามแผนยุทธศาสตร์</t>
  </si>
  <si>
    <t>  งบประมาณตามแผนยุทธศาสตร์</t>
  </si>
  <si>
    <t>  งบประมาณตามแผนยุทธศาสตร์บูรณาการ</t>
  </si>
  <si>
    <t xml:space="preserve">งาน/โครงการ </t>
  </si>
  <si>
    <t> การจัดบริการของสำนักงานเขต</t>
  </si>
  <si>
    <t>  งานรายจ่ายบุคลากร</t>
  </si>
  <si>
    <t>225,049,500</t>
  </si>
  <si>
    <t>  งานอำนวยการและบริหารสำนักงานเขต</t>
  </si>
  <si>
    <t>8,653,800</t>
  </si>
  <si>
    <t>  งานปกครอง</t>
  </si>
  <si>
    <t>  งานบริหารทั่วไปและบริการทะเบียน</t>
  </si>
  <si>
    <t>  งานบริหารทั่วไปและบริหารการคลัง</t>
  </si>
  <si>
    <t>911,600</t>
  </si>
  <si>
    <t>  งานบริหารทั่วไปและจัดเก็บรายได้</t>
  </si>
  <si>
    <t>1,608,100</t>
  </si>
  <si>
    <t>  งานบริหารทั่วไปฝ่ายรักษาความสะอาด</t>
  </si>
  <si>
    <t>17,797,500</t>
  </si>
  <si>
    <t>  งานกวาดทำความสะอาดที่และทางสาธารณะ</t>
  </si>
  <si>
    <t>925,000</t>
  </si>
  <si>
    <t>  งานเก็บขยะมูลฝอยและขนถ่ายสิ่งปฏิกูล</t>
  </si>
  <si>
    <t>4,096,900</t>
  </si>
  <si>
    <t>  งานดูแลสวนและพื้นที่สีเขียว</t>
  </si>
  <si>
    <t>  งานบริหารทั่วไปและสอบสวนดำเนินคดี</t>
  </si>
  <si>
    <t>5,900,400</t>
  </si>
  <si>
    <t>  งานบริหารทั่วไปฝ่ายโยธา</t>
  </si>
  <si>
    <t>1,992,500</t>
  </si>
  <si>
    <t>  งานบำรุงรักษาซ่อมแซม</t>
  </si>
  <si>
    <t>  งานระบายน้ำและแก้ไขปัญหาน้ำท่วม</t>
  </si>
  <si>
    <t>  งานบริหารทั่วไปฝ่ายพัฒนาชุมชน</t>
  </si>
  <si>
    <t>  งานพัฒนาชุมชนและบริการสังคม</t>
  </si>
  <si>
    <t>  งานบริหารทั่วไปฝ่ายสิ่งแวดล้อมและสุขาภิบาล</t>
  </si>
  <si>
    <t>  งานสุขาภิบาลอาหารและอนามัยสิ่งแวดล้อม</t>
  </si>
  <si>
    <t>  งานป้องกันและควบคุมโรค</t>
  </si>
  <si>
    <t>  งานบริหารทั่วไปฝ่ายการศึกษา</t>
  </si>
  <si>
    <t>  งานงบประมาณโรงเรียน</t>
  </si>
  <si>
    <t>1,134,000</t>
  </si>
  <si>
    <t>300,000</t>
  </si>
  <si>
    <t>199,600</t>
  </si>
  <si>
    <t xml:space="preserve">รายการ </t>
  </si>
  <si>
    <t>ค่าตอบแทนใช้สอยและวัสดุ</t>
  </si>
  <si>
    <t>ค่าครุภัณฑ์ที่ดินและสิ่งก่อสร้าง</t>
  </si>
  <si>
    <t xml:space="preserve">งบบุคลากร </t>
  </si>
  <si>
    <t>180,149,000</t>
  </si>
  <si>
    <t>41,199,700</t>
  </si>
  <si>
    <t xml:space="preserve">งบดำเนินงาน </t>
  </si>
  <si>
    <t>8,725,100</t>
  </si>
  <si>
    <t xml:space="preserve">งบลงทุน </t>
  </si>
  <si>
    <t xml:space="preserve">งบเงินอุดหนุน </t>
  </si>
  <si>
    <t>16,796,500</t>
  </si>
  <si>
    <t xml:space="preserve">งบรายจ่ายอื่น </t>
  </si>
  <si>
    <t xml:space="preserve">รวมงบประมาณ </t>
  </si>
  <si>
    <t>ปี 2570</t>
  </si>
  <si>
    <t>วัน</t>
  </si>
  <si>
    <t>การส่งหนังสือภายในเวลาที่กำหนด</t>
  </si>
  <si>
    <t>ร้อยละของอาคารสถานที่ที่ได้ตรวจพบและได้รับแจ้งว่ามีการชำรุดได้รับการแก้ไข</t>
  </si>
  <si>
    <t>ร้อยละของความสามารถในการป้องกันและบรรเทาสาธารณภัยในชุมชน</t>
  </si>
  <si>
    <t>ร้อยละของความพึงพอใจของประชาชนในการรับบริการที่เพิ่มขึ้น</t>
  </si>
  <si>
    <t>การป้องกันและแก้ไขปัญหายาเสพติดในชุมชน</t>
  </si>
  <si>
    <t>ครั้ง/ปี</t>
  </si>
  <si>
    <t>ความพึงพอใจในการให้บริการงานทะเบียน</t>
  </si>
  <si>
    <t>ร้อยละความสำเร็จในการแก้ไขปัญหาเรื่องร้องทุกข์/ร้องเรียน</t>
  </si>
  <si>
    <t>ร้อยละความสำเร็จของการแก้ไขปัญหาข้อมูลทะเบียนครอบครัวและทะเบียนชื่อบุคคล</t>
  </si>
  <si>
    <t>ร้อยละการจัดเก็บภาษีที่ดินและสิ่งปลูกสร้าง</t>
  </si>
  <si>
    <t>ความสำเร็จในการแจ้งประเมินและรับชำระภาษีป้าย</t>
  </si>
  <si>
    <t>สำรวจผู้เสียภาษีป้ายรายใหม่</t>
  </si>
  <si>
    <t>ร้อยละความสำเร็จการจัดเก็บค่าธรรมเนียมเก็บขนมูลฝอย</t>
  </si>
  <si>
    <t>ความสำเร็จในการรับและส่งเรื่องร้องเรียน</t>
  </si>
  <si>
    <t>กวาดทำความสะอาดพื้นที่สาธารณะ</t>
  </si>
  <si>
    <t>พัฒนาทำความสะอาดสถานที่สำคัญ</t>
  </si>
  <si>
    <t>ความพึงพอใจของประชาชนในการรับบริการสูบสิ่งปฏิกูลและไขมัน</t>
  </si>
  <si>
    <t>ปริมาณมูลฝอยที่นำไปใช้ประโยชน์</t>
  </si>
  <si>
    <t>ระยะเวลาในการแก้ไขปัญหาขยะตกค้าง</t>
  </si>
  <si>
    <t>ตัดแต่งกิ่งไม้</t>
  </si>
  <si>
    <t>ร้อยละความสำเร็จของการแก้ไขปัญหาและประสานส่งต่อเรื่องร้องเรียนในระบบ Traffy Fondue</t>
  </si>
  <si>
    <t>ร้อยละการตรวจสอบร่างนิติกรรมสัญญาของส่วนราชการสังกัดสำนักงานเขต</t>
  </si>
  <si>
    <t>ร้อยละความสำเร็จของการควบคุมการใช้ยานพาหนะ</t>
  </si>
  <si>
    <t>ความสำเร็จของการแก้ไขปัญหาเรื่องราวร้องทุกข์</t>
  </si>
  <si>
    <t>ร้อยละความสำเร็จในการก่อหนี้ผูกพันงบลงทุน</t>
  </si>
  <si>
    <t>ร้อยละความสำเร็จของการซ่อมแซมบำรุงรักษาทางเท้าและพื้นถนนสาธารณะ ในความรับผิดชอบของสำนักงานเขตที่ได้รับการร้องเรียน</t>
  </si>
  <si>
    <t>ร้อยละความสำเร็จของการติดตั้งไฟฟ้าส่องสว่างในพื้นที่สาธารณะของสำนักงานเขตที่ได้รับการร้องเรียน</t>
  </si>
  <si>
    <t>ร้อยละความสำเร็จของการซ่อมแซม บำรุงรักษา ป้ายบอกชื่อซอย คลอง และกระจกโค้ง ที่อยู่ในความรับผิดชอบของสำนักงานเขตที่ได้รับการร้องเรียน</t>
  </si>
  <si>
    <t>ความสำเร็จในการดำเนินการตรวจสอบและแก้ไขเรื่องร้องทุกข์เกี่ยวกับงานระบายน้ำและแก้ไขปัญหาน้ำท่วมได้</t>
  </si>
  <si>
    <t>ร้อยละของผู้ที่ได้รับเบี้ยยังชีพผู้สูงอายุที่มีสิทธิตามเกณฑ์</t>
  </si>
  <si>
    <t>ความพึงพอใจในการให้บริการของฝ่ายพัฒนาชุมชนและสวัสดิการสังคม</t>
  </si>
  <si>
    <t>ร้อยละความสำเร็จของการแก้ไขปัญหาเรื่องราวร้องทุกข์</t>
  </si>
  <si>
    <t>ร้อยละของจำนวนผู้มาใช้บริการลานกีฬาในพื้นที่เขตเพิ่มขึ้น</t>
  </si>
  <si>
    <t>ความสำเร็จในการนำแผนพัฒนาชุมชนไปใช้</t>
  </si>
  <si>
    <t>ด้าน</t>
  </si>
  <si>
    <t>จำนวนการจัดกิจกรรมสร้างสรรค์เพื่อเด็กและเยาวชน</t>
  </si>
  <si>
    <t>กิจกรรม</t>
  </si>
  <si>
    <t>ร้อยละความสำเร็จในการแก้ไขปัญหาเรื่องราวร้องทุกข์</t>
  </si>
  <si>
    <t>ความพึงพอใจในการให้บริการของฝ่ายสิ่งแวดล้อมและสุขาภิบาล</t>
  </si>
  <si>
    <t>ร้อยละของตัวอย่างอาหารที่ได้รับการสุ่มตรวจไม่พบการปนเปื้อนของสารพิษและเชื้อโรค</t>
  </si>
  <si>
    <t>ร้อยละของสถานประกอบการอาหารที่ผ่านเกณฑ์มาตรฐานอาหารปลอดภัยของกรุงเทพมหานคร</t>
  </si>
  <si>
    <t>ร้อยละของชุมชนที่มีค่าดัชนีลูกน้ำยุงลายอยู่ในเกณฑ์ที่กำหนด</t>
  </si>
  <si>
    <t>ร้อยละความสำเร็จในการแก้ไขปัญหาหลังจากการตรวจเยี่ยมสถานศึกษา</t>
  </si>
  <si>
    <t>ร้อยละความสำเร็จของนักเรียนในสังกัดกรุงเทพมหานครมีผลสัมฤทธิ์ทางการเรียนตามที่สถานศึกษากำหนดในระดับผ่านขึ้นไป</t>
  </si>
  <si>
    <t>ร้อยละความสำเร็จของนักเรียนที่มีทักษะในการเอาตัวรอดจากอุบัติเหตุทางน้ำ</t>
  </si>
  <si>
    <r>
      <t xml:space="preserve">วัตถุประสงค์ : </t>
    </r>
    <r>
      <rPr>
        <sz val="15"/>
        <color theme="1"/>
        <rFont val="TH SarabunPSK"/>
        <family val="2"/>
      </rPr>
      <t>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 เช่น เงินเดือนและค่าจ้างประจำ ค่าจ้างชั่วคราว ค่าตอบแทน ใช้สอยและวัสดุ งบเงินอุดหนุน งบรายจ่ายอื่น และงบกลาง ซึ่งเบิกจ่ายในลักษณะงบดังกล่าว</t>
    </r>
  </si>
  <si>
    <t>ผลสัมฤทธิ์ : ประชาชนในพื้นที่มีคุณภาพชีวิตที่ดี ได้รับบริการอย่างทั่วถึง เป็นธรรม มีความสะดวก และปลอดภัยในชีวิต</t>
  </si>
  <si>
    <t xml:space="preserve">          สำนักงานเขตธนบุรีมีพันธกิจหลักในการพัฒนาปรับปรุงการให้บริการของหน่วยงานให้ตรงตามความต้องการของประชาชนผู้รับบริการเฝ้าระวัง ตรวจตราและแก้ไขจุดเสี่ยงภัยที่อาจเกิดอันตรายกับประชาชน ส่งเสริมให้เกิดการคัดแยกขยะมูลฝอยที่แหล่งกำเนิดเป็นการจัดการขยะตั้งแต่ต้นทางให้เกิดการลดปริมาณขยะ และใช้ทรัพยากรอย่างคุ้มค่า ปรับปรุง และฟื้นฟูแหล่งท่องเที่ยวในพื้นที่เขต และจัดกิจกรรมส่งเสริมการท่องเที่ยว </t>
  </si>
  <si>
    <t xml:space="preserve">          สำนักงานเขตธนบุรีมีอำนาจหน้าที่เกี่ยวกับการปกครอง การทะเบียน การจัดให้มีและบำรุงรักษาทางบก ทางน้ำ และทางระบายน้ำ การจัดให้มีและควบคุมตลาด ท่าเทียบเรือ ท่าข้าม และที่จอดรถ การสาธารณูปโภค และการก่อสร้างอื่น ๆ การสาธารณูปการ การส่งเสริม  และการประกอบอาชีพการส่งเสริมการลงทุน การส่งเสริมการท่องเที่ยว การจัดการศึกษา การพัฒนาคุณภาพชีวิต การบำรุงรักษาศิลปะ จารีตประเพณี ภูมิปัญญาท้องถิ่นและวัฒนธรรมอันดีของท้องถิ่น การจัดให้มีพิพิธภัณฑ์ การปรับปรุงแหล่งชุมชนแออัดและการจัดการเกี่ยวกับที่อยู่อาศัย การจัดให้มีและบำรุงรักษาสถานที่พักผ่อนหย่อนใจ การส่งเสริมกีฬา การออกกำลังกายเพื่อสุขภาพ การส่งเสริมประชาธิปไตย ความเสมอภาค และสิทธิเสรีภาพของประชาชน การส่งเสริมการมีส่วนร่วมของราษฎร การรักษา ความสะอาดและความเป็นระเบียบเรียบร้อย และการอนามัย โรงมหรสพ และสาธารณสถานอื่น ๆ การคุ้มครอง ดูแลบำรุงรักษา และการใช้ประโยชน์ที่ดิน การจัดเก็บรายได้ การบังคับการให้เป็นไปตามข้อบัญญัติกรุงเทพมหานคร หรือกฎหมายอื่นที่กำหนดให้เป็นอำนาจหน้าที่ของกรุงเทพมหานคร </t>
  </si>
  <si>
    <t>งานรายจ่ายบุคลากร -รหัส 1300023</t>
  </si>
  <si>
    <t xml:space="preserve">กิจกรรมหลัก: </t>
  </si>
  <si>
    <t>เป้าหมายปฏิบัติงาน/ตัวชี้วัด</t>
  </si>
  <si>
    <t>งานอำนวยการและบริหารสำนักงานเขต -รหัส 1300001</t>
  </si>
  <si>
    <t>80</t>
  </si>
  <si>
    <t>1</t>
  </si>
  <si>
    <t>งานปกครอง -รหัส 1300002</t>
  </si>
  <si>
    <t>100</t>
  </si>
  <si>
    <t>2</t>
  </si>
  <si>
    <t>งานบริหารทั่วไปและบริการทะเบียน -รหัส 1300003</t>
  </si>
  <si>
    <t>งานบริหารทั่วไปและบริหารการคลัง -รหัส 1300004</t>
  </si>
  <si>
    <t>ร้อยละความพึงพอใจของผู้ขอรับบริการในการรับเงิน-จ่ายเงิน จากเจ้าหน้าที่ฝ่ายการคลัง</t>
  </si>
  <si>
    <t>ร้อยละความสำเร็จในการใช้จ่ายงบประมาณรายจ่ายประจำปี ตามข้อบัญญัติงบประมาณรายจ่ายประจำปีฯ</t>
  </si>
  <si>
    <t>ร้อยละความสำเร็จของการจัดทำรายงานทางการเงินส่งให้สำนักการคลังภายในเวลาที่กำหนด</t>
  </si>
  <si>
    <t>งานบริหารทั่วไปและจัดเก็บรายได้ -รหัส 1300005</t>
  </si>
  <si>
    <t>70</t>
  </si>
  <si>
    <t>10</t>
  </si>
  <si>
    <t>งานบริหารทั่วไปฝ่ายรักษาความสะอาด -รหัส 1300006</t>
  </si>
  <si>
    <t>งานกวาดทำความสะอาดที่และทางสาธารณะ -รหัส 1300007</t>
  </si>
  <si>
    <t>ตร.กม.</t>
  </si>
  <si>
    <t>9</t>
  </si>
  <si>
    <t>25</t>
  </si>
  <si>
    <t>งานเก็บขยะมูลฝอยและขนถ่ายสิ่งปฏิกูล -รหัส 1300008</t>
  </si>
  <si>
    <t>95</t>
  </si>
  <si>
    <t>3</t>
  </si>
  <si>
    <t>19,271</t>
  </si>
  <si>
    <t>งานดูแลสวนและพื้นที่สีเขียว -รหัส 1300009</t>
  </si>
  <si>
    <t>2,883</t>
  </si>
  <si>
    <t>221,364</t>
  </si>
  <si>
    <t>งานบริหารทั่วไปและสอบสวนดำเนินคดี -รหัส 1300010</t>
  </si>
  <si>
    <t>งานบริหารทั่วไปฝ่ายโยธา -รหัส 1300012</t>
  </si>
  <si>
    <t>ร้อยละความสำเร็จในการส่งหนังสือภายในกำหนด</t>
  </si>
  <si>
    <t>งานบำรุงรักษาซ่อมแซม -รหัส 1300014</t>
  </si>
  <si>
    <t>งานระบายน้ำและแก้ไขปัญหาน้ำท่วม -รหัส 1300015</t>
  </si>
  <si>
    <t>ความสำเร็จในการจัดเก็บวัชพืช ขยะ และเปิดทางน้ำไหลในคูคลอง ลำรางที่อยู่ในความรับผิดชอบของสำนักงานเขต</t>
  </si>
  <si>
    <t>ความสำเร็จในการล้างทำความสะอาดท่อระบายน้ำตามความยาวท่อที่อยู่ในความรับผิดชอบของสำนักงานเขต</t>
  </si>
  <si>
    <t>งานบริหารทั่วไปฝ่ายพัฒนาชุมชน -รหัส 1300016</t>
  </si>
  <si>
    <t>งานพัฒนาชุมชนและบริการสังคม -รหัส 1300017</t>
  </si>
  <si>
    <t>5</t>
  </si>
  <si>
    <t>6</t>
  </si>
  <si>
    <t>งานบริหารทั่วไปฝ่ายสิ่งแวดล้อมและสุขาภิบาล -รหัส 1300018</t>
  </si>
  <si>
    <t>งานสุขาภิบาลอาหารและอนามัยสิ่งแวดล้อม -รหัส 1300019</t>
  </si>
  <si>
    <t>97</t>
  </si>
  <si>
    <t>ร้อยละของสถานประกอบการอาหารที่ผ่านเกณฑ์มาตรฐานอาหารปลอดภัยของกรุงเทพมหานครมีบริการ ที่เป็นมิตรต่อสิ่งแวดล้อม</t>
  </si>
  <si>
    <t>40</t>
  </si>
  <si>
    <t>งานป้องกันและควบคุมโรค -รหัส 1300020</t>
  </si>
  <si>
    <t>ร้อยละของพนักงานในสถานประกอบการ หรือนักเรียน/นักศึกษา หรือบุคคลทั่วไปมีความรู้ด้านการป้องกันโรคเอดส์และโรคติดต่อทางเพศสัมพันธ์</t>
  </si>
  <si>
    <t>ประชาสัมพันธ์การป้องกันควบคุมโรค</t>
  </si>
  <si>
    <t>119</t>
  </si>
  <si>
    <t>50</t>
  </si>
  <si>
    <t>งานบริหารทั่วไปฝ่ายการศึกษา -รหัส 1300021</t>
  </si>
  <si>
    <t>งานงบประมาณโรงเรียน -รหัส 1300022</t>
  </si>
  <si>
    <t>ร้อยละความสำเร็จของนักเรียนสามารถสื่อสารภาษาอังกฤษขั้นพื้นฐานได้</t>
  </si>
  <si>
    <r>
      <t xml:space="preserve">วัตถุประสงค์ : </t>
    </r>
    <r>
      <rPr>
        <sz val="15"/>
        <color theme="1"/>
        <rFont val="TH SarabunPSK"/>
        <family val="2"/>
      </rPr>
      <t>เพื่ออำนวยการ สั่งการสำนักงานเขต ดำเนินงานเกี่ยวกับส่วนราชการอื่นที่มิใช่ของส่วนราชการใดตามที่ได้รับมอบหมาย และปฏิบัติงานร่วมกับหรือสนับสนุนการปฏิบัติงานของหน่วยงานอื่นที่เกี่ยวข้อง ปฏิบัติงานด้านความรับผิดชอบทางวินัย/ละเมิด</t>
    </r>
  </si>
  <si>
    <r>
      <t xml:space="preserve">กิจกรรมหลัก: </t>
    </r>
    <r>
      <rPr>
        <sz val="15"/>
        <color theme="1"/>
        <rFont val="TH SarabunPSK"/>
        <family val="2"/>
      </rPr>
      <t>อำนวยการและบริหารงานทั่วไป, ประชาสัมพันธ์และรับเรื่องร้องทุกข์, กิจการสภาเขต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</si>
  <si>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เพื่อรักษาความสงบเรียบร้อยในภารกิจของฝ่ายพลเรือน ทำหน้าที่เกี่ยวกับการปกครองท้องที่ การทะเบียนปกครอง การปฏิบัติหน้าที่ในทางปกครองและรักษาความสงบเรียบร้อย และหน้าที่ในทางอาญาตามอำนาจหน้าที่ของนายอำเภอ ดำเนินงานเกี่ยวกับส่วนราชการอื่นที่มิใช่ของส่วนราชการใดตามที่ได้รับมอบหมาย และปฏิบัติงานร่วมกับหรือสนับสนุนการปฏิบัติงานของหน่วยงานอื่นที่เกี่ยวข้อง รวมถึงการสนับสนุนการบริหารราชการส่วนภูมิภาคในการจัดตั้ง ยุบ และเปลี่ยนแปลงเขตปกครอง และการสอบสวนเปรียบเทียบแนวเขตที่มีปัญหาข้อขัดแย้ง งานป้องกันและบรรเทาสาธารณภัย งานด้านยาเสพติด</t>
    </r>
  </si>
  <si>
    <r>
      <t xml:space="preserve">กิจกรรมหลัก: </t>
    </r>
    <r>
      <rPr>
        <sz val="15"/>
        <color theme="1"/>
        <rFont val="TH SarabunPSK"/>
        <family val="2"/>
      </rPr>
      <t>บริการทะเบียนและปฏิบัติหน้าที่ทางปกครอง, อาสาสมัครป้องกันภัยฝ่ายพลเรือน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</si>
  <si>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เพื่อให้บริการประชาชนด้านทะเบียนราษฎร ทะเบียนบัตรประจำตัวประชาชน และทะเบียนทั่วไป นอกจากนี้ยังมีหน้าที่กำหนดหน่วยเลือกตั้ง การจัดทำบัญชีรายชื่อผู้เสียสิทธิและจัดทำบัญชีรายชื่อผู้มีสิทธิเลือกตั้งสมาชิกวุฒิสภา สมาชิกสภาผู้แทนราษฎร ผู้ว่าราชการกรุงเทพมหานคร สมาชิกสภากรุงเทพมหานคร และกรรมการชุมชน</t>
    </r>
  </si>
  <si>
    <r>
      <t xml:space="preserve">กิจกรรมหลัก: </t>
    </r>
    <r>
      <rPr>
        <sz val="15"/>
        <color theme="1"/>
        <rFont val="TH SarabunPSK"/>
        <family val="2"/>
      </rPr>
      <t>อำนวยการและบริหารงานทั่วไป, บริการทะเบียนราษฎร, บริการทะเบียนบัตรประจำตัวประชาชน, บริการทะเบียนทั่วไป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</si>
  <si>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เพื่อให้กรุงเทพมหานครมีการพัฒนาระบบบัญชี จัดทำบัญชีและรายงานการเงินการคลัง และรายงานผลการดำเนินงานภาครัฐตามมาตรฐานการบัญชีภาครัฐของไทย ให้บริการประมวล วิเคราะห์ และสังเคราะห์ข้อมูลการเงินการคลังงบประมาณเพื่อประกอบการวางแผนและตัดสินใจของคณะผู้บริหารและส่วนราชการต่าง ๆ โดยจัดให้มีการรับเงินและจ่ายเงินจากคลัง จัดทำและบริหารงบประมาณ บริหารเงินสดและเงินคงคลัง การรับและจ่ายเงินมีประสิทธิภาพ ถูกต้อง รวดเร็ว และดำรงรักษาสภาพคล่องทางการเงินให้อยู่ในระดับที่เหมาะสม รวมทั้งมีระบบสนับสนุนกลางในการบริหารจัดการทรัพย์สินให้ถูกต้องตามระเบียบ และคลังพัสดุกลางสำหรับเบิกจ่ายพัสดุให้แก่หน่วยงานต่าง ๆ</t>
    </r>
  </si>
  <si>
    <r>
      <t xml:space="preserve">กิจกรรมหลัก: </t>
    </r>
    <r>
      <rPr>
        <sz val="15"/>
        <color theme="1"/>
        <rFont val="TH SarabunPSK"/>
        <family val="2"/>
      </rPr>
      <t>อำนวยการและบริหารทั่วไป, บริหารงานคลัง, งบประมาณ การเงินและบัญชี, ตรวจสอบฎีกา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</si>
  <si>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จัดหารายได้นำส่งคลังกรุงเทพมหานครตามเป้าหมายอย่างมีประสิทธิภาพทั่วถึงและเป็นธรรมภายใต้กรอบที่กฎหมายกำหนด โดยให้มีการจัดเก็บภาษีที่ดินและสิ่งปลูกสร้าง ภาษีป้าย อากรที่กฎหมายกำหนด ตลอดจนจัดเก็บค่าตอบแทน ค่าธรรมเนียม ค่าเช่าทรัพย์สิน ที่ดิน ที่สาธารณะที่ไม่ถือเป็นรายได้ของแผนงานใดแผนงานหนึ่งโดยเฉพาะ</t>
    </r>
  </si>
  <si>
    <r>
      <t xml:space="preserve">กิจกรรมหลัก: </t>
    </r>
    <r>
      <rPr>
        <sz val="15"/>
        <color theme="1"/>
        <rFont val="TH SarabunPSK"/>
        <family val="2"/>
      </rPr>
      <t>อำนวยการและบริหารทั่วไป, ประเมินและจัดเก็บภาษีโรงเรือนและที่ดิน, ประเมินและจัดเก็บภาษีที่ดินและสิ่งปลูกสร้าง, ประเมินและจัดเก็บภาษีบำรุงท้องที่,ประเมินและจัดเก็บภาษีป้าย, จัดเก็บรายได้อื่น ๆ เช่น ค่าธรรมเนียม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</si>
  <si>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เพื่อให้การดำเนินงานภายในฝ่ายรักษาความสะอาดโดยรวม ได้รับการสนับสนุนให้ประสบความสำเร็จอย่างมีประสิทธิภาพ โดยจัดให้มีการอำนวยการ ประสานงาน สนับสนุนการบริหารงานทั่วไป</t>
    </r>
  </si>
  <si>
    <r>
      <t xml:space="preserve">กิจกรรมหลัก: </t>
    </r>
    <r>
      <rPr>
        <sz val="15"/>
        <color theme="1"/>
        <rFont val="TH SarabunPSK"/>
        <family val="2"/>
      </rPr>
      <t>อำนวยการ, บริหารงานทั่วไป, ดำเนินการแก้ไขปัญหาร้องทุกข์, บริหารงานบุคคลเบื้องต้น, ประสานงานร่วมกับหน่วยงานหรือส่วนราชการอื่น, จัดประชุม, ดูแลยานพาหนะ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</si>
  <si>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เพื่อให้ถนนและพื้นที่สัญจรมีความสะอาด ปราศจากมูลฝอย โดยจัดให้มีการกวาด ทำความสะอาดถนน บาทวิถี สะพานลอยคนเดินข้าม อุปกรณ์ประกอบถนน และป้ายต่าง ๆ ให้บริการกวาด ทำความสะอาดชุมชน ส่วนราชการตามร้องขอ</t>
    </r>
  </si>
  <si>
    <r>
      <t xml:space="preserve">กิจกรรมหลัก: </t>
    </r>
    <r>
      <rPr>
        <sz val="15"/>
        <color theme="1"/>
        <rFont val="TH SarabunPSK"/>
        <family val="2"/>
      </rPr>
      <t>กวาด ล้าง ทำความสะอาดถนน ตรอก ซอย ในพื้นที่เขตและอุปกรณ์ประกอบถนน เช่น ป้ายต่าง ๆ สถานที่สำคัญ และสถานที่จัดงานของส่วนราชการ และชุมชน ฯลฯ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</si>
  <si>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เพื่อให้พื้นที่อยู่อาศัย พื้นที่ประกอบพาณิชยกรรม อุตสาหกรรม มีความสะอาดถูกสุขลักษณะ โดยจัดให้มีการเก็บขนมูลฝอย จุดจัดเก็บตามบ้าน ตรอก ซอย ตลาดสด ริมถนน บ้านริมคลองโดยทางน้ำ และบริการสูบสิ่งปฏิกูล ดูดไขมัน และขนถ่ายไปยังศูนย์กำจัดมูลฝอย โดยจัดเก็บค่าธรรมเนียม</t>
    </r>
  </si>
  <si>
    <r>
      <t xml:space="preserve">กิจกรรมหลัก: </t>
    </r>
    <r>
      <rPr>
        <sz val="15"/>
        <color theme="1"/>
        <rFont val="TH SarabunPSK"/>
        <family val="2"/>
      </rPr>
      <t>เก็บขยะมูลฝอย, ขนถ่ายสิ่งปฏิกูล, ดูดไขมัน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</si>
  <si>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เพื่อให้พื้นที่เขตมีภูมิทัศน์ที่สวยงามร่มรื่น มีสภาพแวดล้อมที่ดี โดยจัดให้มีการดูแลสวนหย่อม ต้นไม้เกาะกลาง และต้นไม้ริมทางเท้า ประดับตกแต่งถนนต้อนรับอาคันตุกะ และในวันสำคัญต่าง ๆ ให้บริการตัดแต่งต้นไม้แก่ประชาชน ส่วนราชการที่ร้องขอโดยคิดจัดเก็บค่าบริการ</t>
    </r>
  </si>
  <si>
    <r>
      <t xml:space="preserve">กิจกรรมหลัก: </t>
    </r>
    <r>
      <rPr>
        <sz val="15"/>
        <color theme="1"/>
        <rFont val="TH SarabunPSK"/>
        <family val="2"/>
      </rPr>
      <t>ตัดแต่งและดูแลบำรุงรักษาต้นไม้, เพาะชำและตกแต่งสถานที่, บริการรถน้ำ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</si>
  <si>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เพื่อกำหนดทิศทางในการบริหารงาน ควบคุมกำกับ และติดตามประเมินผลการปฏิบัติหน้าที่ของฝ่ายเทศกิจ 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 สนับสนุนการบริหารจัดการของสำนักงานเขตในส่วนที่เกี่ยวข้องกับงานนิติการ และสอบสวนดำเนินคดีผู้กระทำผิด</t>
    </r>
  </si>
  <si>
    <r>
      <t xml:space="preserve">กิจกรรมหลัก: </t>
    </r>
    <r>
      <rPr>
        <sz val="15"/>
        <color theme="1"/>
        <rFont val="TH SarabunPSK"/>
        <family val="2"/>
      </rPr>
      <t>อำนวยการและบริหารงานทั่วไป, จัดประชุมคณะกรรมการระดับเขต, สอบสวนดำเนินคดี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</si>
  <si>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เพื่อกำหนดทิศทางในการบริหารงาน ควบคุมกำกับ และติดตามประเมินผลการปฏิบัติหน้าที่ของฝ่ายโยธา 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</t>
    </r>
  </si>
  <si>
    <r>
      <t xml:space="preserve">กิจกรรมหลัก: </t>
    </r>
    <r>
      <rPr>
        <sz val="15"/>
        <color theme="1"/>
        <rFont val="TH SarabunPSK"/>
        <family val="2"/>
      </rPr>
      <t>อำนวยการและบริหารงานทั่วไป, ควบคุมการใช้ยานพาหนะ, สำรวจ ออกแบบ ประมาณราคา และควบคุมโครงการ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</si>
  <si>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เพื่อดูแลซ่อมแซม บำรุงรักษาทางเท้าและพื้นผิวถนนสายรองให้อยู่ในสภาพที่ดี เพื่อให้ประชาชนสามารถใช้สัญจรได้อย่างสะดวก ปลอดภัย ดูแลซ่อมแซมบำรุงรักษาป้ายชื่อถนน ซอย และคลองให้อยู่ในสภาพที่ดี ใช้การได้</t>
    </r>
  </si>
  <si>
    <r>
      <t xml:space="preserve">กิจกรรมหลัก: </t>
    </r>
    <r>
      <rPr>
        <sz val="15"/>
        <color theme="1"/>
        <rFont val="TH SarabunPSK"/>
        <family val="2"/>
      </rPr>
      <t>ซ่อมแซมผิวจราจรด้วยแอสฟัลต์, ซ่อมแซมทางเท้าและป้าย, บำรุงรักษาซ่อมแซมไฟฟ้าสาธารณะ, บำรุงรักษา/บริการเครื่องจักรกล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</si>
  <si>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เพื่อให้น้ำฝน น้ำปล่อยทิ้งจากบ้านเรือน อาคาร และน้ำปล่อยทิ้งจากแหล่งอื่น ๆ ได้รับการจัดการอย่างเป็นระบบ มีประสิทธิภาพ และบรรเทาความเดือดร้อนจากปัญหาน้ำท่วม ไม่ส่งผลกระทบต่อประชาชน สิ่งแวดล้อมและระบบนิเวศน์ของเมือง โดยจัดให้มีการระบายน้ำจากแหล่งกำเนิด ไปสู่โรงบำบัดหรือสู่แหล่งน้ำผิวดินผ่านระบบท่อระบายน้ำ ระบบรวบรวมน้ำเสีย คลอง บึงรับน้ำ ระบบบังคับน้ำ อุโมงค์ระบายน้ำ ระบบบ่อสูบน้ำ ป้องกันน้ำท่วมและบำรุงรักษาระบบท่อระบายน้ำ</t>
    </r>
  </si>
  <si>
    <r>
      <t xml:space="preserve">กิจกรรมหลัก: </t>
    </r>
    <r>
      <rPr>
        <sz val="15"/>
        <color theme="1"/>
        <rFont val="TH SarabunPSK"/>
        <family val="2"/>
      </rPr>
      <t>ซ่อมแซม เปลี่ยนฝาท่อระบายน้ำ, ทำความสะอาดและขุดลอกท่อระบายน้ำ, ทำความสะอาดและขุดลอกคลอง, สูบระบายน้ำ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</si>
  <si>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เพื่อกำหนดทิศทางในการบริหารงาน ควบคุมกำกับ และติดตามการปฏิบัติหน้าที่ของฝ่ายพัฒนาชุมชนและสวัสดิการสังคมให้เป็นไปอย่างมีประสิทธิภาพ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 ในส่วนที่เกี่ยวข้องกับงานด้านธุรการ</t>
    </r>
  </si>
  <si>
    <r>
      <t xml:space="preserve">กิจกรรมหลัก: </t>
    </r>
    <r>
      <rPr>
        <sz val="15"/>
        <color theme="1"/>
        <rFont val="TH SarabunPSK"/>
        <family val="2"/>
      </rPr>
      <t>อำนวยการและบริหารงานทั่วไป, ควบคุมการใช้ยานพาหนะ, บริการเบิกจ่ายเงินสวัสดิการ, ทะเบียนและรับจดแจ้ง, ประสานงานและให้คำปรึกษา, สำรวจและเยี่ยมชุมชน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</si>
  <si>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เพื่อส่งเสริม สนับสนุนให้ประชาชนมีขีดความสามารถในการบริหารจัดการปัญหาชุมชน ตระหนักถึงคุณค่าทางศิลปวัฒนธรรม ภูมิปัญญาท้องถิ่น เด็กและเยาวชนได้แลกเปลี่ยนความรู้ และประสบการณ์ เตรียมความพร้อมเด็กก่อนวัยเรียน สำหรับการเข้าสู่ระบบการศึกษาภาคบังคับ รวมทั้งส่งเสริมการออกกำลังกาย เล่นกีฬาและแหล่งค้นหาความรู้</t>
    </r>
  </si>
  <si>
    <r>
      <t xml:space="preserve">กิจกรรมหลัก: </t>
    </r>
    <r>
      <rPr>
        <sz val="15"/>
        <color theme="1"/>
        <rFont val="TH SarabunPSK"/>
        <family val="2"/>
      </rPr>
      <t>พัฒนาศักยภาพชุมชน, สภาเยาวชนกรุงเทพมหานคร, ศูนย์พัฒนาเด็กก่อนวัยเรียน, จัดกิจกรรมวันสำคัญและส่งเสริมวัฒนธรรมประเพณี, พิพิธภัณฑ์ท้องถิ่น, บ้านหนังสือ, กิจกรรมลานกีฬา, สอนแอโรบิค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</si>
  <si>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เพื่อกำหนดทิศทางในการบริหารงาน ควบคุมกำกับ และติดตามประเมินผลการปฏิบัติหน้าที่ของฝ่ายสิ่งแวดล้อมและสุขาภิบาลให้เป็นไปอย่างมีประสิทธิภาพ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สนับสนุนการบริหารจัดการของฝ่ายในส่วนที่เกี่ยวข้องกับงานธุรการทั่วไป ใบอนุญาตและหนังสือรับรองการแจ้งตามพรบ.การสาธารณสุขและกฎหมายที่เกี่ยวข้อง รวมถึงการจดทะเบียนสุนัขและออกบัตรประจำตัวสัตว์เลี้ยง</t>
    </r>
  </si>
  <si>
    <r>
      <t xml:space="preserve">กิจกรรมหลัก: </t>
    </r>
    <r>
      <rPr>
        <sz val="15"/>
        <color theme="1"/>
        <rFont val="TH SarabunPSK"/>
        <family val="2"/>
      </rPr>
      <t>อำนวยการและบริหารงานทั่วไป, ควบคุมการใช้ยานพาหนะ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</si>
  <si>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ให้ประชาชนได้บริโภคอาหารปรุงสำเร็จที่ปลอดภัยปราศจากการปนเปื้อนสารเคมีอันตรายและเชื้อโรคในระบบทางเดินอาหาร สถานที่ประกอบอาหารได้มาตรฐานผ่านเกณฑ์ด้านสุขาภิบาลอาหาร ผู้สัมผัสอาหารมีจิตสำนึกในการประกอบ ปรุง และจำหน่ายอาหารที่ถูกสุขลักษณะ ผู้บริโภคมีความรู้ความเข้าใจในการเลือกซื้ออาหารให้ถูกสุขลักษณะ ลดความเสี่ยงภัยอันตรายที่เกิดจากสารเคมีและวัตถุอันตราย ประชาชนมีสุขอนามัยที่ดีปลอดภัยจากโรคและสิ่งคุกคามที่เป็นอันตรายต่อสุขภาพอันเกิดจากปัจจัยด้านสิ่งแวดล้อม คุ้มครองผู้บริโภคในเรื่องสลากอาหาร เครื่องชั่ง ตวง วัด สถานที่จำหน่ายแอลกอฮอล์และบุหรี่ ป้องกันการแพร่โรคพิษสุนัขบ้า อันเกิดจากการเลี้ยงสัตว์ ปล่อยสัตว์ออกนอกสถานที่เลี้ยง รวมทั้งปัญหาคุณภาพน้ำในแหล่งน้ำสาธารณะและประสานงานกับหน่วยงานที่เกี่ยวข้องในการดำเนินการแก้ไขปัญหาในแต่ละพื้นที่</t>
    </r>
  </si>
  <si>
    <r>
      <t xml:space="preserve">กิจกรรมหลัก: </t>
    </r>
    <r>
      <rPr>
        <sz val="15"/>
        <color theme="1"/>
        <rFont val="TH SarabunPSK"/>
        <family val="2"/>
      </rPr>
      <t>ออก/ต่อใบอนุญาต, ลงพื้นที่ตรวจ/ระงับเหตุรับแจ้ง, ลงพื้นที่ตรวจตามแผน, ส่งเสริมความรู้ผู้สัมผัสอาหาร, ดำเนินการบังคับใช้กฎหมายสาธารณสุขและสิ่งแวดล้อม</t>
    </r>
  </si>
  <si>
    <r>
      <t xml:space="preserve">กิจกรรมหลัก: </t>
    </r>
    <r>
      <rPr>
        <sz val="15"/>
        <color theme="1"/>
        <rFont val="TH SarabunPSK"/>
        <family val="2"/>
      </rPr>
      <t>ควบคุมพาหะและแหล่งนำโรค, รณรงค์การกำจัดและควบคุมลูกน้ำยุงลาย, รณรงค์ป้องกันโรคติดต่อตามฤดูกาล, ประสานการฉีดวัคซีน/ทำหมัน/จับสุนัข, ป้องกันและแก้ไขปัญหาโรคเอดส์ วัณโรค และโรคติดต่อทางเพศสัมพันธ์, อำนวยการและบริหารงานทั่วไป, ควบคุมการใช้ยานพาหนะ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</si>
  <si>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เพื่อกำหนดทิศทางในการบริหารงาน ควบคุมกำกับ และติดตามประเมินผลการปฏิบัติหน้าที่ของฝ่ายการศึกษาให้เป็นไปอย่างมีประสิทธิภาพ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 ตลอดจนเพื่อให้การดำเนินงานของสถานศึกษามีคุณภาพได้มาตรฐานสอดคล้องกันนโยบายผู้บริหาร และเด็กที่มีอายุครบเกณฑ์ทุกคนเข้ารับการศึกษาตามที่กฎหมายกำหนด</t>
    </r>
  </si>
  <si>
    <r>
      <t xml:space="preserve">กิจกรรมหลัก: </t>
    </r>
    <r>
      <rPr>
        <sz val="15"/>
        <color theme="1"/>
        <rFont val="TH SarabunPSK"/>
        <family val="2"/>
      </rPr>
      <t>อำนวยการและบริหารงานทั่วไป, ควบคุมการใช้ยานพาหนะ, บริหารการศึกษา ได้แก่ การตรวจเยี่ยมสถานศึกษา การจัดประชุมผู้บริหารสถานศึกษา จัดประชุมครู จัดทำทะเบียนเด็กครบเกณฑ์ ติดตามเด็กครบเกณฑ์ให้เข้ารับการศึกษา และจัดหาสถานศึกษาให้แก่เด็กครบเกณฑ์ ดำเนินการเรื่องร้องทุกข์</t>
    </r>
  </si>
  <si>
    <r>
      <t xml:space="preserve">วัตถุประสงค์ : </t>
    </r>
    <r>
      <rPr>
        <sz val="15"/>
        <color theme="1"/>
        <rFont val="TH SarabunPSK"/>
        <family val="2"/>
      </rPr>
      <t>เพื่อให้นักเรียนทุกคนได้รับการสอนที่ได้มาตรฐานตามหลักสูตรที่สถานศึกษากำหนด อันเป็นการสนับสนุนให้นักเรียนนำศักยภาพที่มีอยู่มาใช้ได้อย่างเต็มความสามารถและประสบความสำเร็จตามเกณฑ์การศึกษาที่ตั้งไว้ เพื่อพัฒนา ติดตามและประเมินผลหลักสูตรและเทคนิคการสอน ทั้งที่มีอยู่แล้วและที่ปรับปรุงใหม่ให้สามารถบรรลุมาตรฐานการศึกษาที่กำหนดไว้ เพื่อให้นักเรียนได้รับการช่วยเหลือทางสวัสดิการตามความจำเป็นและได้ทำกิจกรรมเสริมหลักสูตร ซึ่งเป็นการช่วยให้นักเรียนสามารถพัฒนาทางสังคมและจิตใจตามมาตรฐานการศึกษาที่กำหนดไว้ เพื่อบำรุงรักษาสถานศึกษาให้อยู่ในสภาพที่ปลอดภัยและใช้งานได้อย่างเต็มประสิทธิภาพ</t>
    </r>
  </si>
  <si>
    <r>
      <t xml:space="preserve">กิจกรรมหลัก: </t>
    </r>
    <r>
      <rPr>
        <sz val="15"/>
        <color theme="1"/>
        <rFont val="TH SarabunPSK"/>
        <family val="2"/>
      </rPr>
      <t>จัดการสอน, สนับสนุนการสอนและพัฒนาวิชาชีพครู, สนับสนุนนักเรียนและพัฒนาผู้เรียน, บริหารจัดการสถานศึกษา</t>
    </r>
  </si>
  <si>
    <t>ระยะเวลาดำเนินการ 1 ปี (2567)</t>
  </si>
  <si>
    <t xml:space="preserve">งบประมาณทั้งสิ้น </t>
  </si>
  <si>
    <r>
      <rPr>
        <b/>
        <sz val="15"/>
        <color indexed="8"/>
        <rFont val="TH SarabunPSK"/>
        <family val="2"/>
      </rPr>
      <t>วัตถุประสงค์</t>
    </r>
    <r>
      <rPr>
        <sz val="15"/>
        <color indexed="8"/>
        <rFont val="TH SarabunPSK"/>
        <family val="2"/>
      </rPr>
      <t xml:space="preserve"> 
</t>
    </r>
  </si>
  <si>
    <r>
      <rPr>
        <b/>
        <sz val="15"/>
        <color indexed="8"/>
        <rFont val="TH SarabunPSK"/>
        <family val="2"/>
      </rPr>
      <t xml:space="preserve">กิจกรรมหลัก </t>
    </r>
    <r>
      <rPr>
        <sz val="15"/>
        <color indexed="8"/>
        <rFont val="TH SarabunPSK"/>
        <family val="2"/>
      </rPr>
      <t xml:space="preserve">
</t>
    </r>
  </si>
  <si>
    <r>
      <rPr>
        <b/>
        <sz val="15"/>
        <color indexed="8"/>
        <rFont val="TH SarabunPSK"/>
        <family val="2"/>
      </rPr>
      <t>กิจกรรมหลัก</t>
    </r>
    <r>
      <rPr>
        <sz val="15"/>
        <color indexed="8"/>
        <rFont val="TH SarabunPSK"/>
        <family val="2"/>
      </rPr>
      <t xml:space="preserve">
</t>
    </r>
  </si>
  <si>
    <t xml:space="preserve">จ้างงานคนพิการเพื่อส่งเสริมและพัฒนาคุณภาพชีวิตคนพิการ ตามพระราชบัญญัติส่งเสริมและพัฒนาคุณภาพชีวิตคนพิการ </t>
  </si>
  <si>
    <t>พ.ศ. 2550 และที่แก้ไขเพิ่มเติม (ฉบับที่ 2) พ.ศ. 2556 มาตรา 33 และ 35</t>
  </si>
  <si>
    <t>รณรงค์ กระตุ้นเตือน ให้ความรู้ ประชาสัมพันธ์เรื่องโรคไข้เลือดออก และโรคที่มียุงลายเป็นพาหะนำโรค</t>
  </si>
  <si>
    <r>
      <rPr>
        <b/>
        <sz val="15"/>
        <color indexed="8"/>
        <rFont val="TH SarabunPSK"/>
        <family val="2"/>
      </rPr>
      <t>วัตถุประสงค์</t>
    </r>
    <r>
      <rPr>
        <sz val="15"/>
        <color indexed="8"/>
        <rFont val="TH SarabunPSK"/>
        <family val="2"/>
      </rPr>
      <t xml:space="preserve"> 
    </t>
    </r>
  </si>
  <si>
    <t>วัตถุประสงค์หลัก (O) : ประชาชนกลุ่มเปราะบางได้รับการดูแลอย่างครบวงจร , ตัววัดผลหลัก (KR) : ประชาชนกลุ่ม</t>
  </si>
  <si>
    <t>เปราะบางได้รับการสนับสนุนให้มีอาชีพและสามารถเลี้ยงดูตัวเองได้ (ตามแผนฯ กทม. หน้า 79)</t>
  </si>
  <si>
    <t>ช่วยเหลือสงเคราะห์แก่ผู้ที่ประสบปัญหาความเดือดร้อน ตามระเบียบกรุงเทพมหานครว่าด้วยค่าใช้จ่ายในการจัดสวัสดิการ</t>
  </si>
  <si>
    <t>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</t>
  </si>
  <si>
    <t>ย่อยที่ 3.1 ลดความเหลื่อมล้ำ และสร้างโอกาสให้ประชาชนกลุ่มเปราะบาง กลยุทธ์ที่ 3.1.2 สนับสนุนให้คนกลุ่มเปราะบาง</t>
  </si>
  <si>
    <t>มีอาชีพและสามารถเลี้ยงดูตัวเองได้</t>
  </si>
  <si>
    <t>ย่อยที่ 3.1 ลดความเหลื่อมล้ำ และสร้างโอกาสให้ประชาชนกลุ่มเปราะบาง กลยุทธ์ที่ 3.1.1 ร่วมมือและจัดสรรให้ประชาชน</t>
  </si>
  <si>
    <t>กลุ่มเปราะบางเข้าถึงและได้รับสวัสดิการตามความจำเป็นและความเหมาะสม วัตถุประสงค์หลัก (O) : ประชาชนกลุ่ม</t>
  </si>
  <si>
    <t>เปราะบางได้รับการดูแลอย่างครบวงจร ตัววัดผลหลัก (KR) : ประชาชนกลุ่มเปราะบางเข้าถึงและได้รับสวัสดิการตาม</t>
  </si>
  <si>
    <t>ความจำเป็นและความเหมาะสม (ตามแผนฯ กทม. หน้า 78)</t>
  </si>
  <si>
    <t xml:space="preserve">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1.5 </t>
  </si>
  <si>
    <t>เมืองสุขภาพดี กลยุทธ์ 1.5.4 ควบคุมและป้องกันโรคติดต่อที่สำคัญในเขตเมือง วัตถุประสงค์หลัก (O) : ประชาชนได้</t>
  </si>
  <si>
    <t>รับการส่งเสริมสุขภาพและป้องกันโรคสำคัญในเมือง, ตัววัดผลหลัก (KR) : เสริมสร้างภูมิคุ้มกันด้านสุขภาพให้กับประชาชน</t>
  </si>
  <si>
    <t>และชุมชน (ตามแผนฯ กทม. หน้า 44)</t>
  </si>
  <si>
    <t xml:space="preserve">       สตรี ครอบครัว ผู้ด้อยโอกาส ผู้สูงอายุ และคนพิการ</t>
  </si>
  <si>
    <t>(3) ค่าใช้จ่ายโครงการอาสาสมัครกรุงเทพมหานคร</t>
  </si>
  <si>
    <t xml:space="preserve">    ด้านการป้องกันและแก้ไขปัญหายาและสารเสพติด</t>
  </si>
  <si>
    <t xml:space="preserve">เครื่องถ่ายเอกสาร ระบบดิจิตอล (ขาว-ดำ) </t>
  </si>
  <si>
    <t xml:space="preserve">ความเร็ว 30 แผ่นต่อนาที 1 เครื่อง </t>
  </si>
  <si>
    <t>(1) เงินเดือน</t>
  </si>
  <si>
    <t>(2) เงินเลื่อนขั้นเลื่อนระดับ</t>
  </si>
  <si>
    <t>(3) เงินประจำตำแหน่งของข้าราชการ</t>
  </si>
  <si>
    <t>(4) เงินค่าตอบแทนเป็นรายเดือนของข้าราชการ</t>
  </si>
  <si>
    <t>(5) เงินเพิ่มการครองชีพชั่วคราวของข้าราชการ</t>
  </si>
  <si>
    <t>(6) เงินช่วยเหลือค่าครองชีพของข้าราชการ</t>
  </si>
  <si>
    <t>(1) ค่าจ้างประจำ</t>
  </si>
  <si>
    <t>(2) เงินเพิ่มค่าจ้างประจำ</t>
  </si>
  <si>
    <t>(3) เงินเพิ่มการครองชีพชั่วคราวของลูกจ้างประจำ</t>
  </si>
  <si>
    <t>(4) เงินช่วยเหลือค่าครองชีพของลูกจ้างประจำ</t>
  </si>
  <si>
    <t>(1) ค่าจ้างชั่วคราว</t>
  </si>
  <si>
    <t>(2) เงินเพิ่มการครองชีพชั่วคราวของลูกจ้างชั่วคราว</t>
  </si>
  <si>
    <t>(3) เงินช่วยเหลือค่าครองชีพของลูกจ้างชั่วคราว</t>
  </si>
  <si>
    <t>(1) ค่าตอบแทนบุคลากรด้านการแพทย์และสาธารณสุข</t>
  </si>
  <si>
    <t>(2) เงินตอบแทนพิเศษของลูกจ้างประจำ</t>
  </si>
  <si>
    <t>(3) เงินสมทบกองทุนประกันสังคม</t>
  </si>
  <si>
    <t>(4) เงินสมทบกองทุนเงินทดแทน</t>
  </si>
  <si>
    <t xml:space="preserve">   1.3 ค่าจ้างชั่วคราว	</t>
  </si>
  <si>
    <t xml:space="preserve">   1.4 ค่าตอบแทน ใช้สอยและวัสดุ	</t>
  </si>
  <si>
    <t xml:space="preserve">และการสงเคราะห์ พ.ศ. 2557 และแก้ไขเพิ่มเติม (ฉบับที่ 2) พ.ศ. 2564 โดยมีกลุ่มเป้าหมาย ดังนี้ กลุ่มเด็กด้อยโอกาส </t>
  </si>
  <si>
    <t>กลุ่มสตรี ครอบครัวและผู้ด้อยโอกาส กลุ่มผู้สูงอายุ และผู้พิการ</t>
  </si>
  <si>
    <t>รหัส 1300017-07199-2</t>
  </si>
  <si>
    <t xml:space="preserve">ครอบครัว ผู้ด้อยโอกาส ผู้สูงอายุ และคนพิการ </t>
  </si>
  <si>
    <t>รหัส 1300017-07199-9</t>
  </si>
  <si>
    <t xml:space="preserve">การแก้ไขปัญหาโรคไข้เลือดออกในพื้นที่กรุงเทพมหานคร </t>
  </si>
  <si>
    <t>รหัส 1300020-07199-1</t>
  </si>
  <si>
    <t xml:space="preserve">       ประสิทธิภาพการแก้ไขปัญหาโรคไข้เลือดออกในพื้นที่</t>
  </si>
  <si>
    <t xml:space="preserve">       กรุงเทพมหานคร</t>
  </si>
  <si>
    <t>ประเภทงบรายจ่าย</t>
  </si>
  <si>
    <t xml:space="preserve">โครงการจ้างงานคนพิการเพื่อปฏิบัติงาน </t>
  </si>
  <si>
    <t>โครงการบูรณาการความร่วมมือในการพัฒนาประสิทธิภาพ</t>
  </si>
  <si>
    <t xml:space="preserve">   1.1 เงินเดือน  </t>
  </si>
  <si>
    <t xml:space="preserve">    1.2 ค่าจ้างประจำ	</t>
  </si>
  <si>
    <t xml:space="preserve">    1.1 ค่าตอบแทน ใช้สอยและวัสดุ</t>
  </si>
  <si>
    <t xml:space="preserve">          1.1.1 ค่าตอบแทน </t>
  </si>
  <si>
    <t xml:space="preserve">       ค่าอาหารทำการนอกเวลา</t>
  </si>
  <si>
    <t xml:space="preserve">        ค่าอาหารทำการนอกเวลา</t>
  </si>
  <si>
    <t xml:space="preserve">          1.1.2 ค่าใช้สอย</t>
  </si>
  <si>
    <t xml:space="preserve">        ส่วนใหญ่เป็นค่าจ้างเหมาดูแลทรัพย์สินและ</t>
  </si>
  <si>
    <t xml:space="preserve">        รักษาความปลอดภัย ค่าจ้างเหมาบริการเป็น</t>
  </si>
  <si>
    <t xml:space="preserve">        รายบุคคล และค่าบำรุงรักษาซ่อมแซม</t>
  </si>
  <si>
    <t xml:space="preserve">        เครื่องปรับอากาศ ฯลฯ</t>
  </si>
  <si>
    <t xml:space="preserve">         1.1.3 ค่าวัสดุ</t>
  </si>
  <si>
    <t xml:space="preserve">       ส่วนใหญ่เป็นค่าวัสดุไฟฟ้า ประปา งานบ้าน งานครัว </t>
  </si>
  <si>
    <t xml:space="preserve">       แบบพิมพ์ และค่าวัสดุอุปกรณ์คอมพิวเตอร์ ฯลฯ</t>
  </si>
  <si>
    <t xml:space="preserve">       ค่าไฟฟ้าสำนักงาน ค่าน้ำประปา</t>
  </si>
  <si>
    <t xml:space="preserve">       ค่าโทรศัพท์เคลื่อนที่</t>
  </si>
  <si>
    <t xml:space="preserve">          2.1.1 ค่าครุภัณฑ์</t>
  </si>
  <si>
    <t xml:space="preserve">        05199-6</t>
  </si>
  <si>
    <t xml:space="preserve">       05199-10</t>
  </si>
  <si>
    <t xml:space="preserve">        07199-3</t>
  </si>
  <si>
    <t xml:space="preserve">         1.1.1 ค่าตอบแทน </t>
  </si>
  <si>
    <t xml:space="preserve">       ค่าตอบแทนอาสาสมัครป้องกันภัยฝ่ายพลเรือน</t>
  </si>
  <si>
    <t xml:space="preserve">       ค่าวัสดุอุปกรณ์ สำหรับใช้ในศูนย์ อปพร.</t>
  </si>
  <si>
    <t xml:space="preserve">        05199-9</t>
  </si>
  <si>
    <t xml:space="preserve">        07103-2</t>
  </si>
  <si>
    <t xml:space="preserve">        07199-1</t>
  </si>
  <si>
    <t xml:space="preserve">        07199-2</t>
  </si>
  <si>
    <t xml:space="preserve">         1.1.2 ค่าใช้สอย</t>
  </si>
  <si>
    <t xml:space="preserve">       ค่าซ่อมแซมยานพาหนะ</t>
  </si>
  <si>
    <t xml:space="preserve">       ค่าซ่อมแซมครุภัณฑ์</t>
  </si>
  <si>
    <t xml:space="preserve">       ค่าจ้างเหมาบริการเป็นรายบุคคล</t>
  </si>
  <si>
    <t xml:space="preserve">       ค่าวัสดุสำนักงานประเภทเครื่องเขียน แบบพิมพ์</t>
  </si>
  <si>
    <t xml:space="preserve">       ค่าวัสดุอุปกรณ์คอมพิวเตอร์</t>
  </si>
  <si>
    <t xml:space="preserve">       ค่าวัสดุยานพาหนะ</t>
  </si>
  <si>
    <t xml:space="preserve">       ค่าเครื่องแต่งกาย</t>
  </si>
  <si>
    <t xml:space="preserve">    1.2 ค่าสาธารณูปโภค		</t>
  </si>
  <si>
    <t xml:space="preserve">       ค่าวัสดุป้องกันอุบัติภัย</t>
  </si>
  <si>
    <t xml:space="preserve">       ค่าวัสดุในการรักษาความสะอาด</t>
  </si>
  <si>
    <t xml:space="preserve">       ค่าเครื่องแบบชุดปฏิบัติงาน</t>
  </si>
  <si>
    <t xml:space="preserve">       ค่าตอบแทนอาสาสมัครชักลากมูลฝอย</t>
  </si>
  <si>
    <t xml:space="preserve">       ค่าตอบแทนเจ้าหน้าที่เก็บขนมูลฝอย</t>
  </si>
  <si>
    <t xml:space="preserve">       ค่าตอบแทนเจ้าหน้าที่เก็บขนสิ่งปฏิกูล</t>
  </si>
  <si>
    <t xml:space="preserve">       ค่าวัสดุอุปกรณ์ในการขนถ่ายสิ่งปฏิกูล</t>
  </si>
  <si>
    <t xml:space="preserve">       ค่าวัสดุอุปกรณ์ในการปลูกและบำรุงรักษาต้นไม้</t>
  </si>
  <si>
    <t xml:space="preserve">       05124-1</t>
  </si>
  <si>
    <t xml:space="preserve">       ค่าเบี้ยประชุม</t>
  </si>
  <si>
    <t xml:space="preserve">       ค่ารับรอง</t>
  </si>
  <si>
    <t xml:space="preserve">      ค่าวัสดุสำนักงานประเภทเครื่องเขียน แบบพิมพ์</t>
  </si>
  <si>
    <t xml:space="preserve">      ค่าวัสดุอุปกรณ์คอมพิวเตอร์</t>
  </si>
  <si>
    <t xml:space="preserve">      ค่าวัสดุยานพาหนะ</t>
  </si>
  <si>
    <t xml:space="preserve">      ค่าเครื่องแต่งกาย</t>
  </si>
  <si>
    <t xml:space="preserve">      ค่าเครื่องแบบชุดปฏิบัติงาน</t>
  </si>
  <si>
    <t xml:space="preserve">       ค่าซ่อมแซมถนน ตรอก ซอย สะพานและ</t>
  </si>
  <si>
    <t xml:space="preserve">       สิ่งสาธารณประโยชน์</t>
  </si>
  <si>
    <t xml:space="preserve">       ค่าซ่อมแซมไฟฟ้าสาธารณะ</t>
  </si>
  <si>
    <t xml:space="preserve">       ค่าวัสดุก่อสร้าง</t>
  </si>
  <si>
    <t xml:space="preserve">       ค่าวัสดุสำหรับหน่วยบริการเร่งด่วนกรุงเทพมหานคร (Best)</t>
  </si>
  <si>
    <t xml:space="preserve">    - สกัดขอบบ่อพักท่อระบายน้ำเดิมพร้อมขนทิ้ง จำนวน 120 บ่อ</t>
  </si>
  <si>
    <t xml:space="preserve">      จำนวน 120 บ่อ </t>
  </si>
  <si>
    <t xml:space="preserve">      จำนวน 120 ฝา</t>
  </si>
  <si>
    <t xml:space="preserve">       0.10 ม. ตามแบบ มทก.-04  พื้นที่ประมาณ 3,200 ตร.ม.</t>
  </si>
  <si>
    <t xml:space="preserve">       ตามแบบ มทก.-04 พื้นที่ประมาณ 500 ตร.ม.</t>
  </si>
  <si>
    <t xml:space="preserve">      ประมาณ 47 ลบ.ม.</t>
  </si>
  <si>
    <t xml:space="preserve">      พื้นที่ประมาณ 300 ตร.ม.</t>
  </si>
  <si>
    <t xml:space="preserve">    - สร้างผิวทางแอสฟัลต์คอนกรีต ซอยตากสิน 19 หนาเฉลี่ย</t>
  </si>
  <si>
    <t xml:space="preserve">    - สร้างผิวทางแอสฟัลต์คอนกรีต ซอยแยก หนาเฉลี่ย 0.10 ม.</t>
  </si>
  <si>
    <t xml:space="preserve">      ขนาดเส้นผ่านศูนย์กลาง 0.60 ม. จำนวน 1 บ่อ</t>
  </si>
  <si>
    <t xml:space="preserve">      รวมไหล่ทาง ตามแบบ มทก.-04 พื้นที่ประมาณ 915 ตร.ม.</t>
  </si>
  <si>
    <t xml:space="preserve">    - เสริมขอบบ่อพักรางวี ขนาดท่อระบายน้ำเส้นผ่านศูนย์กลาง</t>
  </si>
  <si>
    <t xml:space="preserve">    ถึงบ้านเลขที่ 249</t>
  </si>
  <si>
    <t xml:space="preserve">    - เสริมขอบบ่อพักรางวีขนาดเส้นผ่านศูนย์กลาง 0.60 ม.</t>
  </si>
  <si>
    <t xml:space="preserve">      0.10 ม. ตามแบบ มทก.-04 พื้นที่ประมาณ 64 ตร.ม.</t>
  </si>
  <si>
    <t xml:space="preserve">       ค่าจ้างเหมาล้างทำความสะอาดท่อระบายน้ำ</t>
  </si>
  <si>
    <t xml:space="preserve">       ค่าวัสดุอุปกรณ์ทำความสะอาดท่อระบายน้ำ</t>
  </si>
  <si>
    <t xml:space="preserve">       ค่าวัสดุอุปกรณ์บำรุงรักษาระบบระบายน้ำ</t>
  </si>
  <si>
    <t xml:space="preserve">     1.1 ค่าตอบแทน ใช้สอยและวัสดุ</t>
  </si>
  <si>
    <t xml:space="preserve">        ค่าตอบแทนอาสาสมัครปฏิบัติงานด้านเด็กสตรี ผู้สูงอายุ</t>
  </si>
  <si>
    <t xml:space="preserve">        คนพิการ และผู้ด้อยโอกาส</t>
  </si>
  <si>
    <t xml:space="preserve">        ค่าตอบแทนอาสาสมัครปฏิบัติงานด้านพัฒนาสังคม</t>
  </si>
  <si>
    <t xml:space="preserve">        ค่าตอบแทนอาสาสมัครผู้ดูแลเด็ก</t>
  </si>
  <si>
    <t xml:space="preserve">        ค่าตอบแทนกรรมการชุมชน</t>
  </si>
  <si>
    <t xml:space="preserve">        ค่าใช้จ่ายในการจัดกิจกรรมการออกกำลังกาย</t>
  </si>
  <si>
    <t xml:space="preserve">       ค่าวัสดุอุปกรณ์การเรียนการสอน</t>
  </si>
  <si>
    <t xml:space="preserve">       ค่าอาหารกลางวันและอาหารเสริม (ศูนย์เด็กเล็ก)</t>
  </si>
  <si>
    <t>(1) เครื่องวัดระดับเสียง Class I  1 เครื่อง</t>
  </si>
  <si>
    <t xml:space="preserve">(2) เครื่องมือตรวจวัดควันดำระบบวัดความทึบแสง 1 เครื่อง </t>
  </si>
  <si>
    <t xml:space="preserve">          ค่าใช้สอย</t>
  </si>
  <si>
    <t xml:space="preserve">       05203-3</t>
  </si>
  <si>
    <t xml:space="preserve">     05199-1</t>
  </si>
  <si>
    <t xml:space="preserve">     05199-2</t>
  </si>
  <si>
    <t xml:space="preserve">      07103-2</t>
  </si>
  <si>
    <t xml:space="preserve">       ค่านิตยภัต</t>
  </si>
  <si>
    <t xml:space="preserve">       ค่าตอบแทนบุคคลภายนอกช่วยปฏิบัติราชการ</t>
  </si>
  <si>
    <t xml:space="preserve">       ด้านการสอนภาษาจีน</t>
  </si>
  <si>
    <t xml:space="preserve">       ด้านการสอนภาษาอังกฤษเพื่อทักษะชีวิต</t>
  </si>
  <si>
    <t xml:space="preserve">       ส่วนใหญ่เป็นค่าจ้างเหมาดูแลทรัพย์สินและ</t>
  </si>
  <si>
    <t xml:space="preserve">       รักษาความปลอดภัย  ค่าซ่อมแซมโรงเรียน</t>
  </si>
  <si>
    <t xml:space="preserve">       และค่าจ้างทำความสะอาดอาคาร ฯลฯ</t>
  </si>
  <si>
    <t xml:space="preserve">       ส่วนใหญ่เป็นค่าหนังสือเรียนทุกชั้นเรียน</t>
  </si>
  <si>
    <t xml:space="preserve">       ค่าเครื่องแบบนักเรียน และค่าอุปกรณ์การเรียน ฯลฯ</t>
  </si>
  <si>
    <t xml:space="preserve">     2.1 ค่าครุภัณฑ์ ที่ดินและสิ่งก่อสร้าง</t>
  </si>
  <si>
    <t xml:space="preserve">(12) เตาซุป 2 หัวเตา แบบตั้งโต๊ะ พร้อมอุปกรณ์ 1 ชุด </t>
  </si>
  <si>
    <t xml:space="preserve">(20) เตาซุป 2 หัวเตา แบบตั้งโต๊ะ พร้อมอุปกรณ์ 1 ชุด </t>
  </si>
  <si>
    <t>90</t>
  </si>
  <si>
    <t>- ข้าราชการ (16)</t>
  </si>
  <si>
    <t>- ลูกจ้างประจำ (9)</t>
  </si>
  <si>
    <t>- ลูกจ้างประจำ (28)</t>
  </si>
  <si>
    <t>- ลูกจ้างชั่วคราว (19)</t>
  </si>
  <si>
    <t>- ข้าราชการ (23)</t>
  </si>
  <si>
    <t>- ลูกจ้างประจำ (433)</t>
  </si>
  <si>
    <t>- ลูกจ้างชั่วคราว (239)</t>
  </si>
  <si>
    <t>- ลูกจ้างประจำ (35)</t>
  </si>
  <si>
    <t>- ลูกจ้างชั่วคราว (23)</t>
  </si>
  <si>
    <t>- ลูกจ้างประจำ (47)</t>
  </si>
  <si>
    <t>- ลูกจ้างชั่วคราว (9)</t>
  </si>
  <si>
    <t xml:space="preserve">       05313-4</t>
  </si>
  <si>
    <t xml:space="preserve">      '05315-11</t>
  </si>
  <si>
    <t>231,393,600</t>
  </si>
  <si>
    <t>10,259,600</t>
  </si>
  <si>
    <t>1,091,700</t>
  </si>
  <si>
    <t>952,500</t>
  </si>
  <si>
    <t>2,225,700</t>
  </si>
  <si>
    <t>17,333,300</t>
  </si>
  <si>
    <t>2,105,700</t>
  </si>
  <si>
    <t>12,540,900</t>
  </si>
  <si>
    <t>6,213,400</t>
  </si>
  <si>
    <t>6,103,000</t>
  </si>
  <si>
    <t>3,552,800</t>
  </si>
  <si>
    <t>17,680,000</t>
  </si>
  <si>
    <t>24,616,700</t>
  </si>
  <si>
    <t>1,676,800</t>
  </si>
  <si>
    <t>17,509,200</t>
  </si>
  <si>
    <t>341,000</t>
  </si>
  <si>
    <t>985,900</t>
  </si>
  <si>
    <t>256,200</t>
  </si>
  <si>
    <t>482,100</t>
  </si>
  <si>
    <t>50,663,200</t>
  </si>
  <si>
    <t>130,500</t>
  </si>
  <si>
    <t xml:space="preserve">      พร้อม PRIME COAT กว้างประมาณ 0.20 ม. หรือตามสภาพ</t>
  </si>
  <si>
    <t>งบประมาณเพื่อชดใช้เงินยืมเงินสะสม</t>
  </si>
  <si>
    <t>จ) งบประมาณเพื่อชดใช้เงินยืมเงืนสะสม</t>
  </si>
  <si>
    <t>รวมงบประมาณเพื่อชดใช้เงินยืมเงินสะสม</t>
  </si>
  <si>
    <t>  โครงการจ้างงานคนพิการเพื่อปฏิบัติงาน</t>
  </si>
  <si>
    <t xml:space="preserve">  โครงการการจัดสวัสดิการ การสงเคราะห์ช่วยเหลือเด็ก </t>
  </si>
  <si>
    <t>  โครงการบูรณาการความร่วมมือในการพัฒนา</t>
  </si>
  <si>
    <t>รวมงบประมาณเพื่อสนับสนุนช่วยเหลือ (Grant)</t>
  </si>
  <si>
    <t>งบประมาณ/ประมาณการรายจ่ายล่วงหน้า</t>
  </si>
  <si>
    <t>งบประมาณ/ประมาณการรายจ่ายล่วงหน้า/ค่าเป้าหมายของตัวชี้วัด</t>
  </si>
  <si>
    <t>งานอนุญาตก่อสร้าง ควบคุมอาคารและผังเมือง</t>
  </si>
  <si>
    <t>งานตรวจและบังคับใช้กฎหมาย</t>
  </si>
  <si>
    <t>งานตรวจและบังคับใช้กฎหมาย - รหัส 1300011</t>
  </si>
  <si>
    <r>
      <rPr>
        <b/>
        <sz val="16"/>
        <color indexed="8"/>
        <rFont val="TH SarabunPSK"/>
        <family val="2"/>
      </rPr>
      <t>วัตถุประสงค์ :</t>
    </r>
    <r>
      <rPr>
        <sz val="16"/>
        <color indexed="8"/>
        <rFont val="TH SarabunPSK"/>
        <family val="2"/>
      </rPr>
      <t xml:space="preserve"> เพื่อให้เขตพื้นที่มีความเป็นระเบียบ น่าอยู่อาศัย จัดระเบียบการทำกิจกรรมและการใช้ที่สาธารณะ</t>
    </r>
  </si>
  <si>
    <t>ของผู้ประกอบการค้า หาบเร่ และแผงลอยให้เป็นไปด้วยความเรียบร้อย ดูแลความเป็นระเบียบเรียบร้อย</t>
  </si>
  <si>
    <t>ตามข้อบัญญัติฯ จัดชุดปฏิบัติการออกตรวจพื้นที่ ตักเตือน จับกุมในกรณีที่พบผู้กระทำความผิด ให้บริการ</t>
  </si>
  <si>
    <t>และปฏิบัติการพิเศษในการอำนวยความสะดวกในการจราจร ดูแลความปลอดภัย ตรวจพื้นที่จุดเสี่ยงภัย</t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</si>
  <si>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ตรวจและบังคับการ, บริการและปฏิบัติการกิจการพิเศษ, ควบคุมการใช้ยานพาหนะ</t>
    </r>
  </si>
  <si>
    <t>เป้าหมายปฏิบัติงาน/ ตัวชี้วัด</t>
  </si>
  <si>
    <t>ระดับความพึงพอใจการจัดการและอำนวยความสะดวกด้านการจราจรในพื้นที่บริเวณหน้าโรงเรียนและสถานศึกษา</t>
  </si>
  <si>
    <t>ร้อยละความสำเร็จของการจัดระเบียบทางเท้าที่อยู่ในความรับผิดชอบของสำนักงานเขต</t>
  </si>
  <si>
    <t>ร้อยละความสำเร็จในการแก้ไข จุดเสี่ยงอาชญากรรม</t>
  </si>
  <si>
    <t>งานอนุญาตก่อสร้าง ควบคุมอาคารและผังเมือง - รหัส 1300013</t>
  </si>
  <si>
    <r>
      <rPr>
        <b/>
        <sz val="16"/>
        <color indexed="8"/>
        <rFont val="TH SarabunPSK"/>
        <family val="2"/>
      </rPr>
      <t>วัตถุประสงค์ :</t>
    </r>
    <r>
      <rPr>
        <sz val="16"/>
        <color indexed="8"/>
        <rFont val="TH SarabunPSK"/>
        <family val="2"/>
      </rPr>
      <t xml:space="preserve"> เพื่อให้สิ่งก่อสร้างมีความปลอดภัย ถูกสุขลักษณะ ไม่ส่งผลกระทบต่อสิ่งแวดล้อม เพื่อให้การพัฒนา</t>
    </r>
  </si>
  <si>
    <t>และการขยายตัวของเมืองสอดคล้องกับศักยภาพของพื้นที่ ไม่ทำลายสิ่งแวดล้อม เป็นไปอย่างมีแบบแผน เพื่อให้อาคาร</t>
  </si>
  <si>
    <t>สาธารณะที่เข้าเกณฑ์ควบคุมมีมาตรฐานและความปลอดภัยตามที่กฎหมายกำหนด ดูแลที่สาธารณประโยชน์</t>
  </si>
  <si>
    <t>มิให้ถูกรุกล้ำหรือเปลี่ยนแปลงสภาพ</t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</si>
  <si>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อนุญาตและควบคุมการก่อสร้าง, ตรวจสอบและควบคุมการใช้อาคาร, บังคับใช้กฎหมายอาคาร, </t>
    </r>
  </si>
  <si>
    <t>อนุญาตตัดคันหิน ถมดิน ฯลฯ, ตรวจสอบที่สาธารณะ</t>
  </si>
  <si>
    <t>ร้อยละความสำเร็จของการพิจารณาอนุญาตตัดคันหินทางเท้า เชื่อมท่อเชื่อมทาง ถมดิน ขุดดิน ภายในระยะเวลาที่กำหนด</t>
  </si>
  <si>
    <t>การออกหนังสือรับรองตรวจสอบอาคาร ด้านความปลอดภัยอาคาร 9 ประเภท เพิ่มขึ้น</t>
  </si>
  <si>
    <t>ร้อยละความสำเร็จของการพิจารณาอนุญาตก่อสร้างอาคาร ดัดแปลงอาคาร รื้อถอนอาคาร (อาคารที่พักอาศัยไม่เกิน          300 ตารางเมตร)</t>
  </si>
  <si>
    <t xml:space="preserve">โครงการการจัดสวัสดิการ การสงเคราะห์ช่วยเหลือเด็ก สตรี </t>
  </si>
  <si>
    <r>
      <t xml:space="preserve">วัตถุประสงค์ : </t>
    </r>
    <r>
      <rPr>
        <sz val="15"/>
        <color theme="1"/>
        <rFont val="TH SarabunPSK"/>
        <family val="2"/>
      </rPr>
      <t>เพื่อลดความเสี่ยงในการแพร่โรค เหตุเดือดร้อนรำคาญ และความไม่ปลอดภัยที่เกิดจากแมลงและสัตว์นำโรค รวมทั้งให้ประชาชนรู้จักป้องกันตนเองและหลีกเลี่ยงปัจจัยเสี่ยงที่จะเกิดโรคติดต่อตามฤดูกาล โรคเอดส์ โรคติดต่อทางเพศสัมพันธ์ วัณโรค ฯลฯ และส่งต่อผู้ติดเชื้อหรือผู้ป่วยเข้าสู่ระบบการรักษา</t>
    </r>
  </si>
  <si>
    <t>กลุ่มเปราะบางที่ได้รับการจ้าง</t>
  </si>
  <si>
    <t>งานจากหน่วยงานในสังกัด</t>
  </si>
  <si>
    <t xml:space="preserve">กรุงเทพมหานคร (เช่น คนพิการ </t>
  </si>
  <si>
    <t>ผู้สูงอายุคนไร้บ้าน แม่ที่ท้อง</t>
  </si>
  <si>
    <t>ไม่พร้อม ฯลฯ)</t>
  </si>
  <si>
    <t>กลุ่มเปราะบางที่ได้รับสวัสดิการ</t>
  </si>
  <si>
    <t>จากหน่วยงานของกรุงเทพมหา</t>
  </si>
  <si>
    <t>นคร (เช่น การจ้างงานคนพิการ</t>
  </si>
  <si>
    <t>คนไร้บ้านและผู้สูงอายุ การจัด</t>
  </si>
  <si>
    <t>สวัสดิการให้คนไร้บ้าน การช่วย-</t>
  </si>
  <si>
    <t>เหลือเด็กเร่ร่อนฯลฯ)</t>
  </si>
  <si>
    <t>อัตราป่วยไข้เลือดออกไม่เกิน</t>
  </si>
  <si>
    <t>ข้อมูลย้อนหลัง 5 ปี</t>
  </si>
  <si>
    <t>โครงการการจัดสวัสดิการ การสงเคราะห์ช่วยเหลือเด็ก สตรี ครอบครัว ผู้ด้อยโอกาส ผู้สูงอายุและคนพิการ</t>
  </si>
  <si>
    <t xml:space="preserve">    เพื่อพัฒนาศักยภาพของอาสาสมัครป้องกันภัยฝ่ายพลเรือน </t>
  </si>
  <si>
    <t>(2) ค่าใช้จ่ายในการฝึกอบรมอาสาสมัครป้องกันภัยฝ่ายพลเรือน</t>
  </si>
  <si>
    <t xml:space="preserve">ค่าใช้จ่ายในการบริหารจัดการจุดบริการ </t>
  </si>
  <si>
    <t>ด่วนมหานคร (Bangkok Express Service)</t>
  </si>
  <si>
    <t>ค่าใช้จ่ายในการจัดงานเทิดพระเกียรติ</t>
  </si>
  <si>
    <t>สมเด็จพระเจ้าตากสินมหาราช</t>
  </si>
  <si>
    <t>05313-11</t>
  </si>
  <si>
    <t xml:space="preserve">    จากถนนอรุณอมรินทร์ ถึงบ้านเลขที่ 88/1   </t>
  </si>
  <si>
    <t xml:space="preserve">      พร้อมขนทิ้ง จำนวน 35 บ่อ</t>
  </si>
  <si>
    <t xml:space="preserve">    - เสริมขอบบ่อพักท่อระบายน้ำในผิวจราจร ขนาด 0.60 เมตร</t>
  </si>
  <si>
    <t xml:space="preserve">      หนาเฉลี่ย 0.10 เมตร ตามแบบ มนก.-01 จำนวน 18 บ่อ</t>
  </si>
  <si>
    <t xml:space="preserve">      ขนาด 0.40 x 1.10 เมตร หนาเฉลี่ย 0.10 เมตร</t>
  </si>
  <si>
    <t xml:space="preserve">      จำนวน 17 บ่อ</t>
  </si>
  <si>
    <t xml:space="preserve">    - สร้างฝาบ่อพักท่อระบายน้ำในผิวจราจร</t>
  </si>
  <si>
    <t xml:space="preserve">      ขนาด 0.70 x 1.10 เมตร ตามแบบ มนก.-03 จำนวน 18 ฝา</t>
  </si>
  <si>
    <t xml:space="preserve">      ขนาด 0.40 x 1.10 เมตร ตามแบบ มนก.-03 จำนวน 17 ฝา</t>
  </si>
  <si>
    <t xml:space="preserve">    - สร้างผิวทางแอสฟัลต์คอนกรีต หนาเฉลี่ย 0.10 เมตร</t>
  </si>
  <si>
    <t xml:space="preserve">      ตามแบบ มทก.-04 เนื้อที่ประมาณ 948 ตร.ม. </t>
  </si>
  <si>
    <t xml:space="preserve">(6) ปรับปรุงซอยอรุณอมรินทร์ 3 </t>
  </si>
  <si>
    <t>05313-12</t>
  </si>
  <si>
    <t xml:space="preserve">    จากถนนอิสรภาพ ถึงบ้านเลขที่ 191</t>
  </si>
  <si>
    <t xml:space="preserve">    - รื้อผิวทางแอสฟัลต์เดิม พร้อมขนทิ้ง พื้นที่ประมาณ 1,996 ตร.ม.</t>
  </si>
  <si>
    <t xml:space="preserve">    - รื้อขอบบ่อพักรางวี ค.ส.ล. พร้อมขนทิ้ง จำนวน 29 บ่อ</t>
  </si>
  <si>
    <t xml:space="preserve">    - รื้อขอบบ่อพักท่อระบายน้ำในผิวจราจร พร้อมขนทิ้ง</t>
  </si>
  <si>
    <t xml:space="preserve">    - รื้อรางวี ค.ส.ล. ยาวประมาณ 420 เมตร</t>
  </si>
  <si>
    <t xml:space="preserve">    - รื้อตะแกรงช่องรับน้ำ พร้อมขนทิ้ง จำนวน 19 ช่อง</t>
  </si>
  <si>
    <t xml:space="preserve">    - เสริมขอบบ่อพักรางวี ค.ส.ล. หนาเฉลี่ย 0.10 เมตร</t>
  </si>
  <si>
    <t xml:space="preserve">      ตามแบบ มนก.-01 จำนวน 29 บ่อ</t>
  </si>
  <si>
    <t xml:space="preserve">    - สร้างฝาบ่อพักรางวี ค.ส.ล. ตามแบบ มนก.-01 จำนวน 29 ฝา</t>
  </si>
  <si>
    <t xml:space="preserve">    - เสริมขอบบ่อพักท่อระบายน้ำในผิวจราจร เส้นผ่านศูนย์กลาง</t>
  </si>
  <si>
    <t xml:space="preserve">      0.60 เมตร หนาเฉลี่ย 0.10 เมตร ตามแบบ มนก.-03 </t>
  </si>
  <si>
    <t xml:space="preserve">    - สร้างฝาบ่อพักท่อระบายน้ำในผิวจราจร ตามแบบ มนก.-03</t>
  </si>
  <si>
    <t xml:space="preserve">      จำนวน 1 ฝา</t>
  </si>
  <si>
    <t xml:space="preserve">    - เสริมรางวี ค.ส.ล. หนาเฉลี่ย 0.10 เมตร ตามแบบ มนก.-01</t>
  </si>
  <si>
    <t xml:space="preserve">      ยาวประมาณ 420 เมตร</t>
  </si>
  <si>
    <t xml:space="preserve">(7) ปรับปรุงซอยเทศบาลสาย 2  </t>
  </si>
  <si>
    <t>05314-15</t>
  </si>
  <si>
    <t xml:space="preserve">(1) ก่อสร้างรางระบายน้ำ ค.ส.ล. คลองหลังวัดบางสะแกใน </t>
  </si>
  <si>
    <t xml:space="preserve">    จากคลองบางสะแกถึงถนนรัชดาภิเษก</t>
  </si>
  <si>
    <t xml:space="preserve">    - ขุดลอกคลองกว้างประมาณ 2.20 - 2.50 เมตร</t>
  </si>
  <si>
    <t xml:space="preserve">   ความยาวประมาณ 270 เมตร ลึกจากระดับ</t>
  </si>
  <si>
    <t xml:space="preserve">   ท้องคลองเดิมถึงระดับขุดลอกเฉลี่ย 1.00 เมตร </t>
  </si>
  <si>
    <t xml:space="preserve">   ระดับขุดลอก -1.00 ม. รทก. ปริมาณดิน 634 ลบ.ม.</t>
  </si>
  <si>
    <t>(2) ขุดลอกคลองแยกบางสะแก 2</t>
  </si>
  <si>
    <t>05314-16</t>
  </si>
  <si>
    <t xml:space="preserve">    จากคลองบางสะแก ถึงคลองบางน้ำชน</t>
  </si>
  <si>
    <t xml:space="preserve">    - ขุดลอกคลองกว้างประมาณ 2.40 - 4.00 เมตร</t>
  </si>
  <si>
    <t xml:space="preserve">   ความยาวประมาณ 512 เมตร ลึกจากระดับ</t>
  </si>
  <si>
    <t xml:space="preserve">   ระดับขุดลอก -1.00 ม. รทก. ปริมาณดิน 1,638 ลบ.ม.</t>
  </si>
  <si>
    <t xml:space="preserve">(3) ขุดลอกคลองแยกบางสะแก 9 </t>
  </si>
  <si>
    <t>05314-17</t>
  </si>
  <si>
    <t xml:space="preserve">    - ขุดลอกคลองกว้างประมาณ 2.00 - 4.00 เมตร</t>
  </si>
  <si>
    <t xml:space="preserve">   ความยาวประมาณ 609 เมตร ลึกจากระดับ</t>
  </si>
  <si>
    <t xml:space="preserve">   ระดับขุดลอก -1.00 ม. รทก. ปริมาณดิน 1,827 ลบ.ม.</t>
  </si>
  <si>
    <t xml:space="preserve">(4) ขุดลอกคลองแยกบางสะแก 11 </t>
  </si>
  <si>
    <t>ค่าครุภัณฑ์ ที่ดินและสิ่งก่อสร้าง</t>
  </si>
  <si>
    <t>ค่าที่ดินและสิ่งก่อสร้าง</t>
  </si>
  <si>
    <t>05399-10</t>
  </si>
  <si>
    <t>(1) ปรับปรุงระบบไฟฟ้าลานกีฬา</t>
  </si>
  <si>
    <t xml:space="preserve">    เฉลิมพระเกียรติครบรอบ 88 พรรษา</t>
  </si>
  <si>
    <t xml:space="preserve">    - ติดตั้งตู้แผงสวิตซ์ และอุปกรณ์ไฟฟ้าลานกีฬาโซน 1</t>
  </si>
  <si>
    <t xml:space="preserve">      ตามแบบประมาณการเลขที่ 315D0207</t>
  </si>
  <si>
    <t xml:space="preserve">    - ติดตั้งสายป้อนลานกีฬาโซน 2</t>
  </si>
  <si>
    <t>(2) ปรับปรุงระบบไฟฟ้าลานกีฬา</t>
  </si>
  <si>
    <t xml:space="preserve">    รวมน้ำใจพระราม 3</t>
  </si>
  <si>
    <t xml:space="preserve">    - ติดตั้งเสาไฟฟ้าและเสาโคมไฟ</t>
  </si>
  <si>
    <t xml:space="preserve">      ตามแบบประมาณการเลขที่ 315D0207/2</t>
  </si>
  <si>
    <t xml:space="preserve">    - ติดตั้งสายเมนและตู้แผงสวิตซ์รวมลานกีฬาฯ</t>
  </si>
  <si>
    <t xml:space="preserve">    - ติดตั้งสายป้อนลานกีฬาฯ</t>
  </si>
  <si>
    <t>05399-11</t>
  </si>
  <si>
    <t>05101 - 41</t>
  </si>
  <si>
    <t>05101 - 48</t>
  </si>
  <si>
    <t>05101 - 54</t>
  </si>
  <si>
    <t>05101 - 133</t>
  </si>
  <si>
    <t>05120 - 31</t>
  </si>
  <si>
    <t>05120 - 61</t>
  </si>
  <si>
    <t>05199-190</t>
  </si>
  <si>
    <t>05199-191</t>
  </si>
  <si>
    <t xml:space="preserve">    (โรงเรียนวัดบางน้ำชน)</t>
  </si>
  <si>
    <t xml:space="preserve">(119) เครื่องถ่ายเอกสาร ระบบดิจิตอล (ขาว - ดำ) </t>
  </si>
  <si>
    <t xml:space="preserve">(121) เครื่องถ่ายเอกสาร ระบบดิจิตอล (ขาว-ดำ) </t>
  </si>
  <si>
    <t xml:space="preserve">(5) รถเข็นภาชนะใส่อาหารปรุงสุก 1 คัน </t>
  </si>
  <si>
    <t>(โรงเรียนวัดราชคฤห์)</t>
  </si>
  <si>
    <t xml:space="preserve">(6) รถเข็นภาชนะใส่อาหารปรุงสุก 1 คัน </t>
  </si>
  <si>
    <t>(โรงเรียนวัดใหม่ยายนุ้ย)</t>
  </si>
  <si>
    <t>(โรงเรียนวัดบุคคโล)</t>
  </si>
  <si>
    <t xml:space="preserve">      3840 X 2160 พิกเซล ขนาด 50 นิ้ว 3 เครื่อง </t>
  </si>
  <si>
    <t xml:space="preserve">(13) โทรทัศน์ แอล อี ดี (LED TV) </t>
  </si>
  <si>
    <t xml:space="preserve">      แบบ Smart TV ระดับความละเอียดจอภาพ </t>
  </si>
  <si>
    <t xml:space="preserve">(15) ชั้นตะแกรงคว่ำจานสแตนเลส 1 ชุด </t>
  </si>
  <si>
    <t xml:space="preserve">(16) ตู้เก็บอุปกรณ์สแตนเลสแบบยืน 1 ตู้ </t>
  </si>
  <si>
    <t xml:space="preserve">(18) เครื่องขัดพื้น 1 เครื่อง </t>
  </si>
  <si>
    <t xml:space="preserve">      ขนาด 50 นิ้ว 4 เครื่อง </t>
  </si>
  <si>
    <t>(โรงเรียนวัดกัลยาณมิตร)</t>
  </si>
  <si>
    <t xml:space="preserve">      ขนาด 50 นิ้ว 5 เครื่อง </t>
  </si>
  <si>
    <t xml:space="preserve">      ไม่ต่ำกว่า 500 ซีเอฟเอ็ม 1 เครื่อง </t>
  </si>
  <si>
    <t xml:space="preserve">      และเข้าเล่มมือโยก 1 เครื่อง </t>
  </si>
  <si>
    <t>(โรงเรียนวัดโพธินิมิตร)</t>
  </si>
  <si>
    <t>(โรงเรียนวัดใหญ่ศรีสุพรรณ)</t>
  </si>
  <si>
    <t>(โรงเรียนวัดบางน้ำชน)</t>
  </si>
  <si>
    <t>(45) โต๊ะเตรียมอาหารมีชั้นทึบตะแกรงล่าง</t>
  </si>
  <si>
    <t xml:space="preserve">       ขนาด 150 ซม. 1 ตัว </t>
  </si>
  <si>
    <t xml:space="preserve">      ยาว 180 ซม. สูง 74 ซม. 10 ตัว</t>
  </si>
  <si>
    <t xml:space="preserve"> (โรงเรียนวัดขุนจันทร์)</t>
  </si>
  <si>
    <t xml:space="preserve">      ยาว 180 ซม. สูง 74 ซม. 10 ตัว </t>
  </si>
  <si>
    <t>(โรงเรียนวัดดาวคนอง)</t>
  </si>
  <si>
    <t xml:space="preserve">      ยาว 180 ซม. สูง 74 ซม. 30 ตัว </t>
  </si>
  <si>
    <t>(โรงเรียนวัดบางสะแกใน)</t>
  </si>
  <si>
    <t>(โรงเรียนวัดกระจับพินิจ)</t>
  </si>
  <si>
    <t>(โรงเรียนกันตทาราราม)</t>
  </si>
  <si>
    <t>(โรงเรียนวัดเวฬุราชิณ)</t>
  </si>
  <si>
    <t xml:space="preserve">       ยาว 180 ซม. สูง 74 ซม. 20 ตัว </t>
  </si>
  <si>
    <t xml:space="preserve">       300 x 600 จุดต่อตารางนิ้ว 1 เครื่อง </t>
  </si>
  <si>
    <t xml:space="preserve">       ยาว 180 ซม. สูง 74 ซม. 10 ตัว</t>
  </si>
  <si>
    <t xml:space="preserve"> (โรงเรียนวัดราชวรินทร์)</t>
  </si>
  <si>
    <t>(โรงเรียนประดิษฐาราม)</t>
  </si>
  <si>
    <t xml:space="preserve">       ความเร็ว 20 แผ่นต่อนาที 1 เครื่อง </t>
  </si>
  <si>
    <t>(โรงเรียนวัดขุนจันทร์)</t>
  </si>
  <si>
    <t xml:space="preserve">        ความเร็ว 20 แผ่นต่อนาที 1 เครื่อง </t>
  </si>
  <si>
    <t xml:space="preserve">เครื่องสูบน้ำเครื่องยนต์เบนซิน สูบน้ำได้ 620 ลิตร/นาที </t>
  </si>
  <si>
    <t xml:space="preserve">(75) โต๊ะหน้าพลาสติกไฟเบอร์ ขนาดกว้าง 60 ซม. </t>
  </si>
  <si>
    <t xml:space="preserve">(76) ชุดจอแสดงภาพระบบอินเตอร์แอคทีฟ (Interactive) </t>
  </si>
  <si>
    <t xml:space="preserve">(77) ชุดเครื่องเสียงตามสาย พร้อมอุปกรณ์ 1 ชุด </t>
  </si>
  <si>
    <t xml:space="preserve">(79) โต๊ะหน้าพลาสติกไฟเบอร์ ขนาดกว้าง 60 ซม. </t>
  </si>
  <si>
    <t xml:space="preserve">(80) ชุดจอแสดงภาพระบบอินเตอร์แอคทีฟ (Interactive) </t>
  </si>
  <si>
    <t xml:space="preserve">(81) ตู้เก็บวัตถุดิบอุณหภูมิต่ำ ชนิด 2 ประตู 1 ตู้ </t>
  </si>
  <si>
    <t xml:space="preserve">(82) โต๊ะหน้าพลาสติกไฟเบอร์ ขนาดกว้าง 60 ซม. </t>
  </si>
  <si>
    <t xml:space="preserve">(84) ชุดจอแสดงภาพระบบอินเตอร์แอคทีฟ (Interactive) </t>
  </si>
  <si>
    <t xml:space="preserve">(85) ตู้เก็บวัตถุดิบอุณหภูมิต่ำ ชนิด 2 ประตู 1 ตู้ </t>
  </si>
  <si>
    <t xml:space="preserve">(86) ชุดเครื่องเสียงตามสาย พร้อมอุปกรณ์ 1 ชุด </t>
  </si>
  <si>
    <t xml:space="preserve">(87) เครื่องพิมพ์สำเนาระบบดิจิตอล ความละเอียด </t>
  </si>
  <si>
    <t xml:space="preserve">(89) โต๊ะหน้าพลาสติกไฟเบอร์ ขนาดกว้าง 60 ซม. </t>
  </si>
  <si>
    <t xml:space="preserve">(90) ชุดจอแสดงภาพระบบอินเตอร์แอคทีฟ (Interactive) </t>
  </si>
  <si>
    <t xml:space="preserve">(91) ตู้เก็บวัตถุดิบอุณหภูมิต่ำ ชนิด 2 ประตู 1 ตู้ </t>
  </si>
  <si>
    <t xml:space="preserve">(92) ชุดเครื่องเสียงตามสาย พร้อมอุปกรณ์ 1 ชุด </t>
  </si>
  <si>
    <t xml:space="preserve">(93) ชุดเครื่องเล่นสนามกลางแจ้ง 8 รายการ 1 ชุด </t>
  </si>
  <si>
    <t xml:space="preserve">(94) โต๊ะหน้าพลาสติกไฟเบอร์ ขนาดกว้าง 60 ซม. </t>
  </si>
  <si>
    <t xml:space="preserve">(95) ชุดจอแสดงภาพระบบอินเตอร์แอคทีฟ (Interactive) </t>
  </si>
  <si>
    <t xml:space="preserve">(96) ชุดเครื่องเสียงตามสาย พร้อมอุปกรณ์ 1 ชุด </t>
  </si>
  <si>
    <t xml:space="preserve">(98) โต๊ะหน้าพลาสติกไฟเบอร์ ขนาดกว้าง 60 ซม. </t>
  </si>
  <si>
    <t xml:space="preserve">(99) ชุดเครื่องเสียงตามสาย พร้อมอุปกรณ์ 1 ชุด </t>
  </si>
  <si>
    <t xml:space="preserve">(100) ตู้เก็บวัตถุดิบอุณหภูมิต่ำ ชนิด 2 ประตู 1 ตู้ </t>
  </si>
  <si>
    <t xml:space="preserve">(101) ชุดจอแสดงภาพระบบอินเตอร์แอคทีฟ (Interactive) </t>
  </si>
  <si>
    <t>(102) ชุดเครื่องเสียงตามสาย พร้อมอุปกรณ์ 1 ชุด</t>
  </si>
  <si>
    <t xml:space="preserve">(103) โต๊ะหน้าพลาสติกไฟเบอร์ ขนาดกว้าง 60 ซม. </t>
  </si>
  <si>
    <t xml:space="preserve">(104) ชุดเครื่องเสียงตามสาย พร้อมอุปกรณ์ 1 ชุด </t>
  </si>
  <si>
    <t xml:space="preserve">(105) เครื่องพิมพ์สำเนาระบบดิจิตอล ความละเอียด </t>
  </si>
  <si>
    <t xml:space="preserve">(106) โต๊ะหน้าพลาสติกไฟเบอร์ ขนาดกว้าง 60 ซม. </t>
  </si>
  <si>
    <t xml:space="preserve">(107) ชุดจอแสดงภาพระบบอินเตอร์แอคทีฟ (Interactive) </t>
  </si>
  <si>
    <t xml:space="preserve">(108) ชุดเครื่องเสียงตามสาย พร้อมอุปกรณ์ 1 ชุด </t>
  </si>
  <si>
    <t xml:space="preserve">(109) โต๊ะหน้าพลาสติกไฟเบอร์ ขนาดกว้าง 60 ซม. </t>
  </si>
  <si>
    <t xml:space="preserve">(110) ชุดจอแสดงภาพระบบอินเตอร์แอคทีฟ (Interactive) </t>
  </si>
  <si>
    <t xml:space="preserve">(111) ชุดเครื่องเสียงตามสาย พร้อมอุปกรณ์ 1 ชุด </t>
  </si>
  <si>
    <t>(113) อ่างล้างสแตนเลสแบบ 1 หลุม พร้อมติดตั้ง 2 ชุด</t>
  </si>
  <si>
    <t>(114) บ่อดักไขมันสแตนเลส พร้อมติดตั้ง จำนวน 1 ใบ</t>
  </si>
  <si>
    <t xml:space="preserve">(115) เตาซุป 2 หัวเตา แบบตั้งพื้น พร้อมอุปกรณ์ 1 ชุด </t>
  </si>
  <si>
    <t xml:space="preserve">(117) เครื่องถ่ายเอกสาร ระบบดิจิตอล (ขาว-ดำ) </t>
  </si>
  <si>
    <t xml:space="preserve">(118) เครื่องถ่ายเอกสาร ระบบดิจิตอล (ขาว - ดำ) </t>
  </si>
  <si>
    <t xml:space="preserve">(120) เครื่องถ่ายเอกสาร ระบบดิจิตอล (ขาว-ดำ) </t>
  </si>
  <si>
    <t xml:space="preserve">(122) เครื่องขัดพื้น 1 เครื่อง </t>
  </si>
  <si>
    <t>ค่าใช้จ่ายโครงการบูรณาการความร่วมมือในการพัฒนา</t>
  </si>
  <si>
    <t>ค่าใช้จ่ายโครงการจัดสวัสดิการ การสงเคราะห์ช่วยเหลือ</t>
  </si>
  <si>
    <t>ค่าใช้จ่ายโครงการจ้างงานคนพิการเพื่อปฏิบัติงาน</t>
  </si>
  <si>
    <t xml:space="preserve">      ขนาด 0.70x1.10 ม. ตามแบบ มนก.-03 จำนวน 26 ฝา</t>
  </si>
  <si>
    <t xml:space="preserve">  - งานก่อสร้างรางระบายน้ำ ค.ส.ล. คลองหลังวัดบางสะแกใน </t>
  </si>
  <si>
    <t>งบประมาณรายจ่ายประจำปีงบประมาณ พ.ศ. 2567</t>
  </si>
  <si>
    <t xml:space="preserve">     ค่าครุภัณฑ์ ที่ดินและสิ่งก่อสร้าง</t>
  </si>
  <si>
    <t xml:space="preserve">          ค่าครุภัณฑ์</t>
  </si>
  <si>
    <t xml:space="preserve">(2) รถนั่งส่วนกลาง ปริมาตรกระบอกสูบ 1,400 - 1,600 ซีซี </t>
  </si>
  <si>
    <t xml:space="preserve">    ค่าตอบแทน ใช้สอยและวัสดุ</t>
  </si>
  <si>
    <t xml:space="preserve">        1. ค่าตอบแทน </t>
  </si>
  <si>
    <t xml:space="preserve">        2. ค่าใช้สอย</t>
  </si>
  <si>
    <t xml:space="preserve">    1. ค่าตอบแทน ใช้สอยและวัสดุ</t>
  </si>
  <si>
    <t xml:space="preserve">         1. ค่าตอบแทน </t>
  </si>
  <si>
    <t xml:space="preserve">        2. ค่าวัสดุ</t>
  </si>
  <si>
    <t xml:space="preserve">    ค่าครุภัณฑ์ ที่ดินและสิ่งก่อสร้าง</t>
  </si>
  <si>
    <t xml:space="preserve">     ค่าครุภัณฑ์</t>
  </si>
  <si>
    <t xml:space="preserve">        3. ค่าวัสดุ</t>
  </si>
  <si>
    <t xml:space="preserve">       ค่าชุดแต่งกายเจ้าหน้าที่ปฏิบัติงานบริการประชาชน</t>
  </si>
  <si>
    <t>งบดำเนินงาน</t>
  </si>
  <si>
    <t xml:space="preserve">         1.3 ค่าวัสดุ</t>
  </si>
  <si>
    <t xml:space="preserve">         1.1 ค่าตอบแทน </t>
  </si>
  <si>
    <t xml:space="preserve">         1.2 ค่าใช้สอย</t>
  </si>
  <si>
    <t xml:space="preserve">    2. ค่าสาธารณูปโภค		</t>
  </si>
  <si>
    <t xml:space="preserve">    1 ค่าตอบแทน ใช้สอยและวัสดุ</t>
  </si>
  <si>
    <t xml:space="preserve">2. ค่าสาธารณูปโภค		</t>
  </si>
  <si>
    <t xml:space="preserve">        1.2 ค่าใช้สอย</t>
  </si>
  <si>
    <t xml:space="preserve">       1. ค่าใช้สอย</t>
  </si>
  <si>
    <t xml:space="preserve">         2. ค่าวัสดุ</t>
  </si>
  <si>
    <t xml:space="preserve">         2. ค่าใช้สอย</t>
  </si>
  <si>
    <t xml:space="preserve">         3. ค่าวัสดุ</t>
  </si>
  <si>
    <t xml:space="preserve">    ค่าครุภัณฑ์</t>
  </si>
  <si>
    <t>ค่าตอบแทน ใช้สอยและวัสดุ</t>
  </si>
  <si>
    <t>3. ค่าวัสดุ</t>
  </si>
  <si>
    <t xml:space="preserve">        1. ค่าใช้สอย</t>
  </si>
  <si>
    <t xml:space="preserve">     ค่าที่ดินและสิ่งก่อสร้าง</t>
  </si>
  <si>
    <t xml:space="preserve">    - รื้อถอนรางวี ค.ส.ล. เดิม พร้อมขนทิ้ง ยาวประมาณ 1,060 ม.</t>
  </si>
  <si>
    <t xml:space="preserve">    - รื้อรางวี ค.ส.ล.พร้อมขนทิ้ง ยาวประมาณ 305 ม.</t>
  </si>
  <si>
    <t xml:space="preserve">    - เสริมผิวทางแอสฟัลต์คอนกรีต หนาเฉลี่ย 0.10 ม. </t>
  </si>
  <si>
    <t xml:space="preserve">    - รื้อขอบบ่อพักและฝาบ่อพักในผิวจราจร พร้อมขนทิ้ง </t>
  </si>
  <si>
    <t xml:space="preserve">      ท่อระบายน้ำขนาด 0.60 ม. พร้อมขนทิ้ง จำนวน 26 บ่อ</t>
  </si>
  <si>
    <t xml:space="preserve">    - รื้อรางวี ค.ส.ล.พร้อมขนทิ้ง ยาวประมาณ 182 ม.</t>
  </si>
  <si>
    <t xml:space="preserve">      0.50 ม. หนา 0.10 ม. ตามแบบ มทก.-04 </t>
  </si>
  <si>
    <t xml:space="preserve">    - รื้อขอบบ่อพัก ลึกประมาณ 0.40 ม. และฝาบ่อพัก</t>
  </si>
  <si>
    <t xml:space="preserve">      พร้อมขนทิ้ง จำนวน 66 บ่อ</t>
  </si>
  <si>
    <t xml:space="preserve">    - เสริมขอบบ่อพักท่อระบายน้ำในผิวจราจร</t>
  </si>
  <si>
    <t xml:space="preserve">      1. ค่าตอบแทน </t>
  </si>
  <si>
    <t xml:space="preserve">      2. ค่าใช้สอย</t>
  </si>
  <si>
    <t xml:space="preserve">     3. ค่าวัสดุ</t>
  </si>
  <si>
    <t xml:space="preserve">       ค่าที่ดินและสิ่งก่อสร้าง</t>
  </si>
  <si>
    <t xml:space="preserve">      ค่าครุภัณฑ์ ที่ดินและสิ่งก่อสร้าง</t>
  </si>
  <si>
    <t xml:space="preserve">  ค่าตอบแทน ใช้สอยและวัสดุ</t>
  </si>
  <si>
    <t xml:space="preserve"> ค่าครุภัณฑ์</t>
  </si>
  <si>
    <t xml:space="preserve">ค่าตอบแทน </t>
  </si>
  <si>
    <t>ค่าใช้สอย</t>
  </si>
  <si>
    <t>ค่าวัสดุ</t>
  </si>
  <si>
    <t xml:space="preserve"> ค่าครุภัณฑ์ ที่ดินและสิ่งก่อสร้าง</t>
  </si>
  <si>
    <t xml:space="preserve">        ค่าครุภัณฑ์</t>
  </si>
  <si>
    <t>1.งบดำเนินงาน</t>
  </si>
  <si>
    <t xml:space="preserve">      ขนาด 50 นิ้ว 3 เครื่อง </t>
  </si>
  <si>
    <t>(51) เครื่องดูดควันสเเตนเลส พร้อมติดตั้ง 1 เครื่อง</t>
  </si>
  <si>
    <t xml:space="preserve">(55) โต๊ะเก้าอี้สเเตนเลสสำหรับโรงอาหาร 18 ชุด </t>
  </si>
  <si>
    <t xml:space="preserve">(67) โต๊ะเก้าอี้สแตนเลสสำหรับโรงอาหาร 25 ชุด </t>
  </si>
  <si>
    <t>(70) โต๊ะเก้าอี้สแตนเลสสำหรับโรงอาหาร 5 ชุด</t>
  </si>
  <si>
    <t>(78) โต๊ะเก้าอี้สแตนเลสสำหรับโรงอาหาร 10 ชุด</t>
  </si>
  <si>
    <t xml:space="preserve">(83) โต๊ะเก้าอี้สเตนเเลสสำหรับโรงอาหาร 25 ชุด </t>
  </si>
  <si>
    <t xml:space="preserve">(88) โต๊ะเก้าอี้สแตนเลสสำหรับโรงอาหาร 10 ชุด </t>
  </si>
  <si>
    <t xml:space="preserve">(97) โต๊ะเก้าอี้สแตนเลสสำหรับโรงอาหาร 10 ชุด </t>
  </si>
  <si>
    <t xml:space="preserve">(116) เครื่องดูดควันสแตนเลส พร้อมติดตั้ง 1 เครื่อง </t>
  </si>
  <si>
    <t xml:space="preserve">    - เสริมขอบบ่อพักรางวี ขนาดเส้นผ่านศูนย์กลาง 0.60 ม.</t>
  </si>
  <si>
    <t xml:space="preserve">    - ทาสีราวกันตกสะพาน สีน้ำมัน พร้อมขูดสีเดิม</t>
  </si>
  <si>
    <t xml:space="preserve">      (สีรองพื้นกันสนิม 1 เที่ยว สีน้ำมันทับหน้า 2 เที่ยว) </t>
  </si>
  <si>
    <t xml:space="preserve">      พื้นที่ประมาณ 6 ตร.ม.</t>
  </si>
  <si>
    <t xml:space="preserve">      พร้อมปรับระดับ พื้นที่ประมาณ 10 ตร.ม.</t>
  </si>
  <si>
    <t xml:space="preserve">      ตามแบบ มทก.-04 พื้นที่ประมาณ 2,195 ตร.ม.</t>
  </si>
  <si>
    <t xml:space="preserve">    - สร้างช่องรับน้ำชนิดตะแกรงเหล็กหล่อกันขยะ </t>
  </si>
  <si>
    <t xml:space="preserve">      ตามแบบ มทก.-09 จำนวน 19 ช่อง</t>
  </si>
  <si>
    <t xml:space="preserve">    - สร้างชั้นพื้นฐานหินคลุกบดอัดแน่น หนาเฉลี่ย 0.10 ม.</t>
  </si>
  <si>
    <t>8,403,000</t>
  </si>
  <si>
    <t>(3) ค่าอาหารเช้าสำหรับนักเรียน</t>
  </si>
  <si>
    <t>6,353,200</t>
  </si>
  <si>
    <t>2,040,300</t>
  </si>
  <si>
    <t>(1) ทุนอาหารเสริม (นม)</t>
  </si>
  <si>
    <t>24,300</t>
  </si>
  <si>
    <t>(4) ค่าโทรศัพท์โรงเรียน</t>
  </si>
  <si>
    <t>04306-2</t>
  </si>
  <si>
    <t>102,000</t>
  </si>
  <si>
    <t>(3) ค่าโทรศัพท์เคลื่อนที่</t>
  </si>
  <si>
    <t>04302-1</t>
  </si>
  <si>
    <t>503,200</t>
  </si>
  <si>
    <t>(2) ค่าน้ำประปาโรงเรียน</t>
  </si>
  <si>
    <t>04202-2</t>
  </si>
  <si>
    <t>3,143,200</t>
  </si>
  <si>
    <t>(1) ค่าไฟฟ้าโรงเรียน</t>
  </si>
  <si>
    <t>04105-2</t>
  </si>
  <si>
    <t>3,772,700</t>
  </si>
  <si>
    <t> 1.2 ค่าสาธารณูปโภค</t>
  </si>
  <si>
    <t>583,000</t>
  </si>
  <si>
    <t>(11) ชุดสื่อการเรียนรู้โค้ดดิ้ง Coding (สื่อเทคโนโลยี) 4 กลุ่มทักษะ 32 รายการ 1 ชุด</t>
  </si>
  <si>
    <t>03699-5</t>
  </si>
  <si>
    <t>154,000</t>
  </si>
  <si>
    <t>(10) เก้าอี้พลาสติกแบบมีพนักพิง ไม่มีที่ท้าวแขน ขนาดน้ำหนักไม่น้อยกว่า 2.2 กิโลกรัม 550 ตัว</t>
  </si>
  <si>
    <t>03699-4</t>
  </si>
  <si>
    <t>39,300</t>
  </si>
  <si>
    <t>(9) ค่าเครื่องหมายสัญลักษณ์ของสถานศึกษาสังกัดกรุงเทพมหานคร</t>
  </si>
  <si>
    <t>03688-2</t>
  </si>
  <si>
    <t>51,000</t>
  </si>
  <si>
    <t>(8) ค่าวัสดุในการผลิตสื่อการเรียนการสอนตามโครงการศูนย์วิชาการเขต</t>
  </si>
  <si>
    <t>03687-2</t>
  </si>
  <si>
    <t>13,700</t>
  </si>
  <si>
    <t>(7) ค่าเครื่องหมายวิชาพิเศษลูกเสือ เนตรนารี ยุวกาชาด</t>
  </si>
  <si>
    <t>03674-2</t>
  </si>
  <si>
    <t>85,500</t>
  </si>
  <si>
    <t>(6) ค่าสารกรอง และไส้เครื่องกรองน้ำ</t>
  </si>
  <si>
    <t>03671-2</t>
  </si>
  <si>
    <t>158,100</t>
  </si>
  <si>
    <t>(5) ค่าวัสดุ อุปกรณ์ เครื่องใช้ส่วนตัว ของเด็กอนุบาล</t>
  </si>
  <si>
    <t>03638-2</t>
  </si>
  <si>
    <t>397,100</t>
  </si>
  <si>
    <t>(4) ค่าอุปกรณ์การเรียน</t>
  </si>
  <si>
    <t>03635-1</t>
  </si>
  <si>
    <t>665,800</t>
  </si>
  <si>
    <t>(3) ค่าหนังสือเรียนทุกชั้นเรียน</t>
  </si>
  <si>
    <t>03632-1</t>
  </si>
  <si>
    <t>34,000</t>
  </si>
  <si>
    <t>(2) ค่าวัสดุการสอนวิทยาศาสตร์</t>
  </si>
  <si>
    <t>03630-1</t>
  </si>
  <si>
    <t>(1) ค่าเครื่องแบบนักเรียน</t>
  </si>
  <si>
    <t>03626-1</t>
  </si>
  <si>
    <t>2,578,600</t>
  </si>
  <si>
    <t> 1.1.3 ค่าวัสดุ</t>
  </si>
  <si>
    <t>1,585,500</t>
  </si>
  <si>
    <t>(7) ค่าจ้างเหมาป้องกันและกำจัดปลวกภายในโรงเรียนสังกัดกรุงเทพมหานคร</t>
  </si>
  <si>
    <t>03299-2</t>
  </si>
  <si>
    <t>3,304,800</t>
  </si>
  <si>
    <t>(6) ค่าจ้างเหมาบริการเป็นรายบุคคล</t>
  </si>
  <si>
    <t>03292-1</t>
  </si>
  <si>
    <t>5,100</t>
  </si>
  <si>
    <t>(5) ค่าเช่าที่ดิน/ อาคาร / สถานที่</t>
  </si>
  <si>
    <t>03282-2</t>
  </si>
  <si>
    <t>8,527,200</t>
  </si>
  <si>
    <t>(4) ค่าจ้างเหมาดูแลทรัพย์สินและรักษาความปลอดภัยในโรงเรียนสังกัดกรุงเทพมหานคร</t>
  </si>
  <si>
    <t>03275-1</t>
  </si>
  <si>
    <t>2,783,100</t>
  </si>
  <si>
    <t>(3) ค่าจ้างทำความสะอาดอาคาร</t>
  </si>
  <si>
    <t>03274-2</t>
  </si>
  <si>
    <t>8,500,000</t>
  </si>
  <si>
    <t>(2) ค่าซ่อมแซมโรงเรียน</t>
  </si>
  <si>
    <t>03235-1</t>
  </si>
  <si>
    <t>340,000</t>
  </si>
  <si>
    <t>(1) ค่าซ่อมแซมเครื่องดนตรีและอุปกรณ์</t>
  </si>
  <si>
    <t>03207-1</t>
  </si>
  <si>
    <t>25,045,700</t>
  </si>
  <si>
    <t> 1.1.2 ค่าใช้สอย</t>
  </si>
  <si>
    <t>4,056,000</t>
  </si>
  <si>
    <t>(3) ค่าตอบแทนบุคคลภายนอกช่วยปฏิบัติราชการด้านการสอนภาษาอังกฤษเพื่อทักษะชีวิต</t>
  </si>
  <si>
    <t>03153-2</t>
  </si>
  <si>
    <t>1,572,000</t>
  </si>
  <si>
    <t>(2) ค่าตอบแทนบุคคลภายนอกช่วยปฏิบัติราชการด้านการสอนภาษาจีน</t>
  </si>
  <si>
    <t>03153-1</t>
  </si>
  <si>
    <t>3,360,000</t>
  </si>
  <si>
    <t>(1) ค่านิตยภัต</t>
  </si>
  <si>
    <t>03118-2</t>
  </si>
  <si>
    <t>8,988,000</t>
  </si>
  <si>
    <t> 1.1.1 ค่าตอบแทน</t>
  </si>
  <si>
    <t>36,612,300</t>
  </si>
  <si>
    <t> 1.1 ค่าตอบแทน ใช้สอยและวัสดุ</t>
  </si>
  <si>
    <t>40,385,000</t>
  </si>
  <si>
    <t>77,716,900</t>
  </si>
  <si>
    <t>6,600</t>
  </si>
  <si>
    <t>(4) ค่าเครื่องแต่งกาย</t>
  </si>
  <si>
    <t>03611-1</t>
  </si>
  <si>
    <t>32,800</t>
  </si>
  <si>
    <t>(3) ค่าวัสดุยานพาหนะ</t>
  </si>
  <si>
    <t>03602-1</t>
  </si>
  <si>
    <t>32,600</t>
  </si>
  <si>
    <t>(2) ค่าวัสดุอุปกรณ์คอมพิวเตอร์</t>
  </si>
  <si>
    <t>03601-1</t>
  </si>
  <si>
    <t>98,300</t>
  </si>
  <si>
    <t>(1) ค่าวัสดุสำนักงานประเภทเครื่องเขียน แบบพิมพ์</t>
  </si>
  <si>
    <t>03502-1</t>
  </si>
  <si>
    <t>170,300</t>
  </si>
  <si>
    <t>12,800</t>
  </si>
  <si>
    <t>(2) ค่าซ่อมแซมครุภัณฑ์</t>
  </si>
  <si>
    <t>03245-1</t>
  </si>
  <si>
    <t>49,300</t>
  </si>
  <si>
    <t>(1) ค่าซ่อมแซมยานพาหนะ</t>
  </si>
  <si>
    <t>03208-1</t>
  </si>
  <si>
    <t>62,100</t>
  </si>
  <si>
    <t>243,000</t>
  </si>
  <si>
    <t>(1) ค่าอาหารทำการนอกเวลา</t>
  </si>
  <si>
    <t>03101-1</t>
  </si>
  <si>
    <t>475,400</t>
  </si>
  <si>
    <t>2,234,800</t>
  </si>
  <si>
    <t>40,000</t>
  </si>
  <si>
    <t>(1) ค่าเบี้ยประชุม</t>
  </si>
  <si>
    <t>03102-3</t>
  </si>
  <si>
    <t>820,800</t>
  </si>
  <si>
    <t>(1) ค่าจ้างเหมาบริการเป็นรายบุคคล</t>
  </si>
  <si>
    <t>03292-2</t>
  </si>
  <si>
    <t> 1.1.1 ค่าใช้สอย</t>
  </si>
  <si>
    <t>1,720,400</t>
  </si>
  <si>
    <t>11,000</t>
  </si>
  <si>
    <t>24,000</t>
  </si>
  <si>
    <t>121,000</t>
  </si>
  <si>
    <t>69,700</t>
  </si>
  <si>
    <t>225,700</t>
  </si>
  <si>
    <t>10,000</t>
  </si>
  <si>
    <t>(3) ค่าซ่อมแซมครุภัณฑ์</t>
  </si>
  <si>
    <t>1,200</t>
  </si>
  <si>
    <t>(2) ค่ารับรอง</t>
  </si>
  <si>
    <t>03237-1</t>
  </si>
  <si>
    <t>36,200</t>
  </si>
  <si>
    <t>47,400</t>
  </si>
  <si>
    <t>13,500</t>
  </si>
  <si>
    <t>286,600</t>
  </si>
  <si>
    <t>77,600</t>
  </si>
  <si>
    <t>(2) ค่าน้ำประปา</t>
  </si>
  <si>
    <t>04201-2</t>
  </si>
  <si>
    <t>304,800</t>
  </si>
  <si>
    <t>(1) ค่าไฟฟ้าสำนักงาน</t>
  </si>
  <si>
    <t>04101-2</t>
  </si>
  <si>
    <t>382,400</t>
  </si>
  <si>
    <t>1,889,300</t>
  </si>
  <si>
    <t>(2) ค่าอาหารกลางวันและอาหารเสริม (ศูนย์เด็กเล็ก)</t>
  </si>
  <si>
    <t>03672-2</t>
  </si>
  <si>
    <t>144,000</t>
  </si>
  <si>
    <t>(1) ค่าวัสดุอุปกรณ์การเรียนการสอน</t>
  </si>
  <si>
    <t>03624-2</t>
  </si>
  <si>
    <t>2,033,300</t>
  </si>
  <si>
    <t>432,000</t>
  </si>
  <si>
    <t>(2) ค่าจ้างเหมาบริการเป็นรายบุคคล</t>
  </si>
  <si>
    <t>17,800</t>
  </si>
  <si>
    <t>(1) ค่ารับรอง</t>
  </si>
  <si>
    <t>03237-2</t>
  </si>
  <si>
    <t>449,800</t>
  </si>
  <si>
    <t>(5) ค่าใช้จ่ายในการจัดกิจกรรมการออกกำลังกาย</t>
  </si>
  <si>
    <t>03199-1</t>
  </si>
  <si>
    <t>1,032,000</t>
  </si>
  <si>
    <t>(4) ค่าตอบแทนกรรมการชุมชน</t>
  </si>
  <si>
    <t>03149-2</t>
  </si>
  <si>
    <t>3,845,600</t>
  </si>
  <si>
    <t>(3) ค่าตอบแทนอาสาสมัครผู้ดูแลเด็ก</t>
  </si>
  <si>
    <t>03130-2</t>
  </si>
  <si>
    <t>599,000</t>
  </si>
  <si>
    <t>(2) ค่าตอบแทนอาสาสมัครปฏิบัติงานด้านพัฒนาสังคม</t>
  </si>
  <si>
    <t>03116-4</t>
  </si>
  <si>
    <t>528,400</t>
  </si>
  <si>
    <t>(1) ค่าตอบแทนอาสาสมัครปฏิบัติงานด้านเด็กสตรี ผู้สูงอายุ คนพิการ และผู้ด้อยโอกาส</t>
  </si>
  <si>
    <t>03116-2</t>
  </si>
  <si>
    <t>6,305,000</t>
  </si>
  <si>
    <t>8,788,100</t>
  </si>
  <si>
    <t>9,170,500</t>
  </si>
  <si>
    <t>19,293,900</t>
  </si>
  <si>
    <t>4,400</t>
  </si>
  <si>
    <t>27,800</t>
  </si>
  <si>
    <t>70,000</t>
  </si>
  <si>
    <t>157,000</t>
  </si>
  <si>
    <t>259,200</t>
  </si>
  <si>
    <t>52,000</t>
  </si>
  <si>
    <t>41,800</t>
  </si>
  <si>
    <t>93,800</t>
  </si>
  <si>
    <t>895,000</t>
  </si>
  <si>
    <t>1,248,000</t>
  </si>
  <si>
    <t>26,800</t>
  </si>
  <si>
    <t>(4) ค่าวัสดุป้องกันอุบัติภัย</t>
  </si>
  <si>
    <t>03612-1</t>
  </si>
  <si>
    <t>59,400</t>
  </si>
  <si>
    <t>(3) ค่าเครื่องแต่งกาย</t>
  </si>
  <si>
    <t>50,000</t>
  </si>
  <si>
    <t>(2) ค่าวัสดุอุปกรณ์บำรุงรักษาระบบระบายน้ำฯ</t>
  </si>
  <si>
    <t>03607-1</t>
  </si>
  <si>
    <t>72,000</t>
  </si>
  <si>
    <t>(1) ค่าวัสดุอุปกรณ์ทำความสะอาดท่อระบายน้ำ</t>
  </si>
  <si>
    <t>03606-1</t>
  </si>
  <si>
    <t>208,200</t>
  </si>
  <si>
    <t>825,000</t>
  </si>
  <si>
    <t>(2) ค่าจ้างเหมาล้างทำความสะอาดท่อระบายน้ำ</t>
  </si>
  <si>
    <t>03213-1</t>
  </si>
  <si>
    <t>273,600</t>
  </si>
  <si>
    <t>1,098,600</t>
  </si>
  <si>
    <t>932,600</t>
  </si>
  <si>
    <t>2,239,400</t>
  </si>
  <si>
    <t>13,055,400</t>
  </si>
  <si>
    <t>500,000</t>
  </si>
  <si>
    <t>(2) ค่าวัสดุสำหรับหน่วยบริการเร่งด่วนกรุงเทพมหานคร (Best)</t>
  </si>
  <si>
    <t>03642-2</t>
  </si>
  <si>
    <t>200,000</t>
  </si>
  <si>
    <t>(1) ค่าวัสดุก่อสร้าง</t>
  </si>
  <si>
    <t>03605-2</t>
  </si>
  <si>
    <t>700,000</t>
  </si>
  <si>
    <t> 1.1.2 ค่าวัสดุ</t>
  </si>
  <si>
    <t>460,000</t>
  </si>
  <si>
    <t>(2) ค่าซ่อมแซมไฟฟ้าสาธารณะ</t>
  </si>
  <si>
    <t>03212-2</t>
  </si>
  <si>
    <t>5,000,000</t>
  </si>
  <si>
    <t>(1) ค่าซ่อมแซมถนน ตรอก ซอย สะพานและสิ่งสาธารณประโยชน์</t>
  </si>
  <si>
    <t>03211-2</t>
  </si>
  <si>
    <t>5,460,000</t>
  </si>
  <si>
    <t>6,160,000</t>
  </si>
  <si>
    <t>26,790,000</t>
  </si>
  <si>
    <t>250,000</t>
  </si>
  <si>
    <t>04201-1</t>
  </si>
  <si>
    <t>350,000</t>
  </si>
  <si>
    <t>04101-1</t>
  </si>
  <si>
    <t>600,000</t>
  </si>
  <si>
    <t>63,800</t>
  </si>
  <si>
    <t>114,000</t>
  </si>
  <si>
    <t>175,000</t>
  </si>
  <si>
    <t>352,800</t>
  </si>
  <si>
    <t>44,800</t>
  </si>
  <si>
    <t>(1) ค่าซ่อมแซมครุภัณฑ์</t>
  </si>
  <si>
    <t>994,900</t>
  </si>
  <si>
    <t>1,392,500</t>
  </si>
  <si>
    <t>งานบริหารทั่วไปฝ่ายโยธา</t>
  </si>
  <si>
    <t>122,200</t>
  </si>
  <si>
    <t>(5) ค่าเครื่องแบบชุดปฏิบัติงาน</t>
  </si>
  <si>
    <t>03689-1</t>
  </si>
  <si>
    <t>173,200</t>
  </si>
  <si>
    <t>62,300</t>
  </si>
  <si>
    <t>35,300</t>
  </si>
  <si>
    <t>61,600</t>
  </si>
  <si>
    <t>454,600</t>
  </si>
  <si>
    <t>22,800</t>
  </si>
  <si>
    <t>1,800</t>
  </si>
  <si>
    <t>92,600</t>
  </si>
  <si>
    <t>117,200</t>
  </si>
  <si>
    <t>33,200</t>
  </si>
  <si>
    <t>(2) ค่าเบี้ยประชุม</t>
  </si>
  <si>
    <t>03102-1</t>
  </si>
  <si>
    <t>5,295,400</t>
  </si>
  <si>
    <t>5,328,600</t>
  </si>
  <si>
    <t>117,500</t>
  </si>
  <si>
    <t>(4) ค่าเครื่องแบบชุดปฏิบัติงาน</t>
  </si>
  <si>
    <t>49,600</t>
  </si>
  <si>
    <t>(3) ค่าวัสดุป้องกันอุบัติภัย</t>
  </si>
  <si>
    <t>55,000</t>
  </si>
  <si>
    <t>(2) ค่าเครื่องแต่งกาย</t>
  </si>
  <si>
    <t>1,400,000</t>
  </si>
  <si>
    <t>(1) ค่าวัสดุอุปกรณ์ในการปลูกและบำรุงรักษาต้นไม้</t>
  </si>
  <si>
    <t>03608-1</t>
  </si>
  <si>
    <t>1,622,100</t>
  </si>
  <si>
    <t>329,500</t>
  </si>
  <si>
    <t>933,500</t>
  </si>
  <si>
    <t>2,885,100</t>
  </si>
  <si>
    <t>2,903,300</t>
  </si>
  <si>
    <t>529,400</t>
  </si>
  <si>
    <t>(3) ค่าเครื่องแบบชุดปฏิบัติงาน</t>
  </si>
  <si>
    <t>03689-3</t>
  </si>
  <si>
    <t>111,200</t>
  </si>
  <si>
    <t>(2) ค่าวัสดุอุปกรณ์ในการขนถ่ายสิ่งปฏิกูล</t>
  </si>
  <si>
    <t>03622-3</t>
  </si>
  <si>
    <t>315,000</t>
  </si>
  <si>
    <t>(1) ค่าวัสดุในการรักษาความสะอาด</t>
  </si>
  <si>
    <t>03604-3</t>
  </si>
  <si>
    <t>955,600</t>
  </si>
  <si>
    <t>552,900</t>
  </si>
  <si>
    <t>03208-3</t>
  </si>
  <si>
    <t>225,000</t>
  </si>
  <si>
    <t>(3) ค่าตอบแทนเจ้าหน้าที่เก็บขนสิ่งปฏิกูล</t>
  </si>
  <si>
    <t>03142-1</t>
  </si>
  <si>
    <t>2,250,000</t>
  </si>
  <si>
    <t>(2) ค่าตอบแทนเจ้าหน้าที่เก็บขนมูลฝอย</t>
  </si>
  <si>
    <t>03141-1</t>
  </si>
  <si>
    <t>113,400</t>
  </si>
  <si>
    <t>(1) ค่าตอบแทนอาสาสมัครชักลากมูลฝอย</t>
  </si>
  <si>
    <t>03134-1</t>
  </si>
  <si>
    <t>2,588,400</t>
  </si>
  <si>
    <t>455,800</t>
  </si>
  <si>
    <t>03689-2</t>
  </si>
  <si>
    <t>343,500</t>
  </si>
  <si>
    <t>(2) ค่าวัสดุในการรักษาความสะอาด</t>
  </si>
  <si>
    <t>03604-2</t>
  </si>
  <si>
    <t>75,400</t>
  </si>
  <si>
    <t>(1) ค่าวัสดุยานพาหนะ</t>
  </si>
  <si>
    <t>03602-2</t>
  </si>
  <si>
    <t>874,700</t>
  </si>
  <si>
    <t>50,300</t>
  </si>
  <si>
    <t>03208-2</t>
  </si>
  <si>
    <t>46,500</t>
  </si>
  <si>
    <t>448,000</t>
  </si>
  <si>
    <t>494,500</t>
  </si>
  <si>
    <t>401,000</t>
  </si>
  <si>
    <t>(5) ค่าวัสดุป้องกันอุบัติภัย</t>
  </si>
  <si>
    <t>239,800</t>
  </si>
  <si>
    <t>36,000</t>
  </si>
  <si>
    <t>44,200</t>
  </si>
  <si>
    <t>170,400</t>
  </si>
  <si>
    <t>891,400</t>
  </si>
  <si>
    <t>54,300</t>
  </si>
  <si>
    <t>77,100</t>
  </si>
  <si>
    <t>16,334,500</t>
  </si>
  <si>
    <t>17,303,000</t>
  </si>
  <si>
    <t>600,500</t>
  </si>
  <si>
    <t>(1) ค่าไปรษณีย์</t>
  </si>
  <si>
    <t>04401-1</t>
  </si>
  <si>
    <t>29,900</t>
  </si>
  <si>
    <t>38,300</t>
  </si>
  <si>
    <t>125,100</t>
  </si>
  <si>
    <t>199,900</t>
  </si>
  <si>
    <t>604,800</t>
  </si>
  <si>
    <t>(3) ค่าจ้างเหมาบริการเป็นรายบุคคล</t>
  </si>
  <si>
    <t>45,100</t>
  </si>
  <si>
    <t>672,700</t>
  </si>
  <si>
    <t>135,000</t>
  </si>
  <si>
    <t>1,007,600</t>
  </si>
  <si>
    <t>94,000</t>
  </si>
  <si>
    <t>(2) ค่าไปรษณีย์</t>
  </si>
  <si>
    <t>58,700</t>
  </si>
  <si>
    <t>(1) ค่าโทรศัพท์สำนักงาน</t>
  </si>
  <si>
    <t>04301-1</t>
  </si>
  <si>
    <t>152,700</t>
  </si>
  <si>
    <t>2,200</t>
  </si>
  <si>
    <t>17,900</t>
  </si>
  <si>
    <t>81,400</t>
  </si>
  <si>
    <t>123,400</t>
  </si>
  <si>
    <t>224,900</t>
  </si>
  <si>
    <t>172,800</t>
  </si>
  <si>
    <t>27,000</t>
  </si>
  <si>
    <t>212,600</t>
  </si>
  <si>
    <t>321,400</t>
  </si>
  <si>
    <t>758,900</t>
  </si>
  <si>
    <t>424,400</t>
  </si>
  <si>
    <t>(5) ค่าชุดแต่งกายเจ้าหน้าที่ที่ปฏิบัติงานบริการประชาชน</t>
  </si>
  <si>
    <t>03686-1</t>
  </si>
  <si>
    <t>8,800</t>
  </si>
  <si>
    <t>137,800</t>
  </si>
  <si>
    <t>643,200</t>
  </si>
  <si>
    <t>388,800</t>
  </si>
  <si>
    <t>22,000</t>
  </si>
  <si>
    <t>13,100</t>
  </si>
  <si>
    <t>423,900</t>
  </si>
  <si>
    <t>444,200</t>
  </si>
  <si>
    <t>1,511,300</t>
  </si>
  <si>
    <t>2,632,830</t>
  </si>
  <si>
    <t>งานบริหารทั่วไปและบริการทะเบียน</t>
  </si>
  <si>
    <t>60,000</t>
  </si>
  <si>
    <t>(1) ค่าวัสดุอุปกรณ์ สำหรับใช้ในศูนย์ อปพร.</t>
  </si>
  <si>
    <t>03647-2</t>
  </si>
  <si>
    <t>292,000</t>
  </si>
  <si>
    <t>(1) ค่าตอบแทนอาสาสมัครป้องกันภัยฝ่ายพลเรือน</t>
  </si>
  <si>
    <t>352,000</t>
  </si>
  <si>
    <t>5,469,700</t>
  </si>
  <si>
    <t>48,000</t>
  </si>
  <si>
    <t>53,400</t>
  </si>
  <si>
    <t>2,620,900</t>
  </si>
  <si>
    <t>2,722,300</t>
  </si>
  <si>
    <t>(7) ค่าวัสดุประชาสัมพันธ์</t>
  </si>
  <si>
    <t>03617-1</t>
  </si>
  <si>
    <t>(6) ค่าซื้อหนังสือ วารสารฯ</t>
  </si>
  <si>
    <t>03614-1</t>
  </si>
  <si>
    <t>(5) ค่าวัสดุไฟฟ้า ประปา งานบ้าน งานครัว และงานสวน</t>
  </si>
  <si>
    <t>03613-1</t>
  </si>
  <si>
    <t>30,800</t>
  </si>
  <si>
    <t>67,900</t>
  </si>
  <si>
    <t>104,700</t>
  </si>
  <si>
    <t>125,500</t>
  </si>
  <si>
    <t>562,900</t>
  </si>
  <si>
    <t>374,400</t>
  </si>
  <si>
    <t>(7) ค่าจ้างเหมาบริการเป็นรายบุคคล</t>
  </si>
  <si>
    <t>(6) ค่าเช่าที่ดิน/ อาคาร / สถานที่</t>
  </si>
  <si>
    <t>03282-1</t>
  </si>
  <si>
    <t>2,850,400</t>
  </si>
  <si>
    <t>(5) ค่าจ้างเหมาดูแลทรัพย์สินและรักษาความปลอดภัย</t>
  </si>
  <si>
    <t>34,800</t>
  </si>
  <si>
    <t>(4) ค่าซ่อมแซมครุภัณฑ์</t>
  </si>
  <si>
    <t>4,800</t>
  </si>
  <si>
    <t>(3) ค่าทำความสะอาดเครื่องนอนเวรฯ</t>
  </si>
  <si>
    <t>03222-1</t>
  </si>
  <si>
    <t>115,100</t>
  </si>
  <si>
    <t>(2) ค่าซ่อมแซมยานพาหนะ</t>
  </si>
  <si>
    <t>238,400</t>
  </si>
  <si>
    <t>(1) ค่าบำรุงรักษาซ่อมแซมเครื่องปรับอากาศ</t>
  </si>
  <si>
    <t>03202-1</t>
  </si>
  <si>
    <t>3,639,900</t>
  </si>
  <si>
    <t>387,400</t>
  </si>
  <si>
    <t>4,590,200</t>
  </si>
  <si>
    <t>7,312,500</t>
  </si>
  <si>
    <t>รายละเอียดงบประมาณจำแนกตามประเภทงบรายจ่าย</t>
  </si>
  <si>
    <t xml:space="preserve">421,960,730 </t>
  </si>
  <si>
    <t>Grand Total</t>
  </si>
  <si>
    <t>เงินสมทบกองทุนประกันสังคม</t>
  </si>
  <si>
    <t xml:space="preserve">1.4 ค่าตอบแทนใช้สอยและวัสดุ	</t>
  </si>
  <si>
    <t>เงินช่วยเหลือค่าครองชีพของลูกจ้างชั่วคราว</t>
  </si>
  <si>
    <t>เงินเพิ่มการครองชีพชั่วคราวของลูกจ้างชั่วคราว</t>
  </si>
  <si>
    <t>ค่าจ้างชั่วคราว 23 อัตรา</t>
  </si>
  <si>
    <t xml:space="preserve">1.3 ค่าจ้างชั่วคราว	</t>
  </si>
  <si>
    <t>เงินช่วยเหลือค่าครองชีพของลูกจ้างประจำ</t>
  </si>
  <si>
    <t>เงินเพิ่มการครองชีพชั่วคราวของลูกจ้างประจำ</t>
  </si>
  <si>
    <t>เงินเพิ่มค่าจ้างประจำ</t>
  </si>
  <si>
    <t>อัตราเดิม 34 อัตรา</t>
  </si>
  <si>
    <t xml:space="preserve">1.2 ค่าจ้างประจำ	</t>
  </si>
  <si>
    <t>เงินช่วยเหลือค่าครองชีพของข้าราชการ</t>
  </si>
  <si>
    <t>เงินเพิ่มการครองชีพชั่วคราวของข้าราชการ</t>
  </si>
  <si>
    <t>เงินค่าตอบแทนเป็นรายเดือนของข้าราชการ</t>
  </si>
  <si>
    <t>เงินเลื่อนขั้น</t>
  </si>
  <si>
    <t>อัตราเดิม 26 อัตรา</t>
  </si>
  <si>
    <t xml:space="preserve">1.1 เงินเดือน  </t>
  </si>
  <si>
    <t>งานบริหารการศึกษา</t>
  </si>
  <si>
    <t>0725094</t>
  </si>
  <si>
    <t>ค่าจ้างชั่วคราว 1 อัตรา</t>
  </si>
  <si>
    <t>อัตราเดิม 2 อัครา</t>
  </si>
  <si>
    <t>อัตราเดิม 13 อัตรา</t>
  </si>
  <si>
    <t>งานควบคุมอนามัย</t>
  </si>
  <si>
    <t>0622079</t>
  </si>
  <si>
    <t>อัตราเดิม 2 อัตรา</t>
  </si>
  <si>
    <t>เงินค่าตอบแทนรายเดือนของข้าราชการ</t>
  </si>
  <si>
    <t>อัตราเดิม 14 อัตรา</t>
  </si>
  <si>
    <t>งานพัฒนาชุมชน</t>
  </si>
  <si>
    <t>0517057</t>
  </si>
  <si>
    <t xml:space="preserve">เงินตอบแทนพิเศษของลูกจ้างประจำ </t>
  </si>
  <si>
    <t>ค่าจ้างชั่วคราว 28 อัตรา</t>
  </si>
  <si>
    <t>อัตราเดิม 51 อัตรา</t>
  </si>
  <si>
    <t>งานปลูกและบำรุงรักษาต้นไม้</t>
  </si>
  <si>
    <t>0515050</t>
  </si>
  <si>
    <t>ค่าจ้างชั่วคราว 10 อัตรา</t>
  </si>
  <si>
    <t>อัตราเดิม 1 อัตรา</t>
  </si>
  <si>
    <t>งานการระบายน้ำและแก้ไขปัญหาน้ำท่วม</t>
  </si>
  <si>
    <t>0413045</t>
  </si>
  <si>
    <t>ค่าจ้างชั่วคราว 12 อัตรา</t>
  </si>
  <si>
    <t>อัตราเดิม 19 อัตรา</t>
  </si>
  <si>
    <t>อัตราเดิม 17 อัตรา</t>
  </si>
  <si>
    <t>งานการโยธา</t>
  </si>
  <si>
    <t>0310037</t>
  </si>
  <si>
    <t>ค่าจ้างชั่วคราว 7 อัตรา</t>
  </si>
  <si>
    <t>อัตราเดิม 49 อัตรา</t>
  </si>
  <si>
    <t>อัตราเดิม 15 อัตรา</t>
  </si>
  <si>
    <t>งานบริหารและบังคับการเทศกิจ</t>
  </si>
  <si>
    <t>0208031</t>
  </si>
  <si>
    <t>ค่าจ้างชั่วคราว 194 อัตรา</t>
  </si>
  <si>
    <t>อัตราเดิม 418 อัตรา</t>
  </si>
  <si>
    <t>งานรักษาความสะอาด</t>
  </si>
  <si>
    <t>0207027</t>
  </si>
  <si>
    <t>อัตราเดิม 12 อัตรา</t>
  </si>
  <si>
    <t>งานบริหารการจัดเก็บรายได้</t>
  </si>
  <si>
    <t>เงินสมทบเข้ากองทุนเงินทดแทน</t>
  </si>
  <si>
    <t>งานบริหารการคลัง</t>
  </si>
  <si>
    <t>อัตราเดิม 23 อัตรา</t>
  </si>
  <si>
    <t>งานทะเบียน</t>
  </si>
  <si>
    <t>ค่าจ้างชั่วคราว 5 อัตรา</t>
  </si>
  <si>
    <t>เงินประจำตำแหน่ง</t>
  </si>
  <si>
    <t>รายจ่ายบุคลากร</t>
  </si>
  <si>
    <t>จำนวนเงิน</t>
  </si>
  <si>
    <t>รายการ</t>
  </si>
  <si>
    <t>ชื่องาน</t>
  </si>
  <si>
    <t>งาน</t>
  </si>
  <si>
    <t>1300023</t>
  </si>
  <si>
    <t>output/proj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</si>
</sst>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_ ;\-#,##0\ "/>
  </numFmts>
  <fonts count="4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  <charset val="222"/>
    </font>
    <font>
      <sz val="11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5"/>
      <color theme="1"/>
      <name val="TH SarabunPSK"/>
      <family val="2"/>
    </font>
    <font>
      <b/>
      <sz val="16"/>
      <color theme="0" tint="-0.34998626667073579"/>
      <name val="TH SarabunPSK"/>
      <family val="2"/>
    </font>
    <font>
      <sz val="8"/>
      <name val="Calibri"/>
      <family val="2"/>
      <charset val="222"/>
      <scheme val="minor"/>
    </font>
    <font>
      <sz val="16"/>
      <color indexed="8"/>
      <name val="TH SarabunPSK"/>
      <family val="2"/>
    </font>
    <font>
      <sz val="10"/>
      <color indexed="8"/>
      <name val="Arial"/>
      <family val="2"/>
    </font>
    <font>
      <b/>
      <sz val="15"/>
      <color theme="1"/>
      <name val="TH SarabunPSK"/>
      <family val="2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57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dashed">
        <color rgb="FF0070C0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53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>
      <alignment vertical="top"/>
    </xf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21" applyNumberFormat="0" applyAlignment="0" applyProtection="0"/>
    <xf numFmtId="0" fontId="26" fillId="13" borderId="22" applyNumberFormat="0" applyAlignment="0" applyProtection="0"/>
    <xf numFmtId="0" fontId="27" fillId="13" borderId="21" applyNumberFormat="0" applyAlignment="0" applyProtection="0"/>
    <xf numFmtId="0" fontId="28" fillId="0" borderId="23" applyNumberFormat="0" applyFill="0" applyAlignment="0" applyProtection="0"/>
    <xf numFmtId="0" fontId="29" fillId="14" borderId="24" applyNumberFormat="0" applyAlignment="0" applyProtection="0"/>
    <xf numFmtId="0" fontId="30" fillId="0" borderId="0" applyNumberFormat="0" applyFill="0" applyBorder="0" applyAlignment="0" applyProtection="0"/>
    <xf numFmtId="0" fontId="2" fillId="15" borderId="2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6" applyNumberFormat="0" applyFill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3">
    <xf numFmtId="0" fontId="0" fillId="0" borderId="0" xfId="0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9" xfId="0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49" fontId="5" fillId="0" borderId="6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8" xfId="0" applyFont="1" applyBorder="1" applyAlignment="1">
      <alignment vertical="top" wrapText="1"/>
    </xf>
    <xf numFmtId="49" fontId="6" fillId="0" borderId="8" xfId="0" applyNumberFormat="1" applyFont="1" applyBorder="1" applyAlignment="1">
      <alignment vertical="top"/>
    </xf>
    <xf numFmtId="0" fontId="7" fillId="0" borderId="6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/>
    </xf>
    <xf numFmtId="0" fontId="6" fillId="0" borderId="9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49" fontId="7" fillId="4" borderId="6" xfId="0" applyNumberFormat="1" applyFont="1" applyFill="1" applyBorder="1" applyAlignment="1">
      <alignment horizontal="left" vertical="top"/>
    </xf>
    <xf numFmtId="49" fontId="7" fillId="4" borderId="9" xfId="0" applyNumberFormat="1" applyFont="1" applyFill="1" applyBorder="1" applyAlignment="1">
      <alignment horizontal="left" vertical="top"/>
    </xf>
    <xf numFmtId="49" fontId="7" fillId="5" borderId="6" xfId="0" applyNumberFormat="1" applyFont="1" applyFill="1" applyBorder="1" applyAlignment="1">
      <alignment horizontal="left" vertical="top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49" fontId="7" fillId="5" borderId="9" xfId="0" applyNumberFormat="1" applyFont="1" applyFill="1" applyBorder="1" applyAlignment="1">
      <alignment horizontal="left" vertical="top"/>
    </xf>
    <xf numFmtId="0" fontId="7" fillId="5" borderId="13" xfId="0" applyFont="1" applyFill="1" applyBorder="1" applyAlignment="1">
      <alignment horizontal="left" vertical="top" wrapText="1"/>
    </xf>
    <xf numFmtId="49" fontId="6" fillId="5" borderId="6" xfId="0" applyNumberFormat="1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49" fontId="5" fillId="3" borderId="7" xfId="0" applyNumberFormat="1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left" vertical="top" wrapText="1"/>
    </xf>
    <xf numFmtId="49" fontId="6" fillId="3" borderId="10" xfId="0" applyNumberFormat="1" applyFont="1" applyFill="1" applyBorder="1" applyAlignment="1">
      <alignment horizontal="left" vertical="top"/>
    </xf>
    <xf numFmtId="49" fontId="7" fillId="3" borderId="9" xfId="0" applyNumberFormat="1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 wrapText="1"/>
    </xf>
    <xf numFmtId="49" fontId="7" fillId="3" borderId="8" xfId="0" applyNumberFormat="1" applyFont="1" applyFill="1" applyBorder="1" applyAlignment="1">
      <alignment horizontal="left" vertical="top"/>
    </xf>
    <xf numFmtId="49" fontId="7" fillId="3" borderId="6" xfId="0" applyNumberFormat="1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49" fontId="7" fillId="6" borderId="9" xfId="0" applyNumberFormat="1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left" vertical="top" wrapText="1"/>
    </xf>
    <xf numFmtId="49" fontId="6" fillId="6" borderId="9" xfId="0" applyNumberFormat="1" applyFont="1" applyFill="1" applyBorder="1" applyAlignment="1">
      <alignment horizontal="left" vertical="top"/>
    </xf>
    <xf numFmtId="0" fontId="6" fillId="6" borderId="9" xfId="0" applyFont="1" applyFill="1" applyBorder="1" applyAlignment="1">
      <alignment horizontal="left" vertical="top" wrapText="1"/>
    </xf>
    <xf numFmtId="49" fontId="7" fillId="6" borderId="6" xfId="0" applyNumberFormat="1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/>
    </xf>
    <xf numFmtId="49" fontId="5" fillId="7" borderId="6" xfId="0" applyNumberFormat="1" applyFont="1" applyFill="1" applyBorder="1" applyAlignment="1">
      <alignment horizontal="center" vertical="top"/>
    </xf>
    <xf numFmtId="0" fontId="5" fillId="7" borderId="6" xfId="0" applyFont="1" applyFill="1" applyBorder="1" applyAlignment="1">
      <alignment horizontal="left" vertical="top" wrapText="1"/>
    </xf>
    <xf numFmtId="49" fontId="5" fillId="7" borderId="6" xfId="0" applyNumberFormat="1" applyFont="1" applyFill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49" fontId="7" fillId="2" borderId="6" xfId="0" applyNumberFormat="1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10" fillId="8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9" fillId="0" borderId="11" xfId="0" quotePrefix="1" applyFont="1" applyBorder="1" applyAlignment="1">
      <alignment horizontal="left" vertical="center" indent="1"/>
    </xf>
    <xf numFmtId="0" fontId="9" fillId="0" borderId="8" xfId="0" quotePrefix="1" applyFont="1" applyBorder="1" applyAlignment="1">
      <alignment horizontal="left" vertical="center" indent="1"/>
    </xf>
    <xf numFmtId="0" fontId="9" fillId="0" borderId="14" xfId="0" quotePrefix="1" applyFont="1" applyBorder="1" applyAlignment="1">
      <alignment horizontal="left" vertical="center" indent="1"/>
    </xf>
    <xf numFmtId="0" fontId="10" fillId="8" borderId="8" xfId="0" applyFont="1" applyFill="1" applyBorder="1" applyAlignment="1">
      <alignment horizontal="center"/>
    </xf>
    <xf numFmtId="0" fontId="9" fillId="0" borderId="0" xfId="0" quotePrefix="1" applyFont="1" applyAlignment="1">
      <alignment horizontal="left" vertical="center" inden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6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5" fillId="0" borderId="0" xfId="0" applyFont="1"/>
    <xf numFmtId="0" fontId="12" fillId="0" borderId="0" xfId="0" applyFont="1"/>
    <xf numFmtId="0" fontId="6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vertical="top"/>
    </xf>
    <xf numFmtId="165" fontId="5" fillId="0" borderId="0" xfId="1" applyNumberFormat="1" applyFont="1" applyFill="1" applyAlignment="1">
      <alignment vertical="center"/>
    </xf>
    <xf numFmtId="165" fontId="5" fillId="0" borderId="0" xfId="1" applyNumberFormat="1" applyFont="1" applyFill="1" applyAlignment="1">
      <alignment horizontal="center" vertical="center"/>
    </xf>
    <xf numFmtId="165" fontId="6" fillId="0" borderId="0" xfId="1" applyNumberFormat="1" applyFont="1" applyFill="1" applyAlignment="1">
      <alignment vertical="top"/>
    </xf>
    <xf numFmtId="165" fontId="7" fillId="0" borderId="0" xfId="1" applyNumberFormat="1" applyFont="1" applyFill="1" applyAlignment="1">
      <alignment vertical="top"/>
    </xf>
    <xf numFmtId="165" fontId="7" fillId="0" borderId="0" xfId="1" applyNumberFormat="1" applyFont="1" applyFill="1" applyAlignment="1">
      <alignment vertical="top" wrapText="1"/>
    </xf>
    <xf numFmtId="165" fontId="6" fillId="0" borderId="0" xfId="1" applyNumberFormat="1" applyFont="1" applyFill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165" fontId="5" fillId="0" borderId="0" xfId="1" applyNumberFormat="1" applyFont="1" applyFill="1" applyAlignment="1"/>
    <xf numFmtId="165" fontId="6" fillId="0" borderId="0" xfId="1" applyNumberFormat="1" applyFont="1" applyFill="1" applyAlignment="1">
      <alignment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readingOrder="1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left"/>
    </xf>
    <xf numFmtId="3" fontId="7" fillId="0" borderId="0" xfId="1" applyNumberFormat="1" applyFont="1" applyFill="1" applyAlignment="1">
      <alignment horizontal="right" vertical="top"/>
    </xf>
    <xf numFmtId="3" fontId="5" fillId="0" borderId="0" xfId="0" applyNumberFormat="1" applyFont="1" applyAlignment="1">
      <alignment horizontal="left" vertical="center"/>
    </xf>
    <xf numFmtId="3" fontId="6" fillId="0" borderId="0" xfId="1" applyNumberFormat="1" applyFont="1" applyFill="1" applyAlignment="1">
      <alignment horizontal="right" vertical="center"/>
    </xf>
    <xf numFmtId="3" fontId="6" fillId="0" borderId="0" xfId="1" applyNumberFormat="1" applyFont="1" applyFill="1" applyAlignment="1">
      <alignment horizontal="right" vertical="top"/>
    </xf>
    <xf numFmtId="3" fontId="6" fillId="0" borderId="0" xfId="0" applyNumberFormat="1" applyFont="1" applyAlignment="1">
      <alignment vertical="top"/>
    </xf>
    <xf numFmtId="3" fontId="6" fillId="0" borderId="0" xfId="0" applyNumberFormat="1" applyFont="1"/>
    <xf numFmtId="3" fontId="6" fillId="0" borderId="0" xfId="1" applyNumberFormat="1" applyFont="1" applyFill="1" applyAlignment="1">
      <alignment horizontal="left" vertical="center"/>
    </xf>
    <xf numFmtId="3" fontId="6" fillId="0" borderId="0" xfId="1" applyNumberFormat="1" applyFont="1" applyFill="1" applyAlignment="1">
      <alignment horizontal="left" vertical="top"/>
    </xf>
    <xf numFmtId="3" fontId="6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6" fillId="0" borderId="0" xfId="1" applyNumberFormat="1" applyFont="1" applyFill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top" wrapText="1"/>
    </xf>
    <xf numFmtId="0" fontId="6" fillId="0" borderId="0" xfId="0" quotePrefix="1" applyFont="1" applyAlignment="1">
      <alignment vertical="top"/>
    </xf>
    <xf numFmtId="0" fontId="12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top" wrapText="1"/>
    </xf>
    <xf numFmtId="0" fontId="12" fillId="0" borderId="0" xfId="0" quotePrefix="1" applyFont="1" applyAlignment="1">
      <alignment horizontal="left" vertical="top" wrapText="1"/>
    </xf>
    <xf numFmtId="3" fontId="12" fillId="0" borderId="0" xfId="0" applyNumberFormat="1" applyFont="1" applyAlignment="1">
      <alignment horizontal="center" vertical="top" wrapText="1"/>
    </xf>
    <xf numFmtId="3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wrapText="1"/>
    </xf>
    <xf numFmtId="49" fontId="17" fillId="0" borderId="0" xfId="0" applyNumberFormat="1" applyFont="1" applyAlignment="1">
      <alignment horizontal="left" wrapText="1"/>
    </xf>
    <xf numFmtId="49" fontId="17" fillId="0" borderId="0" xfId="0" applyNumberFormat="1" applyFont="1" applyAlignment="1">
      <alignment wrapText="1"/>
    </xf>
    <xf numFmtId="49" fontId="17" fillId="40" borderId="32" xfId="0" applyNumberFormat="1" applyFont="1" applyFill="1" applyBorder="1" applyAlignment="1">
      <alignment horizontal="center" vertical="center" wrapText="1"/>
    </xf>
    <xf numFmtId="49" fontId="17" fillId="40" borderId="33" xfId="0" applyNumberFormat="1" applyFont="1" applyFill="1" applyBorder="1" applyAlignment="1">
      <alignment horizontal="center" vertical="center" wrapText="1"/>
    </xf>
    <xf numFmtId="49" fontId="12" fillId="40" borderId="34" xfId="0" applyNumberFormat="1" applyFont="1" applyFill="1" applyBorder="1" applyAlignment="1">
      <alignment wrapText="1"/>
    </xf>
    <xf numFmtId="49" fontId="12" fillId="40" borderId="32" xfId="0" applyNumberFormat="1" applyFont="1" applyFill="1" applyBorder="1" applyAlignment="1">
      <alignment horizontal="center" wrapText="1"/>
    </xf>
    <xf numFmtId="49" fontId="12" fillId="40" borderId="32" xfId="0" applyNumberFormat="1" applyFont="1" applyFill="1" applyBorder="1" applyAlignment="1">
      <alignment horizontal="right" wrapText="1"/>
    </xf>
    <xf numFmtId="49" fontId="12" fillId="40" borderId="33" xfId="0" applyNumberFormat="1" applyFont="1" applyFill="1" applyBorder="1" applyAlignment="1">
      <alignment horizontal="right" wrapText="1"/>
    </xf>
    <xf numFmtId="49" fontId="12" fillId="40" borderId="35" xfId="0" applyNumberFormat="1" applyFont="1" applyFill="1" applyBorder="1" applyAlignment="1">
      <alignment wrapText="1"/>
    </xf>
    <xf numFmtId="49" fontId="12" fillId="40" borderId="36" xfId="0" applyNumberFormat="1" applyFont="1" applyFill="1" applyBorder="1" applyAlignment="1">
      <alignment horizontal="center" wrapText="1"/>
    </xf>
    <xf numFmtId="49" fontId="12" fillId="40" borderId="36" xfId="0" applyNumberFormat="1" applyFont="1" applyFill="1" applyBorder="1" applyAlignment="1">
      <alignment horizontal="right" wrapText="1"/>
    </xf>
    <xf numFmtId="49" fontId="12" fillId="40" borderId="37" xfId="0" applyNumberFormat="1" applyFont="1" applyFill="1" applyBorder="1" applyAlignment="1">
      <alignment horizontal="right" wrapText="1"/>
    </xf>
    <xf numFmtId="165" fontId="12" fillId="0" borderId="0" xfId="5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3" fontId="12" fillId="40" borderId="32" xfId="0" applyNumberFormat="1" applyFont="1" applyFill="1" applyBorder="1" applyAlignment="1">
      <alignment horizontal="right" wrapText="1"/>
    </xf>
    <xf numFmtId="3" fontId="0" fillId="0" borderId="0" xfId="0" applyNumberFormat="1"/>
    <xf numFmtId="3" fontId="9" fillId="0" borderId="0" xfId="0" applyNumberFormat="1" applyFont="1" applyAlignment="1">
      <alignment horizontal="center" wrapText="1"/>
    </xf>
    <xf numFmtId="3" fontId="10" fillId="0" borderId="0" xfId="0" applyNumberFormat="1" applyFont="1" applyAlignment="1">
      <alignment horizontal="center" wrapText="1"/>
    </xf>
    <xf numFmtId="3" fontId="10" fillId="0" borderId="0" xfId="0" applyNumberFormat="1" applyFont="1" applyAlignment="1">
      <alignment horizontal="right" wrapText="1"/>
    </xf>
    <xf numFmtId="3" fontId="10" fillId="0" borderId="16" xfId="0" applyNumberFormat="1" applyFont="1" applyBorder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10" fillId="0" borderId="16" xfId="0" applyNumberFormat="1" applyFont="1" applyBorder="1" applyAlignment="1">
      <alignment horizontal="center" wrapText="1"/>
    </xf>
    <xf numFmtId="49" fontId="17" fillId="0" borderId="15" xfId="0" applyNumberFormat="1" applyFont="1" applyBorder="1" applyAlignment="1">
      <alignment horizontal="left" wrapText="1"/>
    </xf>
    <xf numFmtId="49" fontId="17" fillId="0" borderId="15" xfId="0" applyNumberFormat="1" applyFont="1" applyBorder="1" applyAlignment="1">
      <alignment wrapText="1"/>
    </xf>
    <xf numFmtId="0" fontId="5" fillId="0" borderId="0" xfId="0" applyFont="1" applyAlignment="1">
      <alignment horizontal="right" textRotation="180"/>
    </xf>
    <xf numFmtId="0" fontId="36" fillId="0" borderId="0" xfId="0" applyFont="1"/>
    <xf numFmtId="0" fontId="12" fillId="0" borderId="16" xfId="0" applyFont="1" applyBorder="1"/>
    <xf numFmtId="49" fontId="17" fillId="0" borderId="16" xfId="0" applyNumberFormat="1" applyFont="1" applyBorder="1" applyAlignment="1">
      <alignment horizontal="left" wrapText="1"/>
    </xf>
    <xf numFmtId="0" fontId="12" fillId="0" borderId="16" xfId="0" applyFont="1" applyBorder="1" applyAlignment="1">
      <alignment vertical="top"/>
    </xf>
    <xf numFmtId="49" fontId="17" fillId="0" borderId="16" xfId="0" applyNumberFormat="1" applyFont="1" applyBorder="1" applyAlignment="1">
      <alignment horizontal="center" vertical="top" wrapText="1"/>
    </xf>
    <xf numFmtId="0" fontId="11" fillId="0" borderId="40" xfId="0" applyFont="1" applyBorder="1" applyAlignment="1">
      <alignment vertical="top"/>
    </xf>
    <xf numFmtId="49" fontId="37" fillId="0" borderId="0" xfId="0" applyNumberFormat="1" applyFont="1" applyAlignment="1">
      <alignment wrapText="1"/>
    </xf>
    <xf numFmtId="165" fontId="12" fillId="40" borderId="32" xfId="1" applyNumberFormat="1" applyFont="1" applyFill="1" applyBorder="1" applyAlignment="1">
      <alignment horizontal="right" wrapText="1"/>
    </xf>
    <xf numFmtId="49" fontId="9" fillId="0" borderId="0" xfId="0" applyNumberFormat="1" applyFont="1" applyAlignment="1">
      <alignment horizontal="left" wrapText="1"/>
    </xf>
    <xf numFmtId="49" fontId="12" fillId="40" borderId="0" xfId="0" applyNumberFormat="1" applyFont="1" applyFill="1" applyAlignment="1">
      <alignment wrapText="1"/>
    </xf>
    <xf numFmtId="49" fontId="12" fillId="40" borderId="0" xfId="0" applyNumberFormat="1" applyFont="1" applyFill="1" applyAlignment="1">
      <alignment horizontal="center" wrapText="1"/>
    </xf>
    <xf numFmtId="49" fontId="12" fillId="40" borderId="0" xfId="0" applyNumberFormat="1" applyFont="1" applyFill="1" applyAlignment="1">
      <alignment horizontal="right" wrapText="1"/>
    </xf>
    <xf numFmtId="43" fontId="9" fillId="0" borderId="0" xfId="1" applyFont="1" applyAlignment="1">
      <alignment horizontal="right" wrapText="1"/>
    </xf>
    <xf numFmtId="165" fontId="6" fillId="0" borderId="0" xfId="1" applyNumberFormat="1" applyFont="1" applyBorder="1" applyAlignment="1">
      <alignment vertical="top"/>
    </xf>
    <xf numFmtId="165" fontId="6" fillId="0" borderId="0" xfId="1" applyNumberFormat="1" applyFont="1" applyBorder="1" applyAlignment="1">
      <alignment horizontal="center" vertical="top"/>
    </xf>
    <xf numFmtId="165" fontId="5" fillId="0" borderId="0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165" fontId="5" fillId="0" borderId="1" xfId="1" applyNumberFormat="1" applyFont="1" applyBorder="1" applyAlignment="1">
      <alignment vertical="top"/>
    </xf>
    <xf numFmtId="165" fontId="6" fillId="0" borderId="1" xfId="1" applyNumberFormat="1" applyFont="1" applyBorder="1" applyAlignment="1">
      <alignment horizontal="center" vertical="top"/>
    </xf>
    <xf numFmtId="165" fontId="6" fillId="0" borderId="1" xfId="1" applyNumberFormat="1" applyFont="1" applyBorder="1" applyAlignment="1">
      <alignment vertical="top"/>
    </xf>
    <xf numFmtId="165" fontId="5" fillId="0" borderId="1" xfId="1" applyNumberFormat="1" applyFont="1" applyBorder="1" applyAlignment="1">
      <alignment horizontal="left" vertical="top"/>
    </xf>
    <xf numFmtId="165" fontId="5" fillId="0" borderId="1" xfId="1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165" fontId="5" fillId="0" borderId="0" xfId="1" applyNumberFormat="1" applyFont="1" applyBorder="1" applyAlignment="1">
      <alignment vertical="top"/>
    </xf>
    <xf numFmtId="165" fontId="6" fillId="0" borderId="0" xfId="1" applyNumberFormat="1" applyFont="1" applyBorder="1"/>
    <xf numFmtId="165" fontId="5" fillId="0" borderId="0" xfId="1" applyNumberFormat="1" applyFont="1" applyBorder="1"/>
    <xf numFmtId="165" fontId="6" fillId="0" borderId="0" xfId="1" applyNumberFormat="1" applyFont="1"/>
    <xf numFmtId="0" fontId="6" fillId="4" borderId="11" xfId="0" applyFont="1" applyFill="1" applyBorder="1" applyAlignment="1">
      <alignment horizontal="center" vertical="top" wrapText="1"/>
    </xf>
    <xf numFmtId="43" fontId="5" fillId="4" borderId="11" xfId="1" applyFont="1" applyFill="1" applyBorder="1" applyAlignment="1">
      <alignment horizontal="right" vertical="top" wrapText="1"/>
    </xf>
    <xf numFmtId="165" fontId="6" fillId="4" borderId="11" xfId="1" applyNumberFormat="1" applyFont="1" applyFill="1" applyBorder="1" applyAlignment="1">
      <alignment horizontal="right" vertical="top" wrapText="1"/>
    </xf>
    <xf numFmtId="0" fontId="6" fillId="4" borderId="8" xfId="0" applyFont="1" applyFill="1" applyBorder="1" applyAlignment="1">
      <alignment horizontal="center" vertical="top" wrapText="1"/>
    </xf>
    <xf numFmtId="43" fontId="5" fillId="4" borderId="8" xfId="1" applyFont="1" applyFill="1" applyBorder="1" applyAlignment="1">
      <alignment vertical="top" wrapText="1"/>
    </xf>
    <xf numFmtId="165" fontId="6" fillId="4" borderId="8" xfId="1" applyNumberFormat="1" applyFont="1" applyFill="1" applyBorder="1" applyAlignment="1">
      <alignment horizontal="center" vertical="center" wrapText="1"/>
    </xf>
    <xf numFmtId="165" fontId="6" fillId="4" borderId="8" xfId="1" applyNumberFormat="1" applyFont="1" applyFill="1" applyBorder="1" applyAlignment="1">
      <alignment vertical="top" wrapText="1"/>
    </xf>
    <xf numFmtId="165" fontId="6" fillId="4" borderId="8" xfId="1" applyNumberFormat="1" applyFont="1" applyFill="1" applyBorder="1" applyAlignment="1">
      <alignment vertical="top"/>
    </xf>
    <xf numFmtId="0" fontId="6" fillId="4" borderId="41" xfId="0" applyFont="1" applyFill="1" applyBorder="1" applyAlignment="1">
      <alignment horizontal="center" vertical="top" wrapText="1"/>
    </xf>
    <xf numFmtId="43" fontId="5" fillId="4" borderId="41" xfId="1" applyFont="1" applyFill="1" applyBorder="1" applyAlignment="1">
      <alignment horizontal="right" vertical="top" wrapText="1"/>
    </xf>
    <xf numFmtId="49" fontId="6" fillId="4" borderId="41" xfId="1" applyNumberFormat="1" applyFont="1" applyFill="1" applyBorder="1" applyAlignment="1">
      <alignment horizontal="right" vertical="top" wrapText="1"/>
    </xf>
    <xf numFmtId="165" fontId="6" fillId="4" borderId="41" xfId="1" applyNumberFormat="1" applyFont="1" applyFill="1" applyBorder="1" applyAlignment="1">
      <alignment horizontal="right" vertical="top" wrapText="1"/>
    </xf>
    <xf numFmtId="49" fontId="17" fillId="40" borderId="42" xfId="0" applyNumberFormat="1" applyFont="1" applyFill="1" applyBorder="1" applyAlignment="1">
      <alignment horizontal="center" vertical="center" wrapText="1"/>
    </xf>
    <xf numFmtId="49" fontId="17" fillId="40" borderId="43" xfId="0" applyNumberFormat="1" applyFont="1" applyFill="1" applyBorder="1" applyAlignment="1">
      <alignment horizontal="center" vertical="center" wrapText="1"/>
    </xf>
    <xf numFmtId="49" fontId="17" fillId="40" borderId="44" xfId="0" applyNumberFormat="1" applyFont="1" applyFill="1" applyBorder="1" applyAlignment="1">
      <alignment horizontal="center" vertical="center" wrapText="1"/>
    </xf>
    <xf numFmtId="49" fontId="17" fillId="40" borderId="45" xfId="0" applyNumberFormat="1" applyFont="1" applyFill="1" applyBorder="1" applyAlignment="1">
      <alignment horizontal="center" vertical="center" wrapText="1"/>
    </xf>
    <xf numFmtId="49" fontId="6" fillId="4" borderId="11" xfId="1" applyNumberFormat="1" applyFont="1" applyFill="1" applyBorder="1" applyAlignment="1">
      <alignment horizontal="right" vertical="center" wrapText="1"/>
    </xf>
    <xf numFmtId="0" fontId="6" fillId="4" borderId="14" xfId="0" applyFont="1" applyFill="1" applyBorder="1" applyAlignment="1">
      <alignment horizontal="center" vertical="top" wrapText="1"/>
    </xf>
    <xf numFmtId="43" fontId="5" fillId="4" borderId="14" xfId="1" applyFont="1" applyFill="1" applyBorder="1" applyAlignment="1">
      <alignment vertical="top" wrapText="1"/>
    </xf>
    <xf numFmtId="165" fontId="6" fillId="4" borderId="14" xfId="1" applyNumberFormat="1" applyFont="1" applyFill="1" applyBorder="1" applyAlignment="1">
      <alignment horizontal="center" vertical="center" wrapText="1"/>
    </xf>
    <xf numFmtId="165" fontId="6" fillId="4" borderId="14" xfId="1" applyNumberFormat="1" applyFont="1" applyFill="1" applyBorder="1" applyAlignment="1">
      <alignment vertical="top" wrapText="1"/>
    </xf>
    <xf numFmtId="43" fontId="5" fillId="4" borderId="8" xfId="1" applyFont="1" applyFill="1" applyBorder="1" applyAlignment="1">
      <alignment horizontal="right" vertical="top" wrapText="1"/>
    </xf>
    <xf numFmtId="165" fontId="6" fillId="4" borderId="8" xfId="1" applyNumberFormat="1" applyFont="1" applyFill="1" applyBorder="1" applyAlignment="1">
      <alignment horizontal="right" vertical="top" wrapText="1"/>
    </xf>
    <xf numFmtId="49" fontId="17" fillId="40" borderId="50" xfId="0" applyNumberFormat="1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left" vertical="top"/>
    </xf>
    <xf numFmtId="165" fontId="6" fillId="4" borderId="52" xfId="1" applyNumberFormat="1" applyFont="1" applyFill="1" applyBorder="1" applyAlignment="1">
      <alignment horizontal="right" vertical="top" wrapText="1"/>
    </xf>
    <xf numFmtId="0" fontId="6" fillId="4" borderId="53" xfId="0" applyFont="1" applyFill="1" applyBorder="1" applyAlignment="1">
      <alignment horizontal="left" vertical="top" wrapText="1"/>
    </xf>
    <xf numFmtId="165" fontId="6" fillId="4" borderId="54" xfId="1" applyNumberFormat="1" applyFont="1" applyFill="1" applyBorder="1" applyAlignment="1">
      <alignment vertical="top" wrapText="1"/>
    </xf>
    <xf numFmtId="0" fontId="6" fillId="4" borderId="53" xfId="0" applyFont="1" applyFill="1" applyBorder="1" applyAlignment="1">
      <alignment horizontal="left" vertical="top"/>
    </xf>
    <xf numFmtId="0" fontId="6" fillId="4" borderId="55" xfId="0" applyFont="1" applyFill="1" applyBorder="1" applyAlignment="1">
      <alignment horizontal="left" vertical="top" wrapText="1"/>
    </xf>
    <xf numFmtId="165" fontId="6" fillId="4" borderId="56" xfId="1" applyNumberFormat="1" applyFont="1" applyFill="1" applyBorder="1" applyAlignment="1">
      <alignment vertical="top" wrapText="1"/>
    </xf>
    <xf numFmtId="49" fontId="12" fillId="40" borderId="57" xfId="0" applyNumberFormat="1" applyFont="1" applyFill="1" applyBorder="1" applyAlignment="1">
      <alignment wrapText="1"/>
    </xf>
    <xf numFmtId="49" fontId="12" fillId="40" borderId="50" xfId="0" applyNumberFormat="1" applyFont="1" applyFill="1" applyBorder="1" applyAlignment="1">
      <alignment horizontal="right" wrapText="1"/>
    </xf>
    <xf numFmtId="49" fontId="12" fillId="40" borderId="58" xfId="0" applyNumberFormat="1" applyFont="1" applyFill="1" applyBorder="1" applyAlignment="1">
      <alignment wrapText="1"/>
    </xf>
    <xf numFmtId="49" fontId="12" fillId="40" borderId="59" xfId="0" applyNumberFormat="1" applyFont="1" applyFill="1" applyBorder="1" applyAlignment="1">
      <alignment horizontal="center" wrapText="1"/>
    </xf>
    <xf numFmtId="49" fontId="12" fillId="40" borderId="59" xfId="0" applyNumberFormat="1" applyFont="1" applyFill="1" applyBorder="1" applyAlignment="1">
      <alignment horizontal="right" wrapText="1"/>
    </xf>
    <xf numFmtId="49" fontId="12" fillId="40" borderId="60" xfId="0" applyNumberFormat="1" applyFont="1" applyFill="1" applyBorder="1" applyAlignment="1">
      <alignment horizontal="right" wrapText="1"/>
    </xf>
    <xf numFmtId="165" fontId="6" fillId="4" borderId="54" xfId="1" applyNumberFormat="1" applyFont="1" applyFill="1" applyBorder="1" applyAlignment="1">
      <alignment horizontal="right" vertical="top" wrapText="1"/>
    </xf>
    <xf numFmtId="165" fontId="6" fillId="4" borderId="61" xfId="1" applyNumberFormat="1" applyFont="1" applyFill="1" applyBorder="1" applyAlignment="1">
      <alignment horizontal="right" vertical="top" wrapText="1"/>
    </xf>
    <xf numFmtId="49" fontId="17" fillId="40" borderId="62" xfId="0" applyNumberFormat="1" applyFont="1" applyFill="1" applyBorder="1" applyAlignment="1">
      <alignment horizontal="center" vertical="center" wrapText="1"/>
    </xf>
    <xf numFmtId="49" fontId="17" fillId="40" borderId="63" xfId="0" applyNumberFormat="1" applyFont="1" applyFill="1" applyBorder="1" applyAlignment="1">
      <alignment horizontal="center" vertical="center" wrapText="1"/>
    </xf>
    <xf numFmtId="165" fontId="5" fillId="0" borderId="66" xfId="1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top" wrapText="1"/>
    </xf>
    <xf numFmtId="165" fontId="6" fillId="0" borderId="66" xfId="1" applyNumberFormat="1" applyFont="1" applyBorder="1" applyAlignment="1">
      <alignment horizontal="center" vertical="top"/>
    </xf>
    <xf numFmtId="0" fontId="5" fillId="0" borderId="65" xfId="0" applyFont="1" applyBorder="1" applyAlignment="1">
      <alignment horizontal="left" vertical="top"/>
    </xf>
    <xf numFmtId="165" fontId="5" fillId="0" borderId="66" xfId="1" applyNumberFormat="1" applyFont="1" applyBorder="1" applyAlignment="1">
      <alignment vertical="top"/>
    </xf>
    <xf numFmtId="0" fontId="5" fillId="0" borderId="67" xfId="0" applyFont="1" applyBorder="1" applyAlignment="1">
      <alignment horizontal="left" vertical="top"/>
    </xf>
    <xf numFmtId="0" fontId="5" fillId="0" borderId="68" xfId="0" applyFont="1" applyBorder="1" applyAlignment="1">
      <alignment horizontal="center" vertical="top"/>
    </xf>
    <xf numFmtId="165" fontId="5" fillId="0" borderId="68" xfId="1" applyNumberFormat="1" applyFont="1" applyBorder="1" applyAlignment="1">
      <alignment vertical="top"/>
    </xf>
    <xf numFmtId="165" fontId="5" fillId="0" borderId="68" xfId="1" applyNumberFormat="1" applyFont="1" applyBorder="1" applyAlignment="1">
      <alignment horizontal="center" vertical="top"/>
    </xf>
    <xf numFmtId="165" fontId="5" fillId="0" borderId="68" xfId="1" applyNumberFormat="1" applyFont="1" applyBorder="1" applyAlignment="1">
      <alignment horizontal="left" vertical="top"/>
    </xf>
    <xf numFmtId="165" fontId="5" fillId="0" borderId="69" xfId="1" applyNumberFormat="1" applyFont="1" applyBorder="1" applyAlignment="1">
      <alignment vertical="top"/>
    </xf>
    <xf numFmtId="0" fontId="6" fillId="0" borderId="0" xfId="0" applyFont="1" applyAlignment="1">
      <alignment horizontal="left" vertical="top" wrapText="1" indent="2"/>
    </xf>
    <xf numFmtId="0" fontId="6" fillId="0" borderId="0" xfId="0" applyFont="1" applyAlignment="1">
      <alignment horizontal="left" vertical="top" indent="2"/>
    </xf>
    <xf numFmtId="165" fontId="6" fillId="0" borderId="0" xfId="1" applyNumberFormat="1" applyFont="1" applyFill="1" applyAlignment="1">
      <alignment horizontal="right" vertical="center"/>
    </xf>
    <xf numFmtId="3" fontId="5" fillId="0" borderId="0" xfId="1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3"/>
    </xf>
    <xf numFmtId="0" fontId="6" fillId="0" borderId="0" xfId="0" applyFont="1" applyAlignment="1">
      <alignment horizontal="left" indent="2"/>
    </xf>
    <xf numFmtId="0" fontId="5" fillId="0" borderId="0" xfId="0" applyFont="1" applyAlignment="1">
      <alignment horizontal="left" vertical="center" indent="2"/>
    </xf>
    <xf numFmtId="165" fontId="6" fillId="0" borderId="0" xfId="1" applyNumberFormat="1" applyFont="1" applyFill="1" applyAlignment="1">
      <alignment horizontal="right" vertical="top"/>
    </xf>
    <xf numFmtId="0" fontId="15" fillId="0" borderId="0" xfId="0" applyFont="1" applyAlignment="1">
      <alignment horizontal="left" vertical="top" indent="2" readingOrder="1"/>
    </xf>
    <xf numFmtId="0" fontId="15" fillId="0" borderId="0" xfId="0" applyFont="1" applyAlignment="1">
      <alignment horizontal="left" vertical="top" indent="3" readingOrder="1"/>
    </xf>
    <xf numFmtId="0" fontId="6" fillId="0" borderId="0" xfId="0" applyFont="1" applyAlignment="1">
      <alignment horizontal="left" vertical="top" wrapText="1" indent="4"/>
    </xf>
    <xf numFmtId="0" fontId="15" fillId="0" borderId="0" xfId="0" applyFont="1" applyAlignment="1">
      <alignment horizontal="left" vertical="top" indent="4" readingOrder="1"/>
    </xf>
    <xf numFmtId="0" fontId="6" fillId="0" borderId="0" xfId="0" applyFont="1" applyAlignment="1">
      <alignment horizontal="left" indent="3"/>
    </xf>
    <xf numFmtId="2" fontId="12" fillId="40" borderId="32" xfId="0" applyNumberFormat="1" applyFont="1" applyFill="1" applyBorder="1" applyAlignment="1">
      <alignment horizontal="right" wrapText="1"/>
    </xf>
    <xf numFmtId="166" fontId="12" fillId="40" borderId="32" xfId="1" applyNumberFormat="1" applyFont="1" applyFill="1" applyBorder="1" applyAlignment="1">
      <alignment horizontal="right" wrapText="1"/>
    </xf>
    <xf numFmtId="165" fontId="12" fillId="0" borderId="0" xfId="1" applyNumberFormat="1" applyFont="1" applyAlignment="1">
      <alignment horizontal="right" wrapText="1"/>
    </xf>
    <xf numFmtId="2" fontId="12" fillId="0" borderId="0" xfId="0" applyNumberFormat="1" applyFont="1" applyAlignment="1">
      <alignment horizontal="right" wrapText="1"/>
    </xf>
    <xf numFmtId="165" fontId="12" fillId="0" borderId="16" xfId="1" applyNumberFormat="1" applyFont="1" applyBorder="1" applyAlignment="1">
      <alignment horizontal="right" wrapText="1"/>
    </xf>
    <xf numFmtId="49" fontId="12" fillId="40" borderId="17" xfId="0" applyNumberFormat="1" applyFont="1" applyFill="1" applyBorder="1" applyAlignment="1">
      <alignment wrapText="1"/>
    </xf>
    <xf numFmtId="49" fontId="12" fillId="40" borderId="17" xfId="0" applyNumberFormat="1" applyFont="1" applyFill="1" applyBorder="1" applyAlignment="1">
      <alignment horizontal="center" wrapText="1"/>
    </xf>
    <xf numFmtId="49" fontId="12" fillId="40" borderId="17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indent="2"/>
    </xf>
    <xf numFmtId="49" fontId="10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43" fontId="0" fillId="0" borderId="0" xfId="1" applyFont="1"/>
    <xf numFmtId="164" fontId="0" fillId="0" borderId="1" xfId="0" applyNumberFormat="1" applyBorder="1"/>
    <xf numFmtId="0" fontId="0" fillId="0" borderId="4" xfId="0" applyBorder="1"/>
    <xf numFmtId="0" fontId="0" fillId="0" borderId="3" xfId="0" applyBorder="1"/>
    <xf numFmtId="0" fontId="0" fillId="0" borderId="2" xfId="0" applyBorder="1" applyAlignment="1">
      <alignment horizontal="left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3"/>
    </xf>
    <xf numFmtId="0" fontId="39" fillId="0" borderId="0" xfId="0" applyFont="1"/>
    <xf numFmtId="164" fontId="39" fillId="0" borderId="0" xfId="0" applyNumberFormat="1" applyFont="1"/>
    <xf numFmtId="0" fontId="39" fillId="0" borderId="0" xfId="0" applyFont="1" applyAlignment="1">
      <alignment horizontal="left" indent="2"/>
    </xf>
    <xf numFmtId="164" fontId="0" fillId="41" borderId="0" xfId="0" applyNumberFormat="1" applyFill="1"/>
    <xf numFmtId="0" fontId="0" fillId="41" borderId="0" xfId="0" applyFill="1"/>
    <xf numFmtId="0" fontId="0" fillId="41" borderId="0" xfId="0" applyFill="1" applyAlignment="1">
      <alignment horizontal="left" indent="1"/>
    </xf>
    <xf numFmtId="164" fontId="39" fillId="42" borderId="0" xfId="0" applyNumberFormat="1" applyFont="1" applyFill="1"/>
    <xf numFmtId="0" fontId="39" fillId="42" borderId="0" xfId="0" applyFont="1" applyFill="1"/>
    <xf numFmtId="0" fontId="39" fillId="42" borderId="0" xfId="0" applyFont="1" applyFill="1" applyAlignment="1">
      <alignment horizontal="left"/>
    </xf>
    <xf numFmtId="0" fontId="39" fillId="0" borderId="0" xfId="0" applyFont="1" applyAlignment="1">
      <alignment horizontal="left" indent="1"/>
    </xf>
    <xf numFmtId="164" fontId="40" fillId="42" borderId="0" xfId="0" applyNumberFormat="1" applyFont="1" applyFill="1"/>
    <xf numFmtId="0" fontId="40" fillId="42" borderId="0" xfId="0" applyFont="1" applyFill="1"/>
    <xf numFmtId="0" fontId="40" fillId="42" borderId="0" xfId="0" applyFont="1" applyFill="1" applyAlignment="1">
      <alignment horizontal="left"/>
    </xf>
    <xf numFmtId="164" fontId="0" fillId="43" borderId="0" xfId="0" applyNumberFormat="1" applyFill="1"/>
    <xf numFmtId="0" fontId="0" fillId="43" borderId="0" xfId="0" applyFill="1"/>
    <xf numFmtId="0" fontId="0" fillId="43" borderId="0" xfId="0" applyFill="1" applyAlignment="1">
      <alignment horizontal="left"/>
    </xf>
    <xf numFmtId="43" fontId="41" fillId="44" borderId="1" xfId="1" applyFont="1" applyFill="1" applyBorder="1" applyAlignment="1">
      <alignment horizontal="center"/>
    </xf>
    <xf numFmtId="0" fontId="41" fillId="44" borderId="1" xfId="0" applyFont="1" applyFill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6" fillId="0" borderId="0" xfId="0" quotePrefix="1" applyFont="1" applyAlignment="1">
      <alignment horizontal="right" vertical="top"/>
    </xf>
    <xf numFmtId="0" fontId="6" fillId="0" borderId="0" xfId="0" quotePrefix="1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8" borderId="11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right" wrapText="1"/>
    </xf>
    <xf numFmtId="49" fontId="10" fillId="0" borderId="16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wrapText="1"/>
    </xf>
    <xf numFmtId="49" fontId="10" fillId="0" borderId="16" xfId="0" applyNumberFormat="1" applyFont="1" applyBorder="1" applyAlignment="1">
      <alignment horizontal="left" wrapText="1"/>
    </xf>
    <xf numFmtId="49" fontId="9" fillId="0" borderId="17" xfId="0" applyNumberFormat="1" applyFont="1" applyBorder="1" applyAlignment="1">
      <alignment vertical="top" wrapText="1"/>
    </xf>
    <xf numFmtId="49" fontId="10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49" fontId="9" fillId="0" borderId="15" xfId="0" applyNumberFormat="1" applyFont="1" applyBorder="1" applyAlignment="1">
      <alignment horizontal="left" wrapText="1"/>
    </xf>
    <xf numFmtId="49" fontId="9" fillId="0" borderId="0" xfId="0" applyNumberFormat="1" applyFont="1" applyAlignment="1">
      <alignment horizontal="left" wrapText="1" indent="3"/>
    </xf>
    <xf numFmtId="49" fontId="10" fillId="0" borderId="17" xfId="0" applyNumberFormat="1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left" wrapText="1"/>
    </xf>
    <xf numFmtId="49" fontId="9" fillId="0" borderId="17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wrapText="1"/>
    </xf>
    <xf numFmtId="49" fontId="17" fillId="0" borderId="0" xfId="0" applyNumberFormat="1" applyFont="1" applyAlignment="1">
      <alignment horizontal="left" vertical="top" wrapText="1"/>
    </xf>
    <xf numFmtId="49" fontId="12" fillId="0" borderId="15" xfId="0" applyNumberFormat="1" applyFont="1" applyBorder="1" applyAlignment="1">
      <alignment horizontal="right" wrapText="1"/>
    </xf>
    <xf numFmtId="49" fontId="17" fillId="40" borderId="27" xfId="0" applyNumberFormat="1" applyFont="1" applyFill="1" applyBorder="1" applyAlignment="1">
      <alignment horizontal="center" vertical="center" wrapText="1"/>
    </xf>
    <xf numFmtId="49" fontId="17" fillId="40" borderId="31" xfId="0" applyNumberFormat="1" applyFont="1" applyFill="1" applyBorder="1" applyAlignment="1">
      <alignment horizontal="center" vertical="center" wrapText="1"/>
    </xf>
    <xf numFmtId="49" fontId="17" fillId="40" borderId="28" xfId="0" applyNumberFormat="1" applyFont="1" applyFill="1" applyBorder="1" applyAlignment="1">
      <alignment horizontal="center" vertical="center" wrapText="1"/>
    </xf>
    <xf numFmtId="49" fontId="17" fillId="40" borderId="29" xfId="0" applyNumberFormat="1" applyFont="1" applyFill="1" applyBorder="1" applyAlignment="1">
      <alignment horizontal="center" vertical="center" wrapText="1"/>
    </xf>
    <xf numFmtId="49" fontId="17" fillId="40" borderId="3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wrapText="1"/>
    </xf>
    <xf numFmtId="0" fontId="5" fillId="0" borderId="5" xfId="0" applyFont="1" applyBorder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17" fillId="0" borderId="15" xfId="0" applyNumberFormat="1" applyFont="1" applyBorder="1" applyAlignment="1">
      <alignment horizontal="left" wrapText="1"/>
    </xf>
    <xf numFmtId="49" fontId="17" fillId="0" borderId="17" xfId="0" applyNumberFormat="1" applyFont="1" applyBorder="1" applyAlignment="1">
      <alignment horizontal="left" wrapText="1"/>
    </xf>
    <xf numFmtId="49" fontId="17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49" fontId="17" fillId="40" borderId="46" xfId="0" applyNumberFormat="1" applyFont="1" applyFill="1" applyBorder="1" applyAlignment="1">
      <alignment horizontal="center" vertical="center" wrapText="1"/>
    </xf>
    <xf numFmtId="49" fontId="17" fillId="40" borderId="49" xfId="0" applyNumberFormat="1" applyFont="1" applyFill="1" applyBorder="1" applyAlignment="1">
      <alignment horizontal="center" vertical="center" wrapText="1"/>
    </xf>
    <xf numFmtId="49" fontId="17" fillId="40" borderId="70" xfId="0" applyNumberFormat="1" applyFont="1" applyFill="1" applyBorder="1" applyAlignment="1">
      <alignment horizontal="center" vertical="center" wrapText="1"/>
    </xf>
    <xf numFmtId="49" fontId="17" fillId="40" borderId="71" xfId="0" applyNumberFormat="1" applyFont="1" applyFill="1" applyBorder="1" applyAlignment="1">
      <alignment horizontal="center" vertical="center" wrapText="1"/>
    </xf>
    <xf numFmtId="49" fontId="17" fillId="40" borderId="72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65" fontId="12" fillId="0" borderId="39" xfId="5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34" fillId="0" borderId="38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165" fontId="12" fillId="0" borderId="39" xfId="51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165" fontId="8" fillId="0" borderId="0" xfId="1" applyNumberFormat="1" applyFont="1" applyFill="1" applyAlignment="1">
      <alignment horizontal="right"/>
    </xf>
    <xf numFmtId="0" fontId="6" fillId="0" borderId="0" xfId="0" applyFont="1" applyAlignment="1">
      <alignment horizontal="left" vertical="center"/>
    </xf>
    <xf numFmtId="165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 indent="2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vertical="top" wrapText="1" indent="3"/>
    </xf>
    <xf numFmtId="0" fontId="5" fillId="0" borderId="0" xfId="0" applyFont="1" applyAlignment="1">
      <alignment horizontal="left" vertical="center" indent="4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3" fontId="5" fillId="0" borderId="0" xfId="1" applyNumberFormat="1" applyFont="1" applyFill="1" applyAlignment="1">
      <alignment horizontal="center"/>
    </xf>
    <xf numFmtId="165" fontId="7" fillId="0" borderId="0" xfId="1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</cellXfs>
  <cellStyles count="53">
    <cellStyle name="20% - ส่วนที่ถูกเน้น1" xfId="26" builtinId="30" customBuiltin="1"/>
    <cellStyle name="20% - ส่วนที่ถูกเน้น2" xfId="30" builtinId="34" customBuiltin="1"/>
    <cellStyle name="20% - ส่วนที่ถูกเน้น3" xfId="34" builtinId="38" customBuiltin="1"/>
    <cellStyle name="20% - ส่วนที่ถูกเน้น4" xfId="38" builtinId="42" customBuiltin="1"/>
    <cellStyle name="20% - ส่วนที่ถูกเน้น5" xfId="42" builtinId="46" customBuiltin="1"/>
    <cellStyle name="20% - ส่วนที่ถูกเน้น6" xfId="46" builtinId="50" customBuiltin="1"/>
    <cellStyle name="40% - ส่วนที่ถูกเน้น1" xfId="27" builtinId="31" customBuiltin="1"/>
    <cellStyle name="40% - ส่วนที่ถูกเน้น2" xfId="31" builtinId="35" customBuiltin="1"/>
    <cellStyle name="40% - ส่วนที่ถูกเน้น3" xfId="35" builtinId="39" customBuiltin="1"/>
    <cellStyle name="40% - ส่วนที่ถูกเน้น4" xfId="39" builtinId="43" customBuiltin="1"/>
    <cellStyle name="40% - ส่วนที่ถูกเน้น5" xfId="43" builtinId="47" customBuiltin="1"/>
    <cellStyle name="40% - ส่วนที่ถูกเน้น6" xfId="47" builtinId="51" customBuiltin="1"/>
    <cellStyle name="60% - ส่วนที่ถูกเน้น1" xfId="28" builtinId="32" customBuiltin="1"/>
    <cellStyle name="60% - ส่วนที่ถูกเน้น2" xfId="32" builtinId="36" customBuiltin="1"/>
    <cellStyle name="60% - ส่วนที่ถูกเน้น3" xfId="36" builtinId="40" customBuiltin="1"/>
    <cellStyle name="60% - ส่วนที่ถูกเน้น4" xfId="40" builtinId="44" customBuiltin="1"/>
    <cellStyle name="60% - ส่วนที่ถูกเน้น5" xfId="44" builtinId="48" customBuiltin="1"/>
    <cellStyle name="60% - ส่วนที่ถูกเน้น6" xfId="48" builtinId="52" customBuiltin="1"/>
    <cellStyle name="Comma 2" xfId="5" xr:uid="{BAF8BCB7-41B1-4D21-AD4F-04E891B72C18}"/>
    <cellStyle name="Normal 2" xfId="3" xr:uid="{7E6DC810-5BA0-4BCE-8D2D-16F01701C81C}"/>
    <cellStyle name="Normal 3" xfId="2" xr:uid="{5F2B0A09-E727-47CD-B322-0DB39F313A75}"/>
    <cellStyle name="Normal 4" xfId="49" xr:uid="{C7CE2D62-33B2-462B-BFA2-DEF59F232F58}"/>
    <cellStyle name="Percent 2" xfId="4" xr:uid="{CDB8FF77-4ED2-40BE-8708-82A3966B21AC}"/>
    <cellStyle name="การคำนวณ" xfId="18" builtinId="22" customBuiltin="1"/>
    <cellStyle name="ข้อความเตือน" xfId="21" builtinId="11" customBuiltin="1"/>
    <cellStyle name="ข้อความอธิบาย" xfId="23" builtinId="53" customBuiltin="1"/>
    <cellStyle name="จุลภาค" xfId="1" builtinId="3"/>
    <cellStyle name="จุลภาค 2" xfId="6" xr:uid="{5435DEFE-1FC7-4FC0-B8C9-7F1EF20904B8}"/>
    <cellStyle name="จุลภาค 3" xfId="50" xr:uid="{E0DEBC95-03DC-4911-A5D2-8B971EE278E3}"/>
    <cellStyle name="จุลภาค 4" xfId="51" xr:uid="{1AF40203-9ED0-4B77-925D-AF8D9F73875C}"/>
    <cellStyle name="จุลภาค 5" xfId="52" xr:uid="{D2417854-A64F-45D6-9A8A-16FE6E203D00}"/>
    <cellStyle name="ชื่อเรื่อง" xfId="8" builtinId="15" customBuiltin="1"/>
    <cellStyle name="เซลล์ตรวจสอบ" xfId="20" builtinId="23" customBuiltin="1"/>
    <cellStyle name="เซลล์ที่มีลิงก์" xfId="19" builtinId="24" customBuiltin="1"/>
    <cellStyle name="ดี" xfId="13" builtinId="26" customBuiltin="1"/>
    <cellStyle name="ปกติ" xfId="0" builtinId="0"/>
    <cellStyle name="ปกติ 2" xfId="7" xr:uid="{491CA5EC-F658-4878-B8FF-82471825529A}"/>
    <cellStyle name="ป้อนค่า" xfId="16" builtinId="20" customBuiltin="1"/>
    <cellStyle name="ปานกลาง" xfId="15" builtinId="28" customBuiltin="1"/>
    <cellStyle name="ผลรวม" xfId="24" builtinId="25" customBuiltin="1"/>
    <cellStyle name="แย่" xfId="14" builtinId="27" customBuiltin="1"/>
    <cellStyle name="ส่วนที่ถูกเน้น1" xfId="25" builtinId="29" customBuiltin="1"/>
    <cellStyle name="ส่วนที่ถูกเน้น2" xfId="29" builtinId="33" customBuiltin="1"/>
    <cellStyle name="ส่วนที่ถูกเน้น3" xfId="33" builtinId="37" customBuiltin="1"/>
    <cellStyle name="ส่วนที่ถูกเน้น4" xfId="37" builtinId="41" customBuiltin="1"/>
    <cellStyle name="ส่วนที่ถูกเน้น5" xfId="41" builtinId="45" customBuiltin="1"/>
    <cellStyle name="ส่วนที่ถูกเน้น6" xfId="45" builtinId="49" customBuiltin="1"/>
    <cellStyle name="แสดงผล" xfId="17" builtinId="21" customBuiltin="1"/>
    <cellStyle name="หมายเหตุ" xfId="22" builtinId="10" customBuiltin="1"/>
    <cellStyle name="หัวเรื่อง 1" xfId="9" builtinId="16" customBuiltin="1"/>
    <cellStyle name="หัวเรื่อง 2" xfId="10" builtinId="17" customBuiltin="1"/>
    <cellStyle name="หัวเรื่อง 3" xfId="11" builtinId="18" customBuiltin="1"/>
    <cellStyle name="หัวเรื่อง 4" xfId="12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%23BMA\03_Working_Details\&#3605;&#3633;&#3623;&#3629;&#3618;&#3656;&#3634;&#3591;&#3648;&#3621;&#3656;&#3617;\50330000_&#3626;&#3635;&#3609;&#3633;&#3585;&#3591;&#3634;&#3609;&#3648;&#3586;&#3605;&#3588;&#3621;&#3629;&#3591;&#3648;&#3605;&#3618;_&#3629;&#3633;&#3605;&#3619;&#3634;&#3585;&#3635;&#3621;&#3633;&#3591;&#3649;&#3621;&#3632;&#3626;&#3633;&#3604;&#3626;&#3656;&#3623;&#3609;&#3617;&#3640;&#3656;&#3591;&#3648;&#3609;&#3657;&#3609;&#3612;&#3621;&#3591;&#3634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&#3585;&#3629;&#3591;%203\&#3648;&#3605;&#3659;&#3634;\&#3648;&#3621;&#3656;&#3617;&#3619;&#3656;&#3634;&#3591;.xls" TargetMode="External"/><Relationship Id="rId1" Type="http://schemas.openxmlformats.org/officeDocument/2006/relationships/externalLinkPath" Target="file:///Z:\&#3585;&#3629;&#3591;%203\&#3648;&#3605;&#3659;&#3634;\&#3648;&#3621;&#3656;&#3617;&#3619;&#3656;&#3634;&#3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จำนวนเงินรวมตามงาน-โครงการ"/>
      <sheetName val="%_สัดส่วนแผนงาน"/>
      <sheetName val="จำนวนเงินตามสัดส่วนแผนงาน"/>
      <sheetName val="%_สัดส่วนรายการ"/>
      <sheetName val="จำนวนเงินตามสัดส่วนรายการ"/>
      <sheetName val="สรุปเงินตามสัดส่วนรายการ"/>
      <sheetName val="โครงสร้างแผนพัฒนา กทม."/>
      <sheetName val="08_ข้อบัญญัติ-แผนงาน"/>
      <sheetName val="50330000_สำนักงานเขตคลองเตย_อั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คำนำ"/>
      <sheetName val="โครงสร้าง"/>
      <sheetName val="สังเขป"/>
      <sheetName val="หน้า ฉ"/>
      <sheetName val="งบประมาณ"/>
      <sheetName val="รายละเอียดร่าง"/>
      <sheetName val="เอกสารประกอบ 03"/>
      <sheetName val="เล่มเต็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8FB28-A44D-46F8-B94C-9FD13579C9F1}">
  <dimension ref="A1:H18"/>
  <sheetViews>
    <sheetView workbookViewId="0">
      <selection activeCell="C19" sqref="C19"/>
    </sheetView>
  </sheetViews>
  <sheetFormatPr defaultColWidth="6.88671875" defaultRowHeight="19.8"/>
  <cols>
    <col min="1" max="1" width="57.6640625" style="136" customWidth="1"/>
    <col min="2" max="2" width="9" style="137" customWidth="1"/>
    <col min="3" max="3" width="8.5546875" style="137" customWidth="1"/>
    <col min="4" max="4" width="13.6640625" style="137" customWidth="1"/>
    <col min="5" max="7" width="10.109375" style="137" customWidth="1"/>
    <col min="8" max="8" width="11.109375" style="95" bestFit="1" customWidth="1"/>
    <col min="9" max="16384" width="6.88671875" style="95"/>
  </cols>
  <sheetData>
    <row r="1" spans="1:8">
      <c r="A1" s="319" t="s">
        <v>459</v>
      </c>
      <c r="B1" s="319"/>
      <c r="C1" s="319"/>
      <c r="D1" s="319"/>
      <c r="E1" s="140"/>
      <c r="F1" s="140"/>
      <c r="G1" s="140"/>
    </row>
    <row r="2" spans="1:8">
      <c r="A2" s="141"/>
      <c r="B2" s="139"/>
      <c r="C2" s="139"/>
      <c r="D2" s="140"/>
      <c r="E2" s="140"/>
      <c r="F2" s="140"/>
      <c r="G2" s="140"/>
    </row>
    <row r="3" spans="1:8" s="143" customFormat="1" ht="93" customHeight="1">
      <c r="A3" s="320" t="s">
        <v>1051</v>
      </c>
      <c r="B3" s="320"/>
      <c r="C3" s="320"/>
      <c r="D3" s="320"/>
      <c r="E3" s="142"/>
      <c r="F3" s="142"/>
      <c r="G3" s="142"/>
    </row>
    <row r="4" spans="1:8" ht="213" customHeight="1">
      <c r="A4" s="320" t="s">
        <v>1052</v>
      </c>
      <c r="B4" s="320"/>
      <c r="C4" s="320"/>
      <c r="D4" s="320"/>
      <c r="E4" s="144"/>
      <c r="F4" s="144"/>
      <c r="G4" s="144"/>
    </row>
    <row r="5" spans="1:8">
      <c r="A5" s="321" t="s">
        <v>460</v>
      </c>
      <c r="B5" s="319" t="s">
        <v>462</v>
      </c>
      <c r="C5" s="319" t="s">
        <v>461</v>
      </c>
      <c r="D5" s="319"/>
      <c r="H5" s="137"/>
    </row>
    <row r="6" spans="1:8">
      <c r="A6" s="321"/>
      <c r="B6" s="319"/>
      <c r="C6" s="139" t="s">
        <v>498</v>
      </c>
      <c r="D6" s="139" t="s">
        <v>499</v>
      </c>
      <c r="H6" s="137"/>
    </row>
    <row r="7" spans="1:8" ht="39.6">
      <c r="A7" s="136" t="s">
        <v>1050</v>
      </c>
      <c r="B7" s="145"/>
      <c r="C7" s="145"/>
      <c r="D7" s="145"/>
      <c r="H7" s="137"/>
    </row>
    <row r="8" spans="1:8" ht="24.75" customHeight="1">
      <c r="A8" s="146" t="s">
        <v>463</v>
      </c>
      <c r="B8" s="145" t="s">
        <v>464</v>
      </c>
      <c r="C8" s="147">
        <v>100</v>
      </c>
      <c r="D8" s="147">
        <v>100</v>
      </c>
      <c r="G8" s="184"/>
      <c r="H8" s="184"/>
    </row>
    <row r="9" spans="1:8">
      <c r="A9" s="146" t="s">
        <v>465</v>
      </c>
      <c r="B9" s="145" t="s">
        <v>466</v>
      </c>
      <c r="C9" s="145">
        <v>545</v>
      </c>
      <c r="D9" s="145">
        <v>545</v>
      </c>
      <c r="G9" s="184"/>
      <c r="H9" s="184"/>
    </row>
    <row r="10" spans="1:8" s="137" customFormat="1">
      <c r="A10" s="146" t="s">
        <v>467</v>
      </c>
      <c r="B10" s="145" t="s">
        <v>468</v>
      </c>
      <c r="C10" s="147">
        <v>100</v>
      </c>
      <c r="D10" s="147">
        <v>100</v>
      </c>
      <c r="G10" s="184"/>
      <c r="H10" s="184"/>
    </row>
    <row r="11" spans="1:8">
      <c r="A11" s="146" t="s">
        <v>469</v>
      </c>
      <c r="B11" s="138" t="s">
        <v>466</v>
      </c>
      <c r="C11" s="138">
        <v>6</v>
      </c>
      <c r="D11" s="138">
        <v>6</v>
      </c>
      <c r="G11" s="184"/>
      <c r="H11" s="184"/>
    </row>
    <row r="12" spans="1:8" ht="59.4">
      <c r="A12" s="146" t="s">
        <v>470</v>
      </c>
      <c r="B12" s="138" t="s">
        <v>468</v>
      </c>
      <c r="C12" s="138">
        <v>65</v>
      </c>
      <c r="D12" s="138">
        <v>65</v>
      </c>
      <c r="G12" s="184"/>
      <c r="H12" s="184"/>
    </row>
    <row r="13" spans="1:8">
      <c r="A13" s="146" t="s">
        <v>471</v>
      </c>
      <c r="B13" s="138" t="s">
        <v>472</v>
      </c>
      <c r="C13" s="148">
        <v>80</v>
      </c>
      <c r="D13" s="148">
        <v>80</v>
      </c>
      <c r="G13" s="184"/>
      <c r="H13" s="184"/>
    </row>
    <row r="14" spans="1:8" ht="39.6">
      <c r="A14" s="146" t="s">
        <v>473</v>
      </c>
      <c r="B14" s="138" t="s">
        <v>474</v>
      </c>
      <c r="C14" s="148">
        <v>46897</v>
      </c>
      <c r="D14" s="148">
        <v>46897</v>
      </c>
      <c r="G14" s="184"/>
      <c r="H14" s="184"/>
    </row>
    <row r="15" spans="1:8" ht="39.6">
      <c r="A15" s="146" t="s">
        <v>475</v>
      </c>
      <c r="B15" s="138" t="s">
        <v>474</v>
      </c>
      <c r="C15" s="148">
        <v>3111</v>
      </c>
      <c r="D15" s="148">
        <v>3111</v>
      </c>
      <c r="G15" s="184"/>
      <c r="H15" s="184"/>
    </row>
    <row r="17" spans="1:1" s="137" customFormat="1">
      <c r="A17" s="136"/>
    </row>
    <row r="18" spans="1:1" s="137" customFormat="1">
      <c r="A18" s="136"/>
    </row>
  </sheetData>
  <mergeCells count="6">
    <mergeCell ref="A1:D1"/>
    <mergeCell ref="A3:D3"/>
    <mergeCell ref="A4:D4"/>
    <mergeCell ref="A5:A6"/>
    <mergeCell ref="B5:B6"/>
    <mergeCell ref="C5:D5"/>
  </mergeCells>
  <pageMargins left="0.86614173228346458" right="0.35433070866141736" top="0.9055118110236221" bottom="0.39370078740157483" header="0.59055118110236227" footer="0.31496062992125984"/>
  <pageSetup paperSize="9" orientation="portrait" useFirstPageNumber="1" r:id="rId1"/>
  <headerFooter>
    <oddHeader>&amp;C&amp;"TH SarabunPSK,ธรรมดา"&amp;14&amp;P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0F0EE-40D2-404E-8529-E33AB5390F99}">
  <dimension ref="A1:G222"/>
  <sheetViews>
    <sheetView view="pageLayout" zoomScale="80" zoomScaleNormal="100" zoomScalePageLayoutView="80" workbookViewId="0">
      <selection activeCell="G30" sqref="G30:G43"/>
    </sheetView>
  </sheetViews>
  <sheetFormatPr defaultColWidth="9.109375" defaultRowHeight="21"/>
  <cols>
    <col min="1" max="1" width="4" style="16" customWidth="1"/>
    <col min="2" max="2" width="10.5546875" style="31" bestFit="1" customWidth="1"/>
    <col min="3" max="3" width="42.109375" style="18" customWidth="1"/>
    <col min="4" max="4" width="9" style="17" customWidth="1"/>
    <col min="5" max="5" width="25.33203125" style="18" customWidth="1"/>
    <col min="6" max="6" width="11.44140625" style="17" customWidth="1"/>
    <col min="7" max="7" width="31.5546875" style="18" customWidth="1"/>
    <col min="8" max="16384" width="9.109375" style="5"/>
  </cols>
  <sheetData>
    <row r="1" spans="1:7" s="3" customFormat="1">
      <c r="A1" s="70" t="s">
        <v>110</v>
      </c>
      <c r="B1" s="71"/>
      <c r="C1" s="72"/>
      <c r="D1" s="1" t="s">
        <v>99</v>
      </c>
      <c r="E1" s="2" t="s">
        <v>100</v>
      </c>
      <c r="F1" s="1" t="s">
        <v>101</v>
      </c>
      <c r="G1" s="2" t="s">
        <v>111</v>
      </c>
    </row>
    <row r="2" spans="1:7">
      <c r="A2" s="45">
        <v>1</v>
      </c>
      <c r="B2" s="67" t="s">
        <v>0</v>
      </c>
      <c r="C2" s="68" t="s">
        <v>112</v>
      </c>
      <c r="D2" s="69"/>
      <c r="E2" s="68"/>
      <c r="F2" s="69"/>
      <c r="G2" s="68"/>
    </row>
    <row r="3" spans="1:7" ht="24" customHeight="1">
      <c r="A3" s="45">
        <v>1</v>
      </c>
      <c r="B3" s="46" t="s">
        <v>0</v>
      </c>
      <c r="C3" s="47" t="s">
        <v>113</v>
      </c>
      <c r="D3" s="48" t="s">
        <v>1</v>
      </c>
      <c r="E3" s="47" t="s">
        <v>2</v>
      </c>
      <c r="F3" s="49" t="s">
        <v>114</v>
      </c>
      <c r="G3" s="50" t="s">
        <v>115</v>
      </c>
    </row>
    <row r="4" spans="1:7" ht="24" customHeight="1">
      <c r="A4" s="45">
        <v>1</v>
      </c>
      <c r="B4" s="46" t="s">
        <v>0</v>
      </c>
      <c r="C4" s="47" t="s">
        <v>116</v>
      </c>
      <c r="D4" s="48" t="s">
        <v>1</v>
      </c>
      <c r="E4" s="47" t="s">
        <v>2</v>
      </c>
      <c r="F4" s="49" t="s">
        <v>114</v>
      </c>
      <c r="G4" s="50" t="s">
        <v>115</v>
      </c>
    </row>
    <row r="5" spans="1:7" ht="24" customHeight="1">
      <c r="A5" s="45">
        <v>1</v>
      </c>
      <c r="B5" s="46" t="s">
        <v>0</v>
      </c>
      <c r="C5" s="47" t="s">
        <v>117</v>
      </c>
      <c r="D5" s="48" t="s">
        <v>1</v>
      </c>
      <c r="E5" s="47" t="s">
        <v>2</v>
      </c>
      <c r="F5" s="49" t="s">
        <v>114</v>
      </c>
      <c r="G5" s="50" t="s">
        <v>115</v>
      </c>
    </row>
    <row r="6" spans="1:7" ht="24" customHeight="1">
      <c r="A6" s="45">
        <v>1</v>
      </c>
      <c r="B6" s="46" t="s">
        <v>0</v>
      </c>
      <c r="C6" s="47" t="s">
        <v>118</v>
      </c>
      <c r="D6" s="48" t="s">
        <v>1</v>
      </c>
      <c r="E6" s="47" t="s">
        <v>2</v>
      </c>
      <c r="F6" s="49" t="s">
        <v>114</v>
      </c>
      <c r="G6" s="50" t="s">
        <v>115</v>
      </c>
    </row>
    <row r="7" spans="1:7" ht="24" customHeight="1">
      <c r="A7" s="45">
        <v>1</v>
      </c>
      <c r="B7" s="46" t="s">
        <v>0</v>
      </c>
      <c r="C7" s="47" t="s">
        <v>119</v>
      </c>
      <c r="D7" s="48" t="s">
        <v>1</v>
      </c>
      <c r="E7" s="47" t="s">
        <v>2</v>
      </c>
      <c r="F7" s="49" t="s">
        <v>114</v>
      </c>
      <c r="G7" s="50" t="s">
        <v>115</v>
      </c>
    </row>
    <row r="8" spans="1:7" ht="42">
      <c r="A8" s="51">
        <v>2</v>
      </c>
      <c r="B8" s="67" t="s">
        <v>3</v>
      </c>
      <c r="C8" s="68" t="s">
        <v>120</v>
      </c>
      <c r="D8" s="69"/>
      <c r="E8" s="68"/>
      <c r="F8" s="69"/>
      <c r="G8" s="68"/>
    </row>
    <row r="9" spans="1:7">
      <c r="A9" s="51">
        <v>2</v>
      </c>
      <c r="B9" s="52" t="s">
        <v>3</v>
      </c>
      <c r="C9" s="53" t="s">
        <v>116</v>
      </c>
      <c r="D9" s="54" t="s">
        <v>1</v>
      </c>
      <c r="E9" s="53" t="s">
        <v>2</v>
      </c>
      <c r="F9" s="49" t="s">
        <v>121</v>
      </c>
      <c r="G9" s="55" t="s">
        <v>122</v>
      </c>
    </row>
    <row r="10" spans="1:7">
      <c r="A10" s="51">
        <v>2</v>
      </c>
      <c r="B10" s="52" t="s">
        <v>3</v>
      </c>
      <c r="C10" s="53" t="s">
        <v>123</v>
      </c>
      <c r="D10" s="54" t="s">
        <v>1</v>
      </c>
      <c r="E10" s="53" t="s">
        <v>2</v>
      </c>
      <c r="F10" s="49" t="s">
        <v>121</v>
      </c>
      <c r="G10" s="55" t="s">
        <v>122</v>
      </c>
    </row>
    <row r="11" spans="1:7">
      <c r="A11" s="51">
        <v>2</v>
      </c>
      <c r="B11" s="52" t="s">
        <v>3</v>
      </c>
      <c r="C11" s="53" t="s">
        <v>124</v>
      </c>
      <c r="D11" s="54" t="s">
        <v>1</v>
      </c>
      <c r="E11" s="53" t="s">
        <v>2</v>
      </c>
      <c r="F11" s="49" t="s">
        <v>121</v>
      </c>
      <c r="G11" s="55" t="s">
        <v>122</v>
      </c>
    </row>
    <row r="12" spans="1:7" ht="24" customHeight="1">
      <c r="A12" s="51">
        <v>2</v>
      </c>
      <c r="B12" s="52" t="s">
        <v>3</v>
      </c>
      <c r="C12" s="56" t="s">
        <v>125</v>
      </c>
      <c r="D12" s="57" t="s">
        <v>1</v>
      </c>
      <c r="E12" s="56" t="s">
        <v>2</v>
      </c>
      <c r="F12" s="58" t="s">
        <v>121</v>
      </c>
      <c r="G12" s="59" t="s">
        <v>122</v>
      </c>
    </row>
    <row r="13" spans="1:7" ht="63">
      <c r="A13" s="51">
        <v>2</v>
      </c>
      <c r="B13" s="52" t="s">
        <v>3</v>
      </c>
      <c r="C13" s="53" t="s">
        <v>126</v>
      </c>
      <c r="D13" s="54" t="s">
        <v>1</v>
      </c>
      <c r="E13" s="53" t="s">
        <v>2</v>
      </c>
      <c r="F13" s="49" t="s">
        <v>121</v>
      </c>
      <c r="G13" s="55" t="s">
        <v>122</v>
      </c>
    </row>
    <row r="14" spans="1:7" ht="24" customHeight="1">
      <c r="A14" s="4">
        <v>3</v>
      </c>
      <c r="B14" s="67" t="s">
        <v>4</v>
      </c>
      <c r="C14" s="68" t="s">
        <v>127</v>
      </c>
      <c r="D14" s="69"/>
      <c r="E14" s="68"/>
      <c r="F14" s="69" t="s">
        <v>399</v>
      </c>
      <c r="G14" s="68" t="s">
        <v>400</v>
      </c>
    </row>
    <row r="15" spans="1:7" ht="24" customHeight="1">
      <c r="A15" s="4">
        <v>3</v>
      </c>
      <c r="B15" s="23" t="s">
        <v>4</v>
      </c>
      <c r="C15" s="24" t="s">
        <v>128</v>
      </c>
      <c r="D15" s="25" t="s">
        <v>5</v>
      </c>
      <c r="E15" s="24" t="s">
        <v>6</v>
      </c>
      <c r="F15" s="60" t="s">
        <v>81</v>
      </c>
      <c r="G15" s="61" t="s">
        <v>129</v>
      </c>
    </row>
    <row r="16" spans="1:7">
      <c r="A16" s="4">
        <v>3</v>
      </c>
      <c r="B16" s="23" t="s">
        <v>4</v>
      </c>
      <c r="C16" s="26"/>
      <c r="D16" s="27"/>
      <c r="E16" s="26"/>
      <c r="F16" s="60" t="s">
        <v>130</v>
      </c>
      <c r="G16" s="62" t="s">
        <v>131</v>
      </c>
    </row>
    <row r="17" spans="1:7">
      <c r="A17" s="4">
        <v>4</v>
      </c>
      <c r="B17" s="67" t="s">
        <v>7</v>
      </c>
      <c r="C17" s="68" t="s">
        <v>132</v>
      </c>
      <c r="D17" s="69"/>
      <c r="E17" s="68"/>
      <c r="F17" s="69" t="s">
        <v>401</v>
      </c>
      <c r="G17" s="68" t="s">
        <v>402</v>
      </c>
    </row>
    <row r="18" spans="1:7" ht="42">
      <c r="A18" s="4">
        <v>4</v>
      </c>
      <c r="B18" s="23" t="s">
        <v>7</v>
      </c>
      <c r="C18" s="11" t="s">
        <v>133</v>
      </c>
      <c r="D18" s="10" t="s">
        <v>14</v>
      </c>
      <c r="E18" s="11" t="s">
        <v>15</v>
      </c>
      <c r="F18" s="63" t="s">
        <v>91</v>
      </c>
      <c r="G18" s="64" t="s">
        <v>134</v>
      </c>
    </row>
    <row r="19" spans="1:7">
      <c r="A19" s="4">
        <v>4</v>
      </c>
      <c r="B19" s="23" t="s">
        <v>7</v>
      </c>
      <c r="C19" s="11" t="s">
        <v>135</v>
      </c>
      <c r="D19" s="10" t="s">
        <v>1</v>
      </c>
      <c r="E19" s="11" t="s">
        <v>2</v>
      </c>
      <c r="F19" s="63" t="s">
        <v>136</v>
      </c>
      <c r="G19" s="61" t="s">
        <v>137</v>
      </c>
    </row>
    <row r="20" spans="1:7">
      <c r="A20" s="4">
        <v>4</v>
      </c>
      <c r="B20" s="23" t="s">
        <v>7</v>
      </c>
      <c r="C20" s="24" t="s">
        <v>138</v>
      </c>
      <c r="D20" s="25" t="s">
        <v>12</v>
      </c>
      <c r="E20" s="24" t="s">
        <v>13</v>
      </c>
      <c r="F20" s="60" t="s">
        <v>130</v>
      </c>
      <c r="G20" s="61" t="s">
        <v>131</v>
      </c>
    </row>
    <row r="21" spans="1:7">
      <c r="A21" s="4">
        <v>4</v>
      </c>
      <c r="B21" s="23" t="s">
        <v>7</v>
      </c>
      <c r="C21" s="26"/>
      <c r="D21" s="27"/>
      <c r="E21" s="26"/>
      <c r="F21" s="60" t="s">
        <v>8</v>
      </c>
      <c r="G21" s="61" t="s">
        <v>139</v>
      </c>
    </row>
    <row r="22" spans="1:7">
      <c r="A22" s="4">
        <v>4</v>
      </c>
      <c r="B22" s="23" t="s">
        <v>7</v>
      </c>
      <c r="C22" s="11" t="s">
        <v>140</v>
      </c>
      <c r="D22" s="10" t="s">
        <v>16</v>
      </c>
      <c r="E22" s="11" t="s">
        <v>17</v>
      </c>
      <c r="F22" s="60" t="s">
        <v>141</v>
      </c>
      <c r="G22" s="61" t="s">
        <v>142</v>
      </c>
    </row>
    <row r="23" spans="1:7">
      <c r="A23" s="4">
        <v>4</v>
      </c>
      <c r="B23" s="23" t="s">
        <v>7</v>
      </c>
      <c r="C23" s="24" t="s">
        <v>143</v>
      </c>
      <c r="D23" s="25" t="s">
        <v>8</v>
      </c>
      <c r="E23" s="24" t="s">
        <v>9</v>
      </c>
      <c r="F23" s="65" t="s">
        <v>144</v>
      </c>
      <c r="G23" s="62" t="s">
        <v>145</v>
      </c>
    </row>
    <row r="24" spans="1:7" ht="24" customHeight="1">
      <c r="A24" s="4">
        <v>4</v>
      </c>
      <c r="B24" s="23" t="s">
        <v>7</v>
      </c>
      <c r="C24" s="26"/>
      <c r="D24" s="27"/>
      <c r="E24" s="26"/>
      <c r="F24" s="60" t="s">
        <v>146</v>
      </c>
      <c r="G24" s="61" t="s">
        <v>147</v>
      </c>
    </row>
    <row r="25" spans="1:7">
      <c r="A25" s="4">
        <v>4</v>
      </c>
      <c r="B25" s="23" t="s">
        <v>7</v>
      </c>
      <c r="C25" s="11" t="s">
        <v>148</v>
      </c>
      <c r="D25" s="10" t="s">
        <v>10</v>
      </c>
      <c r="E25" s="11" t="s">
        <v>11</v>
      </c>
      <c r="F25" s="60" t="s">
        <v>93</v>
      </c>
      <c r="G25" s="61" t="s">
        <v>149</v>
      </c>
    </row>
    <row r="26" spans="1:7">
      <c r="A26" s="4">
        <v>4</v>
      </c>
      <c r="B26" s="23" t="s">
        <v>7</v>
      </c>
      <c r="C26" s="11" t="s">
        <v>150</v>
      </c>
      <c r="D26" s="10" t="s">
        <v>18</v>
      </c>
      <c r="E26" s="11" t="s">
        <v>19</v>
      </c>
      <c r="F26" s="60" t="s">
        <v>88</v>
      </c>
      <c r="G26" s="66" t="s">
        <v>151</v>
      </c>
    </row>
    <row r="27" spans="1:7" ht="24" customHeight="1">
      <c r="A27" s="4">
        <v>4</v>
      </c>
      <c r="B27" s="23" t="s">
        <v>7</v>
      </c>
      <c r="C27" s="11" t="s">
        <v>152</v>
      </c>
      <c r="D27" s="10" t="s">
        <v>20</v>
      </c>
      <c r="E27" s="11" t="s">
        <v>21</v>
      </c>
      <c r="F27" s="60" t="s">
        <v>94</v>
      </c>
      <c r="G27" s="66" t="s">
        <v>153</v>
      </c>
    </row>
    <row r="28" spans="1:7">
      <c r="A28" s="4">
        <v>4</v>
      </c>
      <c r="B28" s="23" t="s">
        <v>7</v>
      </c>
      <c r="C28" s="11" t="s">
        <v>154</v>
      </c>
      <c r="D28" s="10" t="s">
        <v>22</v>
      </c>
      <c r="E28" s="11" t="s">
        <v>23</v>
      </c>
      <c r="F28" s="60" t="s">
        <v>155</v>
      </c>
      <c r="G28" s="61" t="s">
        <v>156</v>
      </c>
    </row>
    <row r="29" spans="1:7">
      <c r="A29" s="4">
        <v>5</v>
      </c>
      <c r="B29" s="67" t="s">
        <v>24</v>
      </c>
      <c r="C29" s="68" t="s">
        <v>157</v>
      </c>
      <c r="D29" s="69"/>
      <c r="E29" s="68"/>
      <c r="F29" s="69" t="s">
        <v>457</v>
      </c>
      <c r="G29" s="68" t="s">
        <v>458</v>
      </c>
    </row>
    <row r="30" spans="1:7" ht="42">
      <c r="A30" s="4">
        <v>5</v>
      </c>
      <c r="B30" s="23" t="s">
        <v>24</v>
      </c>
      <c r="C30" s="11" t="s">
        <v>158</v>
      </c>
      <c r="D30" s="10" t="s">
        <v>25</v>
      </c>
      <c r="E30" s="11" t="s">
        <v>26</v>
      </c>
      <c r="F30" s="9" t="s">
        <v>81</v>
      </c>
      <c r="G30" s="21" t="s">
        <v>129</v>
      </c>
    </row>
    <row r="31" spans="1:7">
      <c r="A31" s="4">
        <v>5</v>
      </c>
      <c r="B31" s="23" t="s">
        <v>24</v>
      </c>
      <c r="C31" s="26"/>
      <c r="D31" s="27"/>
      <c r="E31" s="8"/>
      <c r="F31" s="9" t="s">
        <v>91</v>
      </c>
      <c r="G31" s="20" t="s">
        <v>134</v>
      </c>
    </row>
    <row r="32" spans="1:7" ht="42">
      <c r="A32" s="4">
        <v>5</v>
      </c>
      <c r="B32" s="23" t="s">
        <v>24</v>
      </c>
      <c r="C32" s="11" t="s">
        <v>159</v>
      </c>
      <c r="D32" s="10" t="s">
        <v>27</v>
      </c>
      <c r="E32" s="11" t="s">
        <v>28</v>
      </c>
      <c r="F32" s="9" t="s">
        <v>160</v>
      </c>
      <c r="G32" s="20" t="s">
        <v>159</v>
      </c>
    </row>
    <row r="33" spans="1:7" ht="42">
      <c r="A33" s="4">
        <v>5</v>
      </c>
      <c r="B33" s="23" t="s">
        <v>24</v>
      </c>
      <c r="C33" s="11" t="s">
        <v>161</v>
      </c>
      <c r="D33" s="10" t="s">
        <v>29</v>
      </c>
      <c r="E33" s="11" t="s">
        <v>30</v>
      </c>
      <c r="F33" s="9" t="s">
        <v>162</v>
      </c>
      <c r="G33" s="20" t="s">
        <v>161</v>
      </c>
    </row>
    <row r="34" spans="1:7" ht="63">
      <c r="A34" s="4">
        <v>5</v>
      </c>
      <c r="B34" s="23" t="s">
        <v>24</v>
      </c>
      <c r="C34" s="11" t="s">
        <v>163</v>
      </c>
      <c r="D34" s="10" t="s">
        <v>31</v>
      </c>
      <c r="E34" s="11" t="s">
        <v>32</v>
      </c>
      <c r="F34" s="9" t="s">
        <v>164</v>
      </c>
      <c r="G34" s="20" t="s">
        <v>163</v>
      </c>
    </row>
    <row r="35" spans="1:7" ht="63">
      <c r="A35" s="4">
        <v>5</v>
      </c>
      <c r="B35" s="23" t="s">
        <v>24</v>
      </c>
      <c r="C35" s="11" t="s">
        <v>165</v>
      </c>
      <c r="D35" s="10" t="s">
        <v>33</v>
      </c>
      <c r="E35" s="11" t="s">
        <v>166</v>
      </c>
      <c r="F35" s="9" t="s">
        <v>167</v>
      </c>
      <c r="G35" s="20" t="s">
        <v>165</v>
      </c>
    </row>
    <row r="36" spans="1:7" ht="63">
      <c r="A36" s="4">
        <v>5</v>
      </c>
      <c r="B36" s="23" t="s">
        <v>24</v>
      </c>
      <c r="C36" s="8" t="s">
        <v>168</v>
      </c>
      <c r="D36" s="7" t="s">
        <v>34</v>
      </c>
      <c r="E36" s="8" t="s">
        <v>35</v>
      </c>
      <c r="F36" s="14" t="s">
        <v>169</v>
      </c>
      <c r="G36" s="28" t="s">
        <v>168</v>
      </c>
    </row>
    <row r="37" spans="1:7" ht="42">
      <c r="A37" s="4">
        <v>5</v>
      </c>
      <c r="B37" s="23" t="s">
        <v>24</v>
      </c>
      <c r="C37" s="11" t="s">
        <v>170</v>
      </c>
      <c r="D37" s="10" t="s">
        <v>36</v>
      </c>
      <c r="E37" s="11" t="s">
        <v>37</v>
      </c>
      <c r="F37" s="9" t="s">
        <v>171</v>
      </c>
      <c r="G37" s="20" t="s">
        <v>170</v>
      </c>
    </row>
    <row r="38" spans="1:7" ht="42">
      <c r="A38" s="4">
        <v>5</v>
      </c>
      <c r="B38" s="23" t="s">
        <v>24</v>
      </c>
      <c r="C38" s="8" t="s">
        <v>172</v>
      </c>
      <c r="D38" s="7" t="s">
        <v>38</v>
      </c>
      <c r="E38" s="8" t="s">
        <v>39</v>
      </c>
      <c r="F38" s="12" t="s">
        <v>173</v>
      </c>
      <c r="G38" s="13" t="s">
        <v>172</v>
      </c>
    </row>
    <row r="39" spans="1:7" ht="42">
      <c r="A39" s="4">
        <v>5</v>
      </c>
      <c r="B39" s="23" t="s">
        <v>24</v>
      </c>
      <c r="C39" s="11" t="s">
        <v>174</v>
      </c>
      <c r="D39" s="10" t="s">
        <v>40</v>
      </c>
      <c r="E39" s="11" t="s">
        <v>41</v>
      </c>
      <c r="F39" s="9" t="s">
        <v>175</v>
      </c>
      <c r="G39" s="20" t="s">
        <v>176</v>
      </c>
    </row>
    <row r="40" spans="1:7" ht="24" customHeight="1">
      <c r="A40" s="4">
        <v>5</v>
      </c>
      <c r="B40" s="23" t="s">
        <v>24</v>
      </c>
      <c r="C40" s="11" t="s">
        <v>177</v>
      </c>
      <c r="D40" s="10" t="s">
        <v>42</v>
      </c>
      <c r="E40" s="11" t="s">
        <v>178</v>
      </c>
      <c r="F40" s="9" t="s">
        <v>179</v>
      </c>
      <c r="G40" s="20" t="s">
        <v>180</v>
      </c>
    </row>
    <row r="41" spans="1:7" ht="63">
      <c r="A41" s="4">
        <v>5</v>
      </c>
      <c r="B41" s="23" t="s">
        <v>24</v>
      </c>
      <c r="C41" s="11" t="s">
        <v>181</v>
      </c>
      <c r="D41" s="10" t="s">
        <v>43</v>
      </c>
      <c r="E41" s="11" t="s">
        <v>44</v>
      </c>
      <c r="F41" s="9" t="s">
        <v>182</v>
      </c>
      <c r="G41" s="20" t="s">
        <v>181</v>
      </c>
    </row>
    <row r="42" spans="1:7" ht="42">
      <c r="A42" s="4">
        <v>5</v>
      </c>
      <c r="B42" s="23" t="s">
        <v>24</v>
      </c>
      <c r="C42" s="11" t="s">
        <v>183</v>
      </c>
      <c r="D42" s="10" t="s">
        <v>45</v>
      </c>
      <c r="E42" s="11" t="s">
        <v>46</v>
      </c>
      <c r="F42" s="9" t="s">
        <v>184</v>
      </c>
      <c r="G42" s="20" t="s">
        <v>183</v>
      </c>
    </row>
    <row r="43" spans="1:7" ht="24" customHeight="1">
      <c r="A43" s="4">
        <v>5</v>
      </c>
      <c r="B43" s="23" t="s">
        <v>24</v>
      </c>
      <c r="C43" s="11" t="s">
        <v>185</v>
      </c>
      <c r="D43" s="10" t="s">
        <v>47</v>
      </c>
      <c r="E43" s="11" t="s">
        <v>186</v>
      </c>
      <c r="F43" s="9" t="s">
        <v>187</v>
      </c>
      <c r="G43" s="20" t="s">
        <v>185</v>
      </c>
    </row>
    <row r="44" spans="1:7">
      <c r="A44" s="6">
        <v>6</v>
      </c>
      <c r="B44" s="67" t="s">
        <v>48</v>
      </c>
      <c r="C44" s="68" t="s">
        <v>188</v>
      </c>
      <c r="D44" s="69"/>
      <c r="E44" s="68"/>
      <c r="F44" s="69" t="s">
        <v>403</v>
      </c>
      <c r="G44" s="68" t="s">
        <v>404</v>
      </c>
    </row>
    <row r="45" spans="1:7" ht="24" customHeight="1">
      <c r="A45" s="6">
        <v>6</v>
      </c>
      <c r="B45" s="19" t="s">
        <v>48</v>
      </c>
      <c r="C45" s="24" t="s">
        <v>158</v>
      </c>
      <c r="D45" s="25" t="s">
        <v>25</v>
      </c>
      <c r="E45" s="401" t="s">
        <v>26</v>
      </c>
      <c r="F45" s="9" t="s">
        <v>81</v>
      </c>
      <c r="G45" s="21" t="s">
        <v>129</v>
      </c>
    </row>
    <row r="46" spans="1:7">
      <c r="A46" s="6">
        <v>6</v>
      </c>
      <c r="B46" s="19" t="s">
        <v>48</v>
      </c>
      <c r="C46" s="26"/>
      <c r="D46" s="27"/>
      <c r="E46" s="402"/>
      <c r="F46" s="9" t="s">
        <v>189</v>
      </c>
      <c r="G46" s="20" t="s">
        <v>190</v>
      </c>
    </row>
    <row r="47" spans="1:7" ht="24" customHeight="1">
      <c r="A47" s="6">
        <v>6</v>
      </c>
      <c r="B47" s="19" t="s">
        <v>48</v>
      </c>
      <c r="C47" s="26"/>
      <c r="D47" s="27"/>
      <c r="E47" s="8"/>
      <c r="F47" s="14" t="s">
        <v>191</v>
      </c>
      <c r="G47" s="28" t="s">
        <v>192</v>
      </c>
    </row>
    <row r="48" spans="1:7" ht="24" customHeight="1">
      <c r="A48" s="6"/>
      <c r="B48" s="19"/>
      <c r="C48" s="26"/>
      <c r="D48" s="27"/>
      <c r="E48" s="8"/>
      <c r="F48" s="73" t="s">
        <v>405</v>
      </c>
      <c r="G48" s="74" t="s">
        <v>406</v>
      </c>
    </row>
    <row r="49" spans="1:7" ht="24" customHeight="1">
      <c r="A49" s="6">
        <v>6</v>
      </c>
      <c r="B49" s="19" t="s">
        <v>48</v>
      </c>
      <c r="C49" s="24" t="s">
        <v>193</v>
      </c>
      <c r="D49" s="25" t="s">
        <v>63</v>
      </c>
      <c r="E49" s="24" t="s">
        <v>64</v>
      </c>
      <c r="F49" s="9" t="s">
        <v>81</v>
      </c>
      <c r="G49" s="21" t="s">
        <v>129</v>
      </c>
    </row>
    <row r="50" spans="1:7" ht="24" customHeight="1">
      <c r="A50" s="6">
        <v>6</v>
      </c>
      <c r="B50" s="19" t="s">
        <v>48</v>
      </c>
      <c r="C50" s="26"/>
      <c r="D50" s="27"/>
      <c r="E50" s="26"/>
      <c r="F50" s="9" t="s">
        <v>194</v>
      </c>
      <c r="G50" s="20" t="s">
        <v>195</v>
      </c>
    </row>
    <row r="51" spans="1:7">
      <c r="A51" s="6">
        <v>6</v>
      </c>
      <c r="B51" s="19" t="s">
        <v>48</v>
      </c>
      <c r="C51" s="26"/>
      <c r="D51" s="27"/>
      <c r="E51" s="8"/>
      <c r="F51" s="14" t="s">
        <v>196</v>
      </c>
      <c r="G51" s="28" t="s">
        <v>197</v>
      </c>
    </row>
    <row r="52" spans="1:7">
      <c r="A52" s="6"/>
      <c r="B52" s="19"/>
      <c r="C52" s="26"/>
      <c r="D52" s="27"/>
      <c r="E52" s="8"/>
      <c r="F52" s="73" t="s">
        <v>407</v>
      </c>
      <c r="G52" s="74" t="s">
        <v>408</v>
      </c>
    </row>
    <row r="53" spans="1:7">
      <c r="A53" s="6">
        <v>6</v>
      </c>
      <c r="B53" s="19" t="s">
        <v>48</v>
      </c>
      <c r="C53" s="26" t="s">
        <v>198</v>
      </c>
      <c r="D53" s="27" t="s">
        <v>65</v>
      </c>
      <c r="E53" s="26" t="s">
        <v>66</v>
      </c>
      <c r="F53" s="14" t="s">
        <v>8</v>
      </c>
      <c r="G53" s="28" t="s">
        <v>139</v>
      </c>
    </row>
    <row r="54" spans="1:7">
      <c r="A54" s="6">
        <v>6</v>
      </c>
      <c r="B54" s="19" t="s">
        <v>48</v>
      </c>
      <c r="C54" s="26"/>
      <c r="D54" s="27"/>
      <c r="E54" s="26"/>
      <c r="F54" s="9" t="s">
        <v>81</v>
      </c>
      <c r="G54" s="21" t="s">
        <v>129</v>
      </c>
    </row>
    <row r="55" spans="1:7">
      <c r="A55" s="6">
        <v>6</v>
      </c>
      <c r="B55" s="19" t="s">
        <v>48</v>
      </c>
      <c r="C55" s="26"/>
      <c r="D55" s="27"/>
      <c r="E55" s="26"/>
      <c r="F55" s="9" t="s">
        <v>25</v>
      </c>
      <c r="G55" s="20" t="s">
        <v>199</v>
      </c>
    </row>
    <row r="56" spans="1:7" ht="42">
      <c r="A56" s="6">
        <v>6</v>
      </c>
      <c r="B56" s="19" t="s">
        <v>48</v>
      </c>
      <c r="C56" s="26"/>
      <c r="D56" s="27"/>
      <c r="E56" s="26"/>
      <c r="F56" s="9" t="s">
        <v>200</v>
      </c>
      <c r="G56" s="20" t="s">
        <v>201</v>
      </c>
    </row>
    <row r="57" spans="1:7">
      <c r="A57" s="6">
        <v>6</v>
      </c>
      <c r="B57" s="19" t="s">
        <v>48</v>
      </c>
      <c r="C57" s="26"/>
      <c r="D57" s="27"/>
      <c r="E57" s="26"/>
      <c r="F57" s="9" t="s">
        <v>202</v>
      </c>
      <c r="G57" s="20" t="s">
        <v>203</v>
      </c>
    </row>
    <row r="58" spans="1:7">
      <c r="A58" s="6">
        <v>6</v>
      </c>
      <c r="B58" s="19" t="s">
        <v>48</v>
      </c>
      <c r="C58" s="26"/>
      <c r="D58" s="27"/>
      <c r="E58" s="26"/>
      <c r="F58" s="9" t="s">
        <v>204</v>
      </c>
      <c r="G58" s="21" t="s">
        <v>205</v>
      </c>
    </row>
    <row r="59" spans="1:7">
      <c r="A59" s="6">
        <v>6</v>
      </c>
      <c r="B59" s="19" t="s">
        <v>48</v>
      </c>
      <c r="C59" s="26"/>
      <c r="D59" s="27"/>
      <c r="E59" s="26"/>
      <c r="F59" s="9" t="s">
        <v>196</v>
      </c>
      <c r="G59" s="20" t="s">
        <v>197</v>
      </c>
    </row>
    <row r="60" spans="1:7" ht="24" customHeight="1">
      <c r="A60" s="6">
        <v>6</v>
      </c>
      <c r="B60" s="19" t="s">
        <v>48</v>
      </c>
      <c r="C60" s="26"/>
      <c r="D60" s="27"/>
      <c r="E60" s="26"/>
      <c r="F60" s="14" t="s">
        <v>191</v>
      </c>
      <c r="G60" s="28" t="s">
        <v>192</v>
      </c>
    </row>
    <row r="61" spans="1:7" ht="24" customHeight="1">
      <c r="A61" s="6"/>
      <c r="B61" s="19"/>
      <c r="C61" s="26"/>
      <c r="D61" s="27"/>
      <c r="E61" s="26"/>
      <c r="F61" s="73" t="s">
        <v>409</v>
      </c>
      <c r="G61" s="74" t="s">
        <v>410</v>
      </c>
    </row>
    <row r="62" spans="1:7">
      <c r="A62" s="6">
        <v>6</v>
      </c>
      <c r="B62" s="19" t="s">
        <v>48</v>
      </c>
      <c r="C62" s="8" t="s">
        <v>206</v>
      </c>
      <c r="D62" s="7" t="s">
        <v>67</v>
      </c>
      <c r="E62" s="8" t="s">
        <v>68</v>
      </c>
      <c r="F62" s="14" t="s">
        <v>81</v>
      </c>
      <c r="G62" s="22" t="s">
        <v>129</v>
      </c>
    </row>
    <row r="63" spans="1:7">
      <c r="A63" s="6">
        <v>6</v>
      </c>
      <c r="B63" s="19" t="s">
        <v>48</v>
      </c>
      <c r="C63" s="8"/>
      <c r="D63" s="7"/>
      <c r="E63" s="8"/>
      <c r="F63" s="9" t="s">
        <v>207</v>
      </c>
      <c r="G63" s="20" t="s">
        <v>208</v>
      </c>
    </row>
    <row r="64" spans="1:7" ht="42">
      <c r="A64" s="6">
        <v>6</v>
      </c>
      <c r="B64" s="19" t="s">
        <v>48</v>
      </c>
      <c r="C64" s="8"/>
      <c r="D64" s="7"/>
      <c r="E64" s="8"/>
      <c r="F64" s="14" t="s">
        <v>209</v>
      </c>
      <c r="G64" s="28" t="s">
        <v>210</v>
      </c>
    </row>
    <row r="65" spans="1:7">
      <c r="A65" s="6">
        <v>6</v>
      </c>
      <c r="B65" s="19" t="s">
        <v>48</v>
      </c>
      <c r="C65" s="8"/>
      <c r="D65" s="7"/>
      <c r="E65" s="8"/>
      <c r="F65" s="9" t="s">
        <v>211</v>
      </c>
      <c r="G65" s="21" t="s">
        <v>212</v>
      </c>
    </row>
    <row r="66" spans="1:7">
      <c r="A66" s="6">
        <v>6</v>
      </c>
      <c r="B66" s="19" t="s">
        <v>48</v>
      </c>
      <c r="C66" s="8"/>
      <c r="D66" s="7"/>
      <c r="E66" s="8"/>
      <c r="F66" s="14" t="s">
        <v>213</v>
      </c>
      <c r="G66" s="28" t="s">
        <v>214</v>
      </c>
    </row>
    <row r="67" spans="1:7">
      <c r="A67" s="6"/>
      <c r="B67" s="19"/>
      <c r="C67" s="8"/>
      <c r="D67" s="7"/>
      <c r="E67" s="8"/>
      <c r="F67" s="73" t="s">
        <v>411</v>
      </c>
      <c r="G67" s="74" t="s">
        <v>412</v>
      </c>
    </row>
    <row r="68" spans="1:7">
      <c r="A68" s="6">
        <v>6</v>
      </c>
      <c r="B68" s="19" t="s">
        <v>48</v>
      </c>
      <c r="C68" s="402" t="s">
        <v>215</v>
      </c>
      <c r="D68" s="27" t="s">
        <v>71</v>
      </c>
      <c r="E68" s="402" t="s">
        <v>216</v>
      </c>
      <c r="F68" s="14" t="s">
        <v>81</v>
      </c>
      <c r="G68" s="22" t="s">
        <v>129</v>
      </c>
    </row>
    <row r="69" spans="1:7">
      <c r="A69" s="6">
        <v>6</v>
      </c>
      <c r="B69" s="19" t="s">
        <v>48</v>
      </c>
      <c r="C69" s="402"/>
      <c r="D69" s="27"/>
      <c r="E69" s="402"/>
      <c r="F69" s="15" t="s">
        <v>8</v>
      </c>
      <c r="G69" s="20" t="s">
        <v>139</v>
      </c>
    </row>
    <row r="70" spans="1:7" ht="48" customHeight="1">
      <c r="A70" s="6">
        <v>6</v>
      </c>
      <c r="B70" s="19" t="s">
        <v>48</v>
      </c>
      <c r="C70" s="8"/>
      <c r="D70" s="27"/>
      <c r="E70" s="8"/>
      <c r="F70" s="14" t="s">
        <v>217</v>
      </c>
      <c r="G70" s="20" t="s">
        <v>218</v>
      </c>
    </row>
    <row r="71" spans="1:7">
      <c r="A71" s="6">
        <v>6</v>
      </c>
      <c r="B71" s="19" t="s">
        <v>48</v>
      </c>
      <c r="C71" s="8"/>
      <c r="D71" s="27"/>
      <c r="E71" s="8"/>
      <c r="F71" s="9" t="s">
        <v>219</v>
      </c>
      <c r="G71" s="20" t="s">
        <v>220</v>
      </c>
    </row>
    <row r="72" spans="1:7">
      <c r="A72" s="6"/>
      <c r="B72" s="19"/>
      <c r="C72" s="8"/>
      <c r="D72" s="27"/>
      <c r="E72" s="8"/>
      <c r="F72" s="73" t="s">
        <v>413</v>
      </c>
      <c r="G72" s="74" t="s">
        <v>414</v>
      </c>
    </row>
    <row r="73" spans="1:7" ht="24" customHeight="1">
      <c r="A73" s="6">
        <v>6</v>
      </c>
      <c r="B73" s="19" t="s">
        <v>48</v>
      </c>
      <c r="C73" s="11" t="s">
        <v>221</v>
      </c>
      <c r="D73" s="25" t="s">
        <v>58</v>
      </c>
      <c r="E73" s="401" t="s">
        <v>222</v>
      </c>
      <c r="F73" s="9" t="s">
        <v>81</v>
      </c>
      <c r="G73" s="21" t="s">
        <v>129</v>
      </c>
    </row>
    <row r="74" spans="1:7" ht="24" customHeight="1">
      <c r="A74" s="6">
        <v>6</v>
      </c>
      <c r="B74" s="19" t="s">
        <v>48</v>
      </c>
      <c r="C74" s="8"/>
      <c r="D74" s="27"/>
      <c r="E74" s="402"/>
      <c r="F74" s="9" t="s">
        <v>223</v>
      </c>
      <c r="G74" s="20" t="s">
        <v>224</v>
      </c>
    </row>
    <row r="75" spans="1:7" ht="24" customHeight="1">
      <c r="A75" s="6">
        <v>6</v>
      </c>
      <c r="B75" s="19" t="s">
        <v>48</v>
      </c>
      <c r="C75" s="8"/>
      <c r="D75" s="27"/>
      <c r="E75" s="8"/>
      <c r="F75" s="14" t="s">
        <v>225</v>
      </c>
      <c r="G75" s="28" t="s">
        <v>226</v>
      </c>
    </row>
    <row r="76" spans="1:7" ht="24" customHeight="1">
      <c r="A76" s="6">
        <v>6</v>
      </c>
      <c r="B76" s="19" t="s">
        <v>48</v>
      </c>
      <c r="C76" s="8"/>
      <c r="D76" s="27"/>
      <c r="E76" s="8"/>
      <c r="F76" s="14" t="s">
        <v>227</v>
      </c>
      <c r="G76" s="28" t="s">
        <v>228</v>
      </c>
    </row>
    <row r="77" spans="1:7" ht="24" customHeight="1">
      <c r="A77" s="6"/>
      <c r="B77" s="19"/>
      <c r="C77" s="8"/>
      <c r="D77" s="27"/>
      <c r="E77" s="8"/>
      <c r="F77" s="73" t="s">
        <v>415</v>
      </c>
      <c r="G77" s="74" t="s">
        <v>416</v>
      </c>
    </row>
    <row r="78" spans="1:7">
      <c r="A78" s="6">
        <v>6</v>
      </c>
      <c r="B78" s="19" t="s">
        <v>48</v>
      </c>
      <c r="C78" s="26" t="s">
        <v>229</v>
      </c>
      <c r="D78" s="27" t="s">
        <v>52</v>
      </c>
      <c r="E78" s="26" t="s">
        <v>53</v>
      </c>
      <c r="F78" s="14" t="s">
        <v>81</v>
      </c>
      <c r="G78" s="22" t="s">
        <v>129</v>
      </c>
    </row>
    <row r="79" spans="1:7">
      <c r="A79" s="6">
        <v>6</v>
      </c>
      <c r="B79" s="19" t="s">
        <v>48</v>
      </c>
      <c r="C79" s="26"/>
      <c r="D79" s="27"/>
      <c r="E79" s="26"/>
      <c r="F79" s="9" t="s">
        <v>230</v>
      </c>
      <c r="G79" s="20" t="s">
        <v>231</v>
      </c>
    </row>
    <row r="80" spans="1:7">
      <c r="A80" s="6"/>
      <c r="B80" s="19"/>
      <c r="C80" s="26"/>
      <c r="D80" s="27"/>
      <c r="E80" s="26"/>
      <c r="F80" s="73" t="s">
        <v>417</v>
      </c>
      <c r="G80" s="74" t="s">
        <v>418</v>
      </c>
    </row>
    <row r="81" spans="1:7">
      <c r="A81" s="6">
        <v>6</v>
      </c>
      <c r="B81" s="19" t="s">
        <v>48</v>
      </c>
      <c r="C81" s="8" t="s">
        <v>232</v>
      </c>
      <c r="D81" s="7" t="s">
        <v>50</v>
      </c>
      <c r="E81" s="8" t="s">
        <v>51</v>
      </c>
      <c r="F81" s="14" t="s">
        <v>81</v>
      </c>
      <c r="G81" s="22" t="s">
        <v>129</v>
      </c>
    </row>
    <row r="82" spans="1:7">
      <c r="A82" s="6">
        <v>6</v>
      </c>
      <c r="B82" s="19" t="s">
        <v>48</v>
      </c>
      <c r="C82" s="8"/>
      <c r="D82" s="7"/>
      <c r="E82" s="8"/>
      <c r="F82" s="9" t="s">
        <v>230</v>
      </c>
      <c r="G82" s="20" t="s">
        <v>231</v>
      </c>
    </row>
    <row r="83" spans="1:7">
      <c r="A83" s="6">
        <v>6</v>
      </c>
      <c r="B83" s="19" t="s">
        <v>48</v>
      </c>
      <c r="C83" s="8"/>
      <c r="D83" s="7"/>
      <c r="E83" s="8"/>
      <c r="F83" s="9" t="s">
        <v>233</v>
      </c>
      <c r="G83" s="20" t="s">
        <v>234</v>
      </c>
    </row>
    <row r="84" spans="1:7" ht="24" customHeight="1">
      <c r="A84" s="6">
        <v>6</v>
      </c>
      <c r="B84" s="19" t="s">
        <v>48</v>
      </c>
      <c r="C84" s="8"/>
      <c r="D84" s="7"/>
      <c r="E84" s="8"/>
      <c r="F84" s="14" t="s">
        <v>235</v>
      </c>
      <c r="G84" s="28" t="s">
        <v>236</v>
      </c>
    </row>
    <row r="85" spans="1:7">
      <c r="A85" s="6">
        <v>6</v>
      </c>
      <c r="B85" s="19" t="s">
        <v>48</v>
      </c>
      <c r="C85" s="8"/>
      <c r="D85" s="7"/>
      <c r="E85" s="8"/>
      <c r="F85" s="14" t="s">
        <v>213</v>
      </c>
      <c r="G85" s="28" t="s">
        <v>214</v>
      </c>
    </row>
    <row r="86" spans="1:7">
      <c r="A86" s="6">
        <v>6</v>
      </c>
      <c r="B86" s="19" t="s">
        <v>48</v>
      </c>
      <c r="F86" s="73" t="s">
        <v>419</v>
      </c>
      <c r="G86" s="74" t="s">
        <v>420</v>
      </c>
    </row>
    <row r="87" spans="1:7">
      <c r="A87" s="6">
        <v>6</v>
      </c>
      <c r="B87" s="19" t="s">
        <v>48</v>
      </c>
      <c r="C87" s="26" t="s">
        <v>237</v>
      </c>
      <c r="D87" s="27" t="s">
        <v>56</v>
      </c>
      <c r="E87" s="26" t="s">
        <v>57</v>
      </c>
      <c r="F87" s="14" t="s">
        <v>81</v>
      </c>
      <c r="G87" s="22" t="s">
        <v>129</v>
      </c>
    </row>
    <row r="88" spans="1:7">
      <c r="A88" s="6">
        <v>6</v>
      </c>
      <c r="B88" s="19" t="s">
        <v>48</v>
      </c>
      <c r="C88" s="26"/>
      <c r="D88" s="27"/>
      <c r="E88" s="26"/>
      <c r="F88" s="9" t="s">
        <v>8</v>
      </c>
      <c r="G88" s="20" t="s">
        <v>139</v>
      </c>
    </row>
    <row r="89" spans="1:7" ht="42">
      <c r="A89" s="6">
        <v>6</v>
      </c>
      <c r="B89" s="19" t="s">
        <v>48</v>
      </c>
      <c r="C89" s="26"/>
      <c r="D89" s="27"/>
      <c r="E89" s="26"/>
      <c r="F89" s="9" t="s">
        <v>238</v>
      </c>
      <c r="G89" s="20" t="s">
        <v>239</v>
      </c>
    </row>
    <row r="90" spans="1:7" ht="24" customHeight="1">
      <c r="A90" s="6">
        <v>6</v>
      </c>
      <c r="B90" s="19" t="s">
        <v>48</v>
      </c>
      <c r="C90" s="26"/>
      <c r="D90" s="27"/>
      <c r="E90" s="26"/>
      <c r="F90" s="9" t="s">
        <v>240</v>
      </c>
      <c r="G90" s="20" t="s">
        <v>241</v>
      </c>
    </row>
    <row r="91" spans="1:7" ht="24" customHeight="1">
      <c r="A91" s="6"/>
      <c r="B91" s="19"/>
      <c r="C91" s="26"/>
      <c r="D91" s="27"/>
      <c r="E91" s="26"/>
      <c r="F91" s="73" t="s">
        <v>421</v>
      </c>
      <c r="G91" s="74" t="s">
        <v>422</v>
      </c>
    </row>
    <row r="92" spans="1:7" ht="24" customHeight="1">
      <c r="A92" s="6">
        <v>6</v>
      </c>
      <c r="B92" s="19" t="s">
        <v>48</v>
      </c>
      <c r="C92" s="24" t="s">
        <v>242</v>
      </c>
      <c r="D92" s="25" t="s">
        <v>69</v>
      </c>
      <c r="E92" s="24" t="s">
        <v>70</v>
      </c>
      <c r="F92" s="9" t="s">
        <v>81</v>
      </c>
      <c r="G92" s="21" t="s">
        <v>129</v>
      </c>
    </row>
    <row r="93" spans="1:7" ht="24" customHeight="1">
      <c r="A93" s="6">
        <v>6</v>
      </c>
      <c r="B93" s="19" t="s">
        <v>48</v>
      </c>
      <c r="C93" s="26"/>
      <c r="D93" s="27"/>
      <c r="E93" s="26"/>
      <c r="F93" s="9" t="s">
        <v>243</v>
      </c>
      <c r="G93" s="20" t="s">
        <v>244</v>
      </c>
    </row>
    <row r="94" spans="1:7">
      <c r="A94" s="6">
        <v>6</v>
      </c>
      <c r="B94" s="19" t="s">
        <v>48</v>
      </c>
      <c r="C94" s="26"/>
      <c r="D94" s="27"/>
      <c r="E94" s="8"/>
      <c r="F94" s="9" t="s">
        <v>213</v>
      </c>
      <c r="G94" s="20" t="s">
        <v>214</v>
      </c>
    </row>
    <row r="95" spans="1:7">
      <c r="A95" s="6">
        <v>6</v>
      </c>
      <c r="B95" s="19" t="s">
        <v>48</v>
      </c>
      <c r="C95" s="26"/>
      <c r="D95" s="27"/>
      <c r="E95" s="8"/>
      <c r="F95" s="14" t="s">
        <v>245</v>
      </c>
      <c r="G95" s="28" t="s">
        <v>246</v>
      </c>
    </row>
    <row r="96" spans="1:7">
      <c r="A96" s="6">
        <v>6</v>
      </c>
      <c r="B96" s="19" t="s">
        <v>48</v>
      </c>
      <c r="C96" s="26"/>
      <c r="D96" s="27"/>
      <c r="E96" s="8"/>
      <c r="F96" s="14" t="s">
        <v>247</v>
      </c>
      <c r="G96" s="22" t="s">
        <v>248</v>
      </c>
    </row>
    <row r="97" spans="1:7">
      <c r="A97" s="6"/>
      <c r="B97" s="19"/>
      <c r="C97" s="26"/>
      <c r="D97" s="27"/>
      <c r="E97" s="8"/>
      <c r="F97" s="73" t="s">
        <v>423</v>
      </c>
      <c r="G97" s="74" t="s">
        <v>424</v>
      </c>
    </row>
    <row r="98" spans="1:7">
      <c r="A98" s="6">
        <v>6</v>
      </c>
      <c r="B98" s="19" t="s">
        <v>48</v>
      </c>
      <c r="C98" s="26" t="s">
        <v>249</v>
      </c>
      <c r="D98" s="27" t="s">
        <v>49</v>
      </c>
      <c r="E98" s="26" t="s">
        <v>250</v>
      </c>
      <c r="F98" s="14" t="s">
        <v>81</v>
      </c>
      <c r="G98" s="22" t="s">
        <v>129</v>
      </c>
    </row>
    <row r="99" spans="1:7">
      <c r="A99" s="6">
        <v>6</v>
      </c>
      <c r="B99" s="19" t="s">
        <v>48</v>
      </c>
      <c r="C99" s="26"/>
      <c r="D99" s="27"/>
      <c r="E99" s="26"/>
      <c r="F99" s="32" t="s">
        <v>251</v>
      </c>
      <c r="G99" s="28" t="s">
        <v>252</v>
      </c>
    </row>
    <row r="100" spans="1:7">
      <c r="A100" s="6">
        <v>6</v>
      </c>
      <c r="B100" s="19" t="s">
        <v>48</v>
      </c>
      <c r="C100" s="26"/>
      <c r="D100" s="27"/>
      <c r="E100" s="26"/>
      <c r="F100" s="33" t="s">
        <v>189</v>
      </c>
      <c r="G100" s="20" t="s">
        <v>190</v>
      </c>
    </row>
    <row r="101" spans="1:7" ht="42">
      <c r="A101" s="6">
        <v>6</v>
      </c>
      <c r="B101" s="19" t="s">
        <v>48</v>
      </c>
      <c r="C101" s="26"/>
      <c r="D101" s="27"/>
      <c r="E101" s="26"/>
      <c r="F101" s="32" t="s">
        <v>253</v>
      </c>
      <c r="G101" s="28" t="s">
        <v>254</v>
      </c>
    </row>
    <row r="102" spans="1:7">
      <c r="A102" s="6"/>
      <c r="B102" s="19"/>
      <c r="C102" s="26"/>
      <c r="D102" s="27"/>
      <c r="E102" s="26"/>
      <c r="F102" s="73" t="s">
        <v>425</v>
      </c>
      <c r="G102" s="74" t="s">
        <v>426</v>
      </c>
    </row>
    <row r="103" spans="1:7">
      <c r="A103" s="6">
        <v>6</v>
      </c>
      <c r="B103" s="19" t="s">
        <v>48</v>
      </c>
      <c r="C103" s="8" t="s">
        <v>255</v>
      </c>
      <c r="D103" s="7" t="s">
        <v>54</v>
      </c>
      <c r="E103" s="8" t="s">
        <v>55</v>
      </c>
      <c r="F103" s="32" t="s">
        <v>8</v>
      </c>
      <c r="G103" s="28" t="s">
        <v>139</v>
      </c>
    </row>
    <row r="104" spans="1:7">
      <c r="A104" s="6">
        <v>6</v>
      </c>
      <c r="B104" s="19" t="s">
        <v>48</v>
      </c>
      <c r="C104" s="8"/>
      <c r="D104" s="7"/>
      <c r="E104" s="8"/>
      <c r="F104" s="14" t="s">
        <v>81</v>
      </c>
      <c r="G104" s="22" t="s">
        <v>129</v>
      </c>
    </row>
    <row r="105" spans="1:7">
      <c r="A105" s="6">
        <v>6</v>
      </c>
      <c r="B105" s="19" t="s">
        <v>48</v>
      </c>
      <c r="C105" s="8"/>
      <c r="D105" s="7"/>
      <c r="E105" s="8"/>
      <c r="F105" s="33" t="s">
        <v>256</v>
      </c>
      <c r="G105" s="20" t="s">
        <v>257</v>
      </c>
    </row>
    <row r="106" spans="1:7">
      <c r="A106" s="6"/>
      <c r="B106" s="19"/>
      <c r="C106" s="8"/>
      <c r="D106" s="7"/>
      <c r="E106" s="8"/>
      <c r="F106" s="73" t="s">
        <v>427</v>
      </c>
      <c r="G106" s="74" t="s">
        <v>428</v>
      </c>
    </row>
    <row r="107" spans="1:7">
      <c r="A107" s="6">
        <v>6</v>
      </c>
      <c r="B107" s="19" t="s">
        <v>48</v>
      </c>
      <c r="C107" s="24" t="s">
        <v>258</v>
      </c>
      <c r="D107" s="25" t="s">
        <v>61</v>
      </c>
      <c r="E107" s="24" t="s">
        <v>62</v>
      </c>
      <c r="F107" s="9" t="s">
        <v>81</v>
      </c>
      <c r="G107" s="21" t="s">
        <v>129</v>
      </c>
    </row>
    <row r="108" spans="1:7" ht="24" customHeight="1">
      <c r="A108" s="6">
        <v>6</v>
      </c>
      <c r="B108" s="19" t="s">
        <v>48</v>
      </c>
      <c r="C108" s="26"/>
      <c r="D108" s="27"/>
      <c r="E108" s="26"/>
      <c r="F108" s="9" t="s">
        <v>259</v>
      </c>
      <c r="G108" s="20" t="s">
        <v>260</v>
      </c>
    </row>
    <row r="109" spans="1:7" ht="24" customHeight="1">
      <c r="A109" s="6"/>
      <c r="B109" s="19"/>
      <c r="C109" s="26"/>
      <c r="D109" s="27"/>
      <c r="E109" s="26"/>
      <c r="F109" s="73" t="s">
        <v>429</v>
      </c>
      <c r="G109" s="74" t="s">
        <v>430</v>
      </c>
    </row>
    <row r="110" spans="1:7">
      <c r="A110" s="6">
        <v>6</v>
      </c>
      <c r="B110" s="19" t="s">
        <v>48</v>
      </c>
      <c r="C110" s="11" t="s">
        <v>261</v>
      </c>
      <c r="D110" s="10" t="s">
        <v>59</v>
      </c>
      <c r="E110" s="11" t="s">
        <v>60</v>
      </c>
      <c r="F110" s="9" t="s">
        <v>81</v>
      </c>
      <c r="G110" s="21" t="s">
        <v>129</v>
      </c>
    </row>
    <row r="111" spans="1:7" ht="24" customHeight="1">
      <c r="A111" s="6">
        <v>6</v>
      </c>
      <c r="B111" s="19" t="s">
        <v>48</v>
      </c>
      <c r="C111" s="8"/>
      <c r="D111" s="7"/>
      <c r="E111" s="8"/>
      <c r="F111" s="9" t="s">
        <v>25</v>
      </c>
      <c r="G111" s="20" t="s">
        <v>199</v>
      </c>
    </row>
    <row r="112" spans="1:7" ht="42">
      <c r="A112" s="6">
        <v>6</v>
      </c>
      <c r="B112" s="19" t="s">
        <v>48</v>
      </c>
      <c r="C112" s="8"/>
      <c r="D112" s="7"/>
      <c r="E112" s="8"/>
      <c r="F112" s="9" t="s">
        <v>200</v>
      </c>
      <c r="G112" s="20" t="s">
        <v>201</v>
      </c>
    </row>
    <row r="113" spans="1:7">
      <c r="A113" s="6">
        <v>6</v>
      </c>
      <c r="B113" s="19" t="s">
        <v>48</v>
      </c>
      <c r="C113" s="8"/>
      <c r="D113" s="7"/>
      <c r="E113" s="8"/>
      <c r="F113" s="14" t="s">
        <v>202</v>
      </c>
      <c r="G113" s="28" t="s">
        <v>203</v>
      </c>
    </row>
    <row r="114" spans="1:7">
      <c r="A114" s="6">
        <v>6</v>
      </c>
      <c r="B114" s="19" t="s">
        <v>48</v>
      </c>
      <c r="C114" s="8"/>
      <c r="D114" s="7"/>
      <c r="E114" s="8"/>
      <c r="F114" s="9" t="s">
        <v>207</v>
      </c>
      <c r="G114" s="20" t="s">
        <v>208</v>
      </c>
    </row>
    <row r="115" spans="1:7">
      <c r="A115" s="6">
        <v>6</v>
      </c>
      <c r="B115" s="19" t="s">
        <v>48</v>
      </c>
      <c r="C115" s="8"/>
      <c r="D115" s="7"/>
      <c r="E115" s="8"/>
      <c r="F115" s="9" t="s">
        <v>211</v>
      </c>
      <c r="G115" s="21" t="s">
        <v>212</v>
      </c>
    </row>
    <row r="116" spans="1:7" ht="48" customHeight="1">
      <c r="A116" s="6">
        <v>6</v>
      </c>
      <c r="B116" s="19" t="s">
        <v>48</v>
      </c>
      <c r="C116" s="8"/>
      <c r="D116" s="7"/>
      <c r="E116" s="8"/>
      <c r="F116" s="14" t="s">
        <v>217</v>
      </c>
      <c r="G116" s="28" t="s">
        <v>218</v>
      </c>
    </row>
    <row r="117" spans="1:7" ht="24" customHeight="1">
      <c r="A117" s="6">
        <v>6</v>
      </c>
      <c r="B117" s="19" t="s">
        <v>48</v>
      </c>
      <c r="C117" s="8"/>
      <c r="D117" s="7"/>
      <c r="E117" s="8"/>
      <c r="F117" s="14" t="s">
        <v>194</v>
      </c>
      <c r="G117" s="28" t="s">
        <v>195</v>
      </c>
    </row>
    <row r="118" spans="1:7">
      <c r="A118" s="6">
        <v>6</v>
      </c>
      <c r="B118" s="19" t="s">
        <v>48</v>
      </c>
      <c r="C118" s="8"/>
      <c r="D118" s="7"/>
      <c r="E118" s="8"/>
      <c r="F118" s="9" t="s">
        <v>251</v>
      </c>
      <c r="G118" s="20" t="s">
        <v>252</v>
      </c>
    </row>
    <row r="119" spans="1:7" ht="24" customHeight="1">
      <c r="A119" s="6">
        <v>6</v>
      </c>
      <c r="B119" s="19" t="s">
        <v>48</v>
      </c>
      <c r="C119" s="8"/>
      <c r="D119" s="7"/>
      <c r="E119" s="8"/>
      <c r="F119" s="9" t="s">
        <v>225</v>
      </c>
      <c r="G119" s="20" t="s">
        <v>226</v>
      </c>
    </row>
    <row r="120" spans="1:7">
      <c r="A120" s="6">
        <v>6</v>
      </c>
      <c r="B120" s="19" t="s">
        <v>48</v>
      </c>
      <c r="C120" s="8"/>
      <c r="D120" s="7"/>
      <c r="E120" s="8"/>
      <c r="F120" s="9" t="s">
        <v>189</v>
      </c>
      <c r="G120" s="20" t="s">
        <v>190</v>
      </c>
    </row>
    <row r="121" spans="1:7">
      <c r="A121" s="6">
        <v>6</v>
      </c>
      <c r="B121" s="19" t="s">
        <v>48</v>
      </c>
      <c r="C121" s="8"/>
      <c r="D121" s="7"/>
      <c r="E121" s="8"/>
      <c r="F121" s="14" t="s">
        <v>204</v>
      </c>
      <c r="G121" s="22" t="s">
        <v>205</v>
      </c>
    </row>
    <row r="122" spans="1:7" ht="42">
      <c r="A122" s="6">
        <v>6</v>
      </c>
      <c r="B122" s="19" t="s">
        <v>48</v>
      </c>
      <c r="C122" s="8"/>
      <c r="D122" s="7"/>
      <c r="E122" s="8"/>
      <c r="F122" s="14" t="s">
        <v>253</v>
      </c>
      <c r="G122" s="28" t="s">
        <v>254</v>
      </c>
    </row>
    <row r="123" spans="1:7">
      <c r="A123" s="6">
        <v>6</v>
      </c>
      <c r="B123" s="19" t="s">
        <v>48</v>
      </c>
      <c r="C123" s="8"/>
      <c r="D123" s="7"/>
      <c r="E123" s="8"/>
      <c r="F123" s="9" t="s">
        <v>196</v>
      </c>
      <c r="G123" s="20" t="s">
        <v>197</v>
      </c>
    </row>
    <row r="124" spans="1:7" ht="24" customHeight="1">
      <c r="A124" s="6">
        <v>6</v>
      </c>
      <c r="B124" s="19" t="s">
        <v>48</v>
      </c>
      <c r="C124" s="8"/>
      <c r="D124" s="7"/>
      <c r="E124" s="8"/>
      <c r="F124" s="9" t="s">
        <v>191</v>
      </c>
      <c r="G124" s="20" t="s">
        <v>192</v>
      </c>
    </row>
    <row r="125" spans="1:7">
      <c r="A125" s="6">
        <v>7</v>
      </c>
      <c r="B125" s="67" t="s">
        <v>72</v>
      </c>
      <c r="C125" s="68" t="s">
        <v>262</v>
      </c>
      <c r="D125" s="69"/>
      <c r="E125" s="68"/>
      <c r="F125" s="69" t="s">
        <v>431</v>
      </c>
      <c r="G125" s="68" t="s">
        <v>432</v>
      </c>
    </row>
    <row r="126" spans="1:7" ht="42">
      <c r="A126" s="6">
        <v>7</v>
      </c>
      <c r="B126" s="19" t="s">
        <v>72</v>
      </c>
      <c r="C126" s="11" t="s">
        <v>158</v>
      </c>
      <c r="D126" s="10" t="s">
        <v>73</v>
      </c>
      <c r="E126" s="24" t="s">
        <v>74</v>
      </c>
      <c r="F126" s="9" t="s">
        <v>81</v>
      </c>
      <c r="G126" s="21" t="s">
        <v>129</v>
      </c>
    </row>
    <row r="127" spans="1:7" ht="42">
      <c r="A127" s="6">
        <v>7</v>
      </c>
      <c r="B127" s="19" t="s">
        <v>72</v>
      </c>
      <c r="C127" s="8"/>
      <c r="D127" s="7"/>
      <c r="E127" s="26"/>
      <c r="F127" s="9" t="s">
        <v>263</v>
      </c>
      <c r="G127" s="20" t="s">
        <v>264</v>
      </c>
    </row>
    <row r="128" spans="1:7" ht="24" customHeight="1">
      <c r="A128" s="6">
        <v>7</v>
      </c>
      <c r="B128" s="19" t="s">
        <v>72</v>
      </c>
      <c r="C128" s="26"/>
      <c r="D128" s="7"/>
      <c r="E128" s="26"/>
      <c r="F128" s="9" t="s">
        <v>265</v>
      </c>
      <c r="G128" s="21" t="s">
        <v>266</v>
      </c>
    </row>
    <row r="129" spans="1:7">
      <c r="A129" s="6">
        <v>7</v>
      </c>
      <c r="B129" s="19" t="s">
        <v>72</v>
      </c>
      <c r="C129" s="8"/>
      <c r="D129" s="7"/>
      <c r="E129" s="8"/>
      <c r="F129" s="9" t="s">
        <v>267</v>
      </c>
      <c r="G129" s="20" t="s">
        <v>268</v>
      </c>
    </row>
    <row r="130" spans="1:7">
      <c r="A130" s="6">
        <v>7</v>
      </c>
      <c r="B130" s="19" t="s">
        <v>72</v>
      </c>
      <c r="C130" s="8"/>
      <c r="D130" s="7"/>
      <c r="E130" s="8"/>
      <c r="F130" s="9" t="s">
        <v>269</v>
      </c>
      <c r="G130" s="21" t="s">
        <v>270</v>
      </c>
    </row>
    <row r="131" spans="1:7">
      <c r="A131" s="4">
        <v>8</v>
      </c>
      <c r="B131" s="67">
        <v>10000000</v>
      </c>
      <c r="C131" s="68" t="s">
        <v>271</v>
      </c>
      <c r="D131" s="69"/>
      <c r="E131" s="68"/>
      <c r="F131" s="69" t="s">
        <v>433</v>
      </c>
      <c r="G131" s="68" t="s">
        <v>434</v>
      </c>
    </row>
    <row r="132" spans="1:7" ht="42">
      <c r="A132" s="4">
        <v>8</v>
      </c>
      <c r="B132" s="4">
        <v>10000000</v>
      </c>
      <c r="C132" s="11" t="s">
        <v>158</v>
      </c>
      <c r="D132" s="10" t="s">
        <v>77</v>
      </c>
      <c r="E132" s="11" t="s">
        <v>78</v>
      </c>
      <c r="F132" s="9" t="s">
        <v>81</v>
      </c>
      <c r="G132" s="21" t="s">
        <v>129</v>
      </c>
    </row>
    <row r="133" spans="1:7">
      <c r="A133" s="4">
        <v>8</v>
      </c>
      <c r="B133" s="4">
        <v>10000000</v>
      </c>
      <c r="C133" s="8"/>
      <c r="D133" s="7"/>
      <c r="E133" s="8"/>
      <c r="F133" s="9" t="s">
        <v>272</v>
      </c>
      <c r="G133" s="21" t="s">
        <v>273</v>
      </c>
    </row>
    <row r="134" spans="1:7">
      <c r="A134" s="4">
        <v>8</v>
      </c>
      <c r="B134" s="4">
        <v>10000000</v>
      </c>
      <c r="C134" s="8"/>
      <c r="D134" s="7"/>
      <c r="E134" s="8"/>
      <c r="F134" s="14" t="s">
        <v>274</v>
      </c>
      <c r="G134" s="28" t="s">
        <v>275</v>
      </c>
    </row>
    <row r="135" spans="1:7">
      <c r="A135" s="4">
        <v>8</v>
      </c>
      <c r="B135" s="4">
        <v>10000000</v>
      </c>
      <c r="C135" s="26"/>
      <c r="D135" s="27"/>
      <c r="E135" s="26"/>
      <c r="F135" s="9" t="s">
        <v>276</v>
      </c>
      <c r="G135" s="20" t="s">
        <v>277</v>
      </c>
    </row>
    <row r="136" spans="1:7" ht="24" customHeight="1">
      <c r="A136" s="4">
        <v>8</v>
      </c>
      <c r="B136" s="4">
        <v>10000000</v>
      </c>
      <c r="C136" s="26"/>
      <c r="D136" s="27"/>
      <c r="E136" s="26"/>
      <c r="F136" s="9" t="s">
        <v>278</v>
      </c>
      <c r="G136" s="20" t="s">
        <v>279</v>
      </c>
    </row>
    <row r="137" spans="1:7">
      <c r="A137" s="4">
        <v>8</v>
      </c>
      <c r="B137" s="4">
        <v>10000000</v>
      </c>
      <c r="C137" s="26"/>
      <c r="D137" s="27"/>
      <c r="E137" s="26"/>
      <c r="F137" s="9" t="s">
        <v>280</v>
      </c>
      <c r="G137" s="20" t="s">
        <v>281</v>
      </c>
    </row>
    <row r="138" spans="1:7">
      <c r="A138" s="4">
        <v>9</v>
      </c>
      <c r="B138" s="67">
        <v>11000000</v>
      </c>
      <c r="C138" s="68" t="s">
        <v>282</v>
      </c>
      <c r="D138" s="69"/>
      <c r="E138" s="68"/>
      <c r="F138" s="69" t="s">
        <v>435</v>
      </c>
      <c r="G138" s="68" t="s">
        <v>436</v>
      </c>
    </row>
    <row r="139" spans="1:7" ht="42">
      <c r="A139" s="4">
        <v>9</v>
      </c>
      <c r="B139" s="4">
        <v>11000000</v>
      </c>
      <c r="C139" s="11" t="s">
        <v>158</v>
      </c>
      <c r="D139" s="10" t="s">
        <v>79</v>
      </c>
      <c r="E139" s="11" t="s">
        <v>80</v>
      </c>
      <c r="F139" s="9" t="s">
        <v>81</v>
      </c>
      <c r="G139" s="21" t="s">
        <v>129</v>
      </c>
    </row>
    <row r="140" spans="1:7" ht="24" customHeight="1">
      <c r="A140" s="4">
        <v>9</v>
      </c>
      <c r="B140" s="4">
        <v>11000000</v>
      </c>
      <c r="C140" s="8"/>
      <c r="D140" s="7"/>
      <c r="E140" s="26"/>
      <c r="F140" s="9" t="s">
        <v>283</v>
      </c>
      <c r="G140" s="20" t="s">
        <v>284</v>
      </c>
    </row>
    <row r="141" spans="1:7">
      <c r="A141" s="4">
        <v>9</v>
      </c>
      <c r="B141" s="4">
        <v>11000000</v>
      </c>
      <c r="C141" s="8"/>
      <c r="D141" s="7"/>
      <c r="E141" s="8"/>
      <c r="F141" s="14" t="s">
        <v>285</v>
      </c>
      <c r="G141" s="28" t="s">
        <v>286</v>
      </c>
    </row>
    <row r="142" spans="1:7" ht="24" customHeight="1">
      <c r="A142" s="4">
        <v>9</v>
      </c>
      <c r="B142" s="4">
        <v>11000000</v>
      </c>
      <c r="C142" s="8"/>
      <c r="D142" s="7"/>
      <c r="E142" s="8"/>
      <c r="F142" s="14" t="s">
        <v>287</v>
      </c>
      <c r="G142" s="22" t="s">
        <v>288</v>
      </c>
    </row>
    <row r="143" spans="1:7">
      <c r="A143" s="4">
        <v>9</v>
      </c>
      <c r="B143" s="4">
        <v>11000000</v>
      </c>
      <c r="C143" s="35"/>
      <c r="D143" s="27"/>
      <c r="E143" s="26"/>
      <c r="F143" s="9" t="s">
        <v>289</v>
      </c>
      <c r="G143" s="36" t="s">
        <v>290</v>
      </c>
    </row>
    <row r="144" spans="1:7">
      <c r="A144" s="4">
        <v>9</v>
      </c>
      <c r="B144" s="4">
        <v>11000000</v>
      </c>
      <c r="C144" s="35"/>
      <c r="D144" s="27"/>
      <c r="E144" s="26"/>
      <c r="F144" s="9" t="s">
        <v>291</v>
      </c>
      <c r="G144" s="37" t="s">
        <v>292</v>
      </c>
    </row>
    <row r="145" spans="1:7">
      <c r="A145" s="4">
        <v>9</v>
      </c>
      <c r="B145" s="4">
        <v>11000000</v>
      </c>
      <c r="C145" s="35"/>
      <c r="D145" s="27"/>
      <c r="E145" s="26"/>
      <c r="F145" s="38" t="s">
        <v>293</v>
      </c>
      <c r="G145" s="39" t="s">
        <v>294</v>
      </c>
    </row>
    <row r="146" spans="1:7">
      <c r="A146" s="4">
        <v>9</v>
      </c>
      <c r="B146" s="4">
        <v>11000000</v>
      </c>
      <c r="C146" s="26"/>
      <c r="D146" s="27"/>
      <c r="E146" s="26"/>
      <c r="F146" s="14" t="s">
        <v>295</v>
      </c>
      <c r="G146" s="28" t="s">
        <v>296</v>
      </c>
    </row>
    <row r="147" spans="1:7">
      <c r="A147" s="4">
        <v>9</v>
      </c>
      <c r="B147" s="4">
        <v>11000000</v>
      </c>
      <c r="C147" s="26"/>
      <c r="D147" s="27"/>
      <c r="E147" s="26"/>
      <c r="F147" s="14" t="s">
        <v>297</v>
      </c>
      <c r="G147" s="28" t="s">
        <v>298</v>
      </c>
    </row>
    <row r="148" spans="1:7" ht="24" customHeight="1">
      <c r="A148" s="4">
        <v>9</v>
      </c>
      <c r="B148" s="4">
        <v>11000000</v>
      </c>
      <c r="C148" s="8"/>
      <c r="D148" s="7"/>
      <c r="E148" s="8"/>
      <c r="F148" s="14" t="s">
        <v>299</v>
      </c>
      <c r="G148" s="28" t="s">
        <v>300</v>
      </c>
    </row>
    <row r="149" spans="1:7">
      <c r="A149" s="6">
        <v>10</v>
      </c>
      <c r="B149" s="67">
        <v>14000000</v>
      </c>
      <c r="C149" s="68" t="s">
        <v>301</v>
      </c>
      <c r="D149" s="69"/>
      <c r="E149" s="68"/>
      <c r="F149" s="69" t="s">
        <v>437</v>
      </c>
      <c r="G149" s="68" t="s">
        <v>438</v>
      </c>
    </row>
    <row r="150" spans="1:7">
      <c r="A150" s="6">
        <v>10</v>
      </c>
      <c r="B150" s="6">
        <v>14000000</v>
      </c>
      <c r="C150" s="11" t="s">
        <v>158</v>
      </c>
      <c r="D150" s="10" t="s">
        <v>1</v>
      </c>
      <c r="E150" s="11" t="s">
        <v>2</v>
      </c>
      <c r="F150" s="9" t="s">
        <v>81</v>
      </c>
      <c r="G150" s="21" t="s">
        <v>129</v>
      </c>
    </row>
    <row r="151" spans="1:7">
      <c r="A151" s="6">
        <v>10</v>
      </c>
      <c r="B151" s="6">
        <v>14000000</v>
      </c>
      <c r="C151" s="26"/>
      <c r="D151" s="27"/>
      <c r="E151" s="26"/>
      <c r="F151" s="29" t="s">
        <v>89</v>
      </c>
      <c r="G151" s="30" t="s">
        <v>302</v>
      </c>
    </row>
    <row r="152" spans="1:7" ht="72.150000000000006" customHeight="1">
      <c r="A152" s="6">
        <v>10</v>
      </c>
      <c r="B152" s="6">
        <v>14000000</v>
      </c>
      <c r="C152" s="26"/>
      <c r="D152" s="27"/>
      <c r="E152" s="26"/>
      <c r="F152" s="9" t="s">
        <v>303</v>
      </c>
      <c r="G152" s="20" t="s">
        <v>304</v>
      </c>
    </row>
    <row r="153" spans="1:7">
      <c r="A153" s="6">
        <v>10</v>
      </c>
      <c r="B153" s="6">
        <v>14000000</v>
      </c>
      <c r="C153" s="26"/>
      <c r="D153" s="27"/>
      <c r="E153" s="26"/>
      <c r="F153" s="9" t="s">
        <v>305</v>
      </c>
      <c r="G153" s="20" t="s">
        <v>306</v>
      </c>
    </row>
    <row r="154" spans="1:7">
      <c r="A154" s="6">
        <v>10</v>
      </c>
      <c r="B154" s="6">
        <v>14000000</v>
      </c>
      <c r="C154" s="26"/>
      <c r="D154" s="27"/>
      <c r="E154" s="26"/>
      <c r="F154" s="14" t="s">
        <v>307</v>
      </c>
      <c r="G154" s="28" t="s">
        <v>308</v>
      </c>
    </row>
    <row r="155" spans="1:7">
      <c r="A155" s="6">
        <v>10</v>
      </c>
      <c r="B155" s="6">
        <v>14000000</v>
      </c>
      <c r="C155" s="26"/>
      <c r="D155" s="27"/>
      <c r="E155" s="26"/>
      <c r="F155" s="9" t="s">
        <v>1</v>
      </c>
      <c r="G155" s="20" t="s">
        <v>309</v>
      </c>
    </row>
    <row r="156" spans="1:7" ht="24" customHeight="1">
      <c r="A156" s="6">
        <v>10</v>
      </c>
      <c r="B156" s="6">
        <v>14000000</v>
      </c>
      <c r="C156" s="26"/>
      <c r="D156" s="27"/>
      <c r="E156" s="26"/>
      <c r="F156" s="14" t="s">
        <v>310</v>
      </c>
      <c r="G156" s="28" t="s">
        <v>311</v>
      </c>
    </row>
    <row r="157" spans="1:7" ht="24" customHeight="1">
      <c r="A157" s="6">
        <v>10</v>
      </c>
      <c r="B157" s="6">
        <v>14000000</v>
      </c>
      <c r="C157" s="8"/>
      <c r="D157" s="7"/>
      <c r="E157" s="8"/>
      <c r="F157" s="14" t="s">
        <v>10</v>
      </c>
      <c r="G157" s="28" t="s">
        <v>312</v>
      </c>
    </row>
    <row r="158" spans="1:7">
      <c r="A158" s="6">
        <v>10</v>
      </c>
      <c r="B158" s="6">
        <v>14000000</v>
      </c>
      <c r="C158" s="26"/>
      <c r="D158" s="27"/>
      <c r="E158" s="26"/>
      <c r="F158" s="9" t="s">
        <v>313</v>
      </c>
      <c r="G158" s="20" t="s">
        <v>314</v>
      </c>
    </row>
    <row r="159" spans="1:7">
      <c r="A159" s="6">
        <v>10</v>
      </c>
      <c r="B159" s="6">
        <v>14000000</v>
      </c>
      <c r="C159" s="26"/>
      <c r="D159" s="27"/>
      <c r="E159" s="26"/>
      <c r="F159" s="9" t="s">
        <v>92</v>
      </c>
      <c r="G159" s="20" t="s">
        <v>315</v>
      </c>
    </row>
    <row r="160" spans="1:7">
      <c r="A160" s="4">
        <v>11</v>
      </c>
      <c r="B160" s="67">
        <v>15000000</v>
      </c>
      <c r="C160" s="68" t="s">
        <v>316</v>
      </c>
      <c r="D160" s="69"/>
      <c r="E160" s="68"/>
      <c r="F160" s="69" t="s">
        <v>439</v>
      </c>
      <c r="G160" s="68" t="s">
        <v>440</v>
      </c>
    </row>
    <row r="161" spans="1:7" ht="24" customHeight="1">
      <c r="A161" s="4">
        <v>11</v>
      </c>
      <c r="B161" s="4">
        <v>15000000</v>
      </c>
      <c r="C161" s="24" t="s">
        <v>158</v>
      </c>
      <c r="D161" s="25" t="s">
        <v>82</v>
      </c>
      <c r="E161" s="401" t="s">
        <v>83</v>
      </c>
      <c r="F161" s="9" t="s">
        <v>81</v>
      </c>
      <c r="G161" s="21" t="s">
        <v>129</v>
      </c>
    </row>
    <row r="162" spans="1:7" ht="42">
      <c r="A162" s="4">
        <v>11</v>
      </c>
      <c r="B162" s="4">
        <v>15000000</v>
      </c>
      <c r="C162" s="26"/>
      <c r="D162" s="27"/>
      <c r="E162" s="402"/>
      <c r="F162" s="14" t="s">
        <v>317</v>
      </c>
      <c r="G162" s="28" t="s">
        <v>318</v>
      </c>
    </row>
    <row r="163" spans="1:7">
      <c r="A163" s="4">
        <v>11</v>
      </c>
      <c r="B163" s="4">
        <v>15000000</v>
      </c>
      <c r="C163" s="26"/>
      <c r="D163" s="27"/>
      <c r="E163" s="26"/>
      <c r="F163" s="9" t="s">
        <v>319</v>
      </c>
      <c r="G163" s="20" t="s">
        <v>105</v>
      </c>
    </row>
    <row r="164" spans="1:7">
      <c r="A164" s="4">
        <v>11</v>
      </c>
      <c r="B164" s="4">
        <v>15000000</v>
      </c>
      <c r="C164" s="26"/>
      <c r="D164" s="27"/>
      <c r="E164" s="26"/>
      <c r="F164" s="9" t="s">
        <v>320</v>
      </c>
      <c r="G164" s="20" t="s">
        <v>321</v>
      </c>
    </row>
    <row r="165" spans="1:7">
      <c r="A165" s="4">
        <v>11</v>
      </c>
      <c r="B165" s="4">
        <v>15000000</v>
      </c>
      <c r="C165" s="8"/>
      <c r="D165" s="7"/>
      <c r="E165" s="8"/>
      <c r="F165" s="9" t="s">
        <v>322</v>
      </c>
      <c r="G165" s="20" t="s">
        <v>323</v>
      </c>
    </row>
    <row r="166" spans="1:7">
      <c r="A166" s="4">
        <v>12</v>
      </c>
      <c r="B166" s="67">
        <v>17000000</v>
      </c>
      <c r="C166" s="68" t="s">
        <v>324</v>
      </c>
      <c r="D166" s="69"/>
      <c r="E166" s="68"/>
      <c r="F166" s="69" t="s">
        <v>441</v>
      </c>
      <c r="G166" s="68" t="s">
        <v>442</v>
      </c>
    </row>
    <row r="167" spans="1:7" ht="42">
      <c r="A167" s="4">
        <v>12</v>
      </c>
      <c r="B167" s="4">
        <v>17000000</v>
      </c>
      <c r="C167" s="11" t="s">
        <v>158</v>
      </c>
      <c r="D167" s="10" t="s">
        <v>77</v>
      </c>
      <c r="E167" s="30" t="s">
        <v>325</v>
      </c>
      <c r="F167" s="9" t="s">
        <v>81</v>
      </c>
      <c r="G167" s="21" t="s">
        <v>129</v>
      </c>
    </row>
    <row r="168" spans="1:7" ht="24" customHeight="1">
      <c r="A168" s="4">
        <v>12</v>
      </c>
      <c r="B168" s="4">
        <v>17000000</v>
      </c>
      <c r="C168" s="13"/>
      <c r="D168" s="40" t="s">
        <v>84</v>
      </c>
      <c r="E168" s="41" t="s">
        <v>85</v>
      </c>
      <c r="F168" s="34" t="s">
        <v>326</v>
      </c>
      <c r="G168" s="42" t="s">
        <v>327</v>
      </c>
    </row>
    <row r="169" spans="1:7" ht="72.150000000000006" customHeight="1">
      <c r="A169" s="4">
        <v>12</v>
      </c>
      <c r="B169" s="4">
        <v>17000000</v>
      </c>
      <c r="C169" s="26"/>
      <c r="D169" s="27"/>
      <c r="E169" s="26"/>
      <c r="F169" s="9" t="s">
        <v>303</v>
      </c>
      <c r="G169" s="20" t="s">
        <v>304</v>
      </c>
    </row>
    <row r="170" spans="1:7">
      <c r="A170" s="4">
        <v>12</v>
      </c>
      <c r="B170" s="4">
        <v>17000000</v>
      </c>
      <c r="C170" s="26"/>
      <c r="D170" s="27"/>
      <c r="E170" s="26"/>
      <c r="F170" s="9" t="s">
        <v>328</v>
      </c>
      <c r="G170" s="20" t="s">
        <v>329</v>
      </c>
    </row>
    <row r="171" spans="1:7">
      <c r="A171" s="4">
        <v>13</v>
      </c>
      <c r="B171" s="67">
        <v>19000000</v>
      </c>
      <c r="C171" s="68" t="s">
        <v>330</v>
      </c>
      <c r="D171" s="69"/>
      <c r="E171" s="68"/>
      <c r="F171" s="69" t="s">
        <v>443</v>
      </c>
      <c r="G171" s="68" t="s">
        <v>444</v>
      </c>
    </row>
    <row r="172" spans="1:7" ht="42">
      <c r="A172" s="4">
        <v>13</v>
      </c>
      <c r="B172" s="4">
        <v>19000000</v>
      </c>
      <c r="C172" s="11" t="s">
        <v>158</v>
      </c>
      <c r="D172" s="10" t="s">
        <v>86</v>
      </c>
      <c r="E172" s="11" t="s">
        <v>87</v>
      </c>
      <c r="F172" s="9" t="s">
        <v>81</v>
      </c>
      <c r="G172" s="21" t="s">
        <v>129</v>
      </c>
    </row>
    <row r="173" spans="1:7">
      <c r="A173" s="4">
        <v>13</v>
      </c>
      <c r="B173" s="4">
        <v>19000000</v>
      </c>
      <c r="C173" s="26"/>
      <c r="D173" s="27"/>
      <c r="E173" s="8"/>
      <c r="F173" s="9" t="s">
        <v>82</v>
      </c>
      <c r="G173" s="20" t="s">
        <v>331</v>
      </c>
    </row>
    <row r="174" spans="1:7">
      <c r="A174" s="4">
        <v>13</v>
      </c>
      <c r="B174" s="4">
        <v>19000000</v>
      </c>
      <c r="C174" s="26"/>
      <c r="D174" s="27"/>
      <c r="E174" s="26"/>
      <c r="F174" s="9" t="s">
        <v>332</v>
      </c>
      <c r="G174" s="20" t="s">
        <v>333</v>
      </c>
    </row>
    <row r="175" spans="1:7">
      <c r="A175" s="4">
        <v>13</v>
      </c>
      <c r="B175" s="4">
        <v>19000000</v>
      </c>
      <c r="C175" s="26"/>
      <c r="D175" s="27"/>
      <c r="E175" s="26"/>
      <c r="F175" s="9" t="s">
        <v>334</v>
      </c>
      <c r="G175" s="20" t="s">
        <v>335</v>
      </c>
    </row>
    <row r="176" spans="1:7">
      <c r="A176" s="4">
        <v>14</v>
      </c>
      <c r="B176" s="67">
        <v>20000000</v>
      </c>
      <c r="C176" s="68" t="s">
        <v>336</v>
      </c>
      <c r="D176" s="69"/>
      <c r="E176" s="68"/>
      <c r="F176" s="69" t="s">
        <v>445</v>
      </c>
      <c r="G176" s="68" t="s">
        <v>446</v>
      </c>
    </row>
    <row r="177" spans="1:7">
      <c r="A177" s="4">
        <v>14</v>
      </c>
      <c r="B177" s="4">
        <v>20000000</v>
      </c>
      <c r="C177" s="11" t="s">
        <v>158</v>
      </c>
      <c r="D177" s="10" t="s">
        <v>1</v>
      </c>
      <c r="E177" s="11" t="s">
        <v>2</v>
      </c>
      <c r="F177" s="9" t="s">
        <v>81</v>
      </c>
      <c r="G177" s="21" t="s">
        <v>129</v>
      </c>
    </row>
    <row r="178" spans="1:7">
      <c r="A178" s="4">
        <v>14</v>
      </c>
      <c r="B178" s="4">
        <v>20000000</v>
      </c>
      <c r="C178" s="26"/>
      <c r="D178" s="27"/>
      <c r="E178" s="26"/>
      <c r="F178" s="9" t="s">
        <v>337</v>
      </c>
      <c r="G178" s="20" t="s">
        <v>338</v>
      </c>
    </row>
    <row r="179" spans="1:7">
      <c r="A179" s="6">
        <v>15</v>
      </c>
      <c r="B179" s="67">
        <v>21000000</v>
      </c>
      <c r="C179" s="68" t="s">
        <v>339</v>
      </c>
      <c r="D179" s="69"/>
      <c r="E179" s="68"/>
      <c r="F179" s="69" t="s">
        <v>447</v>
      </c>
      <c r="G179" s="68" t="s">
        <v>448</v>
      </c>
    </row>
    <row r="180" spans="1:7">
      <c r="A180" s="6">
        <v>15</v>
      </c>
      <c r="B180" s="6">
        <v>21000000</v>
      </c>
      <c r="C180" s="11" t="s">
        <v>158</v>
      </c>
      <c r="D180" s="10" t="s">
        <v>1</v>
      </c>
      <c r="E180" s="11" t="s">
        <v>2</v>
      </c>
      <c r="F180" s="9" t="s">
        <v>81</v>
      </c>
      <c r="G180" s="21" t="s">
        <v>129</v>
      </c>
    </row>
    <row r="181" spans="1:7">
      <c r="A181" s="6">
        <v>15</v>
      </c>
      <c r="B181" s="6">
        <v>21000000</v>
      </c>
      <c r="C181" s="26"/>
      <c r="D181" s="27"/>
      <c r="E181" s="26"/>
      <c r="F181" s="9" t="s">
        <v>340</v>
      </c>
      <c r="G181" s="21" t="s">
        <v>341</v>
      </c>
    </row>
    <row r="182" spans="1:7" ht="42">
      <c r="A182" s="6">
        <v>15</v>
      </c>
      <c r="B182" s="6">
        <v>21000000</v>
      </c>
      <c r="C182" s="26"/>
      <c r="D182" s="27"/>
      <c r="E182" s="26"/>
      <c r="F182" s="9" t="s">
        <v>317</v>
      </c>
      <c r="G182" s="20" t="s">
        <v>318</v>
      </c>
    </row>
    <row r="183" spans="1:7">
      <c r="A183" s="4">
        <v>16</v>
      </c>
      <c r="B183" s="67">
        <v>22000000</v>
      </c>
      <c r="C183" s="68" t="s">
        <v>342</v>
      </c>
      <c r="D183" s="69"/>
      <c r="E183" s="68"/>
      <c r="F183" s="69" t="s">
        <v>449</v>
      </c>
      <c r="G183" s="68" t="s">
        <v>450</v>
      </c>
    </row>
    <row r="184" spans="1:7" ht="42">
      <c r="A184" s="4">
        <v>16</v>
      </c>
      <c r="B184" s="4">
        <v>22000000</v>
      </c>
      <c r="C184" s="11" t="s">
        <v>158</v>
      </c>
      <c r="D184" s="10" t="s">
        <v>82</v>
      </c>
      <c r="E184" s="11" t="s">
        <v>83</v>
      </c>
      <c r="F184" s="9" t="s">
        <v>81</v>
      </c>
      <c r="G184" s="21" t="s">
        <v>129</v>
      </c>
    </row>
    <row r="185" spans="1:7">
      <c r="A185" s="4">
        <v>16</v>
      </c>
      <c r="B185" s="4">
        <v>22000000</v>
      </c>
      <c r="C185" s="26"/>
      <c r="D185" s="27"/>
      <c r="E185" s="26"/>
      <c r="F185" s="9" t="s">
        <v>343</v>
      </c>
      <c r="G185" s="20" t="s">
        <v>344</v>
      </c>
    </row>
    <row r="186" spans="1:7">
      <c r="A186" s="4">
        <v>16</v>
      </c>
      <c r="B186" s="4">
        <v>22000000</v>
      </c>
      <c r="C186" s="26"/>
      <c r="D186" s="27"/>
      <c r="E186" s="8"/>
      <c r="F186" s="9" t="s">
        <v>86</v>
      </c>
      <c r="G186" s="20" t="s">
        <v>345</v>
      </c>
    </row>
    <row r="187" spans="1:7">
      <c r="A187" s="4">
        <v>16</v>
      </c>
      <c r="B187" s="4">
        <v>22000000</v>
      </c>
      <c r="C187" s="26"/>
      <c r="D187" s="27"/>
      <c r="E187" s="8"/>
      <c r="F187" s="9" t="s">
        <v>346</v>
      </c>
      <c r="G187" s="20" t="s">
        <v>347</v>
      </c>
    </row>
    <row r="188" spans="1:7" ht="48.15" customHeight="1">
      <c r="A188" s="4">
        <v>16</v>
      </c>
      <c r="B188" s="4">
        <v>22000000</v>
      </c>
      <c r="C188" s="26"/>
      <c r="D188" s="27"/>
      <c r="E188" s="8"/>
      <c r="F188" s="9" t="s">
        <v>348</v>
      </c>
      <c r="G188" s="20" t="s">
        <v>349</v>
      </c>
    </row>
    <row r="189" spans="1:7" ht="42">
      <c r="A189" s="4">
        <v>16</v>
      </c>
      <c r="B189" s="4">
        <v>22000000</v>
      </c>
      <c r="C189" s="26"/>
      <c r="D189" s="27"/>
      <c r="E189" s="26"/>
      <c r="F189" s="9" t="s">
        <v>350</v>
      </c>
      <c r="G189" s="43" t="s">
        <v>351</v>
      </c>
    </row>
    <row r="190" spans="1:7" ht="42">
      <c r="A190" s="4">
        <v>16</v>
      </c>
      <c r="B190" s="4">
        <v>22000000</v>
      </c>
      <c r="C190" s="26"/>
      <c r="D190" s="27"/>
      <c r="E190" s="26"/>
      <c r="F190" s="9" t="s">
        <v>352</v>
      </c>
      <c r="G190" s="20" t="s">
        <v>353</v>
      </c>
    </row>
    <row r="191" spans="1:7">
      <c r="A191" s="4">
        <v>16</v>
      </c>
      <c r="B191" s="4">
        <v>22000000</v>
      </c>
      <c r="C191" s="26"/>
      <c r="D191" s="27"/>
      <c r="E191" s="8"/>
      <c r="F191" s="9" t="s">
        <v>354</v>
      </c>
      <c r="G191" s="20" t="s">
        <v>355</v>
      </c>
    </row>
    <row r="192" spans="1:7">
      <c r="A192" s="4">
        <v>16</v>
      </c>
      <c r="B192" s="4">
        <v>22000000</v>
      </c>
      <c r="C192" s="26"/>
      <c r="D192" s="27"/>
      <c r="E192" s="8"/>
      <c r="F192" s="14" t="s">
        <v>356</v>
      </c>
      <c r="G192" s="28" t="s">
        <v>357</v>
      </c>
    </row>
    <row r="193" spans="1:7" ht="42">
      <c r="A193" s="4">
        <v>16</v>
      </c>
      <c r="B193" s="4">
        <v>22000000</v>
      </c>
      <c r="C193" s="26"/>
      <c r="D193" s="27"/>
      <c r="E193" s="26"/>
      <c r="F193" s="9" t="s">
        <v>358</v>
      </c>
      <c r="G193" s="20" t="s">
        <v>359</v>
      </c>
    </row>
    <row r="194" spans="1:7">
      <c r="A194" s="4">
        <v>16</v>
      </c>
      <c r="B194" s="4">
        <v>22000000</v>
      </c>
      <c r="C194" s="26"/>
      <c r="D194" s="27"/>
      <c r="E194" s="26"/>
      <c r="F194" s="9" t="s">
        <v>287</v>
      </c>
      <c r="G194" s="21" t="s">
        <v>288</v>
      </c>
    </row>
    <row r="195" spans="1:7">
      <c r="A195" s="4">
        <v>17</v>
      </c>
      <c r="B195" s="67">
        <v>23000000</v>
      </c>
      <c r="C195" s="68" t="s">
        <v>360</v>
      </c>
      <c r="D195" s="69"/>
      <c r="E195" s="68"/>
      <c r="F195" s="69" t="s">
        <v>451</v>
      </c>
      <c r="G195" s="68" t="s">
        <v>452</v>
      </c>
    </row>
    <row r="196" spans="1:7" ht="42">
      <c r="A196" s="4">
        <v>17</v>
      </c>
      <c r="B196" s="4">
        <v>23000000</v>
      </c>
      <c r="C196" s="11" t="s">
        <v>158</v>
      </c>
      <c r="D196" s="10" t="s">
        <v>86</v>
      </c>
      <c r="E196" s="11" t="s">
        <v>87</v>
      </c>
      <c r="F196" s="9" t="s">
        <v>81</v>
      </c>
      <c r="G196" s="21" t="s">
        <v>129</v>
      </c>
    </row>
    <row r="197" spans="1:7" ht="24" customHeight="1">
      <c r="A197" s="4">
        <v>17</v>
      </c>
      <c r="B197" s="4">
        <v>23000000</v>
      </c>
      <c r="C197" s="26"/>
      <c r="D197" s="27"/>
      <c r="E197" s="8"/>
      <c r="F197" s="9" t="s">
        <v>361</v>
      </c>
      <c r="G197" s="20" t="s">
        <v>362</v>
      </c>
    </row>
    <row r="198" spans="1:7" ht="24" customHeight="1">
      <c r="A198" s="4">
        <v>17</v>
      </c>
      <c r="B198" s="4">
        <v>23000000</v>
      </c>
      <c r="C198" s="26"/>
      <c r="D198" s="27"/>
      <c r="E198" s="8"/>
      <c r="F198" s="9" t="s">
        <v>363</v>
      </c>
      <c r="G198" s="20" t="s">
        <v>364</v>
      </c>
    </row>
    <row r="199" spans="1:7" ht="42">
      <c r="A199" s="4">
        <v>17</v>
      </c>
      <c r="B199" s="4">
        <v>23000000</v>
      </c>
      <c r="C199" s="26"/>
      <c r="D199" s="27"/>
      <c r="E199" s="8"/>
      <c r="F199" s="14" t="s">
        <v>365</v>
      </c>
      <c r="G199" s="28" t="s">
        <v>366</v>
      </c>
    </row>
    <row r="200" spans="1:7">
      <c r="A200" s="4">
        <v>17</v>
      </c>
      <c r="B200" s="4">
        <v>23000000</v>
      </c>
      <c r="C200" s="26"/>
      <c r="D200" s="27"/>
      <c r="E200" s="26"/>
      <c r="F200" s="9" t="s">
        <v>367</v>
      </c>
      <c r="G200" s="20" t="s">
        <v>368</v>
      </c>
    </row>
    <row r="201" spans="1:7">
      <c r="A201" s="4">
        <v>17</v>
      </c>
      <c r="B201" s="4">
        <v>23000000</v>
      </c>
      <c r="C201" s="26"/>
      <c r="D201" s="27"/>
      <c r="E201" s="26"/>
      <c r="F201" s="14" t="s">
        <v>369</v>
      </c>
      <c r="G201" s="22" t="s">
        <v>370</v>
      </c>
    </row>
    <row r="202" spans="1:7">
      <c r="A202" s="4">
        <v>17</v>
      </c>
      <c r="B202" s="4">
        <v>23000000</v>
      </c>
      <c r="C202" s="26"/>
      <c r="D202" s="27"/>
      <c r="E202" s="26"/>
      <c r="F202" s="9" t="s">
        <v>371</v>
      </c>
      <c r="G202" s="20" t="s">
        <v>372</v>
      </c>
    </row>
    <row r="203" spans="1:7">
      <c r="A203" s="4">
        <v>17</v>
      </c>
      <c r="B203" s="4">
        <v>23000000</v>
      </c>
      <c r="C203" s="26"/>
      <c r="D203" s="27"/>
      <c r="E203" s="26"/>
      <c r="F203" s="9" t="s">
        <v>76</v>
      </c>
      <c r="G203" s="20" t="s">
        <v>373</v>
      </c>
    </row>
    <row r="204" spans="1:7">
      <c r="A204" s="4">
        <v>17</v>
      </c>
      <c r="B204" s="4">
        <v>23000000</v>
      </c>
      <c r="C204" s="8"/>
      <c r="D204" s="7"/>
      <c r="E204" s="8"/>
      <c r="F204" s="9" t="s">
        <v>77</v>
      </c>
      <c r="G204" s="20" t="s">
        <v>374</v>
      </c>
    </row>
    <row r="205" spans="1:7">
      <c r="A205" s="4">
        <v>17</v>
      </c>
      <c r="B205" s="4">
        <v>23000000</v>
      </c>
      <c r="C205" s="8"/>
      <c r="D205" s="7"/>
      <c r="E205" s="8"/>
      <c r="F205" s="14" t="s">
        <v>375</v>
      </c>
      <c r="G205" s="28" t="s">
        <v>376</v>
      </c>
    </row>
    <row r="206" spans="1:7" ht="24" customHeight="1">
      <c r="A206" s="4">
        <v>17</v>
      </c>
      <c r="B206" s="4">
        <v>23000000</v>
      </c>
      <c r="C206" s="8"/>
      <c r="D206" s="7"/>
      <c r="E206" s="8"/>
      <c r="F206" s="14" t="s">
        <v>73</v>
      </c>
      <c r="G206" s="28" t="s">
        <v>377</v>
      </c>
    </row>
    <row r="207" spans="1:7">
      <c r="A207" s="4">
        <v>17</v>
      </c>
      <c r="B207" s="4">
        <v>23000000</v>
      </c>
      <c r="C207" s="8"/>
      <c r="D207" s="7"/>
      <c r="E207" s="8"/>
      <c r="F207" s="9" t="s">
        <v>75</v>
      </c>
      <c r="G207" s="20" t="s">
        <v>378</v>
      </c>
    </row>
    <row r="208" spans="1:7">
      <c r="A208" s="6">
        <v>18</v>
      </c>
      <c r="B208" s="67">
        <v>24000000</v>
      </c>
      <c r="C208" s="68" t="s">
        <v>379</v>
      </c>
      <c r="D208" s="69"/>
      <c r="E208" s="68"/>
      <c r="F208" s="69" t="s">
        <v>453</v>
      </c>
      <c r="G208" s="68" t="s">
        <v>454</v>
      </c>
    </row>
    <row r="209" spans="1:7" ht="42">
      <c r="A209" s="6">
        <v>18</v>
      </c>
      <c r="B209" s="6">
        <v>24000000</v>
      </c>
      <c r="C209" s="11" t="s">
        <v>158</v>
      </c>
      <c r="D209" s="10" t="s">
        <v>86</v>
      </c>
      <c r="E209" s="11" t="s">
        <v>87</v>
      </c>
      <c r="F209" s="9" t="s">
        <v>81</v>
      </c>
      <c r="G209" s="20" t="s">
        <v>129</v>
      </c>
    </row>
    <row r="210" spans="1:7">
      <c r="A210" s="6">
        <v>18</v>
      </c>
      <c r="B210" s="6">
        <v>24000000</v>
      </c>
      <c r="C210" s="26"/>
      <c r="D210" s="27"/>
      <c r="E210" s="26"/>
      <c r="F210" s="9" t="s">
        <v>380</v>
      </c>
      <c r="G210" s="20" t="s">
        <v>381</v>
      </c>
    </row>
    <row r="211" spans="1:7">
      <c r="A211" s="6">
        <v>18</v>
      </c>
      <c r="B211" s="6">
        <v>24000000</v>
      </c>
      <c r="C211" s="26"/>
      <c r="D211" s="27"/>
      <c r="E211" s="26"/>
      <c r="F211" s="9" t="s">
        <v>382</v>
      </c>
      <c r="G211" s="20" t="s">
        <v>383</v>
      </c>
    </row>
    <row r="212" spans="1:7">
      <c r="A212" s="6">
        <v>18</v>
      </c>
      <c r="B212" s="6">
        <v>24000000</v>
      </c>
      <c r="C212" s="26"/>
      <c r="D212" s="27"/>
      <c r="E212" s="26"/>
      <c r="F212" s="9" t="s">
        <v>384</v>
      </c>
      <c r="G212" s="20" t="s">
        <v>385</v>
      </c>
    </row>
    <row r="213" spans="1:7">
      <c r="A213" s="6">
        <v>18</v>
      </c>
      <c r="B213" s="6">
        <v>24000000</v>
      </c>
      <c r="C213" s="26"/>
      <c r="D213" s="27"/>
      <c r="E213" s="26"/>
      <c r="F213" s="14" t="s">
        <v>386</v>
      </c>
      <c r="G213" s="22" t="s">
        <v>387</v>
      </c>
    </row>
    <row r="214" spans="1:7">
      <c r="A214" s="6">
        <v>18</v>
      </c>
      <c r="B214" s="6">
        <v>24000000</v>
      </c>
      <c r="C214" s="26"/>
      <c r="D214" s="27"/>
      <c r="E214" s="26"/>
      <c r="F214" s="9" t="s">
        <v>388</v>
      </c>
      <c r="G214" s="21" t="s">
        <v>389</v>
      </c>
    </row>
    <row r="215" spans="1:7">
      <c r="A215" s="6">
        <v>18</v>
      </c>
      <c r="B215" s="6">
        <v>24000000</v>
      </c>
      <c r="C215" s="26"/>
      <c r="D215" s="27"/>
      <c r="E215" s="26"/>
      <c r="F215" s="9" t="s">
        <v>390</v>
      </c>
      <c r="G215" s="20" t="s">
        <v>391</v>
      </c>
    </row>
    <row r="216" spans="1:7">
      <c r="A216" s="6">
        <v>19</v>
      </c>
      <c r="B216" s="67">
        <v>25000000</v>
      </c>
      <c r="C216" s="68" t="s">
        <v>392</v>
      </c>
      <c r="D216" s="69"/>
      <c r="E216" s="68"/>
      <c r="F216" s="69" t="s">
        <v>455</v>
      </c>
      <c r="G216" s="68" t="s">
        <v>456</v>
      </c>
    </row>
    <row r="217" spans="1:7" ht="42">
      <c r="A217" s="6">
        <v>19</v>
      </c>
      <c r="B217" s="6">
        <v>25000000</v>
      </c>
      <c r="C217" s="11" t="s">
        <v>158</v>
      </c>
      <c r="D217" s="10" t="s">
        <v>77</v>
      </c>
      <c r="E217" s="11" t="s">
        <v>78</v>
      </c>
      <c r="F217" s="9" t="s">
        <v>81</v>
      </c>
      <c r="G217" s="20" t="s">
        <v>129</v>
      </c>
    </row>
    <row r="218" spans="1:7">
      <c r="A218" s="6">
        <v>19</v>
      </c>
      <c r="B218" s="6">
        <v>25000000</v>
      </c>
      <c r="C218" s="26"/>
      <c r="D218" s="27"/>
      <c r="E218" s="26"/>
      <c r="F218" s="9" t="s">
        <v>79</v>
      </c>
      <c r="G218" s="20" t="s">
        <v>393</v>
      </c>
    </row>
    <row r="219" spans="1:7">
      <c r="A219" s="6">
        <v>19</v>
      </c>
      <c r="B219" s="6">
        <v>25000000</v>
      </c>
      <c r="C219" s="8"/>
      <c r="D219" s="7"/>
      <c r="E219" s="8"/>
      <c r="F219" s="9" t="s">
        <v>394</v>
      </c>
      <c r="G219" s="20" t="s">
        <v>395</v>
      </c>
    </row>
    <row r="220" spans="1:7">
      <c r="A220" s="6">
        <v>19</v>
      </c>
      <c r="B220" s="6">
        <v>25000000</v>
      </c>
      <c r="C220" s="8"/>
      <c r="D220" s="7"/>
      <c r="E220" s="8"/>
      <c r="F220" s="9" t="s">
        <v>396</v>
      </c>
      <c r="G220" s="20" t="s">
        <v>397</v>
      </c>
    </row>
    <row r="221" spans="1:7">
      <c r="A221" s="6">
        <v>19</v>
      </c>
      <c r="B221" s="6">
        <v>25000000</v>
      </c>
      <c r="C221" s="8"/>
      <c r="D221" s="7"/>
      <c r="E221" s="8"/>
      <c r="F221" s="14" t="s">
        <v>280</v>
      </c>
      <c r="G221" s="28" t="s">
        <v>281</v>
      </c>
    </row>
    <row r="222" spans="1:7">
      <c r="A222" s="44"/>
      <c r="B222" s="67">
        <v>81000000</v>
      </c>
      <c r="C222" s="68" t="s">
        <v>398</v>
      </c>
      <c r="D222" s="69">
        <v>101002</v>
      </c>
      <c r="E222" s="68" t="s">
        <v>90</v>
      </c>
      <c r="F222" s="69"/>
      <c r="G222" s="68"/>
    </row>
  </sheetData>
  <autoFilter ref="A1:G222" xr:uid="{7C90F0EE-40D2-404E-8529-E33AB5390F99}"/>
  <mergeCells count="5">
    <mergeCell ref="E45:E46"/>
    <mergeCell ref="C68:C69"/>
    <mergeCell ref="E68:E69"/>
    <mergeCell ref="E73:E74"/>
    <mergeCell ref="E161:E162"/>
  </mergeCells>
  <pageMargins left="0.28740157500000002" right="9.0551180999999994E-2" top="0.39370078740157499" bottom="0.39370078740157499" header="0" footer="0"/>
  <pageSetup paperSize="9" scale="65" orientation="portrait" r:id="rId1"/>
  <headerFooter>
    <oddHeader>&amp;Rหน้าที่ 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BCA03-E451-49FF-86E2-4EFCEED18C61}">
  <dimension ref="A1:G40"/>
  <sheetViews>
    <sheetView showGridLines="0" view="pageLayout" topLeftCell="B26" zoomScale="120" zoomScaleNormal="100" zoomScaleSheetLayoutView="100" zoomScalePageLayoutView="120" workbookViewId="0">
      <selection activeCell="D43" sqref="D43"/>
    </sheetView>
  </sheetViews>
  <sheetFormatPr defaultColWidth="6.109375" defaultRowHeight="18"/>
  <cols>
    <col min="1" max="1" width="3.44140625" style="76" customWidth="1"/>
    <col min="2" max="2" width="27.6640625" style="76" customWidth="1"/>
    <col min="3" max="3" width="2" style="76" customWidth="1"/>
    <col min="4" max="4" width="27.44140625" style="76" customWidth="1"/>
    <col min="5" max="5" width="2.109375" style="76" customWidth="1"/>
    <col min="6" max="6" width="28.44140625" style="76" customWidth="1"/>
    <col min="7" max="7" width="4.6640625" style="76" customWidth="1"/>
    <col min="8" max="16384" width="6.109375" style="76"/>
  </cols>
  <sheetData>
    <row r="1" spans="1:7">
      <c r="A1" s="322" t="s">
        <v>459</v>
      </c>
      <c r="B1" s="322"/>
      <c r="C1" s="322"/>
      <c r="D1" s="322"/>
      <c r="E1" s="322"/>
      <c r="F1" s="322"/>
      <c r="G1" s="322"/>
    </row>
    <row r="2" spans="1:7">
      <c r="A2" s="323" t="s">
        <v>476</v>
      </c>
      <c r="B2" s="323"/>
      <c r="C2" s="323"/>
      <c r="D2" s="323"/>
      <c r="E2" s="323"/>
      <c r="F2" s="323"/>
      <c r="G2" s="323"/>
    </row>
    <row r="3" spans="1:7" ht="26.1" customHeight="1"/>
    <row r="4" spans="1:7" ht="20.100000000000001" customHeight="1">
      <c r="D4" s="77" t="s">
        <v>477</v>
      </c>
    </row>
    <row r="5" spans="1:7" s="78" customFormat="1" ht="21.6" customHeight="1">
      <c r="D5" s="79" t="s">
        <v>478</v>
      </c>
    </row>
    <row r="6" spans="1:7" s="78" customFormat="1" ht="21.6" customHeight="1">
      <c r="D6" s="80" t="s">
        <v>479</v>
      </c>
    </row>
    <row r="7" spans="1:7" ht="6" customHeight="1"/>
    <row r="8" spans="1:7" ht="8.1" customHeight="1">
      <c r="D8" s="81"/>
    </row>
    <row r="9" spans="1:7" s="78" customFormat="1" ht="20.100000000000001" customHeight="1">
      <c r="B9" s="77" t="s">
        <v>106</v>
      </c>
      <c r="D9" s="77" t="s">
        <v>103</v>
      </c>
      <c r="F9" s="77" t="s">
        <v>619</v>
      </c>
    </row>
    <row r="10" spans="1:7" ht="20.100000000000001" customHeight="1">
      <c r="B10" s="82" t="s">
        <v>480</v>
      </c>
      <c r="D10" s="82" t="s">
        <v>480</v>
      </c>
      <c r="F10" s="82" t="s">
        <v>480</v>
      </c>
    </row>
    <row r="11" spans="1:7" s="83" customFormat="1" ht="20.100000000000001" customHeight="1">
      <c r="B11" s="84" t="s">
        <v>1308</v>
      </c>
      <c r="D11" s="84" t="s">
        <v>1312</v>
      </c>
      <c r="F11" s="84" t="s">
        <v>481</v>
      </c>
    </row>
    <row r="12" spans="1:7" s="83" customFormat="1" ht="20.100000000000001" customHeight="1">
      <c r="B12" s="85" t="s">
        <v>1309</v>
      </c>
      <c r="D12" s="85" t="s">
        <v>482</v>
      </c>
      <c r="F12" s="85" t="s">
        <v>482</v>
      </c>
    </row>
    <row r="13" spans="1:7" s="83" customFormat="1" ht="20.100000000000001" customHeight="1">
      <c r="B13" s="85" t="s">
        <v>491</v>
      </c>
      <c r="D13" s="85" t="s">
        <v>483</v>
      </c>
      <c r="F13" s="85" t="s">
        <v>483</v>
      </c>
    </row>
    <row r="14" spans="1:7" s="83" customFormat="1" ht="20.100000000000001" customHeight="1">
      <c r="B14" s="86" t="s">
        <v>484</v>
      </c>
      <c r="D14" s="86" t="s">
        <v>484</v>
      </c>
      <c r="F14" s="86" t="s">
        <v>484</v>
      </c>
    </row>
    <row r="15" spans="1:7" ht="12.75" customHeight="1"/>
    <row r="16" spans="1:7" s="78" customFormat="1" ht="19.5" customHeight="1">
      <c r="B16" s="324" t="s">
        <v>108</v>
      </c>
      <c r="D16" s="77" t="s">
        <v>485</v>
      </c>
      <c r="F16" s="324" t="s">
        <v>104</v>
      </c>
    </row>
    <row r="17" spans="2:6" ht="17.100000000000001" customHeight="1">
      <c r="B17" s="325"/>
      <c r="D17" s="87" t="s">
        <v>486</v>
      </c>
      <c r="F17" s="325"/>
    </row>
    <row r="18" spans="2:6" ht="20.100000000000001" customHeight="1">
      <c r="B18" s="82" t="s">
        <v>480</v>
      </c>
      <c r="D18" s="82" t="s">
        <v>480</v>
      </c>
      <c r="F18" s="82" t="s">
        <v>480</v>
      </c>
    </row>
    <row r="19" spans="2:6" s="83" customFormat="1" ht="20.100000000000001" customHeight="1">
      <c r="B19" s="84" t="s">
        <v>487</v>
      </c>
      <c r="D19" s="84" t="s">
        <v>481</v>
      </c>
      <c r="F19" s="84" t="s">
        <v>488</v>
      </c>
    </row>
    <row r="20" spans="2:6" s="83" customFormat="1" ht="20.100000000000001" customHeight="1">
      <c r="B20" s="85" t="s">
        <v>510</v>
      </c>
      <c r="D20" s="85" t="s">
        <v>1313</v>
      </c>
      <c r="F20" s="85" t="s">
        <v>1317</v>
      </c>
    </row>
    <row r="21" spans="2:6" s="83" customFormat="1" ht="20.100000000000001" customHeight="1">
      <c r="B21" s="85" t="s">
        <v>483</v>
      </c>
      <c r="D21" s="85" t="s">
        <v>1314</v>
      </c>
      <c r="F21" s="85" t="s">
        <v>1318</v>
      </c>
    </row>
    <row r="22" spans="2:6" s="83" customFormat="1" ht="20.100000000000001" customHeight="1">
      <c r="B22" s="86" t="s">
        <v>484</v>
      </c>
      <c r="D22" s="86" t="s">
        <v>484</v>
      </c>
      <c r="F22" s="86" t="s">
        <v>484</v>
      </c>
    </row>
    <row r="23" spans="2:6" ht="12.75" customHeight="1"/>
    <row r="24" spans="2:6" s="78" customFormat="1" ht="20.100000000000001" customHeight="1">
      <c r="B24" s="324" t="s">
        <v>107</v>
      </c>
      <c r="D24" s="77" t="s">
        <v>492</v>
      </c>
      <c r="F24" s="324" t="s">
        <v>109</v>
      </c>
    </row>
    <row r="25" spans="2:6" ht="20.100000000000001" customHeight="1">
      <c r="B25" s="325"/>
      <c r="D25" s="87" t="s">
        <v>493</v>
      </c>
      <c r="F25" s="325"/>
    </row>
    <row r="26" spans="2:6" ht="20.100000000000001" customHeight="1">
      <c r="B26" s="82" t="s">
        <v>480</v>
      </c>
      <c r="D26" s="82" t="s">
        <v>480</v>
      </c>
      <c r="F26" s="82" t="s">
        <v>480</v>
      </c>
    </row>
    <row r="27" spans="2:6" s="83" customFormat="1" ht="20.100000000000001" customHeight="1">
      <c r="B27" s="84" t="s">
        <v>494</v>
      </c>
      <c r="D27" s="84" t="s">
        <v>488</v>
      </c>
      <c r="F27" s="84" t="s">
        <v>495</v>
      </c>
    </row>
    <row r="28" spans="2:6" s="83" customFormat="1" ht="20.100000000000001" customHeight="1">
      <c r="B28" s="85" t="s">
        <v>1310</v>
      </c>
      <c r="D28" s="85" t="s">
        <v>489</v>
      </c>
      <c r="F28" s="85" t="s">
        <v>496</v>
      </c>
    </row>
    <row r="29" spans="2:6" s="83" customFormat="1" ht="20.100000000000001" customHeight="1">
      <c r="B29" s="85" t="s">
        <v>1311</v>
      </c>
      <c r="D29" s="85" t="s">
        <v>483</v>
      </c>
      <c r="F29" s="85" t="s">
        <v>490</v>
      </c>
    </row>
    <row r="30" spans="2:6" s="83" customFormat="1" ht="20.100000000000001" customHeight="1">
      <c r="B30" s="86" t="s">
        <v>484</v>
      </c>
      <c r="D30" s="86" t="s">
        <v>484</v>
      </c>
      <c r="F30" s="86" t="s">
        <v>484</v>
      </c>
    </row>
    <row r="31" spans="2:6" ht="6" customHeight="1"/>
    <row r="32" spans="2:6" s="78" customFormat="1" ht="11.4" customHeight="1">
      <c r="B32" s="75"/>
    </row>
    <row r="33" spans="1:6" s="78" customFormat="1" ht="20.100000000000001" customHeight="1">
      <c r="B33" s="75"/>
      <c r="D33" s="77" t="s">
        <v>102</v>
      </c>
      <c r="F33" s="75"/>
    </row>
    <row r="34" spans="1:6" ht="20.100000000000001" customHeight="1">
      <c r="B34" s="75"/>
      <c r="D34" s="82" t="s">
        <v>480</v>
      </c>
      <c r="F34" s="75"/>
    </row>
    <row r="35" spans="1:6" s="83" customFormat="1" ht="20.100000000000001" customHeight="1">
      <c r="A35" s="76"/>
      <c r="B35" s="75"/>
      <c r="D35" s="84" t="s">
        <v>497</v>
      </c>
      <c r="E35" s="76"/>
      <c r="F35" s="78"/>
    </row>
    <row r="36" spans="1:6" s="83" customFormat="1" ht="20.100000000000001" customHeight="1">
      <c r="A36" s="76"/>
      <c r="B36" s="78"/>
      <c r="D36" s="85" t="s">
        <v>1315</v>
      </c>
      <c r="E36" s="76"/>
      <c r="F36" s="78"/>
    </row>
    <row r="37" spans="1:6" s="83" customFormat="1" ht="20.100000000000001" customHeight="1">
      <c r="A37" s="76"/>
      <c r="B37" s="78"/>
      <c r="D37" s="85" t="s">
        <v>1316</v>
      </c>
      <c r="E37" s="76"/>
      <c r="F37" s="78"/>
    </row>
    <row r="38" spans="1:6" s="83" customFormat="1" ht="20.100000000000001" customHeight="1">
      <c r="A38" s="76"/>
      <c r="B38" s="78"/>
      <c r="D38" s="86" t="s">
        <v>484</v>
      </c>
      <c r="E38" s="76"/>
      <c r="F38" s="78"/>
    </row>
    <row r="39" spans="1:6" ht="6" customHeight="1">
      <c r="B39" s="78"/>
      <c r="F39" s="78"/>
    </row>
    <row r="40" spans="1:6" s="83" customFormat="1" ht="14.1" customHeight="1">
      <c r="B40" s="88"/>
      <c r="D40" s="76"/>
      <c r="F40" s="88"/>
    </row>
  </sheetData>
  <mergeCells count="6">
    <mergeCell ref="A1:G1"/>
    <mergeCell ref="A2:G2"/>
    <mergeCell ref="B16:B17"/>
    <mergeCell ref="F16:F17"/>
    <mergeCell ref="B24:B25"/>
    <mergeCell ref="F24:F25"/>
  </mergeCells>
  <printOptions horizontalCentered="1"/>
  <pageMargins left="1.1811023622047245" right="0.19685039370078741" top="0.98425196850393704" bottom="0.39370078740157483" header="0.31496062992125984" footer="0.31496062992125984"/>
  <pageSetup paperSize="9" scale="90" firstPageNumber="2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4466C-921D-4494-9960-97263D87B0B8}">
  <dimension ref="A1:I68"/>
  <sheetViews>
    <sheetView workbookViewId="0">
      <selection activeCell="L23" sqref="L23"/>
    </sheetView>
  </sheetViews>
  <sheetFormatPr defaultRowHeight="14.4"/>
  <cols>
    <col min="1" max="2" width="15.33203125" customWidth="1"/>
    <col min="3" max="6" width="4.88671875" customWidth="1"/>
    <col min="7" max="7" width="12.5546875" style="168" bestFit="1" customWidth="1"/>
    <col min="8" max="8" width="15.88671875" style="168" bestFit="1" customWidth="1"/>
    <col min="9" max="9" width="12.5546875" style="168" customWidth="1"/>
  </cols>
  <sheetData>
    <row r="1" spans="1:9" ht="24" customHeight="1">
      <c r="A1" s="338" t="s">
        <v>459</v>
      </c>
      <c r="B1" s="338"/>
      <c r="C1" s="338"/>
      <c r="D1" s="338"/>
      <c r="E1" s="338"/>
      <c r="F1" s="338"/>
      <c r="G1" s="338"/>
      <c r="H1" s="338"/>
      <c r="I1" s="338"/>
    </row>
    <row r="2" spans="1:9" ht="24" customHeight="1">
      <c r="A2" s="338" t="s">
        <v>945</v>
      </c>
      <c r="B2" s="338"/>
      <c r="C2" s="338"/>
      <c r="D2" s="338"/>
      <c r="E2" s="338"/>
      <c r="F2" s="338"/>
      <c r="G2" s="338"/>
      <c r="H2" s="338"/>
      <c r="I2" s="338"/>
    </row>
    <row r="3" spans="1:9" ht="18">
      <c r="A3" s="339"/>
      <c r="B3" s="339"/>
      <c r="C3" s="339"/>
      <c r="D3" s="339"/>
      <c r="E3" s="339"/>
      <c r="F3" s="339"/>
      <c r="G3" s="339"/>
      <c r="H3" s="339"/>
      <c r="I3" s="339"/>
    </row>
    <row r="4" spans="1:9" ht="21.75" customHeight="1">
      <c r="A4" s="331" t="s">
        <v>512</v>
      </c>
      <c r="B4" s="331"/>
      <c r="C4" s="331"/>
      <c r="D4" s="331"/>
      <c r="E4" s="331"/>
      <c r="F4" s="331"/>
      <c r="G4" s="331"/>
      <c r="H4" s="331"/>
      <c r="I4" s="331"/>
    </row>
    <row r="5" spans="1:9" ht="18.600000000000001" thickBot="1">
      <c r="A5" s="326" t="s">
        <v>513</v>
      </c>
      <c r="B5" s="326"/>
      <c r="C5" s="326"/>
      <c r="D5" s="326"/>
      <c r="E5" s="326"/>
      <c r="F5" s="326"/>
      <c r="G5" s="326"/>
      <c r="H5" s="326"/>
      <c r="I5" s="326"/>
    </row>
    <row r="6" spans="1:9" ht="18.600000000000001" thickBot="1">
      <c r="A6" s="327" t="s">
        <v>946</v>
      </c>
      <c r="B6" s="327"/>
      <c r="C6" s="327"/>
      <c r="D6" s="327"/>
      <c r="E6" s="327"/>
      <c r="F6" s="327"/>
      <c r="G6" s="174" t="s">
        <v>947</v>
      </c>
      <c r="H6" s="174" t="s">
        <v>948</v>
      </c>
      <c r="I6" s="174" t="s">
        <v>514</v>
      </c>
    </row>
    <row r="7" spans="1:9" ht="21.75" customHeight="1">
      <c r="A7" s="336" t="s">
        <v>515</v>
      </c>
      <c r="B7" s="336"/>
      <c r="C7" s="336"/>
      <c r="D7" s="336"/>
      <c r="E7" s="336"/>
      <c r="F7" s="336"/>
      <c r="G7" s="173">
        <f>G14+G15</f>
        <v>421960730</v>
      </c>
      <c r="H7" s="173" t="s">
        <v>95</v>
      </c>
      <c r="I7" s="173">
        <f>SUM(G7:H7)</f>
        <v>421960730</v>
      </c>
    </row>
    <row r="8" spans="1:9" ht="21.75" customHeight="1">
      <c r="A8" s="332" t="s">
        <v>949</v>
      </c>
      <c r="B8" s="332"/>
      <c r="C8" s="332"/>
      <c r="D8" s="332"/>
      <c r="E8" s="332"/>
      <c r="F8" s="332"/>
      <c r="G8" s="173" t="s">
        <v>95</v>
      </c>
      <c r="H8" s="173" t="s">
        <v>95</v>
      </c>
      <c r="I8" s="173" t="s">
        <v>95</v>
      </c>
    </row>
    <row r="9" spans="1:9" ht="21.75" customHeight="1">
      <c r="A9" s="332" t="s">
        <v>516</v>
      </c>
      <c r="B9" s="332"/>
      <c r="C9" s="332"/>
      <c r="D9" s="332"/>
      <c r="E9" s="332"/>
      <c r="F9" s="332"/>
      <c r="G9" s="173" t="s">
        <v>95</v>
      </c>
      <c r="H9" s="173" t="s">
        <v>95</v>
      </c>
      <c r="I9" s="173" t="s">
        <v>95</v>
      </c>
    </row>
    <row r="10" spans="1:9" ht="18.600000000000001" thickBot="1">
      <c r="A10" s="333" t="s">
        <v>1343</v>
      </c>
      <c r="B10" s="333"/>
      <c r="C10" s="333"/>
      <c r="D10" s="333"/>
      <c r="E10" s="333"/>
      <c r="F10" s="333"/>
      <c r="G10" s="173" t="s">
        <v>95</v>
      </c>
      <c r="H10" s="173" t="s">
        <v>95</v>
      </c>
      <c r="I10" s="173" t="s">
        <v>95</v>
      </c>
    </row>
    <row r="11" spans="1:9" ht="18.600000000000001" thickBot="1">
      <c r="A11" s="329" t="s">
        <v>517</v>
      </c>
      <c r="B11" s="329"/>
      <c r="C11" s="329"/>
      <c r="D11" s="329"/>
      <c r="E11" s="329"/>
      <c r="F11" s="329"/>
      <c r="G11" s="172">
        <f>SUM(G7:G10)</f>
        <v>421960730</v>
      </c>
      <c r="H11" s="172" t="s">
        <v>95</v>
      </c>
      <c r="I11" s="172">
        <f>SUM(I7:I10)</f>
        <v>421960730</v>
      </c>
    </row>
    <row r="12" spans="1:9" ht="18">
      <c r="A12" s="337"/>
      <c r="B12" s="337"/>
      <c r="C12" s="337"/>
      <c r="D12" s="337"/>
      <c r="E12" s="337"/>
      <c r="F12" s="337"/>
      <c r="G12" s="337"/>
      <c r="H12" s="337"/>
      <c r="I12" s="337"/>
    </row>
    <row r="13" spans="1:9" ht="21.75" customHeight="1">
      <c r="A13" s="331" t="s">
        <v>518</v>
      </c>
      <c r="B13" s="331"/>
      <c r="C13" s="331"/>
      <c r="D13" s="331"/>
      <c r="E13" s="331"/>
      <c r="F13" s="331"/>
      <c r="G13" s="331"/>
      <c r="H13" s="331"/>
      <c r="I13" s="331"/>
    </row>
    <row r="14" spans="1:9" ht="21.75" customHeight="1">
      <c r="A14" s="331" t="s">
        <v>950</v>
      </c>
      <c r="B14" s="331"/>
      <c r="C14" s="331"/>
      <c r="D14" s="331"/>
      <c r="E14" s="331"/>
      <c r="F14" s="331"/>
      <c r="G14" s="171">
        <f>รายละเอียดตามงบรายจ่าย!F3-G15</f>
        <v>420327130</v>
      </c>
      <c r="H14" s="170" t="s">
        <v>503</v>
      </c>
      <c r="I14" s="173"/>
    </row>
    <row r="15" spans="1:9" ht="21.75" customHeight="1">
      <c r="A15" s="331" t="s">
        <v>951</v>
      </c>
      <c r="B15" s="331"/>
      <c r="C15" s="331"/>
      <c r="D15" s="331"/>
      <c r="E15" s="331"/>
      <c r="F15" s="331"/>
      <c r="G15" s="171">
        <v>1633600</v>
      </c>
      <c r="H15" s="170" t="s">
        <v>503</v>
      </c>
      <c r="I15" s="173"/>
    </row>
    <row r="16" spans="1:9" ht="21.75" customHeight="1">
      <c r="A16" s="332" t="s">
        <v>952</v>
      </c>
      <c r="B16" s="332"/>
      <c r="C16" s="332"/>
      <c r="D16" s="332"/>
      <c r="E16" s="332"/>
      <c r="F16" s="332"/>
      <c r="G16" s="173"/>
      <c r="H16" s="173">
        <v>1633600</v>
      </c>
      <c r="I16" s="169" t="s">
        <v>503</v>
      </c>
    </row>
    <row r="17" spans="1:9" ht="21.75" customHeight="1">
      <c r="A17" s="332" t="s">
        <v>953</v>
      </c>
      <c r="B17" s="332"/>
      <c r="C17" s="332"/>
      <c r="D17" s="332"/>
      <c r="E17" s="332"/>
      <c r="F17" s="332"/>
      <c r="G17" s="173"/>
      <c r="H17" s="173" t="s">
        <v>95</v>
      </c>
      <c r="I17" s="169" t="s">
        <v>503</v>
      </c>
    </row>
    <row r="18" spans="1:9" ht="18.600000000000001" thickBot="1">
      <c r="A18" s="326" t="s">
        <v>513</v>
      </c>
      <c r="B18" s="326"/>
      <c r="C18" s="326"/>
      <c r="D18" s="326"/>
      <c r="E18" s="326"/>
      <c r="F18" s="326"/>
      <c r="G18" s="326"/>
      <c r="H18" s="326"/>
      <c r="I18" s="326"/>
    </row>
    <row r="19" spans="1:9" ht="18.600000000000001" thickBot="1">
      <c r="A19" s="327" t="s">
        <v>954</v>
      </c>
      <c r="B19" s="327"/>
      <c r="C19" s="327"/>
      <c r="D19" s="327"/>
      <c r="E19" s="327"/>
      <c r="F19" s="327"/>
      <c r="G19" s="174" t="s">
        <v>947</v>
      </c>
      <c r="H19" s="174" t="s">
        <v>948</v>
      </c>
      <c r="I19" s="174" t="s">
        <v>514</v>
      </c>
    </row>
    <row r="20" spans="1:9" ht="21.75" customHeight="1">
      <c r="A20" s="335" t="s">
        <v>955</v>
      </c>
      <c r="B20" s="335"/>
      <c r="C20" s="335"/>
      <c r="D20" s="335"/>
      <c r="E20" s="335"/>
      <c r="F20" s="335"/>
      <c r="G20" s="171"/>
      <c r="H20" s="171"/>
      <c r="I20" s="171"/>
    </row>
    <row r="21" spans="1:9" ht="21.75" customHeight="1">
      <c r="A21" s="332" t="s">
        <v>956</v>
      </c>
      <c r="B21" s="332"/>
      <c r="C21" s="332"/>
      <c r="D21" s="332"/>
      <c r="E21" s="332"/>
      <c r="F21" s="332"/>
      <c r="G21" s="173">
        <f>รายละเอียดตามงบรายจ่าย!E6</f>
        <v>225049500</v>
      </c>
      <c r="H21" s="173" t="s">
        <v>95</v>
      </c>
      <c r="I21" s="173">
        <f>SUM(G21:H21)</f>
        <v>225049500</v>
      </c>
    </row>
    <row r="22" spans="1:9" ht="21.75" customHeight="1">
      <c r="A22" s="332" t="s">
        <v>958</v>
      </c>
      <c r="B22" s="332"/>
      <c r="C22" s="332"/>
      <c r="D22" s="332"/>
      <c r="E22" s="332"/>
      <c r="F22" s="332"/>
      <c r="G22" s="173">
        <f>รายละเอียดตามงบรายจ่าย!E31</f>
        <v>8653800</v>
      </c>
      <c r="H22" s="173" t="s">
        <v>95</v>
      </c>
      <c r="I22" s="173">
        <f t="shared" ref="I22:I49" si="0">SUM(G22:H22)</f>
        <v>8653800</v>
      </c>
    </row>
    <row r="23" spans="1:9" ht="21.75" customHeight="1">
      <c r="A23" s="332" t="s">
        <v>960</v>
      </c>
      <c r="B23" s="332"/>
      <c r="C23" s="332"/>
      <c r="D23" s="332"/>
      <c r="E23" s="332"/>
      <c r="F23" s="332"/>
      <c r="G23" s="173">
        <f>รายละเอียดตามงบรายจ่าย!E59</f>
        <v>5469700</v>
      </c>
      <c r="H23" s="173" t="s">
        <v>95</v>
      </c>
      <c r="I23" s="173">
        <f t="shared" si="0"/>
        <v>5469700</v>
      </c>
    </row>
    <row r="24" spans="1:9" ht="21.75" customHeight="1">
      <c r="A24" s="332" t="s">
        <v>961</v>
      </c>
      <c r="B24" s="332"/>
      <c r="C24" s="332"/>
      <c r="D24" s="332"/>
      <c r="E24" s="332"/>
      <c r="F24" s="332"/>
      <c r="G24" s="173">
        <f>รายละเอียดตามงบรายจ่าย!E81</f>
        <v>2632830</v>
      </c>
      <c r="H24" s="173" t="s">
        <v>95</v>
      </c>
      <c r="I24" s="173">
        <f t="shared" si="0"/>
        <v>2632830</v>
      </c>
    </row>
    <row r="25" spans="1:9" ht="21.75" customHeight="1">
      <c r="A25" s="332" t="s">
        <v>962</v>
      </c>
      <c r="B25" s="332"/>
      <c r="C25" s="332"/>
      <c r="D25" s="332"/>
      <c r="E25" s="332"/>
      <c r="F25" s="332"/>
      <c r="G25" s="173">
        <f>รายละเอียดตามงบรายจ่าย!E101</f>
        <v>911600</v>
      </c>
      <c r="H25" s="173" t="s">
        <v>95</v>
      </c>
      <c r="I25" s="173">
        <f t="shared" si="0"/>
        <v>911600</v>
      </c>
    </row>
    <row r="26" spans="1:9" ht="21.75" customHeight="1">
      <c r="A26" s="332" t="s">
        <v>964</v>
      </c>
      <c r="B26" s="332"/>
      <c r="C26" s="332"/>
      <c r="D26" s="332"/>
      <c r="E26" s="332"/>
      <c r="F26" s="332"/>
      <c r="G26" s="173">
        <f>รายละเอียดตามงบรายจ่าย!E119</f>
        <v>1608100</v>
      </c>
      <c r="H26" s="173" t="s">
        <v>95</v>
      </c>
      <c r="I26" s="173">
        <f t="shared" si="0"/>
        <v>1608100</v>
      </c>
    </row>
    <row r="27" spans="1:9" ht="21.75" customHeight="1">
      <c r="A27" s="332" t="s">
        <v>966</v>
      </c>
      <c r="B27" s="332"/>
      <c r="C27" s="332"/>
      <c r="D27" s="332"/>
      <c r="E27" s="332"/>
      <c r="F27" s="332"/>
      <c r="G27" s="173">
        <f>รายละเอียดตามงบรายจ่าย!E136</f>
        <v>17797500</v>
      </c>
      <c r="H27" s="173" t="s">
        <v>95</v>
      </c>
      <c r="I27" s="173">
        <f t="shared" si="0"/>
        <v>17797500</v>
      </c>
    </row>
    <row r="28" spans="1:9" ht="21.75" customHeight="1">
      <c r="A28" s="332" t="s">
        <v>968</v>
      </c>
      <c r="B28" s="332"/>
      <c r="C28" s="332"/>
      <c r="D28" s="332"/>
      <c r="E28" s="332"/>
      <c r="F28" s="332"/>
      <c r="G28" s="173">
        <f>รายละเอียดตามงบรายจ่าย!E154</f>
        <v>925000</v>
      </c>
      <c r="H28" s="173" t="s">
        <v>95</v>
      </c>
      <c r="I28" s="173">
        <f t="shared" si="0"/>
        <v>925000</v>
      </c>
    </row>
    <row r="29" spans="1:9" ht="21.75" customHeight="1">
      <c r="A29" s="332" t="s">
        <v>970</v>
      </c>
      <c r="B29" s="332"/>
      <c r="C29" s="332"/>
      <c r="D29" s="332"/>
      <c r="E29" s="332"/>
      <c r="F29" s="332"/>
      <c r="G29" s="173">
        <f>รายละเอียดตามงบรายจ่าย!E165</f>
        <v>4096900</v>
      </c>
      <c r="H29" s="173" t="s">
        <v>95</v>
      </c>
      <c r="I29" s="173">
        <f t="shared" si="0"/>
        <v>4096900</v>
      </c>
    </row>
    <row r="30" spans="1:9" ht="21.75" customHeight="1">
      <c r="A30" s="332" t="s">
        <v>972</v>
      </c>
      <c r="B30" s="332"/>
      <c r="C30" s="332"/>
      <c r="D30" s="332"/>
      <c r="E30" s="332"/>
      <c r="F30" s="332"/>
      <c r="G30" s="173">
        <f>รายละเอียดตามงบรายจ่าย!E179</f>
        <v>2903300</v>
      </c>
      <c r="H30" s="173" t="s">
        <v>95</v>
      </c>
      <c r="I30" s="173">
        <f t="shared" si="0"/>
        <v>2903300</v>
      </c>
    </row>
    <row r="31" spans="1:9" ht="21.75" customHeight="1">
      <c r="A31" s="332" t="s">
        <v>973</v>
      </c>
      <c r="B31" s="332"/>
      <c r="C31" s="332"/>
      <c r="D31" s="332"/>
      <c r="E31" s="332"/>
      <c r="F31" s="332"/>
      <c r="G31" s="173">
        <f>รายละเอียดตามงบรายจ่าย!E197</f>
        <v>5900400</v>
      </c>
      <c r="H31" s="173" t="s">
        <v>95</v>
      </c>
      <c r="I31" s="173">
        <f t="shared" si="0"/>
        <v>5900400</v>
      </c>
    </row>
    <row r="32" spans="1:9" ht="21.75" customHeight="1">
      <c r="A32" s="334" t="s">
        <v>1353</v>
      </c>
      <c r="B32" s="334"/>
      <c r="C32" s="334"/>
      <c r="D32" s="334"/>
      <c r="E32" s="334"/>
      <c r="F32" s="186"/>
      <c r="G32" s="190">
        <v>0</v>
      </c>
      <c r="H32" s="190">
        <v>0</v>
      </c>
      <c r="I32" s="190">
        <f t="shared" si="0"/>
        <v>0</v>
      </c>
    </row>
    <row r="33" spans="1:9" ht="21.75" customHeight="1">
      <c r="A33" s="332" t="s">
        <v>975</v>
      </c>
      <c r="B33" s="332"/>
      <c r="C33" s="332"/>
      <c r="D33" s="332"/>
      <c r="E33" s="332"/>
      <c r="F33" s="332"/>
      <c r="G33" s="173">
        <f>รายละเอียดตามงบรายจ่าย!E214</f>
        <v>1992500</v>
      </c>
      <c r="H33" s="173" t="s">
        <v>95</v>
      </c>
      <c r="I33" s="173">
        <f t="shared" si="0"/>
        <v>1992500</v>
      </c>
    </row>
    <row r="34" spans="1:9" ht="21.75" customHeight="1">
      <c r="A34" s="334" t="s">
        <v>1352</v>
      </c>
      <c r="B34" s="334"/>
      <c r="C34" s="334"/>
      <c r="D34" s="334"/>
      <c r="E34" s="334"/>
      <c r="F34" s="186"/>
      <c r="G34" s="190">
        <v>0</v>
      </c>
      <c r="H34" s="190">
        <v>0</v>
      </c>
      <c r="I34" s="190">
        <f t="shared" si="0"/>
        <v>0</v>
      </c>
    </row>
    <row r="35" spans="1:9" ht="21.75" customHeight="1">
      <c r="A35" s="332" t="s">
        <v>977</v>
      </c>
      <c r="B35" s="332"/>
      <c r="C35" s="332"/>
      <c r="D35" s="332"/>
      <c r="E35" s="332"/>
      <c r="F35" s="332"/>
      <c r="G35" s="173">
        <f>รายละเอียดตามงบรายจ่าย!E229</f>
        <v>26790000</v>
      </c>
      <c r="H35" s="173" t="s">
        <v>95</v>
      </c>
      <c r="I35" s="173">
        <f t="shared" si="0"/>
        <v>26790000</v>
      </c>
    </row>
    <row r="36" spans="1:9" ht="21.75" customHeight="1">
      <c r="A36" s="332" t="s">
        <v>978</v>
      </c>
      <c r="B36" s="332"/>
      <c r="C36" s="332"/>
      <c r="D36" s="332"/>
      <c r="E36" s="332"/>
      <c r="F36" s="332"/>
      <c r="G36" s="173">
        <f>รายละเอียดตามงบรายจ่าย!E389</f>
        <v>13055400</v>
      </c>
      <c r="H36" s="173" t="s">
        <v>95</v>
      </c>
      <c r="I36" s="173">
        <f t="shared" si="0"/>
        <v>13055400</v>
      </c>
    </row>
    <row r="37" spans="1:9" ht="21.75" customHeight="1">
      <c r="A37" s="332" t="s">
        <v>979</v>
      </c>
      <c r="B37" s="332"/>
      <c r="C37" s="332"/>
      <c r="D37" s="332"/>
      <c r="E37" s="332"/>
      <c r="F37" s="332"/>
      <c r="G37" s="173">
        <f>รายละเอียดตามงบรายจ่าย!E438</f>
        <v>1248000</v>
      </c>
      <c r="H37" s="173" t="s">
        <v>95</v>
      </c>
      <c r="I37" s="173">
        <f t="shared" si="0"/>
        <v>1248000</v>
      </c>
    </row>
    <row r="38" spans="1:9" ht="21.75" customHeight="1">
      <c r="A38" s="332" t="s">
        <v>980</v>
      </c>
      <c r="B38" s="332"/>
      <c r="C38" s="332"/>
      <c r="D38" s="332"/>
      <c r="E38" s="332"/>
      <c r="F38" s="332"/>
      <c r="G38" s="173">
        <f>รายละเอียดตามงบรายจ่าย!E453</f>
        <v>19293900</v>
      </c>
      <c r="H38" s="173" t="s">
        <v>95</v>
      </c>
      <c r="I38" s="173">
        <f t="shared" si="0"/>
        <v>19293900</v>
      </c>
    </row>
    <row r="39" spans="1:9" ht="21.75" customHeight="1">
      <c r="A39" s="332" t="s">
        <v>981</v>
      </c>
      <c r="B39" s="332"/>
      <c r="C39" s="332"/>
      <c r="D39" s="332"/>
      <c r="E39" s="332"/>
      <c r="F39" s="332"/>
      <c r="G39" s="173">
        <f>รายละเอียดตามงบรายจ่าย!E506</f>
        <v>286600</v>
      </c>
      <c r="H39" s="173" t="s">
        <v>95</v>
      </c>
      <c r="I39" s="173">
        <f t="shared" si="0"/>
        <v>286600</v>
      </c>
    </row>
    <row r="40" spans="1:9" ht="21.75" customHeight="1">
      <c r="A40" s="332" t="s">
        <v>982</v>
      </c>
      <c r="B40" s="332"/>
      <c r="C40" s="332"/>
      <c r="D40" s="332"/>
      <c r="E40" s="332"/>
      <c r="F40" s="332"/>
      <c r="G40" s="173">
        <f>รายละเอียดตามงบรายจ่าย!E521</f>
        <v>1720400</v>
      </c>
      <c r="H40" s="173" t="s">
        <v>95</v>
      </c>
      <c r="I40" s="173">
        <f t="shared" si="0"/>
        <v>1720400</v>
      </c>
    </row>
    <row r="41" spans="1:9" ht="21.75" customHeight="1">
      <c r="A41" s="332" t="s">
        <v>983</v>
      </c>
      <c r="B41" s="332"/>
      <c r="C41" s="332"/>
      <c r="D41" s="332"/>
      <c r="E41" s="332"/>
      <c r="F41" s="332"/>
      <c r="G41" s="173">
        <f>รายละเอียดตามงบรายจ่าย!E537</f>
        <v>40000</v>
      </c>
      <c r="H41" s="173" t="s">
        <v>95</v>
      </c>
      <c r="I41" s="173">
        <f t="shared" si="0"/>
        <v>40000</v>
      </c>
    </row>
    <row r="42" spans="1:9" ht="21.75" customHeight="1">
      <c r="A42" s="332" t="s">
        <v>984</v>
      </c>
      <c r="B42" s="332"/>
      <c r="C42" s="332"/>
      <c r="D42" s="332"/>
      <c r="E42" s="332"/>
      <c r="F42" s="332"/>
      <c r="G42" s="173">
        <f>รายละเอียดตามงบรายจ่าย!E544</f>
        <v>2234800</v>
      </c>
      <c r="H42" s="173" t="s">
        <v>95</v>
      </c>
      <c r="I42" s="173">
        <f t="shared" si="0"/>
        <v>2234800</v>
      </c>
    </row>
    <row r="43" spans="1:9" ht="21.75" customHeight="1">
      <c r="A43" s="332" t="s">
        <v>985</v>
      </c>
      <c r="B43" s="332"/>
      <c r="C43" s="332"/>
      <c r="D43" s="332"/>
      <c r="E43" s="332"/>
      <c r="F43" s="332"/>
      <c r="G43" s="173">
        <f>รายละเอียดตามงบรายจ่าย!E568</f>
        <v>77716900</v>
      </c>
      <c r="H43" s="173" t="s">
        <v>95</v>
      </c>
      <c r="I43" s="173">
        <f t="shared" si="0"/>
        <v>77716900</v>
      </c>
    </row>
    <row r="44" spans="1:9" ht="21.75" customHeight="1">
      <c r="A44" s="332" t="s">
        <v>1346</v>
      </c>
      <c r="B44" s="332"/>
      <c r="C44" s="332"/>
      <c r="D44" s="332"/>
      <c r="E44" s="332"/>
      <c r="F44" s="332"/>
      <c r="G44" s="173">
        <f>รายละเอียดตามงบรายจ่าย!E930</f>
        <v>1134000</v>
      </c>
      <c r="H44" s="173" t="s">
        <v>95</v>
      </c>
      <c r="I44" s="173">
        <f t="shared" si="0"/>
        <v>1134000</v>
      </c>
    </row>
    <row r="45" spans="1:9" ht="21.75" customHeight="1">
      <c r="A45" s="332" t="s">
        <v>1347</v>
      </c>
      <c r="B45" s="332"/>
      <c r="C45" s="332"/>
      <c r="D45" s="332"/>
      <c r="E45" s="332"/>
      <c r="F45" s="332"/>
      <c r="G45" s="173"/>
      <c r="H45" s="173"/>
      <c r="I45" s="173"/>
    </row>
    <row r="46" spans="1:9" ht="21.75" customHeight="1">
      <c r="A46" s="332" t="s">
        <v>1168</v>
      </c>
      <c r="B46" s="332"/>
      <c r="C46" s="332"/>
      <c r="D46" s="332"/>
      <c r="E46" s="332"/>
      <c r="F46" s="332"/>
      <c r="G46" s="173">
        <f>รายละเอียดตามงบรายจ่าย!E935</f>
        <v>300000</v>
      </c>
      <c r="H46" s="173"/>
      <c r="I46" s="173">
        <f t="shared" si="0"/>
        <v>300000</v>
      </c>
    </row>
    <row r="47" spans="1:9" ht="18">
      <c r="A47" s="332" t="s">
        <v>1348</v>
      </c>
      <c r="B47" s="332"/>
      <c r="C47" s="332"/>
      <c r="D47" s="332"/>
      <c r="E47" s="332"/>
      <c r="F47" s="332"/>
      <c r="G47" s="173"/>
      <c r="H47" s="173"/>
      <c r="I47" s="173"/>
    </row>
    <row r="48" spans="1:9" ht="18">
      <c r="A48" s="332" t="s">
        <v>1199</v>
      </c>
      <c r="B48" s="332"/>
      <c r="C48" s="332"/>
      <c r="D48" s="332"/>
      <c r="E48" s="332"/>
      <c r="F48" s="332"/>
      <c r="G48" s="173"/>
      <c r="H48" s="173"/>
      <c r="I48" s="173"/>
    </row>
    <row r="49" spans="1:9" ht="18.600000000000001" thickBot="1">
      <c r="A49" s="333" t="s">
        <v>1200</v>
      </c>
      <c r="B49" s="333"/>
      <c r="C49" s="333"/>
      <c r="D49" s="333"/>
      <c r="E49" s="333"/>
      <c r="F49" s="333"/>
      <c r="G49" s="173">
        <f>รายละเอียดตามงบรายจ่าย!E941</f>
        <v>199600</v>
      </c>
      <c r="H49" s="173" t="s">
        <v>95</v>
      </c>
      <c r="I49" s="173">
        <f t="shared" si="0"/>
        <v>199600</v>
      </c>
    </row>
    <row r="50" spans="1:9" ht="18.600000000000001" thickBot="1">
      <c r="A50" s="329" t="s">
        <v>540</v>
      </c>
      <c r="B50" s="329"/>
      <c r="C50" s="329"/>
      <c r="D50" s="329"/>
      <c r="E50" s="329"/>
      <c r="F50" s="329"/>
      <c r="G50" s="172">
        <f>SUM(G21:G49)</f>
        <v>421960730</v>
      </c>
      <c r="H50" s="172" t="s">
        <v>95</v>
      </c>
      <c r="I50" s="172">
        <f>SUM(I21:I49)</f>
        <v>421960730</v>
      </c>
    </row>
    <row r="51" spans="1:9" ht="18">
      <c r="A51" s="330"/>
      <c r="B51" s="330"/>
      <c r="C51" s="330"/>
      <c r="D51" s="330"/>
      <c r="E51" s="330"/>
      <c r="F51" s="330"/>
      <c r="G51" s="330"/>
      <c r="H51" s="330"/>
      <c r="I51" s="330"/>
    </row>
    <row r="52" spans="1:9" ht="21.75" customHeight="1">
      <c r="A52" s="331" t="s">
        <v>541</v>
      </c>
      <c r="B52" s="331"/>
      <c r="C52" s="331"/>
      <c r="D52" s="331"/>
      <c r="E52" s="331"/>
      <c r="F52" s="331"/>
      <c r="G52" s="331"/>
      <c r="H52" s="331"/>
      <c r="I52" s="331"/>
    </row>
    <row r="53" spans="1:9" ht="18.600000000000001" thickBot="1">
      <c r="A53" s="326" t="s">
        <v>513</v>
      </c>
      <c r="B53" s="326"/>
      <c r="C53" s="326"/>
      <c r="D53" s="326"/>
      <c r="E53" s="326"/>
      <c r="F53" s="326"/>
      <c r="G53" s="326"/>
      <c r="H53" s="326"/>
      <c r="I53" s="326"/>
    </row>
    <row r="54" spans="1:9" ht="18.600000000000001" thickBot="1">
      <c r="A54" s="327" t="s">
        <v>989</v>
      </c>
      <c r="B54" s="327"/>
      <c r="C54" s="327"/>
      <c r="D54" s="327"/>
      <c r="E54" s="327"/>
      <c r="F54" s="327"/>
      <c r="G54" s="174" t="s">
        <v>947</v>
      </c>
      <c r="H54" s="174" t="s">
        <v>948</v>
      </c>
      <c r="I54" s="174" t="s">
        <v>514</v>
      </c>
    </row>
    <row r="55" spans="1:9" ht="18.600000000000001" thickBot="1">
      <c r="A55" s="328"/>
      <c r="B55" s="328"/>
      <c r="C55" s="328"/>
      <c r="D55" s="328"/>
      <c r="E55" s="328"/>
      <c r="F55" s="328"/>
      <c r="G55" s="328"/>
      <c r="H55" s="328"/>
      <c r="I55" s="328"/>
    </row>
    <row r="56" spans="1:9" ht="18">
      <c r="A56" s="329" t="s">
        <v>1349</v>
      </c>
      <c r="B56" s="329"/>
      <c r="C56" s="329"/>
      <c r="D56" s="329"/>
      <c r="E56" s="329"/>
      <c r="F56" s="329"/>
      <c r="G56" s="172" t="s">
        <v>95</v>
      </c>
      <c r="H56" s="172" t="s">
        <v>95</v>
      </c>
      <c r="I56" s="172" t="s">
        <v>95</v>
      </c>
    </row>
    <row r="57" spans="1:9" ht="18">
      <c r="A57" s="330"/>
      <c r="B57" s="330"/>
      <c r="C57" s="330"/>
      <c r="D57" s="330"/>
      <c r="E57" s="330"/>
      <c r="F57" s="330"/>
      <c r="G57" s="330"/>
      <c r="H57" s="330"/>
      <c r="I57" s="330"/>
    </row>
    <row r="58" spans="1:9" ht="21.75" customHeight="1">
      <c r="A58" s="331" t="s">
        <v>542</v>
      </c>
      <c r="B58" s="331"/>
      <c r="C58" s="331"/>
      <c r="D58" s="331"/>
      <c r="E58" s="331"/>
      <c r="F58" s="331"/>
      <c r="G58" s="331"/>
      <c r="H58" s="331"/>
      <c r="I58" s="331"/>
    </row>
    <row r="59" spans="1:9" ht="18.600000000000001" thickBot="1">
      <c r="A59" s="326" t="s">
        <v>513</v>
      </c>
      <c r="B59" s="326"/>
      <c r="C59" s="326"/>
      <c r="D59" s="326"/>
      <c r="E59" s="326"/>
      <c r="F59" s="326"/>
      <c r="G59" s="326"/>
      <c r="H59" s="326"/>
      <c r="I59" s="326"/>
    </row>
    <row r="60" spans="1:9" ht="18.600000000000001" thickBot="1">
      <c r="A60" s="327" t="s">
        <v>989</v>
      </c>
      <c r="B60" s="327"/>
      <c r="C60" s="327"/>
      <c r="D60" s="327"/>
      <c r="E60" s="327"/>
      <c r="F60" s="327"/>
      <c r="G60" s="174" t="s">
        <v>947</v>
      </c>
      <c r="H60" s="174" t="s">
        <v>948</v>
      </c>
      <c r="I60" s="174" t="s">
        <v>514</v>
      </c>
    </row>
    <row r="61" spans="1:9" ht="18.600000000000001" thickBot="1">
      <c r="A61" s="328"/>
      <c r="B61" s="328"/>
      <c r="C61" s="328"/>
      <c r="D61" s="328"/>
      <c r="E61" s="328"/>
      <c r="F61" s="328"/>
      <c r="G61" s="328"/>
      <c r="H61" s="328"/>
      <c r="I61" s="328"/>
    </row>
    <row r="62" spans="1:9" ht="18.600000000000001" thickBot="1">
      <c r="A62" s="329" t="s">
        <v>543</v>
      </c>
      <c r="B62" s="329"/>
      <c r="C62" s="329"/>
      <c r="D62" s="329"/>
      <c r="E62" s="329"/>
      <c r="F62" s="329"/>
      <c r="G62" s="172" t="s">
        <v>95</v>
      </c>
      <c r="H62" s="172" t="s">
        <v>95</v>
      </c>
      <c r="I62" s="172" t="s">
        <v>95</v>
      </c>
    </row>
    <row r="63" spans="1:9" ht="18">
      <c r="A63" s="330"/>
      <c r="B63" s="330"/>
      <c r="C63" s="330"/>
      <c r="D63" s="330"/>
      <c r="E63" s="330"/>
      <c r="F63" s="330"/>
      <c r="G63" s="330"/>
      <c r="H63" s="330"/>
      <c r="I63" s="330"/>
    </row>
    <row r="64" spans="1:9" ht="21.75" customHeight="1">
      <c r="A64" s="331" t="s">
        <v>1344</v>
      </c>
      <c r="B64" s="331"/>
      <c r="C64" s="331"/>
      <c r="D64" s="331"/>
      <c r="E64" s="331"/>
      <c r="F64" s="331"/>
      <c r="G64" s="331"/>
      <c r="H64" s="331"/>
      <c r="I64" s="331"/>
    </row>
    <row r="65" spans="1:9" ht="18.600000000000001" thickBot="1">
      <c r="A65" s="326" t="s">
        <v>513</v>
      </c>
      <c r="B65" s="326"/>
      <c r="C65" s="326"/>
      <c r="D65" s="326"/>
      <c r="E65" s="326"/>
      <c r="F65" s="326"/>
      <c r="G65" s="326"/>
      <c r="H65" s="326"/>
      <c r="I65" s="326"/>
    </row>
    <row r="66" spans="1:9" ht="18.600000000000001" thickBot="1">
      <c r="A66" s="327" t="s">
        <v>989</v>
      </c>
      <c r="B66" s="327"/>
      <c r="C66" s="327"/>
      <c r="D66" s="327"/>
      <c r="E66" s="327"/>
      <c r="F66" s="327"/>
      <c r="G66" s="174" t="s">
        <v>947</v>
      </c>
      <c r="H66" s="174" t="s">
        <v>948</v>
      </c>
      <c r="I66" s="174" t="s">
        <v>514</v>
      </c>
    </row>
    <row r="67" spans="1:9" ht="18.600000000000001" thickBot="1">
      <c r="A67" s="328"/>
      <c r="B67" s="328"/>
      <c r="C67" s="328"/>
      <c r="D67" s="328"/>
      <c r="E67" s="328"/>
      <c r="F67" s="328"/>
      <c r="G67" s="328"/>
      <c r="H67" s="328"/>
      <c r="I67" s="328"/>
    </row>
    <row r="68" spans="1:9" ht="18.600000000000001" thickBot="1">
      <c r="A68" s="329" t="s">
        <v>1345</v>
      </c>
      <c r="B68" s="329"/>
      <c r="C68" s="329"/>
      <c r="D68" s="329"/>
      <c r="E68" s="329"/>
      <c r="F68" s="329"/>
      <c r="G68" s="172" t="s">
        <v>95</v>
      </c>
      <c r="H68" s="172" t="s">
        <v>95</v>
      </c>
      <c r="I68" s="172" t="s">
        <v>95</v>
      </c>
    </row>
  </sheetData>
  <mergeCells count="68">
    <mergeCell ref="A6:F6"/>
    <mergeCell ref="A1:I1"/>
    <mergeCell ref="A2:I2"/>
    <mergeCell ref="A3:I3"/>
    <mergeCell ref="A4:I4"/>
    <mergeCell ref="A5:I5"/>
    <mergeCell ref="A18:I18"/>
    <mergeCell ref="A7:F7"/>
    <mergeCell ref="A8:F8"/>
    <mergeCell ref="A9:F9"/>
    <mergeCell ref="A10:F10"/>
    <mergeCell ref="A11:F11"/>
    <mergeCell ref="A12:I12"/>
    <mergeCell ref="A13:I13"/>
    <mergeCell ref="A14:F14"/>
    <mergeCell ref="A15:F15"/>
    <mergeCell ref="A16:F16"/>
    <mergeCell ref="A17:F17"/>
    <mergeCell ref="A43:F43"/>
    <mergeCell ref="A30:F30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8:F38"/>
    <mergeCell ref="A39:F39"/>
    <mergeCell ref="A40:F40"/>
    <mergeCell ref="A41:F41"/>
    <mergeCell ref="A42:F42"/>
    <mergeCell ref="A31:F31"/>
    <mergeCell ref="A33:F33"/>
    <mergeCell ref="A35:F35"/>
    <mergeCell ref="A36:F36"/>
    <mergeCell ref="A37:F37"/>
    <mergeCell ref="A34:E34"/>
    <mergeCell ref="A32:E32"/>
    <mergeCell ref="A58:I58"/>
    <mergeCell ref="A44:F44"/>
    <mergeCell ref="A45:F45"/>
    <mergeCell ref="A47:F47"/>
    <mergeCell ref="A50:F50"/>
    <mergeCell ref="A51:I51"/>
    <mergeCell ref="A52:I52"/>
    <mergeCell ref="A53:I53"/>
    <mergeCell ref="A54:F54"/>
    <mergeCell ref="A55:I55"/>
    <mergeCell ref="A56:F56"/>
    <mergeCell ref="A57:I57"/>
    <mergeCell ref="A46:F46"/>
    <mergeCell ref="A48:F48"/>
    <mergeCell ref="A49:F49"/>
    <mergeCell ref="A65:I65"/>
    <mergeCell ref="A66:F66"/>
    <mergeCell ref="A67:I67"/>
    <mergeCell ref="A68:F68"/>
    <mergeCell ref="A59:I59"/>
    <mergeCell ref="A60:F60"/>
    <mergeCell ref="A61:I61"/>
    <mergeCell ref="A62:F62"/>
    <mergeCell ref="A63:I63"/>
    <mergeCell ref="A64:I64"/>
  </mergeCells>
  <pageMargins left="0.62992125984251968" right="0.47244094488188981" top="1.0236220472440944" bottom="0.74803149606299213" header="0.51181102362204722" footer="0.31496062992125984"/>
  <pageSetup paperSize="9" scale="95" firstPageNumber="3" orientation="portrait" useFirstPageNumber="1" r:id="rId1"/>
  <headerFooter>
    <oddHeader>&amp;C&amp;"TH SarabunPSK,ธรรมดา"&amp;14&amp;P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5E9F7-791B-48D5-B6DD-11C27C88ED14}">
  <dimension ref="A1:AI10"/>
  <sheetViews>
    <sheetView workbookViewId="0">
      <selection activeCell="J10" sqref="J10"/>
    </sheetView>
  </sheetViews>
  <sheetFormatPr defaultColWidth="9.109375" defaultRowHeight="19.8"/>
  <cols>
    <col min="1" max="1" width="17.109375" style="178" customWidth="1"/>
    <col min="2" max="2" width="13.88671875" style="178" customWidth="1"/>
    <col min="3" max="3" width="12.88671875" style="178" customWidth="1"/>
    <col min="4" max="4" width="15.5546875" style="178" customWidth="1"/>
    <col min="5" max="5" width="14" style="178" customWidth="1"/>
    <col min="6" max="6" width="15.5546875" style="178" customWidth="1"/>
    <col min="7" max="8" width="13.109375" style="178" customWidth="1"/>
    <col min="9" max="9" width="13.88671875" style="178" customWidth="1"/>
    <col min="10" max="10" width="8" style="178" customWidth="1"/>
    <col min="11" max="16384" width="9.109375" style="178"/>
  </cols>
  <sheetData>
    <row r="1" spans="1:35" s="95" customFormat="1">
      <c r="A1" s="340"/>
      <c r="B1" s="340"/>
      <c r="C1" s="340"/>
      <c r="D1" s="340"/>
      <c r="E1" s="340"/>
      <c r="F1" s="340"/>
      <c r="G1" s="340"/>
      <c r="H1" s="340"/>
      <c r="I1" s="340"/>
    </row>
    <row r="2" spans="1:35" s="134" customFormat="1" ht="21.75" customHeight="1">
      <c r="A2" s="341" t="s">
        <v>544</v>
      </c>
      <c r="B2" s="341"/>
      <c r="C2" s="341"/>
      <c r="D2" s="341"/>
      <c r="E2" s="341"/>
      <c r="F2" s="341"/>
      <c r="G2" s="341"/>
      <c r="H2" s="341"/>
      <c r="I2" s="341"/>
    </row>
    <row r="3" spans="1:35" s="95" customFormat="1" ht="20.399999999999999" thickBot="1">
      <c r="A3" s="342" t="s">
        <v>513</v>
      </c>
      <c r="B3" s="342"/>
      <c r="C3" s="342"/>
      <c r="D3" s="342"/>
      <c r="E3" s="342"/>
      <c r="F3" s="342"/>
      <c r="G3" s="342"/>
      <c r="H3" s="342"/>
      <c r="I3" s="342"/>
    </row>
    <row r="4" spans="1:35" s="181" customFormat="1" ht="40.200000000000003" thickBot="1">
      <c r="A4" s="182" t="s">
        <v>1201</v>
      </c>
      <c r="B4" s="182" t="s">
        <v>545</v>
      </c>
      <c r="C4" s="182" t="s">
        <v>546</v>
      </c>
      <c r="D4" s="182" t="s">
        <v>990</v>
      </c>
      <c r="E4" s="182" t="s">
        <v>547</v>
      </c>
      <c r="F4" s="182" t="s">
        <v>991</v>
      </c>
      <c r="G4" s="182" t="s">
        <v>548</v>
      </c>
      <c r="H4" s="182" t="s">
        <v>549</v>
      </c>
      <c r="I4" s="182" t="s">
        <v>514</v>
      </c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5" s="95" customFormat="1">
      <c r="A5" s="151" t="s">
        <v>992</v>
      </c>
      <c r="B5" s="275">
        <v>180149000</v>
      </c>
      <c r="C5" s="275">
        <v>41199700</v>
      </c>
      <c r="D5" s="275">
        <v>3700800</v>
      </c>
      <c r="E5" s="276" t="s">
        <v>95</v>
      </c>
      <c r="F5" s="276" t="s">
        <v>95</v>
      </c>
      <c r="G5" s="276" t="s">
        <v>95</v>
      </c>
      <c r="H5" s="276" t="s">
        <v>95</v>
      </c>
      <c r="I5" s="275">
        <f>SUM(B5:H5)</f>
        <v>225049500</v>
      </c>
    </row>
    <row r="6" spans="1:35" s="95" customFormat="1">
      <c r="A6" s="151" t="s">
        <v>995</v>
      </c>
      <c r="B6" s="276" t="s">
        <v>95</v>
      </c>
      <c r="C6" s="276" t="s">
        <v>95</v>
      </c>
      <c r="D6" s="275">
        <v>97393500</v>
      </c>
      <c r="E6" s="275">
        <v>8725100</v>
      </c>
      <c r="F6" s="276" t="s">
        <v>95</v>
      </c>
      <c r="G6" s="276" t="s">
        <v>95</v>
      </c>
      <c r="H6" s="276" t="s">
        <v>95</v>
      </c>
      <c r="I6" s="275">
        <f t="shared" ref="I6:I9" si="0">SUM(B6:H6)</f>
        <v>106118600</v>
      </c>
    </row>
    <row r="7" spans="1:35" s="95" customFormat="1">
      <c r="A7" s="151" t="s">
        <v>997</v>
      </c>
      <c r="B7" s="276" t="s">
        <v>95</v>
      </c>
      <c r="C7" s="276" t="s">
        <v>95</v>
      </c>
      <c r="D7" s="276" t="s">
        <v>95</v>
      </c>
      <c r="E7" s="276" t="s">
        <v>95</v>
      </c>
      <c r="F7" s="275">
        <v>57077200</v>
      </c>
      <c r="G7" s="276" t="s">
        <v>95</v>
      </c>
      <c r="H7" s="276" t="s">
        <v>95</v>
      </c>
      <c r="I7" s="275">
        <f t="shared" si="0"/>
        <v>57077200</v>
      </c>
    </row>
    <row r="8" spans="1:35" s="95" customFormat="1">
      <c r="A8" s="151" t="s">
        <v>998</v>
      </c>
      <c r="B8" s="276" t="s">
        <v>95</v>
      </c>
      <c r="C8" s="276" t="s">
        <v>95</v>
      </c>
      <c r="D8" s="276" t="s">
        <v>95</v>
      </c>
      <c r="E8" s="276" t="s">
        <v>95</v>
      </c>
      <c r="F8" s="276" t="s">
        <v>95</v>
      </c>
      <c r="G8" s="275">
        <v>16796500</v>
      </c>
      <c r="H8" s="276" t="s">
        <v>95</v>
      </c>
      <c r="I8" s="275">
        <f>SUM(B8:H8)</f>
        <v>16796500</v>
      </c>
    </row>
    <row r="9" spans="1:35" s="95" customFormat="1" ht="20.399999999999999" thickBot="1">
      <c r="A9" s="151" t="s">
        <v>1000</v>
      </c>
      <c r="B9" s="276" t="s">
        <v>95</v>
      </c>
      <c r="C9" s="276" t="s">
        <v>95</v>
      </c>
      <c r="D9" s="276" t="s">
        <v>95</v>
      </c>
      <c r="E9" s="276" t="s">
        <v>95</v>
      </c>
      <c r="F9" s="276" t="s">
        <v>95</v>
      </c>
      <c r="G9" s="276" t="s">
        <v>95</v>
      </c>
      <c r="H9" s="275">
        <v>16918930</v>
      </c>
      <c r="I9" s="275">
        <f t="shared" si="0"/>
        <v>16918930</v>
      </c>
      <c r="J9" s="177">
        <v>5</v>
      </c>
    </row>
    <row r="10" spans="1:35" s="179" customFormat="1" ht="20.399999999999999" thickBot="1">
      <c r="A10" s="180" t="s">
        <v>1001</v>
      </c>
      <c r="B10" s="277" t="s">
        <v>993</v>
      </c>
      <c r="C10" s="277" t="s">
        <v>994</v>
      </c>
      <c r="D10" s="277">
        <f>SUM(D5:D9)</f>
        <v>101094300</v>
      </c>
      <c r="E10" s="277" t="s">
        <v>996</v>
      </c>
      <c r="F10" s="277">
        <f>SUM(F7:F9)</f>
        <v>57077200</v>
      </c>
      <c r="G10" s="277" t="s">
        <v>999</v>
      </c>
      <c r="H10" s="277">
        <f>SUM(H9)</f>
        <v>16918930</v>
      </c>
      <c r="I10" s="277">
        <f>SUM(I5:I9)</f>
        <v>421960730</v>
      </c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</row>
  </sheetData>
  <mergeCells count="3">
    <mergeCell ref="A1:I1"/>
    <mergeCell ref="A2:I2"/>
    <mergeCell ref="A3:I3"/>
  </mergeCells>
  <pageMargins left="0.45" right="0.45" top="0.8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296AB-FE2A-4CF9-AC7C-DD9D0585D37B}">
  <dimension ref="A1:G395"/>
  <sheetViews>
    <sheetView view="pageBreakPreview" zoomScaleNormal="100" zoomScaleSheetLayoutView="100" workbookViewId="0">
      <selection activeCell="A210" sqref="A210:G210"/>
    </sheetView>
  </sheetViews>
  <sheetFormatPr defaultColWidth="9.109375" defaultRowHeight="19.8"/>
  <cols>
    <col min="1" max="1" width="27.5546875" style="95" customWidth="1"/>
    <col min="2" max="2" width="8.33203125" style="95" customWidth="1"/>
    <col min="3" max="3" width="13.33203125" style="95" customWidth="1"/>
    <col min="4" max="4" width="13" style="95" customWidth="1"/>
    <col min="5" max="6" width="10.6640625" style="95" customWidth="1"/>
    <col min="7" max="7" width="9.77734375" style="95" customWidth="1"/>
    <col min="8" max="8" width="4.33203125" style="95" customWidth="1"/>
    <col min="9" max="16384" width="9.109375" style="95"/>
  </cols>
  <sheetData>
    <row r="1" spans="1:7" ht="21.75" customHeight="1">
      <c r="A1" s="354" t="s">
        <v>459</v>
      </c>
      <c r="B1" s="354"/>
      <c r="C1" s="354"/>
      <c r="D1" s="354"/>
      <c r="E1" s="354"/>
      <c r="F1" s="354"/>
      <c r="G1" s="354"/>
    </row>
    <row r="2" spans="1:7" ht="21.75" customHeight="1">
      <c r="A2" s="354" t="s">
        <v>1555</v>
      </c>
      <c r="B2" s="354"/>
      <c r="C2" s="354"/>
      <c r="D2" s="354"/>
      <c r="E2" s="354"/>
      <c r="F2" s="354"/>
      <c r="G2" s="354"/>
    </row>
    <row r="3" spans="1:7" ht="15.75" customHeight="1">
      <c r="A3" s="340"/>
      <c r="B3" s="340"/>
      <c r="C3" s="340"/>
      <c r="D3" s="340"/>
      <c r="E3" s="340"/>
      <c r="F3" s="340"/>
      <c r="G3" s="340"/>
    </row>
    <row r="4" spans="1:7" ht="21.75" customHeight="1">
      <c r="A4" s="355" t="s">
        <v>511</v>
      </c>
      <c r="B4" s="355"/>
      <c r="C4" s="355"/>
      <c r="D4" s="355"/>
      <c r="E4" s="355"/>
      <c r="F4" s="355"/>
      <c r="G4" s="355"/>
    </row>
    <row r="5" spans="1:7" ht="15" customHeight="1">
      <c r="A5" s="340"/>
      <c r="B5" s="340"/>
      <c r="C5" s="340"/>
      <c r="D5" s="340"/>
      <c r="E5" s="340"/>
      <c r="F5" s="340"/>
      <c r="G5" s="340"/>
    </row>
    <row r="6" spans="1:7" ht="20.399999999999999" thickBot="1">
      <c r="A6" s="352" t="s">
        <v>1053</v>
      </c>
      <c r="B6" s="352"/>
      <c r="C6" s="352"/>
      <c r="D6" s="352"/>
      <c r="E6" s="352"/>
      <c r="F6" s="352"/>
      <c r="G6" s="352"/>
    </row>
    <row r="7" spans="1:7" ht="66.75" customHeight="1">
      <c r="A7" s="353" t="s">
        <v>1049</v>
      </c>
      <c r="B7" s="353"/>
      <c r="C7" s="353"/>
      <c r="D7" s="353"/>
      <c r="E7" s="353"/>
      <c r="F7" s="353"/>
      <c r="G7" s="353"/>
    </row>
    <row r="8" spans="1:7">
      <c r="A8" s="340"/>
      <c r="B8" s="340"/>
      <c r="C8" s="340"/>
      <c r="D8" s="340"/>
      <c r="E8" s="340"/>
      <c r="F8" s="340"/>
      <c r="G8" s="340"/>
    </row>
    <row r="9" spans="1:7" ht="20.399999999999999" thickBot="1">
      <c r="A9" s="348" t="s">
        <v>1054</v>
      </c>
      <c r="B9" s="348"/>
      <c r="C9" s="348"/>
      <c r="D9" s="348"/>
      <c r="E9" s="348"/>
      <c r="F9" s="348"/>
      <c r="G9" s="348"/>
    </row>
    <row r="10" spans="1:7" ht="21.75" customHeight="1">
      <c r="A10" s="343" t="s">
        <v>338</v>
      </c>
      <c r="B10" s="345" t="s">
        <v>1350</v>
      </c>
      <c r="C10" s="346"/>
      <c r="D10" s="346"/>
      <c r="E10" s="346"/>
      <c r="F10" s="346"/>
      <c r="G10" s="347"/>
    </row>
    <row r="11" spans="1:7">
      <c r="A11" s="344"/>
      <c r="B11" s="153" t="s">
        <v>462</v>
      </c>
      <c r="C11" s="153" t="s">
        <v>498</v>
      </c>
      <c r="D11" s="153" t="s">
        <v>499</v>
      </c>
      <c r="E11" s="153" t="s">
        <v>500</v>
      </c>
      <c r="F11" s="153" t="s">
        <v>501</v>
      </c>
      <c r="G11" s="154" t="s">
        <v>1002</v>
      </c>
    </row>
    <row r="12" spans="1:7">
      <c r="A12" s="155" t="s">
        <v>502</v>
      </c>
      <c r="B12" s="156" t="s">
        <v>503</v>
      </c>
      <c r="C12" s="185">
        <v>231393600</v>
      </c>
      <c r="D12" s="157" t="s">
        <v>957</v>
      </c>
      <c r="E12" s="157" t="s">
        <v>95</v>
      </c>
      <c r="F12" s="157" t="s">
        <v>95</v>
      </c>
      <c r="G12" s="158" t="s">
        <v>95</v>
      </c>
    </row>
    <row r="13" spans="1:7">
      <c r="A13" s="155" t="s">
        <v>504</v>
      </c>
      <c r="B13" s="156" t="s">
        <v>503</v>
      </c>
      <c r="C13" s="157" t="s">
        <v>1321</v>
      </c>
      <c r="D13" s="185">
        <f>รายละเอียดตามงบรายจ่าย!E6</f>
        <v>225049500</v>
      </c>
      <c r="E13" s="157" t="s">
        <v>95</v>
      </c>
      <c r="F13" s="157" t="s">
        <v>95</v>
      </c>
      <c r="G13" s="158" t="s">
        <v>95</v>
      </c>
    </row>
    <row r="14" spans="1:7">
      <c r="A14" s="159" t="s">
        <v>505</v>
      </c>
      <c r="B14" s="160" t="s">
        <v>503</v>
      </c>
      <c r="C14" s="161" t="s">
        <v>95</v>
      </c>
      <c r="D14" s="161" t="s">
        <v>95</v>
      </c>
      <c r="E14" s="161" t="s">
        <v>95</v>
      </c>
      <c r="F14" s="161" t="s">
        <v>95</v>
      </c>
      <c r="G14" s="162" t="s">
        <v>95</v>
      </c>
    </row>
    <row r="15" spans="1:7">
      <c r="A15" s="340"/>
      <c r="B15" s="340"/>
      <c r="C15" s="340"/>
      <c r="D15" s="340"/>
      <c r="E15" s="340"/>
      <c r="F15" s="340"/>
      <c r="G15" s="340"/>
    </row>
    <row r="16" spans="1:7" ht="20.399999999999999" thickBot="1">
      <c r="A16" s="352" t="s">
        <v>1056</v>
      </c>
      <c r="B16" s="352"/>
      <c r="C16" s="352"/>
      <c r="D16" s="352"/>
      <c r="E16" s="352"/>
      <c r="F16" s="352"/>
      <c r="G16" s="352"/>
    </row>
    <row r="17" spans="1:7" ht="71.25" customHeight="1">
      <c r="A17" s="353" t="s">
        <v>1106</v>
      </c>
      <c r="B17" s="353"/>
      <c r="C17" s="353"/>
      <c r="D17" s="353"/>
      <c r="E17" s="353"/>
      <c r="F17" s="353"/>
      <c r="G17" s="353"/>
    </row>
    <row r="18" spans="1:7">
      <c r="A18" s="340"/>
      <c r="B18" s="340"/>
      <c r="C18" s="340"/>
      <c r="D18" s="340"/>
      <c r="E18" s="340"/>
      <c r="F18" s="340"/>
      <c r="G18" s="340"/>
    </row>
    <row r="19" spans="1:7" ht="20.399999999999999" thickBot="1">
      <c r="A19" s="348" t="s">
        <v>1107</v>
      </c>
      <c r="B19" s="348"/>
      <c r="C19" s="348"/>
      <c r="D19" s="348"/>
      <c r="E19" s="348"/>
      <c r="F19" s="348"/>
      <c r="G19" s="348"/>
    </row>
    <row r="20" spans="1:7" ht="21.75" customHeight="1">
      <c r="A20" s="343" t="s">
        <v>1055</v>
      </c>
      <c r="B20" s="345" t="s">
        <v>1351</v>
      </c>
      <c r="C20" s="346"/>
      <c r="D20" s="346"/>
      <c r="E20" s="346"/>
      <c r="F20" s="346"/>
      <c r="G20" s="347"/>
    </row>
    <row r="21" spans="1:7">
      <c r="A21" s="344"/>
      <c r="B21" s="153" t="s">
        <v>462</v>
      </c>
      <c r="C21" s="153" t="s">
        <v>498</v>
      </c>
      <c r="D21" s="153" t="s">
        <v>499</v>
      </c>
      <c r="E21" s="153" t="s">
        <v>500</v>
      </c>
      <c r="F21" s="153" t="s">
        <v>501</v>
      </c>
      <c r="G21" s="154" t="s">
        <v>1002</v>
      </c>
    </row>
    <row r="22" spans="1:7">
      <c r="A22" s="155" t="s">
        <v>1004</v>
      </c>
      <c r="B22" s="156" t="s">
        <v>466</v>
      </c>
      <c r="C22" s="157" t="s">
        <v>95</v>
      </c>
      <c r="D22" s="157" t="s">
        <v>1307</v>
      </c>
      <c r="E22" s="157" t="s">
        <v>1307</v>
      </c>
      <c r="F22" s="157" t="s">
        <v>1307</v>
      </c>
      <c r="G22" s="158" t="s">
        <v>1307</v>
      </c>
    </row>
    <row r="23" spans="1:7">
      <c r="A23" s="155" t="s">
        <v>506</v>
      </c>
      <c r="B23" s="156" t="s">
        <v>1003</v>
      </c>
      <c r="C23" s="157" t="s">
        <v>95</v>
      </c>
      <c r="D23" s="157" t="s">
        <v>1058</v>
      </c>
      <c r="E23" s="157" t="s">
        <v>1058</v>
      </c>
      <c r="F23" s="157" t="s">
        <v>1058</v>
      </c>
      <c r="G23" s="158" t="s">
        <v>1058</v>
      </c>
    </row>
    <row r="24" spans="1:7" ht="59.4">
      <c r="A24" s="155" t="s">
        <v>1005</v>
      </c>
      <c r="B24" s="156" t="s">
        <v>466</v>
      </c>
      <c r="C24" s="157" t="s">
        <v>95</v>
      </c>
      <c r="D24" s="157" t="s">
        <v>1057</v>
      </c>
      <c r="E24" s="157" t="s">
        <v>1057</v>
      </c>
      <c r="F24" s="157" t="s">
        <v>1057</v>
      </c>
      <c r="G24" s="158" t="s">
        <v>1057</v>
      </c>
    </row>
    <row r="25" spans="1:7">
      <c r="A25" s="155" t="s">
        <v>502</v>
      </c>
      <c r="B25" s="156" t="s">
        <v>503</v>
      </c>
      <c r="C25" s="157" t="s">
        <v>1322</v>
      </c>
      <c r="D25" s="273" t="s">
        <v>959</v>
      </c>
      <c r="E25" s="157" t="s">
        <v>95</v>
      </c>
      <c r="F25" s="157" t="s">
        <v>95</v>
      </c>
      <c r="G25" s="158" t="s">
        <v>95</v>
      </c>
    </row>
    <row r="26" spans="1:7">
      <c r="A26" s="155" t="s">
        <v>504</v>
      </c>
      <c r="B26" s="156" t="s">
        <v>503</v>
      </c>
      <c r="C26" s="157" t="s">
        <v>1322</v>
      </c>
      <c r="D26" s="185">
        <f>รายละเอียดตามงบรายจ่าย!E31</f>
        <v>8653800</v>
      </c>
      <c r="E26" s="157" t="s">
        <v>95</v>
      </c>
      <c r="F26" s="157" t="s">
        <v>95</v>
      </c>
      <c r="G26" s="158" t="s">
        <v>95</v>
      </c>
    </row>
    <row r="27" spans="1:7" ht="20.399999999999999" thickBot="1">
      <c r="A27" s="159" t="s">
        <v>505</v>
      </c>
      <c r="B27" s="160" t="s">
        <v>503</v>
      </c>
      <c r="C27" s="161" t="s">
        <v>95</v>
      </c>
      <c r="D27" s="161" t="s">
        <v>95</v>
      </c>
      <c r="E27" s="161" t="s">
        <v>95</v>
      </c>
      <c r="F27" s="161" t="s">
        <v>95</v>
      </c>
      <c r="G27" s="162" t="s">
        <v>95</v>
      </c>
    </row>
    <row r="28" spans="1:7">
      <c r="A28" s="340"/>
      <c r="B28" s="340"/>
      <c r="C28" s="340"/>
      <c r="D28" s="340"/>
      <c r="E28" s="340"/>
      <c r="F28" s="340"/>
      <c r="G28" s="340"/>
    </row>
    <row r="29" spans="1:7" ht="20.399999999999999" thickBot="1">
      <c r="A29" s="352" t="s">
        <v>1059</v>
      </c>
      <c r="B29" s="352"/>
      <c r="C29" s="352"/>
      <c r="D29" s="352"/>
      <c r="E29" s="352"/>
      <c r="F29" s="352"/>
      <c r="G29" s="352"/>
    </row>
    <row r="30" spans="1:7" ht="145.5" customHeight="1">
      <c r="A30" s="353" t="s">
        <v>1108</v>
      </c>
      <c r="B30" s="353"/>
      <c r="C30" s="353"/>
      <c r="D30" s="353"/>
      <c r="E30" s="353"/>
      <c r="F30" s="353"/>
      <c r="G30" s="353"/>
    </row>
    <row r="31" spans="1:7">
      <c r="A31" s="340"/>
      <c r="B31" s="340"/>
      <c r="C31" s="340"/>
      <c r="D31" s="340"/>
      <c r="E31" s="340"/>
      <c r="F31" s="340"/>
      <c r="G31" s="340"/>
    </row>
    <row r="32" spans="1:7" ht="20.399999999999999" thickBot="1">
      <c r="A32" s="348" t="s">
        <v>1109</v>
      </c>
      <c r="B32" s="348"/>
      <c r="C32" s="348"/>
      <c r="D32" s="348"/>
      <c r="E32" s="348"/>
      <c r="F32" s="348"/>
      <c r="G32" s="348"/>
    </row>
    <row r="33" spans="1:7" ht="21.75" customHeight="1">
      <c r="A33" s="343" t="s">
        <v>1055</v>
      </c>
      <c r="B33" s="345" t="s">
        <v>1351</v>
      </c>
      <c r="C33" s="346"/>
      <c r="D33" s="346"/>
      <c r="E33" s="346"/>
      <c r="F33" s="346"/>
      <c r="G33" s="347"/>
    </row>
    <row r="34" spans="1:7">
      <c r="A34" s="344"/>
      <c r="B34" s="153" t="s">
        <v>462</v>
      </c>
      <c r="C34" s="153" t="s">
        <v>498</v>
      </c>
      <c r="D34" s="153" t="s">
        <v>499</v>
      </c>
      <c r="E34" s="153" t="s">
        <v>500</v>
      </c>
      <c r="F34" s="153" t="s">
        <v>501</v>
      </c>
      <c r="G34" s="154" t="s">
        <v>1002</v>
      </c>
    </row>
    <row r="35" spans="1:7" ht="39.6">
      <c r="A35" s="155" t="s">
        <v>1007</v>
      </c>
      <c r="B35" s="156" t="s">
        <v>466</v>
      </c>
      <c r="C35" s="157" t="s">
        <v>95</v>
      </c>
      <c r="D35" s="157" t="s">
        <v>1060</v>
      </c>
      <c r="E35" s="157" t="s">
        <v>1060</v>
      </c>
      <c r="F35" s="157" t="s">
        <v>1060</v>
      </c>
      <c r="G35" s="158" t="s">
        <v>1060</v>
      </c>
    </row>
    <row r="36" spans="1:7" ht="39.6">
      <c r="A36" s="155" t="s">
        <v>1008</v>
      </c>
      <c r="B36" s="156" t="s">
        <v>1009</v>
      </c>
      <c r="C36" s="157" t="s">
        <v>95</v>
      </c>
      <c r="D36" s="157" t="s">
        <v>1061</v>
      </c>
      <c r="E36" s="157" t="s">
        <v>1061</v>
      </c>
      <c r="F36" s="157" t="s">
        <v>1061</v>
      </c>
      <c r="G36" s="158" t="s">
        <v>1061</v>
      </c>
    </row>
    <row r="37" spans="1:7" ht="59.4">
      <c r="A37" s="155" t="s">
        <v>1006</v>
      </c>
      <c r="B37" s="156" t="s">
        <v>466</v>
      </c>
      <c r="C37" s="157" t="s">
        <v>95</v>
      </c>
      <c r="D37" s="157" t="s">
        <v>1057</v>
      </c>
      <c r="E37" s="157" t="s">
        <v>1057</v>
      </c>
      <c r="F37" s="157" t="s">
        <v>1057</v>
      </c>
      <c r="G37" s="158" t="s">
        <v>1057</v>
      </c>
    </row>
    <row r="38" spans="1:7">
      <c r="A38" s="155" t="s">
        <v>502</v>
      </c>
      <c r="B38" s="156" t="s">
        <v>503</v>
      </c>
      <c r="C38" s="157" t="s">
        <v>95</v>
      </c>
      <c r="D38" s="167">
        <f>SUM(D39)</f>
        <v>5469700</v>
      </c>
      <c r="E38" s="157" t="s">
        <v>95</v>
      </c>
      <c r="F38" s="157" t="s">
        <v>95</v>
      </c>
      <c r="G38" s="158" t="s">
        <v>95</v>
      </c>
    </row>
    <row r="39" spans="1:7">
      <c r="A39" s="155" t="s">
        <v>504</v>
      </c>
      <c r="B39" s="156" t="s">
        <v>503</v>
      </c>
      <c r="C39" s="157" t="s">
        <v>95</v>
      </c>
      <c r="D39" s="167">
        <f>'สังเขป 67'!I23</f>
        <v>5469700</v>
      </c>
      <c r="E39" s="157" t="s">
        <v>95</v>
      </c>
      <c r="F39" s="157" t="s">
        <v>95</v>
      </c>
      <c r="G39" s="158" t="s">
        <v>95</v>
      </c>
    </row>
    <row r="40" spans="1:7" ht="20.399999999999999" thickBot="1">
      <c r="A40" s="159" t="s">
        <v>505</v>
      </c>
      <c r="B40" s="160" t="s">
        <v>503</v>
      </c>
      <c r="C40" s="161" t="s">
        <v>95</v>
      </c>
      <c r="D40" s="161" t="s">
        <v>95</v>
      </c>
      <c r="E40" s="161" t="s">
        <v>95</v>
      </c>
      <c r="F40" s="161" t="s">
        <v>95</v>
      </c>
      <c r="G40" s="162" t="s">
        <v>95</v>
      </c>
    </row>
    <row r="41" spans="1:7">
      <c r="A41" s="340"/>
      <c r="B41" s="340"/>
      <c r="C41" s="340"/>
      <c r="D41" s="340"/>
      <c r="E41" s="340"/>
      <c r="F41" s="340"/>
      <c r="G41" s="340"/>
    </row>
    <row r="42" spans="1:7">
      <c r="A42" s="340"/>
      <c r="B42" s="340"/>
      <c r="C42" s="340"/>
      <c r="D42" s="340"/>
      <c r="E42" s="340"/>
      <c r="F42" s="340"/>
      <c r="G42" s="340"/>
    </row>
    <row r="43" spans="1:7" ht="20.399999999999999" thickBot="1">
      <c r="A43" s="352" t="s">
        <v>1062</v>
      </c>
      <c r="B43" s="352"/>
      <c r="C43" s="352"/>
      <c r="D43" s="352"/>
      <c r="E43" s="352"/>
      <c r="F43" s="352"/>
      <c r="G43" s="352"/>
    </row>
    <row r="44" spans="1:7" ht="75" customHeight="1">
      <c r="A44" s="353" t="s">
        <v>1110</v>
      </c>
      <c r="B44" s="353"/>
      <c r="C44" s="353"/>
      <c r="D44" s="353"/>
      <c r="E44" s="353"/>
      <c r="F44" s="353"/>
      <c r="G44" s="353"/>
    </row>
    <row r="45" spans="1:7">
      <c r="A45" s="340"/>
      <c r="B45" s="340"/>
      <c r="C45" s="340"/>
      <c r="D45" s="340"/>
      <c r="E45" s="340"/>
      <c r="F45" s="340"/>
      <c r="G45" s="340"/>
    </row>
    <row r="46" spans="1:7" ht="47.25" customHeight="1" thickBot="1">
      <c r="A46" s="348" t="s">
        <v>1111</v>
      </c>
      <c r="B46" s="348"/>
      <c r="C46" s="348"/>
      <c r="D46" s="348"/>
      <c r="E46" s="348"/>
      <c r="F46" s="348"/>
      <c r="G46" s="348"/>
    </row>
    <row r="47" spans="1:7" ht="21.75" customHeight="1">
      <c r="A47" s="343" t="s">
        <v>1055</v>
      </c>
      <c r="B47" s="345" t="s">
        <v>1351</v>
      </c>
      <c r="C47" s="346"/>
      <c r="D47" s="346"/>
      <c r="E47" s="346"/>
      <c r="F47" s="346"/>
      <c r="G47" s="347"/>
    </row>
    <row r="48" spans="1:7">
      <c r="A48" s="344"/>
      <c r="B48" s="153" t="s">
        <v>462</v>
      </c>
      <c r="C48" s="153" t="s">
        <v>498</v>
      </c>
      <c r="D48" s="153" t="s">
        <v>499</v>
      </c>
      <c r="E48" s="153" t="s">
        <v>500</v>
      </c>
      <c r="F48" s="153" t="s">
        <v>501</v>
      </c>
      <c r="G48" s="154" t="s">
        <v>1002</v>
      </c>
    </row>
    <row r="49" spans="1:7" ht="39.6">
      <c r="A49" s="155" t="s">
        <v>1010</v>
      </c>
      <c r="B49" s="156" t="s">
        <v>466</v>
      </c>
      <c r="C49" s="157" t="s">
        <v>95</v>
      </c>
      <c r="D49" s="157" t="s">
        <v>1057</v>
      </c>
      <c r="E49" s="157" t="s">
        <v>1057</v>
      </c>
      <c r="F49" s="157" t="s">
        <v>1057</v>
      </c>
      <c r="G49" s="158" t="s">
        <v>1057</v>
      </c>
    </row>
    <row r="50" spans="1:7" ht="39.6">
      <c r="A50" s="155" t="s">
        <v>1011</v>
      </c>
      <c r="B50" s="156" t="s">
        <v>466</v>
      </c>
      <c r="C50" s="157" t="s">
        <v>95</v>
      </c>
      <c r="D50" s="157" t="s">
        <v>1057</v>
      </c>
      <c r="E50" s="157" t="s">
        <v>1057</v>
      </c>
      <c r="F50" s="157" t="s">
        <v>1057</v>
      </c>
      <c r="G50" s="158" t="s">
        <v>1057</v>
      </c>
    </row>
    <row r="51" spans="1:7" ht="59.4">
      <c r="A51" s="155" t="s">
        <v>1012</v>
      </c>
      <c r="B51" s="156" t="s">
        <v>466</v>
      </c>
      <c r="C51" s="157" t="s">
        <v>95</v>
      </c>
      <c r="D51" s="157" t="s">
        <v>1057</v>
      </c>
      <c r="E51" s="157" t="s">
        <v>1057</v>
      </c>
      <c r="F51" s="157" t="s">
        <v>1057</v>
      </c>
      <c r="G51" s="158" t="s">
        <v>1057</v>
      </c>
    </row>
    <row r="52" spans="1:7">
      <c r="A52" s="155" t="s">
        <v>502</v>
      </c>
      <c r="B52" s="156" t="s">
        <v>503</v>
      </c>
      <c r="C52" s="157" t="s">
        <v>1323</v>
      </c>
      <c r="D52" s="274">
        <f>SUM(D53)</f>
        <v>2632830</v>
      </c>
      <c r="E52" s="157" t="s">
        <v>95</v>
      </c>
      <c r="F52" s="157" t="s">
        <v>95</v>
      </c>
      <c r="G52" s="158" t="s">
        <v>95</v>
      </c>
    </row>
    <row r="53" spans="1:7">
      <c r="A53" s="155" t="s">
        <v>504</v>
      </c>
      <c r="B53" s="156" t="s">
        <v>503</v>
      </c>
      <c r="C53" s="157" t="s">
        <v>1323</v>
      </c>
      <c r="D53" s="274">
        <f>รายละเอียดตามงบรายจ่าย!E81</f>
        <v>2632830</v>
      </c>
      <c r="E53" s="157" t="s">
        <v>95</v>
      </c>
      <c r="F53" s="157" t="s">
        <v>95</v>
      </c>
      <c r="G53" s="158" t="s">
        <v>95</v>
      </c>
    </row>
    <row r="54" spans="1:7" ht="20.399999999999999" thickBot="1">
      <c r="A54" s="159" t="s">
        <v>505</v>
      </c>
      <c r="B54" s="160" t="s">
        <v>503</v>
      </c>
      <c r="C54" s="161" t="s">
        <v>95</v>
      </c>
      <c r="D54" s="161" t="s">
        <v>95</v>
      </c>
      <c r="E54" s="161" t="s">
        <v>95</v>
      </c>
      <c r="F54" s="161" t="s">
        <v>95</v>
      </c>
      <c r="G54" s="162" t="s">
        <v>95</v>
      </c>
    </row>
    <row r="55" spans="1:7">
      <c r="A55" s="340"/>
      <c r="B55" s="340"/>
      <c r="C55" s="340"/>
      <c r="D55" s="340"/>
      <c r="E55" s="340"/>
      <c r="F55" s="340"/>
      <c r="G55" s="340"/>
    </row>
    <row r="56" spans="1:7" ht="20.399999999999999" thickBot="1">
      <c r="A56" s="352" t="s">
        <v>1063</v>
      </c>
      <c r="B56" s="352"/>
      <c r="C56" s="352"/>
      <c r="D56" s="352"/>
      <c r="E56" s="352"/>
      <c r="F56" s="352"/>
      <c r="G56" s="352"/>
    </row>
    <row r="57" spans="1:7" ht="146.25" customHeight="1">
      <c r="A57" s="353" t="s">
        <v>1112</v>
      </c>
      <c r="B57" s="353"/>
      <c r="C57" s="353"/>
      <c r="D57" s="353"/>
      <c r="E57" s="353"/>
      <c r="F57" s="353"/>
      <c r="G57" s="353"/>
    </row>
    <row r="58" spans="1:7">
      <c r="A58" s="340"/>
      <c r="B58" s="340"/>
      <c r="C58" s="340"/>
      <c r="D58" s="340"/>
      <c r="E58" s="340"/>
      <c r="F58" s="340"/>
      <c r="G58" s="340"/>
    </row>
    <row r="59" spans="1:7" ht="20.399999999999999" thickBot="1">
      <c r="A59" s="348" t="s">
        <v>1113</v>
      </c>
      <c r="B59" s="348"/>
      <c r="C59" s="348"/>
      <c r="D59" s="348"/>
      <c r="E59" s="348"/>
      <c r="F59" s="348"/>
      <c r="G59" s="348"/>
    </row>
    <row r="60" spans="1:7" ht="21.75" customHeight="1">
      <c r="A60" s="356" t="s">
        <v>1055</v>
      </c>
      <c r="B60" s="358" t="s">
        <v>1351</v>
      </c>
      <c r="C60" s="359"/>
      <c r="D60" s="359"/>
      <c r="E60" s="359"/>
      <c r="F60" s="359"/>
      <c r="G60" s="360"/>
    </row>
    <row r="61" spans="1:7">
      <c r="A61" s="357"/>
      <c r="B61" s="153" t="s">
        <v>462</v>
      </c>
      <c r="C61" s="153" t="s">
        <v>498</v>
      </c>
      <c r="D61" s="153" t="s">
        <v>499</v>
      </c>
      <c r="E61" s="153" t="s">
        <v>500</v>
      </c>
      <c r="F61" s="153" t="s">
        <v>501</v>
      </c>
      <c r="G61" s="230" t="s">
        <v>1002</v>
      </c>
    </row>
    <row r="62" spans="1:7" ht="59.4">
      <c r="A62" s="238" t="s">
        <v>1064</v>
      </c>
      <c r="B62" s="156" t="s">
        <v>466</v>
      </c>
      <c r="C62" s="157" t="s">
        <v>95</v>
      </c>
      <c r="D62" s="157" t="s">
        <v>1057</v>
      </c>
      <c r="E62" s="157" t="s">
        <v>1057</v>
      </c>
      <c r="F62" s="157" t="s">
        <v>1057</v>
      </c>
      <c r="G62" s="239" t="s">
        <v>1057</v>
      </c>
    </row>
    <row r="63" spans="1:7" ht="79.2">
      <c r="A63" s="238" t="s">
        <v>1065</v>
      </c>
      <c r="B63" s="156" t="s">
        <v>466</v>
      </c>
      <c r="C63" s="157" t="s">
        <v>95</v>
      </c>
      <c r="D63" s="157" t="s">
        <v>1060</v>
      </c>
      <c r="E63" s="157" t="s">
        <v>1060</v>
      </c>
      <c r="F63" s="157" t="s">
        <v>1060</v>
      </c>
      <c r="G63" s="239" t="s">
        <v>1060</v>
      </c>
    </row>
    <row r="64" spans="1:7" ht="59.4">
      <c r="A64" s="238" t="s">
        <v>1066</v>
      </c>
      <c r="B64" s="156" t="s">
        <v>466</v>
      </c>
      <c r="C64" s="157" t="s">
        <v>95</v>
      </c>
      <c r="D64" s="157" t="s">
        <v>1060</v>
      </c>
      <c r="E64" s="157" t="s">
        <v>1060</v>
      </c>
      <c r="F64" s="157" t="s">
        <v>1060</v>
      </c>
      <c r="G64" s="239" t="s">
        <v>1060</v>
      </c>
    </row>
    <row r="65" spans="1:7">
      <c r="A65" s="238" t="s">
        <v>502</v>
      </c>
      <c r="B65" s="156" t="s">
        <v>503</v>
      </c>
      <c r="C65" s="157" t="s">
        <v>1324</v>
      </c>
      <c r="D65" s="274" t="s">
        <v>963</v>
      </c>
      <c r="E65" s="157" t="s">
        <v>95</v>
      </c>
      <c r="F65" s="157" t="s">
        <v>95</v>
      </c>
      <c r="G65" s="239" t="s">
        <v>95</v>
      </c>
    </row>
    <row r="66" spans="1:7">
      <c r="A66" s="238" t="s">
        <v>504</v>
      </c>
      <c r="B66" s="156" t="s">
        <v>503</v>
      </c>
      <c r="C66" s="157" t="s">
        <v>1324</v>
      </c>
      <c r="D66" s="274">
        <f>รายละเอียดตามงบรายจ่าย!E101</f>
        <v>911600</v>
      </c>
      <c r="E66" s="157" t="s">
        <v>95</v>
      </c>
      <c r="F66" s="157" t="s">
        <v>95</v>
      </c>
      <c r="G66" s="239" t="s">
        <v>95</v>
      </c>
    </row>
    <row r="67" spans="1:7" ht="20.399999999999999" thickBot="1">
      <c r="A67" s="240" t="s">
        <v>505</v>
      </c>
      <c r="B67" s="241" t="s">
        <v>503</v>
      </c>
      <c r="C67" s="242" t="s">
        <v>95</v>
      </c>
      <c r="D67" s="242" t="s">
        <v>95</v>
      </c>
      <c r="E67" s="242" t="s">
        <v>95</v>
      </c>
      <c r="F67" s="242" t="s">
        <v>95</v>
      </c>
      <c r="G67" s="243" t="s">
        <v>95</v>
      </c>
    </row>
    <row r="68" spans="1:7">
      <c r="A68" s="340"/>
      <c r="B68" s="340"/>
      <c r="C68" s="340"/>
      <c r="D68" s="340"/>
      <c r="E68" s="340"/>
      <c r="F68" s="340"/>
      <c r="G68" s="340"/>
    </row>
    <row r="69" spans="1:7" ht="20.399999999999999" thickBot="1">
      <c r="A69" s="352" t="s">
        <v>1067</v>
      </c>
      <c r="B69" s="352"/>
      <c r="C69" s="352"/>
      <c r="D69" s="352"/>
      <c r="E69" s="352"/>
      <c r="F69" s="352"/>
      <c r="G69" s="352"/>
    </row>
    <row r="70" spans="1:7" ht="78" customHeight="1">
      <c r="A70" s="353" t="s">
        <v>1114</v>
      </c>
      <c r="B70" s="353"/>
      <c r="C70" s="353"/>
      <c r="D70" s="353"/>
      <c r="E70" s="353"/>
      <c r="F70" s="353"/>
      <c r="G70" s="353"/>
    </row>
    <row r="71" spans="1:7">
      <c r="A71" s="340"/>
      <c r="B71" s="340"/>
      <c r="C71" s="340"/>
      <c r="D71" s="340"/>
      <c r="E71" s="340"/>
      <c r="F71" s="340"/>
      <c r="G71" s="340"/>
    </row>
    <row r="72" spans="1:7" ht="49.5" customHeight="1" thickBot="1">
      <c r="A72" s="348" t="s">
        <v>1115</v>
      </c>
      <c r="B72" s="348"/>
      <c r="C72" s="348"/>
      <c r="D72" s="348"/>
      <c r="E72" s="348"/>
      <c r="F72" s="348"/>
      <c r="G72" s="348"/>
    </row>
    <row r="73" spans="1:7" ht="21.75" customHeight="1">
      <c r="A73" s="343" t="s">
        <v>1055</v>
      </c>
      <c r="B73" s="345" t="s">
        <v>1351</v>
      </c>
      <c r="C73" s="346"/>
      <c r="D73" s="346"/>
      <c r="E73" s="346"/>
      <c r="F73" s="346"/>
      <c r="G73" s="347"/>
    </row>
    <row r="74" spans="1:7">
      <c r="A74" s="344"/>
      <c r="B74" s="153" t="s">
        <v>462</v>
      </c>
      <c r="C74" s="153" t="s">
        <v>498</v>
      </c>
      <c r="D74" s="153" t="s">
        <v>499</v>
      </c>
      <c r="E74" s="153" t="s">
        <v>500</v>
      </c>
      <c r="F74" s="153" t="s">
        <v>501</v>
      </c>
      <c r="G74" s="154" t="s">
        <v>1002</v>
      </c>
    </row>
    <row r="75" spans="1:7" ht="39.6">
      <c r="A75" s="155" t="s">
        <v>1014</v>
      </c>
      <c r="B75" s="156" t="s">
        <v>466</v>
      </c>
      <c r="C75" s="157" t="s">
        <v>95</v>
      </c>
      <c r="D75" s="157" t="s">
        <v>1068</v>
      </c>
      <c r="E75" s="157" t="s">
        <v>1068</v>
      </c>
      <c r="F75" s="157" t="s">
        <v>1068</v>
      </c>
      <c r="G75" s="158" t="s">
        <v>1068</v>
      </c>
    </row>
    <row r="76" spans="1:7" ht="39.6">
      <c r="A76" s="155" t="s">
        <v>1013</v>
      </c>
      <c r="B76" s="156" t="s">
        <v>466</v>
      </c>
      <c r="C76" s="157" t="s">
        <v>95</v>
      </c>
      <c r="D76" s="157" t="s">
        <v>1057</v>
      </c>
      <c r="E76" s="157" t="s">
        <v>1057</v>
      </c>
      <c r="F76" s="157" t="s">
        <v>1057</v>
      </c>
      <c r="G76" s="158" t="s">
        <v>1057</v>
      </c>
    </row>
    <row r="77" spans="1:7">
      <c r="A77" s="155" t="s">
        <v>1015</v>
      </c>
      <c r="B77" s="156" t="s">
        <v>466</v>
      </c>
      <c r="C77" s="157" t="s">
        <v>95</v>
      </c>
      <c r="D77" s="157" t="s">
        <v>1069</v>
      </c>
      <c r="E77" s="157" t="s">
        <v>1069</v>
      </c>
      <c r="F77" s="157" t="s">
        <v>1069</v>
      </c>
      <c r="G77" s="158" t="s">
        <v>1069</v>
      </c>
    </row>
    <row r="78" spans="1:7">
      <c r="A78" s="155" t="s">
        <v>502</v>
      </c>
      <c r="B78" s="156" t="s">
        <v>503</v>
      </c>
      <c r="C78" s="157" t="s">
        <v>1325</v>
      </c>
      <c r="D78" s="274" t="s">
        <v>965</v>
      </c>
      <c r="E78" s="157" t="s">
        <v>95</v>
      </c>
      <c r="F78" s="157" t="s">
        <v>95</v>
      </c>
      <c r="G78" s="158" t="s">
        <v>95</v>
      </c>
    </row>
    <row r="79" spans="1:7">
      <c r="A79" s="155" t="s">
        <v>504</v>
      </c>
      <c r="B79" s="156" t="s">
        <v>503</v>
      </c>
      <c r="C79" s="157" t="s">
        <v>1325</v>
      </c>
      <c r="D79" s="274">
        <f>รายละเอียดตามงบรายจ่าย!E119</f>
        <v>1608100</v>
      </c>
      <c r="E79" s="157" t="s">
        <v>95</v>
      </c>
      <c r="F79" s="157" t="s">
        <v>95</v>
      </c>
      <c r="G79" s="158" t="s">
        <v>95</v>
      </c>
    </row>
    <row r="80" spans="1:7" ht="20.399999999999999" thickBot="1">
      <c r="A80" s="159" t="s">
        <v>505</v>
      </c>
      <c r="B80" s="160" t="s">
        <v>503</v>
      </c>
      <c r="C80" s="161" t="s">
        <v>95</v>
      </c>
      <c r="D80" s="161" t="s">
        <v>95</v>
      </c>
      <c r="E80" s="161" t="s">
        <v>95</v>
      </c>
      <c r="F80" s="161" t="s">
        <v>95</v>
      </c>
      <c r="G80" s="162" t="s">
        <v>95</v>
      </c>
    </row>
    <row r="81" spans="1:7">
      <c r="A81" s="340"/>
      <c r="B81" s="340"/>
      <c r="C81" s="340"/>
      <c r="D81" s="340"/>
      <c r="E81" s="340"/>
      <c r="F81" s="340"/>
      <c r="G81" s="340"/>
    </row>
    <row r="82" spans="1:7" ht="20.399999999999999" thickBot="1">
      <c r="A82" s="352" t="s">
        <v>1070</v>
      </c>
      <c r="B82" s="352"/>
      <c r="C82" s="352"/>
      <c r="D82" s="352"/>
      <c r="E82" s="352"/>
      <c r="F82" s="352"/>
      <c r="G82" s="352"/>
    </row>
    <row r="83" spans="1:7" ht="47.25" customHeight="1">
      <c r="A83" s="353" t="s">
        <v>1116</v>
      </c>
      <c r="B83" s="353"/>
      <c r="C83" s="353"/>
      <c r="D83" s="353"/>
      <c r="E83" s="353"/>
      <c r="F83" s="353"/>
      <c r="G83" s="353"/>
    </row>
    <row r="84" spans="1:7">
      <c r="A84" s="340"/>
      <c r="B84" s="340"/>
      <c r="C84" s="340"/>
      <c r="D84" s="340"/>
      <c r="E84" s="340"/>
      <c r="F84" s="340"/>
      <c r="G84" s="340"/>
    </row>
    <row r="85" spans="1:7" ht="49.5" customHeight="1" thickBot="1">
      <c r="A85" s="348" t="s">
        <v>1117</v>
      </c>
      <c r="B85" s="348"/>
      <c r="C85" s="348"/>
      <c r="D85" s="348"/>
      <c r="E85" s="348"/>
      <c r="F85" s="348"/>
      <c r="G85" s="348"/>
    </row>
    <row r="86" spans="1:7" ht="21.75" customHeight="1">
      <c r="A86" s="343" t="s">
        <v>1055</v>
      </c>
      <c r="B86" s="345" t="s">
        <v>1351</v>
      </c>
      <c r="C86" s="346"/>
      <c r="D86" s="346"/>
      <c r="E86" s="346"/>
      <c r="F86" s="346"/>
      <c r="G86" s="347"/>
    </row>
    <row r="87" spans="1:7">
      <c r="A87" s="344"/>
      <c r="B87" s="153" t="s">
        <v>462</v>
      </c>
      <c r="C87" s="153" t="s">
        <v>498</v>
      </c>
      <c r="D87" s="153" t="s">
        <v>499</v>
      </c>
      <c r="E87" s="153" t="s">
        <v>500</v>
      </c>
      <c r="F87" s="153" t="s">
        <v>501</v>
      </c>
      <c r="G87" s="154" t="s">
        <v>1002</v>
      </c>
    </row>
    <row r="88" spans="1:7" ht="39.6">
      <c r="A88" s="155" t="s">
        <v>1016</v>
      </c>
      <c r="B88" s="156" t="s">
        <v>466</v>
      </c>
      <c r="C88" s="157" t="s">
        <v>95</v>
      </c>
      <c r="D88" s="157" t="s">
        <v>1057</v>
      </c>
      <c r="E88" s="157" t="s">
        <v>1057</v>
      </c>
      <c r="F88" s="157" t="s">
        <v>1057</v>
      </c>
      <c r="G88" s="158" t="s">
        <v>1057</v>
      </c>
    </row>
    <row r="89" spans="1:7" ht="39.6">
      <c r="A89" s="155" t="s">
        <v>1017</v>
      </c>
      <c r="B89" s="156" t="s">
        <v>466</v>
      </c>
      <c r="C89" s="157" t="s">
        <v>95</v>
      </c>
      <c r="D89" s="157" t="s">
        <v>1057</v>
      </c>
      <c r="E89" s="157" t="s">
        <v>1057</v>
      </c>
      <c r="F89" s="157" t="s">
        <v>1057</v>
      </c>
      <c r="G89" s="158" t="s">
        <v>1057</v>
      </c>
    </row>
    <row r="90" spans="1:7">
      <c r="A90" s="155" t="s">
        <v>502</v>
      </c>
      <c r="B90" s="156" t="s">
        <v>503</v>
      </c>
      <c r="C90" s="157" t="s">
        <v>1326</v>
      </c>
      <c r="D90" s="274" t="s">
        <v>967</v>
      </c>
      <c r="E90" s="157" t="s">
        <v>95</v>
      </c>
      <c r="F90" s="157" t="s">
        <v>95</v>
      </c>
      <c r="G90" s="158" t="s">
        <v>95</v>
      </c>
    </row>
    <row r="91" spans="1:7">
      <c r="A91" s="155" t="s">
        <v>504</v>
      </c>
      <c r="B91" s="156" t="s">
        <v>503</v>
      </c>
      <c r="C91" s="157" t="s">
        <v>1326</v>
      </c>
      <c r="D91" s="274">
        <f>รายละเอียดตามงบรายจ่าย!E136</f>
        <v>17797500</v>
      </c>
      <c r="E91" s="157" t="s">
        <v>95</v>
      </c>
      <c r="F91" s="157" t="s">
        <v>95</v>
      </c>
      <c r="G91" s="158" t="s">
        <v>95</v>
      </c>
    </row>
    <row r="92" spans="1:7" ht="20.399999999999999" thickBot="1">
      <c r="A92" s="159" t="s">
        <v>505</v>
      </c>
      <c r="B92" s="160" t="s">
        <v>503</v>
      </c>
      <c r="C92" s="161" t="s">
        <v>95</v>
      </c>
      <c r="D92" s="161" t="s">
        <v>95</v>
      </c>
      <c r="E92" s="161" t="s">
        <v>95</v>
      </c>
      <c r="F92" s="161" t="s">
        <v>95</v>
      </c>
      <c r="G92" s="162" t="s">
        <v>95</v>
      </c>
    </row>
    <row r="93" spans="1:7">
      <c r="A93" s="340"/>
      <c r="B93" s="340"/>
      <c r="C93" s="340"/>
      <c r="D93" s="340"/>
      <c r="E93" s="340"/>
      <c r="F93" s="340"/>
      <c r="G93" s="340"/>
    </row>
    <row r="94" spans="1:7" ht="20.399999999999999" thickBot="1">
      <c r="A94" s="352" t="s">
        <v>1071</v>
      </c>
      <c r="B94" s="352"/>
      <c r="C94" s="352"/>
      <c r="D94" s="352"/>
      <c r="E94" s="352"/>
      <c r="F94" s="352"/>
      <c r="G94" s="352"/>
    </row>
    <row r="95" spans="1:7" ht="72" customHeight="1">
      <c r="A95" s="353" t="s">
        <v>1118</v>
      </c>
      <c r="B95" s="353"/>
      <c r="C95" s="353"/>
      <c r="D95" s="353"/>
      <c r="E95" s="353"/>
      <c r="F95" s="353"/>
      <c r="G95" s="353"/>
    </row>
    <row r="96" spans="1:7">
      <c r="A96" s="340"/>
      <c r="B96" s="340"/>
      <c r="C96" s="340"/>
      <c r="D96" s="340"/>
      <c r="E96" s="340"/>
      <c r="F96" s="340"/>
      <c r="G96" s="340"/>
    </row>
    <row r="97" spans="1:7" ht="52.5" customHeight="1" thickBot="1">
      <c r="A97" s="348" t="s">
        <v>1119</v>
      </c>
      <c r="B97" s="348"/>
      <c r="C97" s="348"/>
      <c r="D97" s="348"/>
      <c r="E97" s="348"/>
      <c r="F97" s="348"/>
      <c r="G97" s="348"/>
    </row>
    <row r="98" spans="1:7" ht="21.75" customHeight="1">
      <c r="A98" s="356" t="s">
        <v>1055</v>
      </c>
      <c r="B98" s="358" t="s">
        <v>1351</v>
      </c>
      <c r="C98" s="359"/>
      <c r="D98" s="359"/>
      <c r="E98" s="359"/>
      <c r="F98" s="359"/>
      <c r="G98" s="360"/>
    </row>
    <row r="99" spans="1:7">
      <c r="A99" s="357"/>
      <c r="B99" s="153" t="s">
        <v>462</v>
      </c>
      <c r="C99" s="153" t="s">
        <v>498</v>
      </c>
      <c r="D99" s="153" t="s">
        <v>499</v>
      </c>
      <c r="E99" s="153" t="s">
        <v>500</v>
      </c>
      <c r="F99" s="153" t="s">
        <v>501</v>
      </c>
      <c r="G99" s="230" t="s">
        <v>1002</v>
      </c>
    </row>
    <row r="100" spans="1:7" ht="26.25" customHeight="1">
      <c r="A100" s="238" t="s">
        <v>1018</v>
      </c>
      <c r="B100" s="156" t="s">
        <v>1072</v>
      </c>
      <c r="C100" s="157" t="s">
        <v>95</v>
      </c>
      <c r="D100" s="157" t="s">
        <v>1073</v>
      </c>
      <c r="E100" s="157" t="s">
        <v>1073</v>
      </c>
      <c r="F100" s="157" t="s">
        <v>1073</v>
      </c>
      <c r="G100" s="239" t="s">
        <v>1073</v>
      </c>
    </row>
    <row r="101" spans="1:7" ht="24.75" customHeight="1">
      <c r="A101" s="238" t="s">
        <v>1019</v>
      </c>
      <c r="B101" s="156" t="s">
        <v>468</v>
      </c>
      <c r="C101" s="157" t="s">
        <v>95</v>
      </c>
      <c r="D101" s="157" t="s">
        <v>1074</v>
      </c>
      <c r="E101" s="157" t="s">
        <v>1074</v>
      </c>
      <c r="F101" s="157" t="s">
        <v>1074</v>
      </c>
      <c r="G101" s="239" t="s">
        <v>1074</v>
      </c>
    </row>
    <row r="102" spans="1:7">
      <c r="A102" s="238" t="s">
        <v>502</v>
      </c>
      <c r="B102" s="156" t="s">
        <v>503</v>
      </c>
      <c r="C102" s="157" t="s">
        <v>1327</v>
      </c>
      <c r="D102" s="274" t="s">
        <v>969</v>
      </c>
      <c r="E102" s="157" t="s">
        <v>95</v>
      </c>
      <c r="F102" s="157" t="s">
        <v>95</v>
      </c>
      <c r="G102" s="239" t="s">
        <v>95</v>
      </c>
    </row>
    <row r="103" spans="1:7">
      <c r="A103" s="238" t="s">
        <v>504</v>
      </c>
      <c r="B103" s="156" t="s">
        <v>503</v>
      </c>
      <c r="C103" s="157" t="s">
        <v>1327</v>
      </c>
      <c r="D103" s="274">
        <f>รายละเอียดตามงบรายจ่าย!E154</f>
        <v>925000</v>
      </c>
      <c r="E103" s="157" t="s">
        <v>95</v>
      </c>
      <c r="F103" s="157" t="s">
        <v>95</v>
      </c>
      <c r="G103" s="239" t="s">
        <v>95</v>
      </c>
    </row>
    <row r="104" spans="1:7" ht="20.399999999999999" thickBot="1">
      <c r="A104" s="240" t="s">
        <v>505</v>
      </c>
      <c r="B104" s="241" t="s">
        <v>503</v>
      </c>
      <c r="C104" s="242" t="s">
        <v>95</v>
      </c>
      <c r="D104" s="242" t="s">
        <v>95</v>
      </c>
      <c r="E104" s="242" t="s">
        <v>95</v>
      </c>
      <c r="F104" s="242" t="s">
        <v>95</v>
      </c>
      <c r="G104" s="243" t="s">
        <v>95</v>
      </c>
    </row>
    <row r="105" spans="1:7">
      <c r="A105" s="150"/>
      <c r="B105" s="150"/>
      <c r="C105" s="150"/>
      <c r="D105" s="150"/>
      <c r="E105" s="150"/>
      <c r="F105" s="150"/>
      <c r="G105" s="150"/>
    </row>
    <row r="106" spans="1:7" ht="20.399999999999999" thickBot="1">
      <c r="A106" s="352" t="s">
        <v>1075</v>
      </c>
      <c r="B106" s="352"/>
      <c r="C106" s="352"/>
      <c r="D106" s="352"/>
      <c r="E106" s="352"/>
      <c r="F106" s="352"/>
      <c r="G106" s="352"/>
    </row>
    <row r="107" spans="1:7" ht="78" customHeight="1">
      <c r="A107" s="353" t="s">
        <v>1120</v>
      </c>
      <c r="B107" s="353"/>
      <c r="C107" s="353"/>
      <c r="D107" s="353"/>
      <c r="E107" s="353"/>
      <c r="F107" s="353"/>
      <c r="G107" s="353"/>
    </row>
    <row r="108" spans="1:7">
      <c r="A108" s="340"/>
      <c r="B108" s="340"/>
      <c r="C108" s="340"/>
      <c r="D108" s="340"/>
      <c r="E108" s="340"/>
      <c r="F108" s="340"/>
      <c r="G108" s="340"/>
    </row>
    <row r="109" spans="1:7" ht="20.399999999999999" thickBot="1">
      <c r="A109" s="348" t="s">
        <v>1121</v>
      </c>
      <c r="B109" s="348"/>
      <c r="C109" s="348"/>
      <c r="D109" s="348"/>
      <c r="E109" s="348"/>
      <c r="F109" s="348"/>
      <c r="G109" s="348"/>
    </row>
    <row r="110" spans="1:7" ht="21.75" customHeight="1">
      <c r="A110" s="356" t="s">
        <v>1055</v>
      </c>
      <c r="B110" s="358" t="s">
        <v>1351</v>
      </c>
      <c r="C110" s="359"/>
      <c r="D110" s="359"/>
      <c r="E110" s="359"/>
      <c r="F110" s="359"/>
      <c r="G110" s="360"/>
    </row>
    <row r="111" spans="1:7">
      <c r="A111" s="357"/>
      <c r="B111" s="153" t="s">
        <v>462</v>
      </c>
      <c r="C111" s="153" t="s">
        <v>498</v>
      </c>
      <c r="D111" s="153" t="s">
        <v>499</v>
      </c>
      <c r="E111" s="153" t="s">
        <v>500</v>
      </c>
      <c r="F111" s="153" t="s">
        <v>501</v>
      </c>
      <c r="G111" s="230" t="s">
        <v>1002</v>
      </c>
    </row>
    <row r="112" spans="1:7" ht="39.6">
      <c r="A112" s="238" t="s">
        <v>1020</v>
      </c>
      <c r="B112" s="156" t="s">
        <v>466</v>
      </c>
      <c r="C112" s="157" t="s">
        <v>95</v>
      </c>
      <c r="D112" s="157" t="s">
        <v>1076</v>
      </c>
      <c r="E112" s="157" t="s">
        <v>1076</v>
      </c>
      <c r="F112" s="157" t="s">
        <v>1076</v>
      </c>
      <c r="G112" s="239" t="s">
        <v>1076</v>
      </c>
    </row>
    <row r="113" spans="1:7" ht="39.6">
      <c r="A113" s="238" t="s">
        <v>1022</v>
      </c>
      <c r="B113" s="156" t="s">
        <v>1003</v>
      </c>
      <c r="C113" s="157" t="s">
        <v>95</v>
      </c>
      <c r="D113" s="157" t="s">
        <v>1077</v>
      </c>
      <c r="E113" s="157" t="s">
        <v>1077</v>
      </c>
      <c r="F113" s="157" t="s">
        <v>1077</v>
      </c>
      <c r="G113" s="239" t="s">
        <v>1077</v>
      </c>
    </row>
    <row r="114" spans="1:7">
      <c r="A114" s="238" t="s">
        <v>1021</v>
      </c>
      <c r="B114" s="156" t="s">
        <v>472</v>
      </c>
      <c r="C114" s="157" t="s">
        <v>95</v>
      </c>
      <c r="D114" s="157" t="s">
        <v>1078</v>
      </c>
      <c r="E114" s="157" t="s">
        <v>1078</v>
      </c>
      <c r="F114" s="157" t="s">
        <v>1078</v>
      </c>
      <c r="G114" s="239" t="s">
        <v>1078</v>
      </c>
    </row>
    <row r="115" spans="1:7">
      <c r="A115" s="238" t="s">
        <v>502</v>
      </c>
      <c r="B115" s="156" t="s">
        <v>503</v>
      </c>
      <c r="C115" s="157" t="s">
        <v>1328</v>
      </c>
      <c r="D115" s="157" t="s">
        <v>971</v>
      </c>
      <c r="E115" s="157" t="s">
        <v>95</v>
      </c>
      <c r="F115" s="157" t="s">
        <v>95</v>
      </c>
      <c r="G115" s="239" t="s">
        <v>95</v>
      </c>
    </row>
    <row r="116" spans="1:7">
      <c r="A116" s="238" t="s">
        <v>504</v>
      </c>
      <c r="B116" s="156" t="s">
        <v>503</v>
      </c>
      <c r="C116" s="157" t="s">
        <v>1328</v>
      </c>
      <c r="D116" s="157" t="s">
        <v>971</v>
      </c>
      <c r="E116" s="157" t="s">
        <v>95</v>
      </c>
      <c r="F116" s="157" t="s">
        <v>95</v>
      </c>
      <c r="G116" s="239" t="s">
        <v>95</v>
      </c>
    </row>
    <row r="117" spans="1:7" ht="20.399999999999999" thickBot="1">
      <c r="A117" s="240" t="s">
        <v>505</v>
      </c>
      <c r="B117" s="241" t="s">
        <v>503</v>
      </c>
      <c r="C117" s="242" t="s">
        <v>95</v>
      </c>
      <c r="D117" s="242" t="s">
        <v>95</v>
      </c>
      <c r="E117" s="242" t="s">
        <v>95</v>
      </c>
      <c r="F117" s="242" t="s">
        <v>95</v>
      </c>
      <c r="G117" s="243" t="s">
        <v>95</v>
      </c>
    </row>
    <row r="118" spans="1:7">
      <c r="A118" s="340"/>
      <c r="B118" s="340"/>
      <c r="C118" s="340"/>
      <c r="D118" s="340"/>
      <c r="E118" s="340"/>
      <c r="F118" s="340"/>
      <c r="G118" s="340"/>
    </row>
    <row r="119" spans="1:7" ht="20.399999999999999" thickBot="1">
      <c r="A119" s="352" t="s">
        <v>1079</v>
      </c>
      <c r="B119" s="352"/>
      <c r="C119" s="352"/>
      <c r="D119" s="352"/>
      <c r="E119" s="352"/>
      <c r="F119" s="352"/>
      <c r="G119" s="352"/>
    </row>
    <row r="120" spans="1:7" ht="72.75" customHeight="1">
      <c r="A120" s="353" t="s">
        <v>1122</v>
      </c>
      <c r="B120" s="353"/>
      <c r="C120" s="353"/>
      <c r="D120" s="353"/>
      <c r="E120" s="353"/>
      <c r="F120" s="353"/>
      <c r="G120" s="353"/>
    </row>
    <row r="121" spans="1:7">
      <c r="A121" s="340"/>
      <c r="B121" s="340"/>
      <c r="C121" s="340"/>
      <c r="D121" s="340"/>
      <c r="E121" s="340"/>
      <c r="F121" s="340"/>
      <c r="G121" s="340"/>
    </row>
    <row r="122" spans="1:7" ht="20.399999999999999" thickBot="1">
      <c r="A122" s="348" t="s">
        <v>1123</v>
      </c>
      <c r="B122" s="348"/>
      <c r="C122" s="348"/>
      <c r="D122" s="348"/>
      <c r="E122" s="348"/>
      <c r="F122" s="348"/>
      <c r="G122" s="348"/>
    </row>
    <row r="123" spans="1:7" ht="21.75" customHeight="1">
      <c r="A123" s="356" t="s">
        <v>1055</v>
      </c>
      <c r="B123" s="358" t="s">
        <v>1351</v>
      </c>
      <c r="C123" s="359"/>
      <c r="D123" s="359"/>
      <c r="E123" s="359"/>
      <c r="F123" s="359"/>
      <c r="G123" s="360"/>
    </row>
    <row r="124" spans="1:7">
      <c r="A124" s="357"/>
      <c r="B124" s="153" t="s">
        <v>462</v>
      </c>
      <c r="C124" s="153" t="s">
        <v>498</v>
      </c>
      <c r="D124" s="153" t="s">
        <v>499</v>
      </c>
      <c r="E124" s="153" t="s">
        <v>500</v>
      </c>
      <c r="F124" s="153" t="s">
        <v>501</v>
      </c>
      <c r="G124" s="230" t="s">
        <v>1002</v>
      </c>
    </row>
    <row r="125" spans="1:7">
      <c r="A125" s="238" t="s">
        <v>1023</v>
      </c>
      <c r="B125" s="156" t="s">
        <v>509</v>
      </c>
      <c r="C125" s="157" t="s">
        <v>95</v>
      </c>
      <c r="D125" s="157" t="s">
        <v>1080</v>
      </c>
      <c r="E125" s="157" t="s">
        <v>1080</v>
      </c>
      <c r="F125" s="157" t="s">
        <v>1080</v>
      </c>
      <c r="G125" s="239" t="s">
        <v>1080</v>
      </c>
    </row>
    <row r="126" spans="1:7">
      <c r="A126" s="238" t="s">
        <v>508</v>
      </c>
      <c r="B126" s="156" t="s">
        <v>507</v>
      </c>
      <c r="C126" s="157" t="s">
        <v>95</v>
      </c>
      <c r="D126" s="157" t="s">
        <v>1081</v>
      </c>
      <c r="E126" s="157" t="s">
        <v>1081</v>
      </c>
      <c r="F126" s="157" t="s">
        <v>1081</v>
      </c>
      <c r="G126" s="239" t="s">
        <v>1081</v>
      </c>
    </row>
    <row r="127" spans="1:7">
      <c r="A127" s="238" t="s">
        <v>502</v>
      </c>
      <c r="B127" s="156" t="s">
        <v>503</v>
      </c>
      <c r="C127" s="157" t="s">
        <v>1329</v>
      </c>
      <c r="D127" s="274">
        <f>SUM(D128)</f>
        <v>2903300</v>
      </c>
      <c r="E127" s="157" t="s">
        <v>95</v>
      </c>
      <c r="F127" s="157" t="s">
        <v>95</v>
      </c>
      <c r="G127" s="239" t="s">
        <v>95</v>
      </c>
    </row>
    <row r="128" spans="1:7">
      <c r="A128" s="238" t="s">
        <v>504</v>
      </c>
      <c r="B128" s="156" t="s">
        <v>503</v>
      </c>
      <c r="C128" s="157" t="s">
        <v>1329</v>
      </c>
      <c r="D128" s="274">
        <f>รายละเอียดตามงบรายจ่าย!E179</f>
        <v>2903300</v>
      </c>
      <c r="E128" s="157" t="s">
        <v>95</v>
      </c>
      <c r="F128" s="157" t="s">
        <v>95</v>
      </c>
      <c r="G128" s="239" t="s">
        <v>95</v>
      </c>
    </row>
    <row r="129" spans="1:7" ht="20.399999999999999" thickBot="1">
      <c r="A129" s="240" t="s">
        <v>505</v>
      </c>
      <c r="B129" s="241" t="s">
        <v>503</v>
      </c>
      <c r="C129" s="242" t="s">
        <v>95</v>
      </c>
      <c r="D129" s="242" t="s">
        <v>95</v>
      </c>
      <c r="E129" s="242" t="s">
        <v>95</v>
      </c>
      <c r="F129" s="242" t="s">
        <v>95</v>
      </c>
      <c r="G129" s="243" t="s">
        <v>95</v>
      </c>
    </row>
    <row r="130" spans="1:7">
      <c r="A130" s="340"/>
      <c r="B130" s="340"/>
      <c r="C130" s="340"/>
      <c r="D130" s="340"/>
      <c r="E130" s="340"/>
      <c r="F130" s="340"/>
      <c r="G130" s="340"/>
    </row>
    <row r="131" spans="1:7">
      <c r="A131" s="150"/>
      <c r="B131" s="150"/>
      <c r="C131" s="150"/>
      <c r="D131" s="150"/>
      <c r="E131" s="150"/>
      <c r="F131" s="150"/>
      <c r="G131" s="150"/>
    </row>
    <row r="132" spans="1:7" ht="20.399999999999999" thickBot="1">
      <c r="A132" s="352" t="s">
        <v>1082</v>
      </c>
      <c r="B132" s="352"/>
      <c r="C132" s="352"/>
      <c r="D132" s="352"/>
      <c r="E132" s="352"/>
      <c r="F132" s="352"/>
      <c r="G132" s="352"/>
    </row>
    <row r="133" spans="1:7" ht="98.25" customHeight="1">
      <c r="A133" s="353" t="s">
        <v>1124</v>
      </c>
      <c r="B133" s="353"/>
      <c r="C133" s="353"/>
      <c r="D133" s="353"/>
      <c r="E133" s="353"/>
      <c r="F133" s="353"/>
      <c r="G133" s="353"/>
    </row>
    <row r="134" spans="1:7">
      <c r="A134" s="340"/>
      <c r="B134" s="340"/>
      <c r="C134" s="340"/>
      <c r="D134" s="340"/>
      <c r="E134" s="340"/>
      <c r="F134" s="340"/>
      <c r="G134" s="340"/>
    </row>
    <row r="135" spans="1:7" ht="20.399999999999999" thickBot="1">
      <c r="A135" s="348" t="s">
        <v>1125</v>
      </c>
      <c r="B135" s="348"/>
      <c r="C135" s="348"/>
      <c r="D135" s="348"/>
      <c r="E135" s="348"/>
      <c r="F135" s="348"/>
      <c r="G135" s="348"/>
    </row>
    <row r="136" spans="1:7" ht="21.75" customHeight="1">
      <c r="A136" s="356" t="s">
        <v>1055</v>
      </c>
      <c r="B136" s="358" t="s">
        <v>1351</v>
      </c>
      <c r="C136" s="359"/>
      <c r="D136" s="359"/>
      <c r="E136" s="359"/>
      <c r="F136" s="359"/>
      <c r="G136" s="360"/>
    </row>
    <row r="137" spans="1:7">
      <c r="A137" s="357"/>
      <c r="B137" s="153" t="s">
        <v>462</v>
      </c>
      <c r="C137" s="153" t="s">
        <v>498</v>
      </c>
      <c r="D137" s="153" t="s">
        <v>499</v>
      </c>
      <c r="E137" s="153" t="s">
        <v>500</v>
      </c>
      <c r="F137" s="153" t="s">
        <v>501</v>
      </c>
      <c r="G137" s="230" t="s">
        <v>1002</v>
      </c>
    </row>
    <row r="138" spans="1:7" ht="59.4">
      <c r="A138" s="238" t="s">
        <v>1025</v>
      </c>
      <c r="B138" s="156" t="s">
        <v>466</v>
      </c>
      <c r="C138" s="157" t="s">
        <v>95</v>
      </c>
      <c r="D138" s="157" t="s">
        <v>1307</v>
      </c>
      <c r="E138" s="157" t="s">
        <v>1307</v>
      </c>
      <c r="F138" s="157" t="s">
        <v>1307</v>
      </c>
      <c r="G138" s="239" t="s">
        <v>1307</v>
      </c>
    </row>
    <row r="139" spans="1:7" ht="59.4">
      <c r="A139" s="238" t="s">
        <v>1024</v>
      </c>
      <c r="B139" s="156" t="s">
        <v>466</v>
      </c>
      <c r="C139" s="157" t="s">
        <v>95</v>
      </c>
      <c r="D139" s="157" t="s">
        <v>1060</v>
      </c>
      <c r="E139" s="157" t="s">
        <v>1060</v>
      </c>
      <c r="F139" s="157" t="s">
        <v>1060</v>
      </c>
      <c r="G139" s="239" t="s">
        <v>1060</v>
      </c>
    </row>
    <row r="140" spans="1:7" ht="39.6">
      <c r="A140" s="238" t="s">
        <v>1026</v>
      </c>
      <c r="B140" s="156" t="s">
        <v>466</v>
      </c>
      <c r="C140" s="157" t="s">
        <v>95</v>
      </c>
      <c r="D140" s="157" t="s">
        <v>1060</v>
      </c>
      <c r="E140" s="157" t="s">
        <v>1060</v>
      </c>
      <c r="F140" s="157" t="s">
        <v>1060</v>
      </c>
      <c r="G140" s="239" t="s">
        <v>1060</v>
      </c>
    </row>
    <row r="141" spans="1:7">
      <c r="A141" s="238" t="s">
        <v>502</v>
      </c>
      <c r="B141" s="156" t="s">
        <v>503</v>
      </c>
      <c r="C141" s="157" t="s">
        <v>1330</v>
      </c>
      <c r="D141" s="157" t="s">
        <v>974</v>
      </c>
      <c r="E141" s="157" t="s">
        <v>95</v>
      </c>
      <c r="F141" s="157" t="s">
        <v>95</v>
      </c>
      <c r="G141" s="239" t="s">
        <v>95</v>
      </c>
    </row>
    <row r="142" spans="1:7">
      <c r="A142" s="238" t="s">
        <v>504</v>
      </c>
      <c r="B142" s="156" t="s">
        <v>503</v>
      </c>
      <c r="C142" s="157" t="s">
        <v>1330</v>
      </c>
      <c r="D142" s="157" t="s">
        <v>974</v>
      </c>
      <c r="E142" s="157" t="s">
        <v>95</v>
      </c>
      <c r="F142" s="157" t="s">
        <v>95</v>
      </c>
      <c r="G142" s="239" t="s">
        <v>95</v>
      </c>
    </row>
    <row r="143" spans="1:7" ht="20.399999999999999" thickBot="1">
      <c r="A143" s="240" t="s">
        <v>505</v>
      </c>
      <c r="B143" s="241" t="s">
        <v>503</v>
      </c>
      <c r="C143" s="242" t="s">
        <v>95</v>
      </c>
      <c r="D143" s="242" t="s">
        <v>95</v>
      </c>
      <c r="E143" s="242" t="s">
        <v>95</v>
      </c>
      <c r="F143" s="242" t="s">
        <v>95</v>
      </c>
      <c r="G143" s="243" t="s">
        <v>95</v>
      </c>
    </row>
    <row r="144" spans="1:7">
      <c r="A144" s="340"/>
      <c r="B144" s="340"/>
      <c r="C144" s="340"/>
      <c r="D144" s="340"/>
      <c r="E144" s="340"/>
      <c r="F144" s="340"/>
      <c r="G144" s="340"/>
    </row>
    <row r="145" spans="1:7" ht="21">
      <c r="A145" s="349" t="s">
        <v>1354</v>
      </c>
      <c r="B145" s="349"/>
      <c r="C145" s="349"/>
      <c r="D145" s="349"/>
      <c r="E145" s="349"/>
      <c r="F145" s="349"/>
      <c r="G145" s="349"/>
    </row>
    <row r="146" spans="1:7" ht="21">
      <c r="A146" s="350" t="s">
        <v>1355</v>
      </c>
      <c r="B146" s="351"/>
      <c r="C146" s="351"/>
      <c r="D146" s="351"/>
      <c r="E146" s="351"/>
      <c r="F146" s="351"/>
      <c r="G146" s="351"/>
    </row>
    <row r="147" spans="1:7" ht="21">
      <c r="A147" s="351" t="s">
        <v>1356</v>
      </c>
      <c r="B147" s="351"/>
      <c r="C147" s="351"/>
      <c r="D147" s="351"/>
      <c r="E147" s="351"/>
      <c r="F147" s="351"/>
      <c r="G147" s="351"/>
    </row>
    <row r="148" spans="1:7" ht="21">
      <c r="A148" s="351" t="s">
        <v>1357</v>
      </c>
      <c r="B148" s="351"/>
      <c r="C148" s="351"/>
      <c r="D148" s="351"/>
      <c r="E148" s="351"/>
      <c r="F148" s="351"/>
      <c r="G148" s="351"/>
    </row>
    <row r="149" spans="1:7" ht="21">
      <c r="A149" s="351" t="s">
        <v>1358</v>
      </c>
      <c r="B149" s="351"/>
      <c r="C149" s="351"/>
      <c r="D149" s="351"/>
      <c r="E149" s="351"/>
      <c r="F149" s="351"/>
      <c r="G149" s="351"/>
    </row>
    <row r="150" spans="1:7" ht="21">
      <c r="A150" s="18"/>
      <c r="B150" s="18"/>
      <c r="C150" s="18"/>
      <c r="D150" s="18"/>
      <c r="E150" s="18"/>
      <c r="F150" s="18"/>
      <c r="G150" s="18"/>
    </row>
    <row r="151" spans="1:7" ht="21">
      <c r="A151" s="363" t="s">
        <v>1359</v>
      </c>
      <c r="B151" s="363"/>
      <c r="C151" s="363"/>
      <c r="D151" s="363"/>
      <c r="E151" s="363"/>
      <c r="F151" s="363"/>
      <c r="G151" s="363"/>
    </row>
    <row r="152" spans="1:7" ht="21.6" thickBot="1">
      <c r="A152" s="98"/>
      <c r="B152" s="3"/>
      <c r="C152" s="191"/>
      <c r="D152" s="192"/>
      <c r="E152" s="192"/>
      <c r="F152" s="193"/>
      <c r="G152" s="191"/>
    </row>
    <row r="153" spans="1:7" ht="21">
      <c r="A153" s="364" t="s">
        <v>1360</v>
      </c>
      <c r="B153" s="361" t="s">
        <v>1351</v>
      </c>
      <c r="C153" s="361"/>
      <c r="D153" s="361"/>
      <c r="E153" s="361"/>
      <c r="F153" s="361"/>
      <c r="G153" s="362"/>
    </row>
    <row r="154" spans="1:7" ht="21">
      <c r="A154" s="365"/>
      <c r="B154" s="194" t="s">
        <v>462</v>
      </c>
      <c r="C154" s="195" t="s">
        <v>498</v>
      </c>
      <c r="D154" s="195" t="s">
        <v>499</v>
      </c>
      <c r="E154" s="195" t="s">
        <v>500</v>
      </c>
      <c r="F154" s="195" t="s">
        <v>501</v>
      </c>
      <c r="G154" s="248" t="s">
        <v>1002</v>
      </c>
    </row>
    <row r="155" spans="1:7" ht="84">
      <c r="A155" s="249" t="s">
        <v>1361</v>
      </c>
      <c r="B155" s="196" t="s">
        <v>466</v>
      </c>
      <c r="C155" s="197"/>
      <c r="D155" s="198">
        <v>80</v>
      </c>
      <c r="E155" s="198">
        <v>80</v>
      </c>
      <c r="F155" s="198">
        <v>80</v>
      </c>
      <c r="G155" s="250">
        <v>80</v>
      </c>
    </row>
    <row r="156" spans="1:7" ht="63">
      <c r="A156" s="249" t="s">
        <v>1362</v>
      </c>
      <c r="B156" s="196" t="s">
        <v>466</v>
      </c>
      <c r="C156" s="197"/>
      <c r="D156" s="198">
        <v>80</v>
      </c>
      <c r="E156" s="198">
        <v>80</v>
      </c>
      <c r="F156" s="198">
        <v>80</v>
      </c>
      <c r="G156" s="250">
        <v>80</v>
      </c>
    </row>
    <row r="157" spans="1:7" ht="42">
      <c r="A157" s="249" t="s">
        <v>1363</v>
      </c>
      <c r="B157" s="196" t="s">
        <v>466</v>
      </c>
      <c r="C157" s="198"/>
      <c r="D157" s="198">
        <v>80</v>
      </c>
      <c r="E157" s="198">
        <v>80</v>
      </c>
      <c r="F157" s="198">
        <v>80</v>
      </c>
      <c r="G157" s="250">
        <v>80</v>
      </c>
    </row>
    <row r="158" spans="1:7" ht="21">
      <c r="A158" s="251" t="s">
        <v>502</v>
      </c>
      <c r="B158" s="44" t="s">
        <v>503</v>
      </c>
      <c r="C158" s="197">
        <v>0</v>
      </c>
      <c r="D158" s="197">
        <f>SUM(D159:D160)</f>
        <v>0</v>
      </c>
      <c r="E158" s="197">
        <f>SUM(E159:E160)</f>
        <v>0</v>
      </c>
      <c r="F158" s="197">
        <f>SUM(F159:F160)</f>
        <v>0</v>
      </c>
      <c r="G158" s="252">
        <f>SUM(G159:G160)</f>
        <v>0</v>
      </c>
    </row>
    <row r="159" spans="1:7" ht="21">
      <c r="A159" s="251" t="s">
        <v>504</v>
      </c>
      <c r="B159" s="44" t="s">
        <v>503</v>
      </c>
      <c r="C159" s="199">
        <v>0</v>
      </c>
      <c r="D159" s="198">
        <f>[2]รายละเอียดร่าง!G313</f>
        <v>0</v>
      </c>
      <c r="E159" s="200"/>
      <c r="F159" s="201"/>
      <c r="G159" s="252"/>
    </row>
    <row r="160" spans="1:7" ht="21.6" thickBot="1">
      <c r="A160" s="253" t="s">
        <v>505</v>
      </c>
      <c r="B160" s="254" t="s">
        <v>503</v>
      </c>
      <c r="C160" s="255"/>
      <c r="D160" s="256"/>
      <c r="E160" s="257"/>
      <c r="F160" s="256"/>
      <c r="G160" s="258"/>
    </row>
    <row r="161" spans="1:7">
      <c r="A161" s="150"/>
      <c r="B161" s="150"/>
      <c r="C161" s="150"/>
      <c r="D161" s="150"/>
      <c r="E161" s="150"/>
      <c r="F161" s="150"/>
      <c r="G161" s="150"/>
    </row>
    <row r="162" spans="1:7" ht="20.399999999999999" thickBot="1">
      <c r="A162" s="352" t="s">
        <v>1083</v>
      </c>
      <c r="B162" s="352"/>
      <c r="C162" s="352"/>
      <c r="D162" s="352"/>
      <c r="E162" s="352"/>
      <c r="F162" s="352"/>
      <c r="G162" s="352"/>
    </row>
    <row r="163" spans="1:7" ht="70.5" customHeight="1">
      <c r="A163" s="353" t="s">
        <v>1126</v>
      </c>
      <c r="B163" s="353"/>
      <c r="C163" s="353"/>
      <c r="D163" s="353"/>
      <c r="E163" s="353"/>
      <c r="F163" s="353"/>
      <c r="G163" s="353"/>
    </row>
    <row r="164" spans="1:7" ht="47.25" customHeight="1" thickBot="1">
      <c r="A164" s="348" t="s">
        <v>1127</v>
      </c>
      <c r="B164" s="348"/>
      <c r="C164" s="348"/>
      <c r="D164" s="348"/>
      <c r="E164" s="348"/>
      <c r="F164" s="348"/>
      <c r="G164" s="348"/>
    </row>
    <row r="165" spans="1:7" ht="21.75" customHeight="1">
      <c r="A165" s="356" t="s">
        <v>1055</v>
      </c>
      <c r="B165" s="361" t="s">
        <v>1351</v>
      </c>
      <c r="C165" s="361"/>
      <c r="D165" s="361"/>
      <c r="E165" s="361"/>
      <c r="F165" s="361"/>
      <c r="G165" s="362"/>
    </row>
    <row r="166" spans="1:7">
      <c r="A166" s="357"/>
      <c r="B166" s="153" t="s">
        <v>462</v>
      </c>
      <c r="C166" s="153" t="s">
        <v>498</v>
      </c>
      <c r="D166" s="153" t="s">
        <v>499</v>
      </c>
      <c r="E166" s="153" t="s">
        <v>500</v>
      </c>
      <c r="F166" s="153" t="s">
        <v>501</v>
      </c>
      <c r="G166" s="230" t="s">
        <v>1002</v>
      </c>
    </row>
    <row r="167" spans="1:7" ht="39.6">
      <c r="A167" s="238" t="s">
        <v>1028</v>
      </c>
      <c r="B167" s="156" t="s">
        <v>466</v>
      </c>
      <c r="C167" s="157" t="s">
        <v>95</v>
      </c>
      <c r="D167" s="157" t="s">
        <v>1060</v>
      </c>
      <c r="E167" s="157" t="s">
        <v>1060</v>
      </c>
      <c r="F167" s="157" t="s">
        <v>1060</v>
      </c>
      <c r="G167" s="239" t="s">
        <v>1060</v>
      </c>
    </row>
    <row r="168" spans="1:7" ht="39.6">
      <c r="A168" s="238" t="s">
        <v>1027</v>
      </c>
      <c r="B168" s="156" t="s">
        <v>466</v>
      </c>
      <c r="C168" s="157" t="s">
        <v>95</v>
      </c>
      <c r="D168" s="157" t="s">
        <v>1057</v>
      </c>
      <c r="E168" s="157" t="s">
        <v>1057</v>
      </c>
      <c r="F168" s="157" t="s">
        <v>1057</v>
      </c>
      <c r="G168" s="239" t="s">
        <v>1057</v>
      </c>
    </row>
    <row r="169" spans="1:7" ht="39.6">
      <c r="A169" s="238" t="s">
        <v>1084</v>
      </c>
      <c r="B169" s="156" t="s">
        <v>466</v>
      </c>
      <c r="C169" s="157" t="s">
        <v>95</v>
      </c>
      <c r="D169" s="157" t="s">
        <v>1057</v>
      </c>
      <c r="E169" s="157" t="s">
        <v>1057</v>
      </c>
      <c r="F169" s="157" t="s">
        <v>1057</v>
      </c>
      <c r="G169" s="239" t="s">
        <v>1057</v>
      </c>
    </row>
    <row r="170" spans="1:7">
      <c r="A170" s="238" t="s">
        <v>502</v>
      </c>
      <c r="B170" s="156" t="s">
        <v>503</v>
      </c>
      <c r="C170" s="157" t="s">
        <v>1331</v>
      </c>
      <c r="D170" s="157" t="s">
        <v>976</v>
      </c>
      <c r="E170" s="157" t="s">
        <v>95</v>
      </c>
      <c r="F170" s="157" t="s">
        <v>95</v>
      </c>
      <c r="G170" s="239" t="s">
        <v>95</v>
      </c>
    </row>
    <row r="171" spans="1:7">
      <c r="A171" s="238" t="s">
        <v>504</v>
      </c>
      <c r="B171" s="156" t="s">
        <v>503</v>
      </c>
      <c r="C171" s="157" t="s">
        <v>1331</v>
      </c>
      <c r="D171" s="157" t="s">
        <v>976</v>
      </c>
      <c r="E171" s="157" t="s">
        <v>95</v>
      </c>
      <c r="F171" s="157" t="s">
        <v>95</v>
      </c>
      <c r="G171" s="239" t="s">
        <v>95</v>
      </c>
    </row>
    <row r="172" spans="1:7" ht="20.399999999999999" thickBot="1">
      <c r="A172" s="240" t="s">
        <v>505</v>
      </c>
      <c r="B172" s="241" t="s">
        <v>503</v>
      </c>
      <c r="C172" s="242" t="s">
        <v>95</v>
      </c>
      <c r="D172" s="242" t="s">
        <v>95</v>
      </c>
      <c r="E172" s="242" t="s">
        <v>95</v>
      </c>
      <c r="F172" s="242" t="s">
        <v>95</v>
      </c>
      <c r="G172" s="243" t="s">
        <v>95</v>
      </c>
    </row>
    <row r="173" spans="1:7">
      <c r="A173" s="187"/>
      <c r="B173" s="188"/>
      <c r="C173" s="189"/>
      <c r="D173" s="189"/>
      <c r="E173" s="189"/>
      <c r="F173" s="189"/>
      <c r="G173" s="189"/>
    </row>
    <row r="174" spans="1:7" ht="7.5" customHeight="1">
      <c r="A174" s="340"/>
      <c r="B174" s="340"/>
      <c r="C174" s="340"/>
      <c r="D174" s="340"/>
      <c r="E174" s="340"/>
      <c r="F174" s="340"/>
      <c r="G174" s="340"/>
    </row>
    <row r="175" spans="1:7" ht="21">
      <c r="A175" s="349" t="s">
        <v>1364</v>
      </c>
      <c r="B175" s="349"/>
      <c r="C175" s="349"/>
      <c r="D175" s="349"/>
      <c r="E175" s="349"/>
      <c r="F175" s="349"/>
      <c r="G175" s="349"/>
    </row>
    <row r="176" spans="1:7" ht="21">
      <c r="A176" s="350" t="s">
        <v>1365</v>
      </c>
      <c r="B176" s="351"/>
      <c r="C176" s="351"/>
      <c r="D176" s="351"/>
      <c r="E176" s="351"/>
      <c r="F176" s="351"/>
      <c r="G176" s="351"/>
    </row>
    <row r="177" spans="1:7" ht="21">
      <c r="A177" s="363" t="s">
        <v>1366</v>
      </c>
      <c r="B177" s="363"/>
      <c r="C177" s="363"/>
      <c r="D177" s="363"/>
      <c r="E177" s="363"/>
      <c r="F177" s="363"/>
      <c r="G177" s="363"/>
    </row>
    <row r="178" spans="1:7" ht="21">
      <c r="A178" s="363" t="s">
        <v>1367</v>
      </c>
      <c r="B178" s="363"/>
      <c r="C178" s="363"/>
      <c r="D178" s="363"/>
      <c r="E178" s="363"/>
      <c r="F178" s="363"/>
      <c r="G178" s="363"/>
    </row>
    <row r="179" spans="1:7" ht="21">
      <c r="A179" s="351" t="s">
        <v>1368</v>
      </c>
      <c r="B179" s="351"/>
      <c r="C179" s="351"/>
      <c r="D179" s="351"/>
      <c r="E179" s="351"/>
      <c r="F179" s="351"/>
      <c r="G179" s="351"/>
    </row>
    <row r="180" spans="1:7" ht="21">
      <c r="A180" s="202"/>
      <c r="B180" s="16"/>
      <c r="C180" s="203"/>
      <c r="D180" s="193"/>
      <c r="E180" s="193"/>
      <c r="F180" s="193"/>
      <c r="G180" s="203"/>
    </row>
    <row r="181" spans="1:7" ht="21">
      <c r="A181" s="350" t="s">
        <v>1369</v>
      </c>
      <c r="B181" s="351"/>
      <c r="C181" s="351"/>
      <c r="D181" s="351"/>
      <c r="E181" s="351"/>
      <c r="F181" s="351"/>
      <c r="G181" s="351"/>
    </row>
    <row r="182" spans="1:7" ht="21">
      <c r="A182" s="351" t="s">
        <v>1370</v>
      </c>
      <c r="B182" s="351"/>
      <c r="C182" s="351"/>
      <c r="D182" s="351"/>
      <c r="E182" s="351"/>
      <c r="F182" s="351"/>
      <c r="G182" s="351"/>
    </row>
    <row r="183" spans="1:7" ht="21.6" thickBot="1">
      <c r="A183" s="98"/>
      <c r="B183" s="3"/>
      <c r="C183" s="191"/>
      <c r="D183" s="192"/>
      <c r="E183" s="192"/>
      <c r="F183" s="193"/>
      <c r="G183" s="191"/>
    </row>
    <row r="184" spans="1:7" ht="21">
      <c r="A184" s="364" t="s">
        <v>1360</v>
      </c>
      <c r="B184" s="361" t="s">
        <v>1351</v>
      </c>
      <c r="C184" s="361"/>
      <c r="D184" s="361"/>
      <c r="E184" s="361"/>
      <c r="F184" s="361"/>
      <c r="G184" s="362"/>
    </row>
    <row r="185" spans="1:7" ht="21">
      <c r="A185" s="365"/>
      <c r="B185" s="194" t="s">
        <v>462</v>
      </c>
      <c r="C185" s="195" t="s">
        <v>498</v>
      </c>
      <c r="D185" s="195" t="s">
        <v>499</v>
      </c>
      <c r="E185" s="195" t="s">
        <v>500</v>
      </c>
      <c r="F185" s="195" t="s">
        <v>501</v>
      </c>
      <c r="G185" s="248" t="s">
        <v>1002</v>
      </c>
    </row>
    <row r="186" spans="1:7" ht="105">
      <c r="A186" s="249" t="s">
        <v>1373</v>
      </c>
      <c r="B186" s="196" t="s">
        <v>466</v>
      </c>
      <c r="C186" s="197"/>
      <c r="D186" s="198">
        <v>100</v>
      </c>
      <c r="E186" s="198">
        <v>100</v>
      </c>
      <c r="F186" s="198">
        <v>100</v>
      </c>
      <c r="G186" s="250">
        <v>100</v>
      </c>
    </row>
    <row r="187" spans="1:7" ht="84">
      <c r="A187" s="249" t="s">
        <v>1371</v>
      </c>
      <c r="B187" s="196" t="s">
        <v>466</v>
      </c>
      <c r="C187" s="197"/>
      <c r="D187" s="198">
        <v>100</v>
      </c>
      <c r="E187" s="198">
        <v>100</v>
      </c>
      <c r="F187" s="198">
        <v>100</v>
      </c>
      <c r="G187" s="250">
        <v>100</v>
      </c>
    </row>
    <row r="188" spans="1:7" ht="84">
      <c r="A188" s="249" t="s">
        <v>1372</v>
      </c>
      <c r="B188" s="196" t="s">
        <v>466</v>
      </c>
      <c r="C188" s="198"/>
      <c r="D188" s="198">
        <v>10</v>
      </c>
      <c r="E188" s="198">
        <v>10</v>
      </c>
      <c r="F188" s="198">
        <v>10</v>
      </c>
      <c r="G188" s="250">
        <v>10</v>
      </c>
    </row>
    <row r="189" spans="1:7" ht="24" customHeight="1">
      <c r="A189" s="251" t="s">
        <v>502</v>
      </c>
      <c r="B189" s="44" t="s">
        <v>503</v>
      </c>
      <c r="C189" s="197">
        <v>0</v>
      </c>
      <c r="D189" s="197">
        <f>SUM(D190:D191)</f>
        <v>0</v>
      </c>
      <c r="E189" s="197">
        <f>SUM(E190:E191)</f>
        <v>0</v>
      </c>
      <c r="F189" s="197">
        <f>SUM(F190:F191)</f>
        <v>0</v>
      </c>
      <c r="G189" s="252">
        <f>SUM(G190:G191)</f>
        <v>0</v>
      </c>
    </row>
    <row r="190" spans="1:7" ht="21">
      <c r="A190" s="251" t="s">
        <v>504</v>
      </c>
      <c r="B190" s="44" t="s">
        <v>503</v>
      </c>
      <c r="C190" s="199">
        <v>0</v>
      </c>
      <c r="D190" s="198">
        <f>[2]รายละเอียดร่าง!G346</f>
        <v>0</v>
      </c>
      <c r="E190" s="200"/>
      <c r="F190" s="201"/>
      <c r="G190" s="252"/>
    </row>
    <row r="191" spans="1:7" ht="24" customHeight="1" thickBot="1">
      <c r="A191" s="253" t="s">
        <v>505</v>
      </c>
      <c r="B191" s="254" t="s">
        <v>503</v>
      </c>
      <c r="C191" s="255"/>
      <c r="D191" s="256"/>
      <c r="E191" s="257"/>
      <c r="F191" s="256"/>
      <c r="G191" s="258"/>
    </row>
    <row r="192" spans="1:7" ht="24" customHeight="1">
      <c r="A192" s="91"/>
      <c r="B192" s="127"/>
      <c r="C192" s="204"/>
      <c r="D192" s="204"/>
      <c r="E192" s="204"/>
      <c r="F192" s="205"/>
      <c r="G192" s="206"/>
    </row>
    <row r="193" spans="1:7">
      <c r="A193" s="150"/>
      <c r="B193" s="150"/>
      <c r="C193" s="150"/>
      <c r="D193" s="150"/>
      <c r="E193" s="150"/>
      <c r="F193" s="150"/>
      <c r="G193" s="150"/>
    </row>
    <row r="194" spans="1:7">
      <c r="A194" s="150"/>
      <c r="B194" s="150"/>
      <c r="C194" s="150"/>
      <c r="D194" s="150"/>
      <c r="E194" s="150"/>
      <c r="F194" s="150"/>
      <c r="G194" s="150"/>
    </row>
    <row r="195" spans="1:7" ht="24" customHeight="1" thickBot="1">
      <c r="A195" s="352" t="s">
        <v>1085</v>
      </c>
      <c r="B195" s="352"/>
      <c r="C195" s="352"/>
      <c r="D195" s="352"/>
      <c r="E195" s="352"/>
      <c r="F195" s="352"/>
      <c r="G195" s="352"/>
    </row>
    <row r="196" spans="1:7" ht="49.5" customHeight="1">
      <c r="A196" s="353" t="s">
        <v>1128</v>
      </c>
      <c r="B196" s="353"/>
      <c r="C196" s="353"/>
      <c r="D196" s="353"/>
      <c r="E196" s="353"/>
      <c r="F196" s="353"/>
      <c r="G196" s="353"/>
    </row>
    <row r="197" spans="1:7">
      <c r="A197" s="340"/>
      <c r="B197" s="340"/>
      <c r="C197" s="340"/>
      <c r="D197" s="340"/>
      <c r="E197" s="340"/>
      <c r="F197" s="340"/>
      <c r="G197" s="340"/>
    </row>
    <row r="198" spans="1:7" ht="48" customHeight="1" thickBot="1">
      <c r="A198" s="366" t="s">
        <v>1129</v>
      </c>
      <c r="B198" s="366"/>
      <c r="C198" s="366"/>
      <c r="D198" s="366"/>
      <c r="E198" s="366"/>
      <c r="F198" s="366"/>
      <c r="G198" s="366"/>
    </row>
    <row r="199" spans="1:7" ht="21.75" customHeight="1">
      <c r="A199" s="343" t="s">
        <v>1055</v>
      </c>
      <c r="B199" s="367" t="s">
        <v>1351</v>
      </c>
      <c r="C199" s="367"/>
      <c r="D199" s="367"/>
      <c r="E199" s="367"/>
      <c r="F199" s="367"/>
      <c r="G199" s="367"/>
    </row>
    <row r="200" spans="1:7">
      <c r="A200" s="344"/>
      <c r="B200" s="153" t="s">
        <v>462</v>
      </c>
      <c r="C200" s="153" t="s">
        <v>498</v>
      </c>
      <c r="D200" s="153" t="s">
        <v>499</v>
      </c>
      <c r="E200" s="153" t="s">
        <v>500</v>
      </c>
      <c r="F200" s="153" t="s">
        <v>501</v>
      </c>
      <c r="G200" s="154" t="s">
        <v>1002</v>
      </c>
    </row>
    <row r="201" spans="1:7" ht="99">
      <c r="A201" s="155" t="s">
        <v>1031</v>
      </c>
      <c r="B201" s="156" t="s">
        <v>466</v>
      </c>
      <c r="C201" s="157" t="s">
        <v>95</v>
      </c>
      <c r="D201" s="157" t="s">
        <v>1068</v>
      </c>
      <c r="E201" s="157" t="s">
        <v>1068</v>
      </c>
      <c r="F201" s="157" t="s">
        <v>1068</v>
      </c>
      <c r="G201" s="158" t="s">
        <v>1068</v>
      </c>
    </row>
    <row r="202" spans="1:7" ht="72" customHeight="1">
      <c r="A202" s="155" t="s">
        <v>1030</v>
      </c>
      <c r="B202" s="156" t="s">
        <v>466</v>
      </c>
      <c r="C202" s="157" t="s">
        <v>95</v>
      </c>
      <c r="D202" s="157" t="s">
        <v>1060</v>
      </c>
      <c r="E202" s="157" t="s">
        <v>1060</v>
      </c>
      <c r="F202" s="157" t="s">
        <v>1060</v>
      </c>
      <c r="G202" s="158" t="s">
        <v>1060</v>
      </c>
    </row>
    <row r="203" spans="1:7" ht="93.75" customHeight="1">
      <c r="A203" s="155" t="s">
        <v>1029</v>
      </c>
      <c r="B203" s="156" t="s">
        <v>466</v>
      </c>
      <c r="C203" s="157" t="s">
        <v>95</v>
      </c>
      <c r="D203" s="157" t="s">
        <v>1057</v>
      </c>
      <c r="E203" s="157" t="s">
        <v>1057</v>
      </c>
      <c r="F203" s="157" t="s">
        <v>1057</v>
      </c>
      <c r="G203" s="158" t="s">
        <v>1057</v>
      </c>
    </row>
    <row r="204" spans="1:7">
      <c r="A204" s="155" t="s">
        <v>502</v>
      </c>
      <c r="B204" s="156" t="s">
        <v>503</v>
      </c>
      <c r="C204" s="157" t="s">
        <v>1332</v>
      </c>
      <c r="D204" s="185">
        <f>SUM(D205)</f>
        <v>26790000</v>
      </c>
      <c r="E204" s="157" t="s">
        <v>95</v>
      </c>
      <c r="F204" s="157" t="s">
        <v>95</v>
      </c>
      <c r="G204" s="158" t="s">
        <v>95</v>
      </c>
    </row>
    <row r="205" spans="1:7">
      <c r="A205" s="155" t="s">
        <v>504</v>
      </c>
      <c r="B205" s="156" t="s">
        <v>503</v>
      </c>
      <c r="C205" s="157" t="s">
        <v>1332</v>
      </c>
      <c r="D205" s="185">
        <f>รายละเอียดตามงบรายจ่าย!E229</f>
        <v>26790000</v>
      </c>
      <c r="E205" s="157" t="s">
        <v>95</v>
      </c>
      <c r="F205" s="157" t="s">
        <v>95</v>
      </c>
      <c r="G205" s="158" t="s">
        <v>95</v>
      </c>
    </row>
    <row r="206" spans="1:7" ht="20.399999999999999" thickBot="1">
      <c r="A206" s="159" t="s">
        <v>505</v>
      </c>
      <c r="B206" s="160" t="s">
        <v>503</v>
      </c>
      <c r="C206" s="161" t="s">
        <v>95</v>
      </c>
      <c r="D206" s="161" t="s">
        <v>95</v>
      </c>
      <c r="E206" s="161" t="s">
        <v>95</v>
      </c>
      <c r="F206" s="161" t="s">
        <v>95</v>
      </c>
      <c r="G206" s="162" t="s">
        <v>95</v>
      </c>
    </row>
    <row r="207" spans="1:7">
      <c r="A207" s="278"/>
      <c r="B207" s="279"/>
      <c r="C207" s="280"/>
      <c r="D207" s="280"/>
      <c r="E207" s="280"/>
      <c r="F207" s="280"/>
      <c r="G207" s="280"/>
    </row>
    <row r="208" spans="1:7">
      <c r="A208" s="340"/>
      <c r="B208" s="340"/>
      <c r="C208" s="340"/>
      <c r="D208" s="340"/>
      <c r="E208" s="340"/>
      <c r="F208" s="340"/>
      <c r="G208" s="340"/>
    </row>
    <row r="209" spans="1:7" ht="20.399999999999999" thickBot="1">
      <c r="A209" s="352" t="s">
        <v>1086</v>
      </c>
      <c r="B209" s="352"/>
      <c r="C209" s="352"/>
      <c r="D209" s="352"/>
      <c r="E209" s="352"/>
      <c r="F209" s="352"/>
      <c r="G209" s="352"/>
    </row>
    <row r="210" spans="1:7" ht="123" customHeight="1">
      <c r="A210" s="353" t="s">
        <v>1130</v>
      </c>
      <c r="B210" s="353"/>
      <c r="C210" s="353"/>
      <c r="D210" s="353"/>
      <c r="E210" s="353"/>
      <c r="F210" s="353"/>
      <c r="G210" s="353"/>
    </row>
    <row r="211" spans="1:7">
      <c r="A211" s="340"/>
      <c r="B211" s="340"/>
      <c r="C211" s="340"/>
      <c r="D211" s="340"/>
      <c r="E211" s="340"/>
      <c r="F211" s="340"/>
      <c r="G211" s="340"/>
    </row>
    <row r="212" spans="1:7" ht="50.25" customHeight="1" thickBot="1">
      <c r="A212" s="348" t="s">
        <v>1131</v>
      </c>
      <c r="B212" s="348"/>
      <c r="C212" s="348"/>
      <c r="D212" s="348"/>
      <c r="E212" s="348"/>
      <c r="F212" s="348"/>
      <c r="G212" s="348"/>
    </row>
    <row r="213" spans="1:7" ht="21.75" customHeight="1">
      <c r="A213" s="356" t="s">
        <v>1055</v>
      </c>
      <c r="B213" s="361" t="s">
        <v>1351</v>
      </c>
      <c r="C213" s="361"/>
      <c r="D213" s="361"/>
      <c r="E213" s="361"/>
      <c r="F213" s="361"/>
      <c r="G213" s="362"/>
    </row>
    <row r="214" spans="1:7">
      <c r="A214" s="357"/>
      <c r="B214" s="153" t="s">
        <v>462</v>
      </c>
      <c r="C214" s="153" t="s">
        <v>498</v>
      </c>
      <c r="D214" s="153" t="s">
        <v>499</v>
      </c>
      <c r="E214" s="153" t="s">
        <v>500</v>
      </c>
      <c r="F214" s="153" t="s">
        <v>501</v>
      </c>
      <c r="G214" s="230" t="s">
        <v>1002</v>
      </c>
    </row>
    <row r="215" spans="1:7" ht="79.2">
      <c r="A215" s="238" t="s">
        <v>1087</v>
      </c>
      <c r="B215" s="156" t="s">
        <v>466</v>
      </c>
      <c r="C215" s="157" t="s">
        <v>95</v>
      </c>
      <c r="D215" s="157" t="s">
        <v>1074</v>
      </c>
      <c r="E215" s="157" t="s">
        <v>1074</v>
      </c>
      <c r="F215" s="157" t="s">
        <v>1074</v>
      </c>
      <c r="G215" s="239" t="s">
        <v>1074</v>
      </c>
    </row>
    <row r="216" spans="1:7" ht="79.2">
      <c r="A216" s="238" t="s">
        <v>1088</v>
      </c>
      <c r="B216" s="156" t="s">
        <v>466</v>
      </c>
      <c r="C216" s="157" t="s">
        <v>95</v>
      </c>
      <c r="D216" s="157" t="s">
        <v>1074</v>
      </c>
      <c r="E216" s="157" t="s">
        <v>1074</v>
      </c>
      <c r="F216" s="157" t="s">
        <v>1074</v>
      </c>
      <c r="G216" s="239" t="s">
        <v>1074</v>
      </c>
    </row>
    <row r="217" spans="1:7" ht="79.2">
      <c r="A217" s="238" t="s">
        <v>1032</v>
      </c>
      <c r="B217" s="156" t="s">
        <v>466</v>
      </c>
      <c r="C217" s="157" t="s">
        <v>95</v>
      </c>
      <c r="D217" s="157" t="s">
        <v>1060</v>
      </c>
      <c r="E217" s="157" t="s">
        <v>1060</v>
      </c>
      <c r="F217" s="157" t="s">
        <v>1060</v>
      </c>
      <c r="G217" s="239" t="s">
        <v>1060</v>
      </c>
    </row>
    <row r="218" spans="1:7">
      <c r="A218" s="238" t="s">
        <v>502</v>
      </c>
      <c r="B218" s="156" t="s">
        <v>503</v>
      </c>
      <c r="C218" s="157" t="s">
        <v>1333</v>
      </c>
      <c r="D218" s="185">
        <f>SUM(D219)</f>
        <v>13055400</v>
      </c>
      <c r="E218" s="157" t="s">
        <v>95</v>
      </c>
      <c r="F218" s="157" t="s">
        <v>95</v>
      </c>
      <c r="G218" s="239" t="s">
        <v>95</v>
      </c>
    </row>
    <row r="219" spans="1:7">
      <c r="A219" s="238" t="s">
        <v>504</v>
      </c>
      <c r="B219" s="156" t="s">
        <v>503</v>
      </c>
      <c r="C219" s="157" t="s">
        <v>1333</v>
      </c>
      <c r="D219" s="185">
        <f>รายละเอียดตามงบรายจ่าย!E389</f>
        <v>13055400</v>
      </c>
      <c r="E219" s="157" t="s">
        <v>95</v>
      </c>
      <c r="F219" s="157" t="s">
        <v>95</v>
      </c>
      <c r="G219" s="239" t="s">
        <v>95</v>
      </c>
    </row>
    <row r="220" spans="1:7" ht="20.399999999999999" thickBot="1">
      <c r="A220" s="240" t="s">
        <v>505</v>
      </c>
      <c r="B220" s="241" t="s">
        <v>503</v>
      </c>
      <c r="C220" s="242" t="s">
        <v>95</v>
      </c>
      <c r="D220" s="242" t="s">
        <v>95</v>
      </c>
      <c r="E220" s="242" t="s">
        <v>95</v>
      </c>
      <c r="F220" s="242" t="s">
        <v>95</v>
      </c>
      <c r="G220" s="243" t="s">
        <v>95</v>
      </c>
    </row>
    <row r="221" spans="1:7">
      <c r="A221" s="340"/>
      <c r="B221" s="340"/>
      <c r="C221" s="340"/>
      <c r="D221" s="340"/>
      <c r="E221" s="340"/>
      <c r="F221" s="340"/>
      <c r="G221" s="340"/>
    </row>
    <row r="222" spans="1:7" ht="20.399999999999999" thickBot="1">
      <c r="A222" s="352" t="s">
        <v>1089</v>
      </c>
      <c r="B222" s="352"/>
      <c r="C222" s="352"/>
      <c r="D222" s="352"/>
      <c r="E222" s="352"/>
      <c r="F222" s="352"/>
      <c r="G222" s="352"/>
    </row>
    <row r="223" spans="1:7" ht="72.75" customHeight="1">
      <c r="A223" s="353" t="s">
        <v>1132</v>
      </c>
      <c r="B223" s="353"/>
      <c r="C223" s="353"/>
      <c r="D223" s="353"/>
      <c r="E223" s="353"/>
      <c r="F223" s="353"/>
      <c r="G223" s="353"/>
    </row>
    <row r="224" spans="1:7">
      <c r="A224" s="340"/>
      <c r="B224" s="340"/>
      <c r="C224" s="340"/>
      <c r="D224" s="340"/>
      <c r="E224" s="340"/>
      <c r="F224" s="340"/>
      <c r="G224" s="340"/>
    </row>
    <row r="225" spans="1:7" ht="51.75" customHeight="1" thickBot="1">
      <c r="A225" s="348" t="s">
        <v>1133</v>
      </c>
      <c r="B225" s="348"/>
      <c r="C225" s="348"/>
      <c r="D225" s="348"/>
      <c r="E225" s="348"/>
      <c r="F225" s="348"/>
      <c r="G225" s="348"/>
    </row>
    <row r="226" spans="1:7" ht="21.75" customHeight="1">
      <c r="A226" s="356" t="s">
        <v>1055</v>
      </c>
      <c r="B226" s="361" t="s">
        <v>1351</v>
      </c>
      <c r="C226" s="361"/>
      <c r="D226" s="361"/>
      <c r="E226" s="361"/>
      <c r="F226" s="361"/>
      <c r="G226" s="362"/>
    </row>
    <row r="227" spans="1:7">
      <c r="A227" s="357"/>
      <c r="B227" s="153" t="s">
        <v>462</v>
      </c>
      <c r="C227" s="153" t="s">
        <v>498</v>
      </c>
      <c r="D227" s="153" t="s">
        <v>499</v>
      </c>
      <c r="E227" s="153" t="s">
        <v>500</v>
      </c>
      <c r="F227" s="153" t="s">
        <v>501</v>
      </c>
      <c r="G227" s="230" t="s">
        <v>1002</v>
      </c>
    </row>
    <row r="228" spans="1:7" ht="49.5" customHeight="1">
      <c r="A228" s="238" t="s">
        <v>1034</v>
      </c>
      <c r="B228" s="156" t="s">
        <v>466</v>
      </c>
      <c r="C228" s="157" t="s">
        <v>95</v>
      </c>
      <c r="D228" s="157" t="s">
        <v>1057</v>
      </c>
      <c r="E228" s="157" t="s">
        <v>1057</v>
      </c>
      <c r="F228" s="157" t="s">
        <v>1057</v>
      </c>
      <c r="G228" s="239" t="s">
        <v>1057</v>
      </c>
    </row>
    <row r="229" spans="1:7" ht="39.6">
      <c r="A229" s="238" t="s">
        <v>1035</v>
      </c>
      <c r="B229" s="156" t="s">
        <v>466</v>
      </c>
      <c r="C229" s="157" t="s">
        <v>95</v>
      </c>
      <c r="D229" s="157" t="s">
        <v>1057</v>
      </c>
      <c r="E229" s="157" t="s">
        <v>1057</v>
      </c>
      <c r="F229" s="157" t="s">
        <v>1057</v>
      </c>
      <c r="G229" s="239" t="s">
        <v>1057</v>
      </c>
    </row>
    <row r="230" spans="1:7" ht="39.6">
      <c r="A230" s="238" t="s">
        <v>1033</v>
      </c>
      <c r="B230" s="156" t="s">
        <v>466</v>
      </c>
      <c r="C230" s="157" t="s">
        <v>95</v>
      </c>
      <c r="D230" s="157" t="s">
        <v>1057</v>
      </c>
      <c r="E230" s="157" t="s">
        <v>1057</v>
      </c>
      <c r="F230" s="157" t="s">
        <v>1057</v>
      </c>
      <c r="G230" s="239" t="s">
        <v>1057</v>
      </c>
    </row>
    <row r="231" spans="1:7">
      <c r="A231" s="238" t="s">
        <v>502</v>
      </c>
      <c r="B231" s="156" t="s">
        <v>503</v>
      </c>
      <c r="C231" s="157" t="s">
        <v>1334</v>
      </c>
      <c r="D231" s="185">
        <f>SUM(D232)</f>
        <v>1248000</v>
      </c>
      <c r="E231" s="157" t="s">
        <v>95</v>
      </c>
      <c r="F231" s="157" t="s">
        <v>95</v>
      </c>
      <c r="G231" s="239" t="s">
        <v>95</v>
      </c>
    </row>
    <row r="232" spans="1:7">
      <c r="A232" s="238" t="s">
        <v>504</v>
      </c>
      <c r="B232" s="156" t="s">
        <v>503</v>
      </c>
      <c r="C232" s="157" t="s">
        <v>1334</v>
      </c>
      <c r="D232" s="185">
        <f>รายละเอียดตามงบรายจ่าย!E438</f>
        <v>1248000</v>
      </c>
      <c r="E232" s="157" t="s">
        <v>95</v>
      </c>
      <c r="F232" s="157" t="s">
        <v>95</v>
      </c>
      <c r="G232" s="239" t="s">
        <v>95</v>
      </c>
    </row>
    <row r="233" spans="1:7" ht="20.399999999999999" thickBot="1">
      <c r="A233" s="240" t="s">
        <v>505</v>
      </c>
      <c r="B233" s="241" t="s">
        <v>503</v>
      </c>
      <c r="C233" s="242" t="s">
        <v>95</v>
      </c>
      <c r="D233" s="242" t="s">
        <v>95</v>
      </c>
      <c r="E233" s="242" t="s">
        <v>95</v>
      </c>
      <c r="F233" s="242" t="s">
        <v>95</v>
      </c>
      <c r="G233" s="243" t="s">
        <v>95</v>
      </c>
    </row>
    <row r="234" spans="1:7">
      <c r="A234" s="340"/>
      <c r="B234" s="340"/>
      <c r="C234" s="340"/>
      <c r="D234" s="340"/>
      <c r="E234" s="340"/>
      <c r="F234" s="340"/>
      <c r="G234" s="340"/>
    </row>
    <row r="235" spans="1:7">
      <c r="A235" s="150"/>
      <c r="B235" s="150"/>
      <c r="C235" s="150"/>
      <c r="D235" s="150"/>
      <c r="E235" s="150"/>
      <c r="F235" s="150"/>
      <c r="G235" s="150"/>
    </row>
    <row r="236" spans="1:7" ht="20.399999999999999" thickBot="1">
      <c r="A236" s="352" t="s">
        <v>1090</v>
      </c>
      <c r="B236" s="352"/>
      <c r="C236" s="352"/>
      <c r="D236" s="352"/>
      <c r="E236" s="352"/>
      <c r="F236" s="352"/>
      <c r="G236" s="352"/>
    </row>
    <row r="237" spans="1:7" ht="73.5" customHeight="1">
      <c r="A237" s="353" t="s">
        <v>1134</v>
      </c>
      <c r="B237" s="353"/>
      <c r="C237" s="353"/>
      <c r="D237" s="353"/>
      <c r="E237" s="353"/>
      <c r="F237" s="353"/>
      <c r="G237" s="353"/>
    </row>
    <row r="238" spans="1:7">
      <c r="A238" s="340"/>
      <c r="B238" s="340"/>
      <c r="C238" s="340"/>
      <c r="D238" s="340"/>
      <c r="E238" s="340"/>
      <c r="F238" s="340"/>
      <c r="G238" s="340"/>
    </row>
    <row r="239" spans="1:7" ht="48.75" customHeight="1" thickBot="1">
      <c r="A239" s="348" t="s">
        <v>1135</v>
      </c>
      <c r="B239" s="348"/>
      <c r="C239" s="348"/>
      <c r="D239" s="348"/>
      <c r="E239" s="348"/>
      <c r="F239" s="348"/>
      <c r="G239" s="348"/>
    </row>
    <row r="240" spans="1:7" ht="21.75" customHeight="1">
      <c r="A240" s="356" t="s">
        <v>1055</v>
      </c>
      <c r="B240" s="361" t="s">
        <v>1351</v>
      </c>
      <c r="C240" s="361"/>
      <c r="D240" s="361"/>
      <c r="E240" s="361"/>
      <c r="F240" s="361"/>
      <c r="G240" s="362"/>
    </row>
    <row r="241" spans="1:7">
      <c r="A241" s="357"/>
      <c r="B241" s="153" t="s">
        <v>462</v>
      </c>
      <c r="C241" s="153" t="s">
        <v>498</v>
      </c>
      <c r="D241" s="153" t="s">
        <v>499</v>
      </c>
      <c r="E241" s="153" t="s">
        <v>500</v>
      </c>
      <c r="F241" s="153" t="s">
        <v>501</v>
      </c>
      <c r="G241" s="230" t="s">
        <v>1002</v>
      </c>
    </row>
    <row r="242" spans="1:7" ht="39.6">
      <c r="A242" s="238" t="s">
        <v>1036</v>
      </c>
      <c r="B242" s="156" t="s">
        <v>466</v>
      </c>
      <c r="C242" s="157" t="s">
        <v>95</v>
      </c>
      <c r="D242" s="157" t="s">
        <v>1091</v>
      </c>
      <c r="E242" s="157" t="s">
        <v>1091</v>
      </c>
      <c r="F242" s="157" t="s">
        <v>1091</v>
      </c>
      <c r="G242" s="239" t="s">
        <v>1091</v>
      </c>
    </row>
    <row r="243" spans="1:7" ht="39.6">
      <c r="A243" s="238" t="s">
        <v>1037</v>
      </c>
      <c r="B243" s="156" t="s">
        <v>1038</v>
      </c>
      <c r="C243" s="157" t="s">
        <v>95</v>
      </c>
      <c r="D243" s="157" t="s">
        <v>1061</v>
      </c>
      <c r="E243" s="157" t="s">
        <v>1061</v>
      </c>
      <c r="F243" s="157" t="s">
        <v>1061</v>
      </c>
      <c r="G243" s="239" t="s">
        <v>1061</v>
      </c>
    </row>
    <row r="244" spans="1:7" ht="39.6">
      <c r="A244" s="238" t="s">
        <v>1039</v>
      </c>
      <c r="B244" s="156" t="s">
        <v>1040</v>
      </c>
      <c r="C244" s="157" t="s">
        <v>95</v>
      </c>
      <c r="D244" s="157" t="s">
        <v>1092</v>
      </c>
      <c r="E244" s="157" t="s">
        <v>1092</v>
      </c>
      <c r="F244" s="157" t="s">
        <v>1092</v>
      </c>
      <c r="G244" s="239" t="s">
        <v>1092</v>
      </c>
    </row>
    <row r="245" spans="1:7">
      <c r="A245" s="238" t="s">
        <v>502</v>
      </c>
      <c r="B245" s="156" t="s">
        <v>503</v>
      </c>
      <c r="C245" s="157" t="s">
        <v>1335</v>
      </c>
      <c r="D245" s="185">
        <f>SUM(D246)</f>
        <v>19293900</v>
      </c>
      <c r="E245" s="157" t="s">
        <v>95</v>
      </c>
      <c r="F245" s="157" t="s">
        <v>95</v>
      </c>
      <c r="G245" s="239" t="s">
        <v>95</v>
      </c>
    </row>
    <row r="246" spans="1:7">
      <c r="A246" s="238" t="s">
        <v>504</v>
      </c>
      <c r="B246" s="156" t="s">
        <v>503</v>
      </c>
      <c r="C246" s="157" t="s">
        <v>1335</v>
      </c>
      <c r="D246" s="185">
        <f>รายละเอียดตามงบรายจ่าย!E453</f>
        <v>19293900</v>
      </c>
      <c r="E246" s="157" t="s">
        <v>95</v>
      </c>
      <c r="F246" s="157" t="s">
        <v>95</v>
      </c>
      <c r="G246" s="239" t="s">
        <v>95</v>
      </c>
    </row>
    <row r="247" spans="1:7" ht="20.399999999999999" thickBot="1">
      <c r="A247" s="240" t="s">
        <v>505</v>
      </c>
      <c r="B247" s="241" t="s">
        <v>503</v>
      </c>
      <c r="C247" s="242" t="s">
        <v>95</v>
      </c>
      <c r="D247" s="242" t="s">
        <v>95</v>
      </c>
      <c r="E247" s="242" t="s">
        <v>95</v>
      </c>
      <c r="F247" s="242" t="s">
        <v>95</v>
      </c>
      <c r="G247" s="243" t="s">
        <v>95</v>
      </c>
    </row>
    <row r="248" spans="1:7">
      <c r="A248" s="340"/>
      <c r="B248" s="340"/>
      <c r="C248" s="340"/>
      <c r="D248" s="340"/>
      <c r="E248" s="340"/>
      <c r="F248" s="340"/>
      <c r="G248" s="340"/>
    </row>
    <row r="251" spans="1:7" ht="20.399999999999999" thickBot="1">
      <c r="A251" s="352" t="s">
        <v>1093</v>
      </c>
      <c r="B251" s="352"/>
      <c r="C251" s="352"/>
      <c r="D251" s="352"/>
      <c r="E251" s="352"/>
      <c r="F251" s="352"/>
      <c r="G251" s="352"/>
    </row>
    <row r="252" spans="1:7" ht="99.75" customHeight="1">
      <c r="A252" s="353" t="s">
        <v>1136</v>
      </c>
      <c r="B252" s="353"/>
      <c r="C252" s="353"/>
      <c r="D252" s="353"/>
      <c r="E252" s="353"/>
      <c r="F252" s="353"/>
      <c r="G252" s="353"/>
    </row>
    <row r="253" spans="1:7">
      <c r="A253" s="340"/>
      <c r="B253" s="340"/>
      <c r="C253" s="340"/>
      <c r="D253" s="340"/>
      <c r="E253" s="340"/>
      <c r="F253" s="340"/>
      <c r="G253" s="340"/>
    </row>
    <row r="254" spans="1:7" ht="20.399999999999999" thickBot="1">
      <c r="A254" s="348" t="s">
        <v>1137</v>
      </c>
      <c r="B254" s="348"/>
      <c r="C254" s="348"/>
      <c r="D254" s="348"/>
      <c r="E254" s="348"/>
      <c r="F254" s="348"/>
      <c r="G254" s="348"/>
    </row>
    <row r="255" spans="1:7" ht="21.75" customHeight="1">
      <c r="A255" s="356" t="s">
        <v>1055</v>
      </c>
      <c r="B255" s="361" t="s">
        <v>1351</v>
      </c>
      <c r="C255" s="361"/>
      <c r="D255" s="361"/>
      <c r="E255" s="361"/>
      <c r="F255" s="361"/>
      <c r="G255" s="362"/>
    </row>
    <row r="256" spans="1:7">
      <c r="A256" s="357"/>
      <c r="B256" s="153" t="s">
        <v>462</v>
      </c>
      <c r="C256" s="153" t="s">
        <v>498</v>
      </c>
      <c r="D256" s="153" t="s">
        <v>499</v>
      </c>
      <c r="E256" s="153" t="s">
        <v>500</v>
      </c>
      <c r="F256" s="153" t="s">
        <v>501</v>
      </c>
      <c r="G256" s="230" t="s">
        <v>1002</v>
      </c>
    </row>
    <row r="257" spans="1:7" ht="39.6">
      <c r="A257" s="238" t="s">
        <v>1041</v>
      </c>
      <c r="B257" s="156" t="s">
        <v>466</v>
      </c>
      <c r="C257" s="157" t="s">
        <v>95</v>
      </c>
      <c r="D257" s="157" t="s">
        <v>1068</v>
      </c>
      <c r="E257" s="157" t="s">
        <v>1068</v>
      </c>
      <c r="F257" s="157" t="s">
        <v>1068</v>
      </c>
      <c r="G257" s="239" t="s">
        <v>1068</v>
      </c>
    </row>
    <row r="258" spans="1:7" ht="39.6">
      <c r="A258" s="238" t="s">
        <v>1042</v>
      </c>
      <c r="B258" s="156" t="s">
        <v>466</v>
      </c>
      <c r="C258" s="157" t="s">
        <v>95</v>
      </c>
      <c r="D258" s="157" t="s">
        <v>1057</v>
      </c>
      <c r="E258" s="157" t="s">
        <v>1057</v>
      </c>
      <c r="F258" s="157" t="s">
        <v>1057</v>
      </c>
      <c r="G258" s="239" t="s">
        <v>1057</v>
      </c>
    </row>
    <row r="259" spans="1:7">
      <c r="A259" s="238" t="s">
        <v>502</v>
      </c>
      <c r="B259" s="156" t="s">
        <v>503</v>
      </c>
      <c r="C259" s="157" t="s">
        <v>1336</v>
      </c>
      <c r="D259" s="185">
        <f>SUM(D260)</f>
        <v>286600</v>
      </c>
      <c r="E259" s="157" t="s">
        <v>95</v>
      </c>
      <c r="F259" s="157" t="s">
        <v>95</v>
      </c>
      <c r="G259" s="239" t="s">
        <v>95</v>
      </c>
    </row>
    <row r="260" spans="1:7">
      <c r="A260" s="238" t="s">
        <v>504</v>
      </c>
      <c r="B260" s="156" t="s">
        <v>503</v>
      </c>
      <c r="C260" s="157" t="s">
        <v>1336</v>
      </c>
      <c r="D260" s="185">
        <f>รายละเอียดตามงบรายจ่าย!E506</f>
        <v>286600</v>
      </c>
      <c r="E260" s="157" t="s">
        <v>95</v>
      </c>
      <c r="F260" s="157" t="s">
        <v>95</v>
      </c>
      <c r="G260" s="239" t="s">
        <v>95</v>
      </c>
    </row>
    <row r="261" spans="1:7" ht="20.399999999999999" thickBot="1">
      <c r="A261" s="240" t="s">
        <v>505</v>
      </c>
      <c r="B261" s="241" t="s">
        <v>503</v>
      </c>
      <c r="C261" s="242" t="s">
        <v>95</v>
      </c>
      <c r="D261" s="242" t="s">
        <v>95</v>
      </c>
      <c r="E261" s="242" t="s">
        <v>95</v>
      </c>
      <c r="F261" s="242" t="s">
        <v>95</v>
      </c>
      <c r="G261" s="243" t="s">
        <v>95</v>
      </c>
    </row>
    <row r="262" spans="1:7">
      <c r="A262" s="340"/>
      <c r="B262" s="340"/>
      <c r="C262" s="340"/>
      <c r="D262" s="340"/>
      <c r="E262" s="340"/>
      <c r="F262" s="340"/>
      <c r="G262" s="340"/>
    </row>
    <row r="263" spans="1:7" ht="20.399999999999999" thickBot="1">
      <c r="A263" s="352" t="s">
        <v>1094</v>
      </c>
      <c r="B263" s="352"/>
      <c r="C263" s="352"/>
      <c r="D263" s="352"/>
      <c r="E263" s="352"/>
      <c r="F263" s="352"/>
      <c r="G263" s="352"/>
    </row>
    <row r="264" spans="1:7" ht="192.75" customHeight="1">
      <c r="A264" s="353" t="s">
        <v>1138</v>
      </c>
      <c r="B264" s="353"/>
      <c r="C264" s="353"/>
      <c r="D264" s="353"/>
      <c r="E264" s="353"/>
      <c r="F264" s="353"/>
      <c r="G264" s="353"/>
    </row>
    <row r="265" spans="1:7">
      <c r="A265" s="340"/>
      <c r="B265" s="340"/>
      <c r="C265" s="340"/>
      <c r="D265" s="340"/>
      <c r="E265" s="340"/>
      <c r="F265" s="340"/>
      <c r="G265" s="340"/>
    </row>
    <row r="266" spans="1:7" ht="53.25" customHeight="1">
      <c r="A266" s="348" t="s">
        <v>1139</v>
      </c>
      <c r="B266" s="348"/>
      <c r="C266" s="348"/>
      <c r="D266" s="348"/>
      <c r="E266" s="348"/>
      <c r="F266" s="348"/>
      <c r="G266" s="348"/>
    </row>
    <row r="267" spans="1:7" ht="20.399999999999999" thickBot="1">
      <c r="A267" s="152"/>
      <c r="B267" s="152"/>
      <c r="C267" s="152"/>
      <c r="D267" s="152"/>
      <c r="E267" s="152"/>
      <c r="F267" s="152"/>
      <c r="G267" s="152"/>
    </row>
    <row r="268" spans="1:7" ht="21.75" customHeight="1">
      <c r="A268" s="356" t="s">
        <v>1055</v>
      </c>
      <c r="B268" s="361" t="s">
        <v>1351</v>
      </c>
      <c r="C268" s="361"/>
      <c r="D268" s="361"/>
      <c r="E268" s="361"/>
      <c r="F268" s="361"/>
      <c r="G268" s="362"/>
    </row>
    <row r="269" spans="1:7">
      <c r="A269" s="357"/>
      <c r="B269" s="153" t="s">
        <v>462</v>
      </c>
      <c r="C269" s="153" t="s">
        <v>498</v>
      </c>
      <c r="D269" s="153" t="s">
        <v>499</v>
      </c>
      <c r="E269" s="153" t="s">
        <v>500</v>
      </c>
      <c r="F269" s="153" t="s">
        <v>501</v>
      </c>
      <c r="G269" s="230" t="s">
        <v>1002</v>
      </c>
    </row>
    <row r="270" spans="1:7" ht="79.2">
      <c r="A270" s="238" t="s">
        <v>1044</v>
      </c>
      <c r="B270" s="156" t="s">
        <v>466</v>
      </c>
      <c r="C270" s="157" t="s">
        <v>95</v>
      </c>
      <c r="D270" s="157" t="s">
        <v>1060</v>
      </c>
      <c r="E270" s="157" t="s">
        <v>1060</v>
      </c>
      <c r="F270" s="157" t="s">
        <v>1060</v>
      </c>
      <c r="G270" s="239" t="s">
        <v>1060</v>
      </c>
    </row>
    <row r="271" spans="1:7" ht="59.4">
      <c r="A271" s="238" t="s">
        <v>1043</v>
      </c>
      <c r="B271" s="156" t="s">
        <v>466</v>
      </c>
      <c r="C271" s="157" t="s">
        <v>95</v>
      </c>
      <c r="D271" s="157" t="s">
        <v>1095</v>
      </c>
      <c r="E271" s="157" t="s">
        <v>1095</v>
      </c>
      <c r="F271" s="157" t="s">
        <v>1095</v>
      </c>
      <c r="G271" s="239" t="s">
        <v>1095</v>
      </c>
    </row>
    <row r="272" spans="1:7" ht="99">
      <c r="A272" s="238" t="s">
        <v>1096</v>
      </c>
      <c r="B272" s="156" t="s">
        <v>466</v>
      </c>
      <c r="C272" s="157" t="s">
        <v>95</v>
      </c>
      <c r="D272" s="157" t="s">
        <v>1097</v>
      </c>
      <c r="E272" s="157" t="s">
        <v>1097</v>
      </c>
      <c r="F272" s="157" t="s">
        <v>1097</v>
      </c>
      <c r="G272" s="239" t="s">
        <v>1097</v>
      </c>
    </row>
    <row r="273" spans="1:7">
      <c r="A273" s="238" t="s">
        <v>502</v>
      </c>
      <c r="B273" s="156" t="s">
        <v>503</v>
      </c>
      <c r="C273" s="157" t="s">
        <v>1337</v>
      </c>
      <c r="D273" s="185">
        <f>SUM(D274)</f>
        <v>1720400</v>
      </c>
      <c r="E273" s="157" t="s">
        <v>95</v>
      </c>
      <c r="F273" s="157" t="s">
        <v>95</v>
      </c>
      <c r="G273" s="239" t="s">
        <v>95</v>
      </c>
    </row>
    <row r="274" spans="1:7">
      <c r="A274" s="238" t="s">
        <v>504</v>
      </c>
      <c r="B274" s="156" t="s">
        <v>503</v>
      </c>
      <c r="C274" s="157" t="s">
        <v>1337</v>
      </c>
      <c r="D274" s="185">
        <f>รายละเอียดตามงบรายจ่าย!E521</f>
        <v>1720400</v>
      </c>
      <c r="E274" s="157" t="s">
        <v>95</v>
      </c>
      <c r="F274" s="157" t="s">
        <v>95</v>
      </c>
      <c r="G274" s="239" t="s">
        <v>95</v>
      </c>
    </row>
    <row r="275" spans="1:7" ht="20.399999999999999" thickBot="1">
      <c r="A275" s="240" t="s">
        <v>505</v>
      </c>
      <c r="B275" s="241" t="s">
        <v>503</v>
      </c>
      <c r="C275" s="242" t="s">
        <v>95</v>
      </c>
      <c r="D275" s="242" t="s">
        <v>95</v>
      </c>
      <c r="E275" s="242" t="s">
        <v>95</v>
      </c>
      <c r="F275" s="242" t="s">
        <v>95</v>
      </c>
      <c r="G275" s="243" t="s">
        <v>95</v>
      </c>
    </row>
    <row r="276" spans="1:7">
      <c r="A276" s="340"/>
      <c r="B276" s="340"/>
      <c r="C276" s="340"/>
      <c r="D276" s="340"/>
      <c r="E276" s="340"/>
      <c r="F276" s="340"/>
      <c r="G276" s="340"/>
    </row>
    <row r="277" spans="1:7" ht="20.399999999999999" thickBot="1">
      <c r="A277" s="352" t="s">
        <v>1098</v>
      </c>
      <c r="B277" s="352"/>
      <c r="C277" s="352"/>
      <c r="D277" s="352"/>
      <c r="E277" s="352"/>
      <c r="F277" s="352"/>
      <c r="G277" s="352"/>
    </row>
    <row r="278" spans="1:7" ht="73.5" customHeight="1">
      <c r="A278" s="353" t="s">
        <v>1375</v>
      </c>
      <c r="B278" s="353"/>
      <c r="C278" s="353"/>
      <c r="D278" s="353"/>
      <c r="E278" s="353"/>
      <c r="F278" s="353"/>
      <c r="G278" s="353"/>
    </row>
    <row r="279" spans="1:7">
      <c r="A279" s="340"/>
      <c r="B279" s="340"/>
      <c r="C279" s="340"/>
      <c r="D279" s="340"/>
      <c r="E279" s="340"/>
      <c r="F279" s="340"/>
      <c r="G279" s="340"/>
    </row>
    <row r="280" spans="1:7" ht="73.5" customHeight="1">
      <c r="A280" s="348" t="s">
        <v>1140</v>
      </c>
      <c r="B280" s="348"/>
      <c r="C280" s="348"/>
      <c r="D280" s="348"/>
      <c r="E280" s="348"/>
      <c r="F280" s="348"/>
      <c r="G280" s="348"/>
    </row>
    <row r="281" spans="1:7" ht="20.399999999999999" thickBot="1">
      <c r="A281" s="152"/>
      <c r="B281" s="152"/>
      <c r="C281" s="152"/>
      <c r="D281" s="152"/>
      <c r="E281" s="152"/>
      <c r="F281" s="152"/>
      <c r="G281" s="152"/>
    </row>
    <row r="282" spans="1:7" ht="21.75" customHeight="1">
      <c r="A282" s="356" t="s">
        <v>1055</v>
      </c>
      <c r="B282" s="361" t="s">
        <v>1351</v>
      </c>
      <c r="C282" s="361"/>
      <c r="D282" s="361"/>
      <c r="E282" s="361"/>
      <c r="F282" s="361"/>
      <c r="G282" s="362"/>
    </row>
    <row r="283" spans="1:7">
      <c r="A283" s="357"/>
      <c r="B283" s="153" t="s">
        <v>462</v>
      </c>
      <c r="C283" s="153" t="s">
        <v>498</v>
      </c>
      <c r="D283" s="153" t="s">
        <v>499</v>
      </c>
      <c r="E283" s="153" t="s">
        <v>500</v>
      </c>
      <c r="F283" s="153" t="s">
        <v>501</v>
      </c>
      <c r="G283" s="230" t="s">
        <v>1002</v>
      </c>
    </row>
    <row r="284" spans="1:7" ht="99">
      <c r="A284" s="238" t="s">
        <v>1099</v>
      </c>
      <c r="B284" s="156" t="s">
        <v>466</v>
      </c>
      <c r="C284" s="157" t="s">
        <v>95</v>
      </c>
      <c r="D284" s="157" t="s">
        <v>1057</v>
      </c>
      <c r="E284" s="157" t="s">
        <v>1057</v>
      </c>
      <c r="F284" s="157" t="s">
        <v>1057</v>
      </c>
      <c r="G284" s="239" t="s">
        <v>1057</v>
      </c>
    </row>
    <row r="285" spans="1:7" ht="28.5" customHeight="1">
      <c r="A285" s="238" t="s">
        <v>1100</v>
      </c>
      <c r="B285" s="156" t="s">
        <v>468</v>
      </c>
      <c r="C285" s="157" t="s">
        <v>95</v>
      </c>
      <c r="D285" s="157" t="s">
        <v>1101</v>
      </c>
      <c r="E285" s="157" t="s">
        <v>1101</v>
      </c>
      <c r="F285" s="157" t="s">
        <v>1101</v>
      </c>
      <c r="G285" s="239" t="s">
        <v>1101</v>
      </c>
    </row>
    <row r="286" spans="1:7" ht="39.6">
      <c r="A286" s="238" t="s">
        <v>1045</v>
      </c>
      <c r="B286" s="156" t="s">
        <v>466</v>
      </c>
      <c r="C286" s="157" t="s">
        <v>95</v>
      </c>
      <c r="D286" s="157" t="s">
        <v>1102</v>
      </c>
      <c r="E286" s="157" t="s">
        <v>1102</v>
      </c>
      <c r="F286" s="157" t="s">
        <v>1102</v>
      </c>
      <c r="G286" s="239" t="s">
        <v>1102</v>
      </c>
    </row>
    <row r="287" spans="1:7">
      <c r="A287" s="238" t="s">
        <v>502</v>
      </c>
      <c r="B287" s="156" t="s">
        <v>503</v>
      </c>
      <c r="C287" s="157" t="s">
        <v>1338</v>
      </c>
      <c r="D287" s="185">
        <f>SUM(D288)</f>
        <v>40000</v>
      </c>
      <c r="E287" s="157" t="s">
        <v>95</v>
      </c>
      <c r="F287" s="157" t="s">
        <v>95</v>
      </c>
      <c r="G287" s="239" t="s">
        <v>95</v>
      </c>
    </row>
    <row r="288" spans="1:7">
      <c r="A288" s="238" t="s">
        <v>504</v>
      </c>
      <c r="B288" s="156" t="s">
        <v>503</v>
      </c>
      <c r="C288" s="157" t="s">
        <v>1338</v>
      </c>
      <c r="D288" s="185">
        <f>รายละเอียดตามงบรายจ่าย!E537</f>
        <v>40000</v>
      </c>
      <c r="E288" s="157" t="s">
        <v>95</v>
      </c>
      <c r="F288" s="157" t="s">
        <v>95</v>
      </c>
      <c r="G288" s="239" t="s">
        <v>95</v>
      </c>
    </row>
    <row r="289" spans="1:7" ht="20.399999999999999" thickBot="1">
      <c r="A289" s="240" t="s">
        <v>505</v>
      </c>
      <c r="B289" s="241" t="s">
        <v>503</v>
      </c>
      <c r="C289" s="242" t="s">
        <v>95</v>
      </c>
      <c r="D289" s="242" t="s">
        <v>95</v>
      </c>
      <c r="E289" s="242" t="s">
        <v>95</v>
      </c>
      <c r="F289" s="242" t="s">
        <v>95</v>
      </c>
      <c r="G289" s="243" t="s">
        <v>95</v>
      </c>
    </row>
    <row r="290" spans="1:7">
      <c r="A290" s="340"/>
      <c r="B290" s="340"/>
      <c r="C290" s="340"/>
      <c r="D290" s="340"/>
      <c r="E290" s="340"/>
      <c r="F290" s="340"/>
      <c r="G290" s="340"/>
    </row>
    <row r="291" spans="1:7">
      <c r="A291" s="150"/>
      <c r="B291" s="150"/>
      <c r="C291" s="150"/>
      <c r="D291" s="150"/>
      <c r="E291" s="150"/>
      <c r="F291" s="150"/>
      <c r="G291" s="150"/>
    </row>
    <row r="292" spans="1:7">
      <c r="A292" s="352" t="s">
        <v>1103</v>
      </c>
      <c r="B292" s="352"/>
      <c r="C292" s="352"/>
      <c r="D292" s="352"/>
      <c r="E292" s="352"/>
      <c r="F292" s="352"/>
      <c r="G292" s="352"/>
    </row>
    <row r="293" spans="1:7" ht="96.75" customHeight="1">
      <c r="A293" s="353" t="s">
        <v>1141</v>
      </c>
      <c r="B293" s="353"/>
      <c r="C293" s="353"/>
      <c r="D293" s="353"/>
      <c r="E293" s="353"/>
      <c r="F293" s="353"/>
      <c r="G293" s="353"/>
    </row>
    <row r="294" spans="1:7">
      <c r="A294" s="340"/>
      <c r="B294" s="340"/>
      <c r="C294" s="340"/>
      <c r="D294" s="340"/>
      <c r="E294" s="340"/>
      <c r="F294" s="340"/>
      <c r="G294" s="340"/>
    </row>
    <row r="295" spans="1:7" ht="77.25" customHeight="1" thickBot="1">
      <c r="A295" s="348" t="s">
        <v>1142</v>
      </c>
      <c r="B295" s="348"/>
      <c r="C295" s="348"/>
      <c r="D295" s="348"/>
      <c r="E295" s="348"/>
      <c r="F295" s="348"/>
      <c r="G295" s="348"/>
    </row>
    <row r="296" spans="1:7" ht="21.75" customHeight="1">
      <c r="A296" s="356" t="s">
        <v>1055</v>
      </c>
      <c r="B296" s="361" t="s">
        <v>1351</v>
      </c>
      <c r="C296" s="361"/>
      <c r="D296" s="361"/>
      <c r="E296" s="361"/>
      <c r="F296" s="361"/>
      <c r="G296" s="362"/>
    </row>
    <row r="297" spans="1:7">
      <c r="A297" s="357"/>
      <c r="B297" s="153" t="s">
        <v>462</v>
      </c>
      <c r="C297" s="153" t="s">
        <v>498</v>
      </c>
      <c r="D297" s="153" t="s">
        <v>499</v>
      </c>
      <c r="E297" s="153" t="s">
        <v>500</v>
      </c>
      <c r="F297" s="153" t="s">
        <v>501</v>
      </c>
      <c r="G297" s="230" t="s">
        <v>1002</v>
      </c>
    </row>
    <row r="298" spans="1:7" ht="39.6">
      <c r="A298" s="238" t="s">
        <v>1041</v>
      </c>
      <c r="B298" s="156" t="s">
        <v>466</v>
      </c>
      <c r="C298" s="157" t="s">
        <v>95</v>
      </c>
      <c r="D298" s="157" t="s">
        <v>1057</v>
      </c>
      <c r="E298" s="157" t="s">
        <v>1057</v>
      </c>
      <c r="F298" s="157" t="s">
        <v>1057</v>
      </c>
      <c r="G298" s="239" t="s">
        <v>1057</v>
      </c>
    </row>
    <row r="299" spans="1:7" ht="59.4">
      <c r="A299" s="238" t="s">
        <v>1046</v>
      </c>
      <c r="B299" s="156" t="s">
        <v>466</v>
      </c>
      <c r="C299" s="157" t="s">
        <v>95</v>
      </c>
      <c r="D299" s="157" t="s">
        <v>1057</v>
      </c>
      <c r="E299" s="157" t="s">
        <v>1057</v>
      </c>
      <c r="F299" s="157" t="s">
        <v>1057</v>
      </c>
      <c r="G299" s="239" t="s">
        <v>1057</v>
      </c>
    </row>
    <row r="300" spans="1:7">
      <c r="A300" s="238" t="s">
        <v>502</v>
      </c>
      <c r="B300" s="156" t="s">
        <v>503</v>
      </c>
      <c r="C300" s="157" t="s">
        <v>1339</v>
      </c>
      <c r="D300" s="185">
        <f>SUM(D301)</f>
        <v>2234800</v>
      </c>
      <c r="E300" s="157" t="s">
        <v>95</v>
      </c>
      <c r="F300" s="157" t="s">
        <v>95</v>
      </c>
      <c r="G300" s="239" t="s">
        <v>95</v>
      </c>
    </row>
    <row r="301" spans="1:7">
      <c r="A301" s="238" t="s">
        <v>504</v>
      </c>
      <c r="B301" s="156" t="s">
        <v>503</v>
      </c>
      <c r="C301" s="157" t="s">
        <v>1339</v>
      </c>
      <c r="D301" s="185">
        <f>รายละเอียดตามงบรายจ่าย!E544</f>
        <v>2234800</v>
      </c>
      <c r="E301" s="157" t="s">
        <v>95</v>
      </c>
      <c r="F301" s="157" t="s">
        <v>95</v>
      </c>
      <c r="G301" s="239" t="s">
        <v>95</v>
      </c>
    </row>
    <row r="302" spans="1:7" ht="20.399999999999999" thickBot="1">
      <c r="A302" s="240" t="s">
        <v>505</v>
      </c>
      <c r="B302" s="241" t="s">
        <v>503</v>
      </c>
      <c r="C302" s="242" t="s">
        <v>95</v>
      </c>
      <c r="D302" s="185" t="s">
        <v>95</v>
      </c>
      <c r="E302" s="242" t="s">
        <v>95</v>
      </c>
      <c r="F302" s="242" t="s">
        <v>95</v>
      </c>
      <c r="G302" s="243" t="s">
        <v>95</v>
      </c>
    </row>
    <row r="303" spans="1:7">
      <c r="A303" s="340"/>
      <c r="B303" s="340"/>
      <c r="C303" s="340"/>
      <c r="D303" s="340"/>
      <c r="E303" s="340"/>
      <c r="F303" s="340"/>
      <c r="G303" s="340"/>
    </row>
    <row r="304" spans="1:7" ht="20.399999999999999" thickBot="1">
      <c r="A304" s="352" t="s">
        <v>1104</v>
      </c>
      <c r="B304" s="352"/>
      <c r="C304" s="352"/>
      <c r="D304" s="352"/>
      <c r="E304" s="352"/>
      <c r="F304" s="352"/>
      <c r="G304" s="352"/>
    </row>
    <row r="305" spans="1:7" ht="148.5" customHeight="1">
      <c r="A305" s="353" t="s">
        <v>1143</v>
      </c>
      <c r="B305" s="353"/>
      <c r="C305" s="353"/>
      <c r="D305" s="353"/>
      <c r="E305" s="353"/>
      <c r="F305" s="353"/>
      <c r="G305" s="353"/>
    </row>
    <row r="306" spans="1:7">
      <c r="A306" s="340"/>
      <c r="B306" s="340"/>
      <c r="C306" s="340"/>
      <c r="D306" s="340"/>
      <c r="E306" s="340"/>
      <c r="F306" s="340"/>
      <c r="G306" s="340"/>
    </row>
    <row r="307" spans="1:7" ht="50.25" customHeight="1">
      <c r="A307" s="348" t="s">
        <v>1144</v>
      </c>
      <c r="B307" s="348"/>
      <c r="C307" s="348"/>
      <c r="D307" s="348"/>
      <c r="E307" s="348"/>
      <c r="F307" s="348"/>
      <c r="G307" s="348"/>
    </row>
    <row r="308" spans="1:7" ht="30" customHeight="1" thickBot="1">
      <c r="A308" s="152"/>
      <c r="B308" s="152"/>
      <c r="C308" s="152"/>
      <c r="D308" s="152"/>
      <c r="E308" s="152"/>
      <c r="F308" s="152"/>
      <c r="G308" s="152"/>
    </row>
    <row r="309" spans="1:7" ht="21.75" customHeight="1">
      <c r="A309" s="356" t="s">
        <v>1055</v>
      </c>
      <c r="B309" s="361" t="s">
        <v>1351</v>
      </c>
      <c r="C309" s="361"/>
      <c r="D309" s="361"/>
      <c r="E309" s="361"/>
      <c r="F309" s="361"/>
      <c r="G309" s="362"/>
    </row>
    <row r="310" spans="1:7">
      <c r="A310" s="357"/>
      <c r="B310" s="153" t="s">
        <v>462</v>
      </c>
      <c r="C310" s="153" t="s">
        <v>498</v>
      </c>
      <c r="D310" s="153" t="s">
        <v>499</v>
      </c>
      <c r="E310" s="153" t="s">
        <v>500</v>
      </c>
      <c r="F310" s="153" t="s">
        <v>501</v>
      </c>
      <c r="G310" s="230" t="s">
        <v>1002</v>
      </c>
    </row>
    <row r="311" spans="1:7" ht="59.4">
      <c r="A311" s="238" t="s">
        <v>1048</v>
      </c>
      <c r="B311" s="156" t="s">
        <v>466</v>
      </c>
      <c r="C311" s="157" t="s">
        <v>95</v>
      </c>
      <c r="D311" s="157" t="s">
        <v>1057</v>
      </c>
      <c r="E311" s="157" t="s">
        <v>1057</v>
      </c>
      <c r="F311" s="157" t="s">
        <v>1057</v>
      </c>
      <c r="G311" s="239" t="s">
        <v>1057</v>
      </c>
    </row>
    <row r="312" spans="1:7" ht="59.4">
      <c r="A312" s="238" t="s">
        <v>1105</v>
      </c>
      <c r="B312" s="156" t="s">
        <v>466</v>
      </c>
      <c r="C312" s="157" t="s">
        <v>95</v>
      </c>
      <c r="D312" s="157" t="s">
        <v>1068</v>
      </c>
      <c r="E312" s="157" t="s">
        <v>1068</v>
      </c>
      <c r="F312" s="157" t="s">
        <v>1068</v>
      </c>
      <c r="G312" s="239" t="s">
        <v>1068</v>
      </c>
    </row>
    <row r="313" spans="1:7" ht="97.5" customHeight="1">
      <c r="A313" s="238" t="s">
        <v>1047</v>
      </c>
      <c r="B313" s="156" t="s">
        <v>466</v>
      </c>
      <c r="C313" s="157" t="s">
        <v>95</v>
      </c>
      <c r="D313" s="157" t="s">
        <v>1057</v>
      </c>
      <c r="E313" s="157" t="s">
        <v>1057</v>
      </c>
      <c r="F313" s="157" t="s">
        <v>1057</v>
      </c>
      <c r="G313" s="239" t="s">
        <v>1057</v>
      </c>
    </row>
    <row r="314" spans="1:7">
      <c r="A314" s="238" t="s">
        <v>502</v>
      </c>
      <c r="B314" s="156" t="s">
        <v>503</v>
      </c>
      <c r="C314" s="157" t="s">
        <v>1340</v>
      </c>
      <c r="D314" s="185">
        <f>SUM(D315)</f>
        <v>77716900</v>
      </c>
      <c r="E314" s="157" t="s">
        <v>95</v>
      </c>
      <c r="F314" s="157" t="s">
        <v>95</v>
      </c>
      <c r="G314" s="239" t="s">
        <v>95</v>
      </c>
    </row>
    <row r="315" spans="1:7">
      <c r="A315" s="238" t="s">
        <v>504</v>
      </c>
      <c r="B315" s="156" t="s">
        <v>503</v>
      </c>
      <c r="C315" s="157" t="s">
        <v>1340</v>
      </c>
      <c r="D315" s="185">
        <f>รายละเอียดตามงบรายจ่าย!E568</f>
        <v>77716900</v>
      </c>
      <c r="E315" s="157" t="s">
        <v>95</v>
      </c>
      <c r="F315" s="157" t="s">
        <v>95</v>
      </c>
      <c r="G315" s="239" t="s">
        <v>95</v>
      </c>
    </row>
    <row r="316" spans="1:7" ht="20.399999999999999" thickBot="1">
      <c r="A316" s="240" t="s">
        <v>505</v>
      </c>
      <c r="B316" s="241" t="s">
        <v>503</v>
      </c>
      <c r="C316" s="242" t="s">
        <v>95</v>
      </c>
      <c r="D316" s="242" t="s">
        <v>95</v>
      </c>
      <c r="E316" s="242" t="s">
        <v>95</v>
      </c>
      <c r="F316" s="242" t="s">
        <v>95</v>
      </c>
      <c r="G316" s="243" t="s">
        <v>95</v>
      </c>
    </row>
    <row r="319" spans="1:7" ht="24" customHeight="1" thickBot="1">
      <c r="A319" s="352" t="s">
        <v>1202</v>
      </c>
      <c r="B319" s="352"/>
      <c r="C319" s="352"/>
      <c r="D319" s="352"/>
      <c r="E319" s="183" t="s">
        <v>1194</v>
      </c>
      <c r="F319" s="176"/>
      <c r="G319" s="176"/>
    </row>
    <row r="320" spans="1:7">
      <c r="A320" s="370" t="s">
        <v>1147</v>
      </c>
      <c r="B320" s="371"/>
      <c r="C320" s="371"/>
      <c r="D320" s="371"/>
      <c r="E320" s="320"/>
      <c r="F320" s="371"/>
      <c r="G320" s="371"/>
    </row>
    <row r="321" spans="1:7">
      <c r="A321" s="320" t="s">
        <v>1157</v>
      </c>
      <c r="B321" s="369"/>
      <c r="C321" s="369"/>
      <c r="D321" s="369"/>
      <c r="E321" s="369"/>
      <c r="F321" s="369"/>
      <c r="G321" s="369"/>
    </row>
    <row r="322" spans="1:7">
      <c r="A322" s="137" t="s">
        <v>1158</v>
      </c>
      <c r="B322" s="137"/>
      <c r="C322" s="137"/>
      <c r="D322" s="149"/>
      <c r="E322" s="137"/>
      <c r="F322" s="137"/>
      <c r="G322" s="137"/>
    </row>
    <row r="323" spans="1:7">
      <c r="A323" s="137" t="s">
        <v>1159</v>
      </c>
      <c r="B323" s="137"/>
      <c r="C323" s="137"/>
      <c r="D323" s="149"/>
      <c r="E323" s="137"/>
      <c r="F323" s="137"/>
      <c r="G323" s="137"/>
    </row>
    <row r="324" spans="1:7">
      <c r="A324" s="165" t="s">
        <v>1154</v>
      </c>
      <c r="B324" s="136"/>
      <c r="C324" s="136"/>
      <c r="D324" s="164"/>
      <c r="E324" s="136"/>
      <c r="F324" s="136"/>
      <c r="G324" s="136"/>
    </row>
    <row r="325" spans="1:7">
      <c r="A325" s="165" t="s">
        <v>1155</v>
      </c>
      <c r="B325" s="136"/>
      <c r="C325" s="136"/>
      <c r="D325" s="164"/>
      <c r="E325" s="136"/>
      <c r="F325" s="136"/>
      <c r="G325" s="136"/>
    </row>
    <row r="326" spans="1:7">
      <c r="A326" s="166"/>
      <c r="B326" s="136"/>
      <c r="C326" s="136"/>
      <c r="D326" s="164"/>
      <c r="E326" s="136"/>
      <c r="F326" s="136"/>
      <c r="G326" s="136"/>
    </row>
    <row r="327" spans="1:7">
      <c r="A327" s="372" t="s">
        <v>1148</v>
      </c>
      <c r="B327" s="320"/>
      <c r="C327" s="320"/>
      <c r="D327" s="320"/>
      <c r="E327" s="320"/>
      <c r="F327" s="320"/>
      <c r="G327" s="320"/>
    </row>
    <row r="328" spans="1:7">
      <c r="A328" s="165" t="s">
        <v>1150</v>
      </c>
      <c r="B328" s="136"/>
      <c r="C328" s="136"/>
      <c r="D328" s="164"/>
      <c r="E328" s="136"/>
      <c r="F328" s="136"/>
      <c r="G328" s="136"/>
    </row>
    <row r="329" spans="1:7">
      <c r="A329" s="165" t="s">
        <v>1151</v>
      </c>
      <c r="B329" s="136"/>
      <c r="C329" s="136"/>
      <c r="D329" s="164"/>
      <c r="E329" s="136"/>
      <c r="F329" s="136"/>
      <c r="G329" s="136"/>
    </row>
    <row r="330" spans="1:7">
      <c r="A330" s="165"/>
      <c r="B330" s="136"/>
      <c r="C330" s="136"/>
      <c r="D330" s="164"/>
      <c r="E330" s="136"/>
      <c r="F330" s="136"/>
      <c r="G330" s="136"/>
    </row>
    <row r="331" spans="1:7">
      <c r="A331" s="135" t="s">
        <v>1145</v>
      </c>
      <c r="B331" s="138"/>
      <c r="C331" s="134"/>
      <c r="D331" s="149"/>
      <c r="E331" s="134"/>
      <c r="F331" s="134"/>
      <c r="G331" s="134"/>
    </row>
    <row r="332" spans="1:7">
      <c r="A332" s="135" t="s">
        <v>1146</v>
      </c>
      <c r="B332" s="368">
        <v>1134000</v>
      </c>
      <c r="C332" s="368"/>
      <c r="D332" s="139" t="s">
        <v>503</v>
      </c>
      <c r="E332" s="134"/>
      <c r="F332" s="134"/>
      <c r="G332" s="134"/>
    </row>
    <row r="333" spans="1:7" ht="20.399999999999999" thickBot="1">
      <c r="A333" s="135"/>
      <c r="B333" s="163"/>
      <c r="C333" s="163"/>
      <c r="D333" s="139"/>
      <c r="E333" s="134"/>
      <c r="F333" s="134"/>
      <c r="G333" s="134"/>
    </row>
    <row r="334" spans="1:7" ht="23.25" customHeight="1">
      <c r="A334" s="356" t="s">
        <v>1055</v>
      </c>
      <c r="B334" s="361" t="s">
        <v>1351</v>
      </c>
      <c r="C334" s="361"/>
      <c r="D334" s="361"/>
      <c r="E334" s="361"/>
      <c r="F334" s="361"/>
      <c r="G334" s="362"/>
    </row>
    <row r="335" spans="1:7">
      <c r="A335" s="357"/>
      <c r="B335" s="153" t="s">
        <v>462</v>
      </c>
      <c r="C335" s="153" t="s">
        <v>498</v>
      </c>
      <c r="D335" s="153" t="s">
        <v>499</v>
      </c>
      <c r="E335" s="153" t="s">
        <v>500</v>
      </c>
      <c r="F335" s="153" t="s">
        <v>501</v>
      </c>
      <c r="G335" s="230" t="s">
        <v>1002</v>
      </c>
    </row>
    <row r="336" spans="1:7" ht="21">
      <c r="A336" s="231" t="s">
        <v>1376</v>
      </c>
      <c r="B336" s="215" t="s">
        <v>466</v>
      </c>
      <c r="C336" s="216" t="s">
        <v>95</v>
      </c>
      <c r="D336" s="217">
        <v>100</v>
      </c>
      <c r="E336" s="218" t="s">
        <v>95</v>
      </c>
      <c r="F336" s="218" t="s">
        <v>95</v>
      </c>
      <c r="G336" s="245" t="s">
        <v>95</v>
      </c>
    </row>
    <row r="337" spans="1:7" ht="21">
      <c r="A337" s="233" t="s">
        <v>1377</v>
      </c>
      <c r="B337" s="219"/>
      <c r="C337" s="220"/>
      <c r="D337" s="220"/>
      <c r="E337" s="220"/>
      <c r="F337" s="220"/>
      <c r="G337" s="246"/>
    </row>
    <row r="338" spans="1:7" ht="21">
      <c r="A338" s="235" t="s">
        <v>1378</v>
      </c>
      <c r="B338" s="219"/>
      <c r="C338" s="220"/>
      <c r="D338" s="220"/>
      <c r="E338" s="220"/>
      <c r="F338" s="220"/>
      <c r="G338" s="246"/>
    </row>
    <row r="339" spans="1:7" ht="21">
      <c r="A339" s="235" t="s">
        <v>1379</v>
      </c>
      <c r="B339" s="219"/>
      <c r="C339" s="220"/>
      <c r="D339" s="220"/>
      <c r="E339" s="220"/>
      <c r="F339" s="220"/>
      <c r="G339" s="246"/>
    </row>
    <row r="340" spans="1:7" ht="21">
      <c r="A340" s="235" t="s">
        <v>1380</v>
      </c>
      <c r="B340" s="221"/>
      <c r="C340" s="222"/>
      <c r="D340" s="222"/>
      <c r="E340" s="222"/>
      <c r="F340" s="222"/>
      <c r="G340" s="247"/>
    </row>
    <row r="341" spans="1:7">
      <c r="A341" s="238" t="s">
        <v>502</v>
      </c>
      <c r="B341" s="156" t="s">
        <v>503</v>
      </c>
      <c r="C341" s="157" t="s">
        <v>95</v>
      </c>
      <c r="D341" s="157" t="s">
        <v>986</v>
      </c>
      <c r="E341" s="157" t="s">
        <v>95</v>
      </c>
      <c r="F341" s="157" t="s">
        <v>95</v>
      </c>
      <c r="G341" s="239" t="s">
        <v>95</v>
      </c>
    </row>
    <row r="342" spans="1:7">
      <c r="A342" s="238" t="s">
        <v>504</v>
      </c>
      <c r="B342" s="156" t="s">
        <v>503</v>
      </c>
      <c r="C342" s="157" t="s">
        <v>95</v>
      </c>
      <c r="D342" s="157" t="s">
        <v>986</v>
      </c>
      <c r="E342" s="157" t="s">
        <v>95</v>
      </c>
      <c r="F342" s="157" t="s">
        <v>95</v>
      </c>
      <c r="G342" s="239" t="s">
        <v>95</v>
      </c>
    </row>
    <row r="343" spans="1:7" ht="20.399999999999999" thickBot="1">
      <c r="A343" s="240" t="s">
        <v>505</v>
      </c>
      <c r="B343" s="241" t="s">
        <v>503</v>
      </c>
      <c r="C343" s="242" t="s">
        <v>95</v>
      </c>
      <c r="D343" s="242" t="s">
        <v>95</v>
      </c>
      <c r="E343" s="242" t="s">
        <v>95</v>
      </c>
      <c r="F343" s="242" t="s">
        <v>95</v>
      </c>
      <c r="G343" s="243" t="s">
        <v>95</v>
      </c>
    </row>
    <row r="344" spans="1:7">
      <c r="A344" s="340"/>
      <c r="B344" s="340"/>
      <c r="C344" s="340"/>
      <c r="D344" s="340"/>
      <c r="E344" s="340"/>
      <c r="F344" s="340"/>
      <c r="G344" s="340"/>
    </row>
    <row r="345" spans="1:7">
      <c r="A345" s="150"/>
      <c r="B345" s="150"/>
      <c r="C345" s="150"/>
      <c r="D345" s="150"/>
      <c r="E345" s="150"/>
      <c r="F345" s="150"/>
      <c r="G345" s="150"/>
    </row>
    <row r="346" spans="1:7" ht="24" customHeight="1">
      <c r="A346" s="355" t="s">
        <v>1374</v>
      </c>
      <c r="B346" s="355"/>
      <c r="C346" s="355"/>
      <c r="D346" s="355"/>
      <c r="E346" s="152"/>
      <c r="F346" s="152"/>
      <c r="G346" s="152"/>
    </row>
    <row r="347" spans="1:7" ht="24" customHeight="1" thickBot="1">
      <c r="A347" s="352" t="s">
        <v>1195</v>
      </c>
      <c r="B347" s="352"/>
      <c r="C347" s="352"/>
      <c r="D347" s="352"/>
      <c r="E347" s="183" t="s">
        <v>1196</v>
      </c>
      <c r="F347" s="176"/>
      <c r="G347" s="176"/>
    </row>
    <row r="348" spans="1:7">
      <c r="A348" s="372" t="s">
        <v>1147</v>
      </c>
      <c r="B348" s="320"/>
      <c r="C348" s="320"/>
      <c r="D348" s="320"/>
      <c r="E348" s="320"/>
      <c r="F348" s="320"/>
      <c r="G348" s="320"/>
    </row>
    <row r="349" spans="1:7">
      <c r="A349" s="320" t="s">
        <v>1157</v>
      </c>
      <c r="B349" s="369"/>
      <c r="C349" s="369"/>
      <c r="D349" s="369"/>
      <c r="E349" s="369"/>
      <c r="F349" s="369"/>
      <c r="G349" s="369"/>
    </row>
    <row r="350" spans="1:7">
      <c r="A350" s="137" t="s">
        <v>1160</v>
      </c>
      <c r="B350" s="137"/>
      <c r="C350" s="137"/>
      <c r="D350" s="149"/>
      <c r="E350" s="137"/>
      <c r="F350" s="137"/>
      <c r="G350" s="137"/>
    </row>
    <row r="351" spans="1:7">
      <c r="A351" s="165" t="s">
        <v>1161</v>
      </c>
      <c r="B351" s="136"/>
      <c r="C351" s="136"/>
      <c r="D351" s="164"/>
      <c r="E351" s="136"/>
      <c r="F351" s="136"/>
      <c r="G351" s="136"/>
    </row>
    <row r="352" spans="1:7">
      <c r="A352" s="165" t="s">
        <v>1162</v>
      </c>
      <c r="B352" s="136"/>
      <c r="C352" s="136"/>
      <c r="D352" s="164"/>
      <c r="E352" s="136"/>
      <c r="F352" s="136"/>
      <c r="G352" s="136"/>
    </row>
    <row r="353" spans="1:7">
      <c r="A353" s="165" t="s">
        <v>1163</v>
      </c>
      <c r="B353" s="136"/>
      <c r="C353" s="136"/>
      <c r="D353" s="164"/>
      <c r="E353" s="136"/>
      <c r="F353" s="136"/>
      <c r="G353" s="136"/>
    </row>
    <row r="354" spans="1:7">
      <c r="A354" s="165"/>
      <c r="B354" s="136"/>
      <c r="C354" s="136"/>
      <c r="D354" s="164"/>
      <c r="E354" s="136"/>
      <c r="F354" s="136"/>
      <c r="G354" s="136"/>
    </row>
    <row r="355" spans="1:7">
      <c r="A355" s="372" t="s">
        <v>1149</v>
      </c>
      <c r="B355" s="320"/>
      <c r="C355" s="320"/>
      <c r="D355" s="320"/>
      <c r="E355" s="320"/>
      <c r="F355" s="320"/>
      <c r="G355" s="320"/>
    </row>
    <row r="356" spans="1:7">
      <c r="A356" s="165" t="s">
        <v>1156</v>
      </c>
      <c r="B356" s="136"/>
      <c r="C356" s="136"/>
      <c r="D356" s="164"/>
      <c r="E356" s="136"/>
      <c r="F356" s="136"/>
      <c r="G356" s="136"/>
    </row>
    <row r="357" spans="1:7">
      <c r="A357" s="165" t="s">
        <v>1192</v>
      </c>
      <c r="B357" s="136"/>
      <c r="C357" s="136"/>
      <c r="D357" s="164"/>
      <c r="E357" s="136"/>
      <c r="F357" s="136"/>
      <c r="G357" s="136"/>
    </row>
    <row r="358" spans="1:7">
      <c r="A358" s="165" t="s">
        <v>1193</v>
      </c>
      <c r="B358" s="136"/>
      <c r="C358" s="136"/>
      <c r="D358" s="164"/>
      <c r="E358" s="136"/>
      <c r="F358" s="136"/>
      <c r="G358" s="136"/>
    </row>
    <row r="359" spans="1:7">
      <c r="A359" s="165"/>
      <c r="B359" s="136"/>
      <c r="C359" s="136"/>
      <c r="D359" s="164"/>
      <c r="E359" s="136"/>
      <c r="F359" s="136"/>
      <c r="G359" s="136"/>
    </row>
    <row r="360" spans="1:7">
      <c r="A360" s="135" t="s">
        <v>1145</v>
      </c>
      <c r="B360" s="138"/>
      <c r="C360" s="134"/>
      <c r="D360" s="149"/>
      <c r="E360" s="134"/>
      <c r="F360" s="134"/>
      <c r="G360" s="134"/>
    </row>
    <row r="361" spans="1:7">
      <c r="A361" s="135" t="s">
        <v>1146</v>
      </c>
      <c r="B361" s="368">
        <v>300000</v>
      </c>
      <c r="C361" s="368"/>
      <c r="D361" s="139" t="s">
        <v>503</v>
      </c>
      <c r="E361" s="134"/>
      <c r="F361" s="134"/>
      <c r="G361" s="134"/>
    </row>
    <row r="362" spans="1:7" ht="20.399999999999999" thickBot="1">
      <c r="A362" s="151"/>
      <c r="B362" s="151"/>
      <c r="C362" s="151"/>
      <c r="D362" s="151"/>
      <c r="E362" s="151"/>
      <c r="F362" s="151"/>
      <c r="G362" s="151"/>
    </row>
    <row r="363" spans="1:7" ht="23.25" customHeight="1">
      <c r="A363" s="356" t="s">
        <v>1055</v>
      </c>
      <c r="B363" s="361" t="s">
        <v>1351</v>
      </c>
      <c r="C363" s="361"/>
      <c r="D363" s="361"/>
      <c r="E363" s="361"/>
      <c r="F363" s="361"/>
      <c r="G363" s="362"/>
    </row>
    <row r="364" spans="1:7">
      <c r="A364" s="357"/>
      <c r="B364" s="153" t="s">
        <v>462</v>
      </c>
      <c r="C364" s="153" t="s">
        <v>498</v>
      </c>
      <c r="D364" s="153" t="s">
        <v>499</v>
      </c>
      <c r="E364" s="153" t="s">
        <v>500</v>
      </c>
      <c r="F364" s="153" t="s">
        <v>501</v>
      </c>
      <c r="G364" s="230" t="s">
        <v>1002</v>
      </c>
    </row>
    <row r="365" spans="1:7" ht="21">
      <c r="A365" s="231" t="s">
        <v>1381</v>
      </c>
      <c r="B365" s="207" t="s">
        <v>466</v>
      </c>
      <c r="C365" s="208" t="s">
        <v>95</v>
      </c>
      <c r="D365" s="223">
        <v>100</v>
      </c>
      <c r="E365" s="209" t="s">
        <v>95</v>
      </c>
      <c r="F365" s="209" t="s">
        <v>95</v>
      </c>
      <c r="G365" s="232" t="s">
        <v>95</v>
      </c>
    </row>
    <row r="366" spans="1:7" ht="21">
      <c r="A366" s="233" t="s">
        <v>1382</v>
      </c>
      <c r="B366" s="210"/>
      <c r="C366" s="211"/>
      <c r="D366" s="212"/>
      <c r="E366" s="213"/>
      <c r="F366" s="213"/>
      <c r="G366" s="234"/>
    </row>
    <row r="367" spans="1:7" ht="21">
      <c r="A367" s="235" t="s">
        <v>1383</v>
      </c>
      <c r="B367" s="210"/>
      <c r="C367" s="211"/>
      <c r="D367" s="212"/>
      <c r="E367" s="213"/>
      <c r="F367" s="213"/>
      <c r="G367" s="234"/>
    </row>
    <row r="368" spans="1:7" ht="21">
      <c r="A368" s="233" t="s">
        <v>1384</v>
      </c>
      <c r="B368" s="210"/>
      <c r="C368" s="211"/>
      <c r="D368" s="212"/>
      <c r="E368" s="214"/>
      <c r="F368" s="213"/>
      <c r="G368" s="234"/>
    </row>
    <row r="369" spans="1:7" ht="21">
      <c r="A369" s="235" t="s">
        <v>1385</v>
      </c>
      <c r="B369" s="210"/>
      <c r="C369" s="211"/>
      <c r="D369" s="212"/>
      <c r="E369" s="213"/>
      <c r="F369" s="213"/>
      <c r="G369" s="234"/>
    </row>
    <row r="370" spans="1:7" ht="21">
      <c r="A370" s="236" t="s">
        <v>1386</v>
      </c>
      <c r="B370" s="224"/>
      <c r="C370" s="225"/>
      <c r="D370" s="226"/>
      <c r="E370" s="227"/>
      <c r="F370" s="227"/>
      <c r="G370" s="237"/>
    </row>
    <row r="371" spans="1:7">
      <c r="A371" s="238" t="s">
        <v>502</v>
      </c>
      <c r="B371" s="156" t="s">
        <v>503</v>
      </c>
      <c r="C371" s="157" t="s">
        <v>1341</v>
      </c>
      <c r="D371" s="157" t="s">
        <v>987</v>
      </c>
      <c r="E371" s="157" t="s">
        <v>95</v>
      </c>
      <c r="F371" s="157" t="s">
        <v>95</v>
      </c>
      <c r="G371" s="239" t="s">
        <v>95</v>
      </c>
    </row>
    <row r="372" spans="1:7">
      <c r="A372" s="238" t="s">
        <v>504</v>
      </c>
      <c r="B372" s="156" t="s">
        <v>503</v>
      </c>
      <c r="C372" s="157" t="s">
        <v>1341</v>
      </c>
      <c r="D372" s="157" t="s">
        <v>987</v>
      </c>
      <c r="E372" s="157" t="s">
        <v>95</v>
      </c>
      <c r="F372" s="157" t="s">
        <v>95</v>
      </c>
      <c r="G372" s="239" t="s">
        <v>95</v>
      </c>
    </row>
    <row r="373" spans="1:7" ht="20.399999999999999" thickBot="1">
      <c r="A373" s="240" t="s">
        <v>505</v>
      </c>
      <c r="B373" s="241" t="s">
        <v>503</v>
      </c>
      <c r="C373" s="242" t="s">
        <v>95</v>
      </c>
      <c r="D373" s="242" t="s">
        <v>95</v>
      </c>
      <c r="E373" s="242" t="s">
        <v>95</v>
      </c>
      <c r="F373" s="242" t="s">
        <v>95</v>
      </c>
      <c r="G373" s="243" t="s">
        <v>95</v>
      </c>
    </row>
    <row r="375" spans="1:7" ht="24" customHeight="1">
      <c r="A375" s="355" t="s">
        <v>1203</v>
      </c>
      <c r="B375" s="355"/>
      <c r="C375" s="355"/>
      <c r="D375" s="355"/>
      <c r="E375" s="151"/>
      <c r="F375" s="151"/>
      <c r="G375" s="151"/>
    </row>
    <row r="376" spans="1:7" ht="23.25" customHeight="1" thickBot="1">
      <c r="A376" s="352" t="s">
        <v>1197</v>
      </c>
      <c r="B376" s="352"/>
      <c r="C376" s="352"/>
      <c r="D376" s="352"/>
      <c r="E376" s="183" t="s">
        <v>1198</v>
      </c>
      <c r="F376" s="175"/>
      <c r="G376" s="175"/>
    </row>
    <row r="377" spans="1:7" ht="21.75" customHeight="1">
      <c r="A377" s="320" t="s">
        <v>1153</v>
      </c>
      <c r="B377" s="320"/>
      <c r="C377" s="320"/>
      <c r="D377" s="320"/>
      <c r="E377" s="320"/>
      <c r="F377" s="320"/>
      <c r="G377" s="320"/>
    </row>
    <row r="378" spans="1:7">
      <c r="A378" s="320" t="s">
        <v>1164</v>
      </c>
      <c r="B378" s="369"/>
      <c r="C378" s="369"/>
      <c r="D378" s="369"/>
      <c r="E378" s="369"/>
      <c r="F378" s="369"/>
      <c r="G378" s="369"/>
    </row>
    <row r="379" spans="1:7">
      <c r="A379" s="137" t="s">
        <v>1165</v>
      </c>
      <c r="B379" s="137"/>
      <c r="C379" s="137"/>
      <c r="D379" s="149"/>
      <c r="E379" s="137"/>
      <c r="F379" s="137"/>
      <c r="G379" s="137"/>
    </row>
    <row r="380" spans="1:7">
      <c r="A380" s="137" t="s">
        <v>1166</v>
      </c>
      <c r="B380" s="137"/>
      <c r="C380" s="137"/>
      <c r="D380" s="149"/>
      <c r="E380" s="137"/>
      <c r="F380" s="137"/>
      <c r="G380" s="137"/>
    </row>
    <row r="381" spans="1:7">
      <c r="A381" s="137" t="s">
        <v>1167</v>
      </c>
      <c r="B381" s="137"/>
      <c r="C381" s="137"/>
      <c r="D381" s="149"/>
      <c r="E381" s="137"/>
      <c r="F381" s="137"/>
      <c r="G381" s="137"/>
    </row>
    <row r="382" spans="1:7">
      <c r="A382" s="137"/>
      <c r="B382" s="137"/>
      <c r="C382" s="137"/>
      <c r="D382" s="149"/>
      <c r="E382" s="137"/>
      <c r="F382" s="137"/>
      <c r="G382" s="137"/>
    </row>
    <row r="383" spans="1:7">
      <c r="A383" s="372" t="s">
        <v>1148</v>
      </c>
      <c r="B383" s="320"/>
      <c r="C383" s="320"/>
      <c r="D383" s="320"/>
      <c r="E383" s="320"/>
      <c r="F383" s="320"/>
      <c r="G383" s="320"/>
    </row>
    <row r="384" spans="1:7">
      <c r="A384" s="165" t="s">
        <v>1152</v>
      </c>
      <c r="B384" s="136"/>
      <c r="C384" s="136"/>
      <c r="D384" s="164"/>
      <c r="E384" s="136"/>
      <c r="F384" s="136"/>
      <c r="G384" s="136"/>
    </row>
    <row r="385" spans="1:7">
      <c r="A385" s="165"/>
      <c r="B385" s="136"/>
      <c r="C385" s="136"/>
      <c r="D385" s="164"/>
      <c r="E385" s="136"/>
      <c r="F385" s="136"/>
      <c r="G385" s="136"/>
    </row>
    <row r="386" spans="1:7">
      <c r="A386" s="135" t="s">
        <v>1145</v>
      </c>
      <c r="B386" s="138"/>
      <c r="C386" s="134"/>
      <c r="D386" s="149"/>
      <c r="E386" s="134"/>
      <c r="F386" s="134"/>
      <c r="G386" s="134"/>
    </row>
    <row r="387" spans="1:7">
      <c r="A387" s="135" t="s">
        <v>1146</v>
      </c>
      <c r="B387" s="373">
        <v>199600</v>
      </c>
      <c r="C387" s="373"/>
      <c r="D387" s="139" t="s">
        <v>503</v>
      </c>
      <c r="E387" s="134"/>
      <c r="F387" s="134"/>
      <c r="G387" s="134"/>
    </row>
    <row r="388" spans="1:7" ht="20.399999999999999" thickBot="1">
      <c r="A388" s="152"/>
      <c r="B388" s="152"/>
      <c r="C388" s="152"/>
      <c r="D388" s="152"/>
      <c r="E388" s="152"/>
      <c r="F388" s="152"/>
      <c r="G388" s="152"/>
    </row>
    <row r="389" spans="1:7" ht="21.75" customHeight="1">
      <c r="A389" s="356" t="s">
        <v>1055</v>
      </c>
      <c r="B389" s="361" t="s">
        <v>1351</v>
      </c>
      <c r="C389" s="361"/>
      <c r="D389" s="361"/>
      <c r="E389" s="361"/>
      <c r="F389" s="361"/>
      <c r="G389" s="362"/>
    </row>
    <row r="390" spans="1:7">
      <c r="A390" s="357"/>
      <c r="B390" s="153" t="s">
        <v>462</v>
      </c>
      <c r="C390" s="153" t="s">
        <v>498</v>
      </c>
      <c r="D390" s="153" t="s">
        <v>499</v>
      </c>
      <c r="E390" s="153" t="s">
        <v>500</v>
      </c>
      <c r="F390" s="153" t="s">
        <v>501</v>
      </c>
      <c r="G390" s="230" t="s">
        <v>1002</v>
      </c>
    </row>
    <row r="391" spans="1:7" ht="21">
      <c r="A391" s="231" t="s">
        <v>1387</v>
      </c>
      <c r="B391" s="207" t="s">
        <v>466</v>
      </c>
      <c r="C391" s="208" t="s">
        <v>95</v>
      </c>
      <c r="D391" s="223">
        <v>80</v>
      </c>
      <c r="E391" s="209" t="s">
        <v>95</v>
      </c>
      <c r="F391" s="209" t="s">
        <v>95</v>
      </c>
      <c r="G391" s="232" t="s">
        <v>95</v>
      </c>
    </row>
    <row r="392" spans="1:7" ht="21">
      <c r="A392" s="235" t="s">
        <v>1388</v>
      </c>
      <c r="B392" s="210"/>
      <c r="C392" s="228"/>
      <c r="D392" s="212"/>
      <c r="E392" s="229"/>
      <c r="F392" s="229"/>
      <c r="G392" s="244"/>
    </row>
    <row r="393" spans="1:7">
      <c r="A393" s="238" t="s">
        <v>502</v>
      </c>
      <c r="B393" s="156" t="s">
        <v>503</v>
      </c>
      <c r="C393" s="157" t="s">
        <v>95</v>
      </c>
      <c r="D393" s="157" t="s">
        <v>988</v>
      </c>
      <c r="E393" s="157" t="s">
        <v>95</v>
      </c>
      <c r="F393" s="157" t="s">
        <v>95</v>
      </c>
      <c r="G393" s="239" t="s">
        <v>95</v>
      </c>
    </row>
    <row r="394" spans="1:7">
      <c r="A394" s="238" t="s">
        <v>504</v>
      </c>
      <c r="B394" s="156" t="s">
        <v>503</v>
      </c>
      <c r="C394" s="157" t="s">
        <v>95</v>
      </c>
      <c r="D394" s="157" t="s">
        <v>988</v>
      </c>
      <c r="E394" s="157" t="s">
        <v>95</v>
      </c>
      <c r="F394" s="157" t="s">
        <v>95</v>
      </c>
      <c r="G394" s="239" t="s">
        <v>95</v>
      </c>
    </row>
    <row r="395" spans="1:7" ht="20.399999999999999" thickBot="1">
      <c r="A395" s="240" t="s">
        <v>505</v>
      </c>
      <c r="B395" s="241" t="s">
        <v>503</v>
      </c>
      <c r="C395" s="242" t="s">
        <v>95</v>
      </c>
      <c r="D395" s="242" t="s">
        <v>95</v>
      </c>
      <c r="E395" s="242" t="s">
        <v>95</v>
      </c>
      <c r="F395" s="242" t="s">
        <v>95</v>
      </c>
      <c r="G395" s="243" t="s">
        <v>95</v>
      </c>
    </row>
  </sheetData>
  <mergeCells count="191">
    <mergeCell ref="A277:G277"/>
    <mergeCell ref="A278:G278"/>
    <mergeCell ref="A279:G279"/>
    <mergeCell ref="A280:G280"/>
    <mergeCell ref="A282:A283"/>
    <mergeCell ref="B282:G282"/>
    <mergeCell ref="A290:G290"/>
    <mergeCell ref="A303:G303"/>
    <mergeCell ref="A292:G292"/>
    <mergeCell ref="A293:G293"/>
    <mergeCell ref="A294:G294"/>
    <mergeCell ref="A295:G295"/>
    <mergeCell ref="A296:A297"/>
    <mergeCell ref="B296:G296"/>
    <mergeCell ref="A304:G304"/>
    <mergeCell ref="A305:G305"/>
    <mergeCell ref="A306:G306"/>
    <mergeCell ref="A307:G307"/>
    <mergeCell ref="A309:A310"/>
    <mergeCell ref="B309:G309"/>
    <mergeCell ref="A383:G383"/>
    <mergeCell ref="A319:D319"/>
    <mergeCell ref="A346:D346"/>
    <mergeCell ref="A347:D347"/>
    <mergeCell ref="A375:D375"/>
    <mergeCell ref="A376:D376"/>
    <mergeCell ref="A389:A390"/>
    <mergeCell ref="B389:G389"/>
    <mergeCell ref="B332:C332"/>
    <mergeCell ref="A321:G321"/>
    <mergeCell ref="A320:G320"/>
    <mergeCell ref="A327:G327"/>
    <mergeCell ref="A348:G348"/>
    <mergeCell ref="A355:G355"/>
    <mergeCell ref="B361:C361"/>
    <mergeCell ref="A349:G349"/>
    <mergeCell ref="A363:A364"/>
    <mergeCell ref="B363:G363"/>
    <mergeCell ref="A344:G344"/>
    <mergeCell ref="B387:C387"/>
    <mergeCell ref="A378:G378"/>
    <mergeCell ref="A248:G248"/>
    <mergeCell ref="A334:A335"/>
    <mergeCell ref="B334:G334"/>
    <mergeCell ref="A234:G234"/>
    <mergeCell ref="A236:G236"/>
    <mergeCell ref="A237:G237"/>
    <mergeCell ref="A238:G238"/>
    <mergeCell ref="A239:G239"/>
    <mergeCell ref="A240:A241"/>
    <mergeCell ref="B240:G240"/>
    <mergeCell ref="A251:G251"/>
    <mergeCell ref="A252:G252"/>
    <mergeCell ref="A253:G253"/>
    <mergeCell ref="A254:G254"/>
    <mergeCell ref="A255:A256"/>
    <mergeCell ref="B255:G255"/>
    <mergeCell ref="A262:G262"/>
    <mergeCell ref="A263:G263"/>
    <mergeCell ref="A264:G264"/>
    <mergeCell ref="A265:G265"/>
    <mergeCell ref="A266:G266"/>
    <mergeCell ref="A268:A269"/>
    <mergeCell ref="B268:G268"/>
    <mergeCell ref="A276:G276"/>
    <mergeCell ref="A221:G221"/>
    <mergeCell ref="A222:G222"/>
    <mergeCell ref="A223:G223"/>
    <mergeCell ref="A224:G224"/>
    <mergeCell ref="A225:G225"/>
    <mergeCell ref="A226:A227"/>
    <mergeCell ref="B226:G226"/>
    <mergeCell ref="A209:G209"/>
    <mergeCell ref="A210:G210"/>
    <mergeCell ref="A211:G211"/>
    <mergeCell ref="A212:G212"/>
    <mergeCell ref="A213:A214"/>
    <mergeCell ref="B213:G213"/>
    <mergeCell ref="A175:G175"/>
    <mergeCell ref="A176:G176"/>
    <mergeCell ref="A177:G177"/>
    <mergeCell ref="A178:G178"/>
    <mergeCell ref="A179:G179"/>
    <mergeCell ref="A181:G181"/>
    <mergeCell ref="A182:G182"/>
    <mergeCell ref="A184:A185"/>
    <mergeCell ref="B184:G184"/>
    <mergeCell ref="A208:G208"/>
    <mergeCell ref="A144:G144"/>
    <mergeCell ref="A162:G162"/>
    <mergeCell ref="A163:G163"/>
    <mergeCell ref="A164:G164"/>
    <mergeCell ref="A165:A166"/>
    <mergeCell ref="B165:G165"/>
    <mergeCell ref="A130:G130"/>
    <mergeCell ref="A132:G132"/>
    <mergeCell ref="A133:G133"/>
    <mergeCell ref="A134:G134"/>
    <mergeCell ref="A135:G135"/>
    <mergeCell ref="A136:A137"/>
    <mergeCell ref="B136:G136"/>
    <mergeCell ref="A151:G151"/>
    <mergeCell ref="A153:A154"/>
    <mergeCell ref="B153:G153"/>
    <mergeCell ref="A174:G174"/>
    <mergeCell ref="A195:G195"/>
    <mergeCell ref="A196:G196"/>
    <mergeCell ref="A197:G197"/>
    <mergeCell ref="A198:G198"/>
    <mergeCell ref="A199:A200"/>
    <mergeCell ref="B199:G199"/>
    <mergeCell ref="A118:G118"/>
    <mergeCell ref="A119:G119"/>
    <mergeCell ref="A120:G120"/>
    <mergeCell ref="A121:G121"/>
    <mergeCell ref="A122:G122"/>
    <mergeCell ref="A123:A124"/>
    <mergeCell ref="B123:G123"/>
    <mergeCell ref="A106:G106"/>
    <mergeCell ref="A107:G107"/>
    <mergeCell ref="A108:G108"/>
    <mergeCell ref="A109:G109"/>
    <mergeCell ref="A110:A111"/>
    <mergeCell ref="B110:G110"/>
    <mergeCell ref="A93:G93"/>
    <mergeCell ref="A94:G94"/>
    <mergeCell ref="A95:G95"/>
    <mergeCell ref="A96:G96"/>
    <mergeCell ref="A97:G97"/>
    <mergeCell ref="A98:A99"/>
    <mergeCell ref="B98:G98"/>
    <mergeCell ref="A85:G85"/>
    <mergeCell ref="A86:A87"/>
    <mergeCell ref="B86:G86"/>
    <mergeCell ref="A59:G59"/>
    <mergeCell ref="A60:A61"/>
    <mergeCell ref="B60:G60"/>
    <mergeCell ref="A42:G42"/>
    <mergeCell ref="A43:G43"/>
    <mergeCell ref="A44:G44"/>
    <mergeCell ref="A45:G45"/>
    <mergeCell ref="A46:G46"/>
    <mergeCell ref="A47:A48"/>
    <mergeCell ref="A1:G1"/>
    <mergeCell ref="A2:G2"/>
    <mergeCell ref="A3:G3"/>
    <mergeCell ref="A377:G377"/>
    <mergeCell ref="A10:A11"/>
    <mergeCell ref="B10:G10"/>
    <mergeCell ref="A15:G15"/>
    <mergeCell ref="A16:G16"/>
    <mergeCell ref="A17:G17"/>
    <mergeCell ref="A4:G4"/>
    <mergeCell ref="A5:G5"/>
    <mergeCell ref="A6:G6"/>
    <mergeCell ref="A7:G7"/>
    <mergeCell ref="A8:G8"/>
    <mergeCell ref="A9:G9"/>
    <mergeCell ref="A29:G29"/>
    <mergeCell ref="A30:G30"/>
    <mergeCell ref="A31:G31"/>
    <mergeCell ref="A32:G32"/>
    <mergeCell ref="A68:G68"/>
    <mergeCell ref="A69:G69"/>
    <mergeCell ref="A70:G70"/>
    <mergeCell ref="A71:G71"/>
    <mergeCell ref="A72:G72"/>
    <mergeCell ref="A33:A34"/>
    <mergeCell ref="B33:G33"/>
    <mergeCell ref="A18:G18"/>
    <mergeCell ref="A19:G19"/>
    <mergeCell ref="A145:G145"/>
    <mergeCell ref="A146:G146"/>
    <mergeCell ref="A147:G147"/>
    <mergeCell ref="A148:G148"/>
    <mergeCell ref="A149:G149"/>
    <mergeCell ref="B47:G47"/>
    <mergeCell ref="A81:G81"/>
    <mergeCell ref="A82:G82"/>
    <mergeCell ref="A83:G83"/>
    <mergeCell ref="A84:G84"/>
    <mergeCell ref="A73:A74"/>
    <mergeCell ref="B73:G73"/>
    <mergeCell ref="A20:A21"/>
    <mergeCell ref="B20:G20"/>
    <mergeCell ref="A28:G28"/>
    <mergeCell ref="A41:G41"/>
    <mergeCell ref="A55:G55"/>
    <mergeCell ref="A56:G56"/>
    <mergeCell ref="A57:G57"/>
    <mergeCell ref="A58:G58"/>
  </mergeCells>
  <pageMargins left="0.55118110236220474" right="0.43307086614173229" top="0.78740157480314965" bottom="0.55118110236220474" header="0.39370078740157483" footer="0.51181102362204722"/>
  <pageSetup paperSize="9" scale="95" firstPageNumber="6" orientation="portrait" useFirstPageNumber="1" r:id="rId1"/>
  <headerFooter>
    <oddHeader>&amp;C&amp;P</oddHeader>
  </headerFooter>
  <rowBreaks count="22" manualBreakCount="22">
    <brk id="27" max="16383" man="1"/>
    <brk id="41" max="16383" man="1"/>
    <brk id="55" max="16383" man="1"/>
    <brk id="67" max="16383" man="1"/>
    <brk id="80" max="16383" man="1"/>
    <brk id="104" max="16383" man="1"/>
    <brk id="130" max="16383" man="1"/>
    <brk id="144" max="16383" man="1"/>
    <brk id="160" max="16383" man="1"/>
    <brk id="172" max="16383" man="1"/>
    <brk id="193" max="16383" man="1"/>
    <brk id="207" max="16383" man="1"/>
    <brk id="220" max="16383" man="1"/>
    <brk id="234" max="16383" man="1"/>
    <brk id="249" max="16383" man="1"/>
    <brk id="261" max="16383" man="1"/>
    <brk id="275" max="16383" man="1"/>
    <brk id="290" max="16383" man="1"/>
    <brk id="303" max="16383" man="1"/>
    <brk id="317" max="16383" man="1"/>
    <brk id="344" max="16383" man="1"/>
    <brk id="3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8D9C9-3298-47CE-8725-7D0B288A8A34}">
  <dimension ref="A1:I945"/>
  <sheetViews>
    <sheetView tabSelected="1" view="pageBreakPreview" topLeftCell="A893" zoomScale="130" zoomScaleNormal="130" zoomScaleSheetLayoutView="130" workbookViewId="0">
      <selection activeCell="B591" sqref="B591:E902"/>
    </sheetView>
  </sheetViews>
  <sheetFormatPr defaultColWidth="8.6640625" defaultRowHeight="22.5" customHeight="1" outlineLevelRow="1"/>
  <cols>
    <col min="1" max="1" width="6.6640625" style="91" customWidth="1"/>
    <col min="2" max="2" width="11.33203125" style="91" customWidth="1"/>
    <col min="3" max="3" width="36.44140625" style="91" customWidth="1"/>
    <col min="4" max="4" width="5.6640625" style="91" customWidth="1"/>
    <col min="5" max="5" width="10.88671875" style="91" customWidth="1"/>
    <col min="6" max="6" width="13.5546875" style="122" customWidth="1"/>
    <col min="7" max="7" width="4.33203125" style="127" customWidth="1"/>
    <col min="8" max="8" width="0.33203125" style="91" customWidth="1"/>
    <col min="9" max="9" width="13.109375" style="91" bestFit="1" customWidth="1"/>
    <col min="10" max="16384" width="8.6640625" style="91"/>
  </cols>
  <sheetData>
    <row r="1" spans="1:9" s="94" customFormat="1" ht="22.5" customHeight="1">
      <c r="A1" s="387" t="s">
        <v>459</v>
      </c>
      <c r="B1" s="387"/>
      <c r="C1" s="387"/>
      <c r="D1" s="387"/>
      <c r="E1" s="387"/>
      <c r="F1" s="387"/>
      <c r="G1" s="387"/>
    </row>
    <row r="2" spans="1:9" s="94" customFormat="1" ht="22.5" customHeight="1">
      <c r="A2" s="92"/>
      <c r="B2" s="92"/>
      <c r="C2" s="92"/>
      <c r="D2" s="92"/>
      <c r="E2" s="92"/>
      <c r="F2" s="114"/>
      <c r="G2" s="127"/>
    </row>
    <row r="3" spans="1:9" s="94" customFormat="1" ht="22.5" customHeight="1">
      <c r="A3" s="388" t="s">
        <v>515</v>
      </c>
      <c r="B3" s="388"/>
      <c r="C3" s="388"/>
      <c r="D3" s="108"/>
      <c r="E3" s="108"/>
      <c r="F3" s="132">
        <f>E6+E31+E59+E81+E101+E119+E136+E154+E165+E179+E197+E214+E229+E389+E438+E453+E506+E521+E537+E544+E568+E930+E941+E935</f>
        <v>421960730</v>
      </c>
      <c r="G3" s="109" t="s">
        <v>503</v>
      </c>
    </row>
    <row r="4" spans="1:9" s="94" customFormat="1" ht="22.5" customHeight="1">
      <c r="A4" s="388" t="s">
        <v>551</v>
      </c>
      <c r="B4" s="388"/>
      <c r="C4" s="388"/>
      <c r="D4" s="388"/>
      <c r="E4" s="388"/>
      <c r="F4" s="388"/>
      <c r="G4" s="388"/>
    </row>
    <row r="5" spans="1:9" s="94" customFormat="1" ht="22.5" customHeight="1">
      <c r="A5" s="97" t="s">
        <v>511</v>
      </c>
      <c r="F5" s="115"/>
      <c r="G5" s="127"/>
    </row>
    <row r="6" spans="1:9" ht="22.5" customHeight="1">
      <c r="A6" s="97" t="s">
        <v>519</v>
      </c>
      <c r="B6" s="94"/>
      <c r="C6" s="94"/>
      <c r="D6" s="94"/>
      <c r="E6" s="375">
        <f>D7</f>
        <v>225049500</v>
      </c>
      <c r="F6" s="375"/>
      <c r="G6" s="128" t="s">
        <v>503</v>
      </c>
    </row>
    <row r="7" spans="1:9" s="94" customFormat="1" ht="22.5" customHeight="1">
      <c r="A7" s="94" t="s">
        <v>552</v>
      </c>
      <c r="D7" s="389">
        <f>D8+D15+D20+D24</f>
        <v>225049500</v>
      </c>
      <c r="E7" s="389"/>
      <c r="F7" s="116" t="s">
        <v>503</v>
      </c>
      <c r="G7" s="127"/>
      <c r="I7" s="93"/>
    </row>
    <row r="8" spans="1:9" s="101" customFormat="1" ht="22.5" customHeight="1">
      <c r="A8" s="99" t="s">
        <v>1204</v>
      </c>
      <c r="B8" s="99"/>
      <c r="C8" s="99"/>
      <c r="D8" s="378">
        <f>SUM(F9:F14)</f>
        <v>51947800</v>
      </c>
      <c r="E8" s="378"/>
      <c r="F8" s="116" t="s">
        <v>503</v>
      </c>
      <c r="G8" s="129"/>
    </row>
    <row r="9" spans="1:9" s="101" customFormat="1" ht="22.5" customHeight="1" outlineLevel="1">
      <c r="B9" s="102" t="s">
        <v>553</v>
      </c>
      <c r="C9" s="103" t="s">
        <v>1173</v>
      </c>
      <c r="D9" s="102"/>
      <c r="E9" s="102"/>
      <c r="F9" s="117">
        <v>47799000</v>
      </c>
      <c r="G9" s="104" t="s">
        <v>503</v>
      </c>
    </row>
    <row r="10" spans="1:9" s="101" customFormat="1" ht="22.5" customHeight="1" outlineLevel="1">
      <c r="B10" s="102" t="s">
        <v>554</v>
      </c>
      <c r="C10" s="103" t="s">
        <v>1174</v>
      </c>
      <c r="D10" s="102"/>
      <c r="E10" s="102"/>
      <c r="F10" s="117">
        <v>2887100</v>
      </c>
      <c r="G10" s="104" t="s">
        <v>503</v>
      </c>
    </row>
    <row r="11" spans="1:9" s="101" customFormat="1" ht="22.5" customHeight="1" outlineLevel="1">
      <c r="B11" s="102" t="s">
        <v>555</v>
      </c>
      <c r="C11" s="103" t="s">
        <v>1175</v>
      </c>
      <c r="D11" s="102"/>
      <c r="E11" s="102"/>
      <c r="F11" s="117">
        <v>321600</v>
      </c>
      <c r="G11" s="104" t="s">
        <v>503</v>
      </c>
    </row>
    <row r="12" spans="1:9" s="101" customFormat="1" ht="22.5" customHeight="1" outlineLevel="1">
      <c r="B12" s="102" t="s">
        <v>556</v>
      </c>
      <c r="C12" s="390" t="s">
        <v>1176</v>
      </c>
      <c r="D12" s="390"/>
      <c r="E12" s="390"/>
      <c r="F12" s="117">
        <v>699600</v>
      </c>
      <c r="G12" s="104" t="s">
        <v>503</v>
      </c>
    </row>
    <row r="13" spans="1:9" s="101" customFormat="1" ht="22.5" customHeight="1" outlineLevel="1">
      <c r="B13" s="102" t="s">
        <v>557</v>
      </c>
      <c r="C13" s="390" t="s">
        <v>1177</v>
      </c>
      <c r="D13" s="390"/>
      <c r="E13" s="390"/>
      <c r="F13" s="117">
        <v>159800</v>
      </c>
      <c r="G13" s="104" t="s">
        <v>503</v>
      </c>
    </row>
    <row r="14" spans="1:9" s="111" customFormat="1" ht="22.5" customHeight="1" outlineLevel="1">
      <c r="A14" s="101"/>
      <c r="B14" s="102" t="s">
        <v>558</v>
      </c>
      <c r="C14" s="103" t="s">
        <v>1178</v>
      </c>
      <c r="D14" s="102"/>
      <c r="E14" s="102"/>
      <c r="F14" s="117">
        <v>80700</v>
      </c>
      <c r="G14" s="104" t="s">
        <v>503</v>
      </c>
    </row>
    <row r="15" spans="1:9" s="98" customFormat="1" ht="22.5" customHeight="1">
      <c r="A15" s="105" t="s">
        <v>1205</v>
      </c>
      <c r="B15" s="105"/>
      <c r="C15" s="105"/>
      <c r="D15" s="378">
        <f>SUM(F16:F19)</f>
        <v>128201200</v>
      </c>
      <c r="E15" s="378"/>
      <c r="F15" s="118" t="s">
        <v>503</v>
      </c>
      <c r="G15" s="107"/>
    </row>
    <row r="16" spans="1:9" s="98" customFormat="1" ht="22.5" customHeight="1" outlineLevel="1">
      <c r="B16" s="89" t="s">
        <v>559</v>
      </c>
      <c r="C16" s="90" t="s">
        <v>1179</v>
      </c>
      <c r="D16" s="89"/>
      <c r="E16" s="89"/>
      <c r="F16" s="117">
        <v>118670500</v>
      </c>
      <c r="G16" s="3" t="s">
        <v>503</v>
      </c>
    </row>
    <row r="17" spans="1:7" s="98" customFormat="1" ht="22.5" customHeight="1" outlineLevel="1">
      <c r="B17" s="89" t="s">
        <v>560</v>
      </c>
      <c r="C17" s="90" t="s">
        <v>1180</v>
      </c>
      <c r="D17" s="89"/>
      <c r="E17" s="89"/>
      <c r="F17" s="117">
        <v>4844500</v>
      </c>
      <c r="G17" s="3" t="s">
        <v>503</v>
      </c>
    </row>
    <row r="18" spans="1:7" s="98" customFormat="1" ht="22.5" customHeight="1" outlineLevel="1">
      <c r="B18" s="89" t="s">
        <v>561</v>
      </c>
      <c r="C18" s="391" t="s">
        <v>1181</v>
      </c>
      <c r="D18" s="391"/>
      <c r="E18" s="391"/>
      <c r="F18" s="117">
        <v>2882100</v>
      </c>
      <c r="G18" s="3" t="s">
        <v>503</v>
      </c>
    </row>
    <row r="19" spans="1:7" s="96" customFormat="1" ht="22.5" customHeight="1" outlineLevel="1">
      <c r="A19" s="98"/>
      <c r="B19" s="89" t="s">
        <v>562</v>
      </c>
      <c r="C19" s="90" t="s">
        <v>1182</v>
      </c>
      <c r="D19" s="89"/>
      <c r="E19" s="89"/>
      <c r="F19" s="117">
        <v>1804100</v>
      </c>
      <c r="G19" s="3" t="s">
        <v>503</v>
      </c>
    </row>
    <row r="20" spans="1:7" s="98" customFormat="1" ht="22.5" customHeight="1">
      <c r="A20" s="105" t="s">
        <v>1190</v>
      </c>
      <c r="B20" s="105"/>
      <c r="C20" s="105"/>
      <c r="D20" s="378">
        <f>SUM(F21:F23)</f>
        <v>41199700</v>
      </c>
      <c r="E20" s="378"/>
      <c r="F20" s="118" t="s">
        <v>503</v>
      </c>
      <c r="G20" s="107"/>
    </row>
    <row r="21" spans="1:7" s="98" customFormat="1" ht="22.5" customHeight="1" outlineLevel="1">
      <c r="B21" s="89" t="s">
        <v>563</v>
      </c>
      <c r="C21" s="90" t="s">
        <v>1183</v>
      </c>
      <c r="D21" s="89"/>
      <c r="E21" s="89"/>
      <c r="F21" s="117">
        <v>29459300</v>
      </c>
      <c r="G21" s="3" t="s">
        <v>503</v>
      </c>
    </row>
    <row r="22" spans="1:7" s="98" customFormat="1" ht="22.5" customHeight="1" outlineLevel="1">
      <c r="B22" s="89" t="s">
        <v>564</v>
      </c>
      <c r="C22" s="391" t="s">
        <v>1184</v>
      </c>
      <c r="D22" s="391"/>
      <c r="E22" s="391"/>
      <c r="F22" s="117">
        <v>4210000</v>
      </c>
      <c r="G22" s="3" t="s">
        <v>503</v>
      </c>
    </row>
    <row r="23" spans="1:7" s="96" customFormat="1" ht="22.5" customHeight="1" outlineLevel="1">
      <c r="A23" s="98"/>
      <c r="B23" s="89" t="s">
        <v>565</v>
      </c>
      <c r="C23" s="391" t="s">
        <v>1185</v>
      </c>
      <c r="D23" s="391"/>
      <c r="E23" s="391"/>
      <c r="F23" s="117">
        <v>7530400</v>
      </c>
      <c r="G23" s="3" t="s">
        <v>503</v>
      </c>
    </row>
    <row r="24" spans="1:7" s="96" customFormat="1" ht="22.5" customHeight="1">
      <c r="A24" s="105" t="s">
        <v>1191</v>
      </c>
      <c r="B24" s="105"/>
      <c r="C24" s="105"/>
      <c r="D24" s="378">
        <f>SUM(F25:F28)</f>
        <v>3700800</v>
      </c>
      <c r="E24" s="378"/>
      <c r="F24" s="118" t="s">
        <v>503</v>
      </c>
      <c r="G24" s="107"/>
    </row>
    <row r="25" spans="1:7" s="96" customFormat="1" ht="22.5" customHeight="1">
      <c r="A25" s="105"/>
      <c r="B25" s="98" t="s">
        <v>944</v>
      </c>
      <c r="C25" s="351" t="s">
        <v>1186</v>
      </c>
      <c r="D25" s="351"/>
      <c r="E25" s="351"/>
      <c r="F25" s="119">
        <v>133200</v>
      </c>
      <c r="G25" s="107" t="s">
        <v>503</v>
      </c>
    </row>
    <row r="26" spans="1:7" s="96" customFormat="1" ht="22.5" customHeight="1" outlineLevel="1">
      <c r="B26" s="98" t="s">
        <v>566</v>
      </c>
      <c r="C26" s="106" t="s">
        <v>1187</v>
      </c>
      <c r="F26" s="119">
        <v>1482800</v>
      </c>
      <c r="G26" s="107" t="s">
        <v>503</v>
      </c>
    </row>
    <row r="27" spans="1:7" s="96" customFormat="1" ht="22.5" customHeight="1" outlineLevel="1">
      <c r="B27" s="98" t="s">
        <v>567</v>
      </c>
      <c r="C27" s="106" t="s">
        <v>1188</v>
      </c>
      <c r="F27" s="119">
        <v>1987800</v>
      </c>
      <c r="G27" s="107" t="s">
        <v>503</v>
      </c>
    </row>
    <row r="28" spans="1:7" s="96" customFormat="1" ht="22.5" customHeight="1" outlineLevel="1">
      <c r="B28" s="98" t="s">
        <v>568</v>
      </c>
      <c r="C28" s="106" t="s">
        <v>1189</v>
      </c>
      <c r="F28" s="119">
        <v>97000</v>
      </c>
      <c r="G28" s="107" t="s">
        <v>503</v>
      </c>
    </row>
    <row r="29" spans="1:7" s="96" customFormat="1" ht="22.5" customHeight="1" outlineLevel="1">
      <c r="A29" s="94"/>
      <c r="B29" s="94"/>
      <c r="C29" s="94"/>
      <c r="D29" s="94"/>
      <c r="E29" s="94"/>
      <c r="F29" s="115"/>
      <c r="G29" s="127"/>
    </row>
    <row r="30" spans="1:7" s="96" customFormat="1" ht="22.5" customHeight="1" outlineLevel="1">
      <c r="A30" s="94"/>
      <c r="B30" s="94"/>
      <c r="C30" s="94"/>
      <c r="D30" s="94"/>
      <c r="E30" s="94"/>
      <c r="F30" s="115"/>
      <c r="G30" s="127"/>
    </row>
    <row r="31" spans="1:7" s="96" customFormat="1" ht="22.5" customHeight="1" outlineLevel="1">
      <c r="A31" s="97" t="s">
        <v>520</v>
      </c>
      <c r="B31" s="94"/>
      <c r="C31" s="94"/>
      <c r="D31" s="94"/>
      <c r="E31" s="375">
        <f>SUM(D32,D48,D55)</f>
        <v>8653800</v>
      </c>
      <c r="F31" s="375"/>
      <c r="G31" s="128" t="s">
        <v>503</v>
      </c>
    </row>
    <row r="32" spans="1:7" s="96" customFormat="1" ht="22.5" customHeight="1" outlineLevel="1">
      <c r="A32" s="94" t="s">
        <v>569</v>
      </c>
      <c r="B32" s="94"/>
      <c r="C32" s="94"/>
      <c r="D32" s="377">
        <f>D33+D45</f>
        <v>7312500</v>
      </c>
      <c r="E32" s="377"/>
      <c r="F32" s="116" t="s">
        <v>503</v>
      </c>
      <c r="G32" s="127"/>
    </row>
    <row r="33" spans="1:7" s="96" customFormat="1" ht="22.5" customHeight="1" outlineLevel="1">
      <c r="A33" s="105" t="s">
        <v>1206</v>
      </c>
      <c r="B33" s="105"/>
      <c r="C33" s="105"/>
      <c r="D33" s="378">
        <f>SUM(D34,D36,D41)</f>
        <v>4590200</v>
      </c>
      <c r="E33" s="378"/>
      <c r="F33" s="118" t="s">
        <v>503</v>
      </c>
      <c r="G33" s="107"/>
    </row>
    <row r="34" spans="1:7" s="96" customFormat="1" ht="22.5" customHeight="1" outlineLevel="1">
      <c r="A34" s="379" t="s">
        <v>1207</v>
      </c>
      <c r="B34" s="379"/>
      <c r="C34" s="379"/>
      <c r="D34" s="378">
        <v>387400</v>
      </c>
      <c r="E34" s="378"/>
      <c r="F34" s="118" t="s">
        <v>503</v>
      </c>
      <c r="G34" s="107"/>
    </row>
    <row r="35" spans="1:7" s="96" customFormat="1" ht="22.5" customHeight="1">
      <c r="A35" s="105"/>
      <c r="B35" s="376" t="s">
        <v>1209</v>
      </c>
      <c r="C35" s="376"/>
      <c r="D35" s="100"/>
      <c r="E35" s="100"/>
      <c r="F35" s="119"/>
      <c r="G35" s="107"/>
    </row>
    <row r="36" spans="1:7" s="96" customFormat="1" ht="22.5" customHeight="1" outlineLevel="1">
      <c r="A36" s="379" t="s">
        <v>1210</v>
      </c>
      <c r="B36" s="379"/>
      <c r="C36" s="379"/>
      <c r="D36" s="378">
        <v>3639900</v>
      </c>
      <c r="E36" s="378"/>
      <c r="F36" s="118" t="s">
        <v>503</v>
      </c>
      <c r="G36" s="107"/>
    </row>
    <row r="37" spans="1:7" ht="22.5" customHeight="1">
      <c r="A37" s="96"/>
      <c r="B37" s="351" t="s">
        <v>1211</v>
      </c>
      <c r="C37" s="351"/>
      <c r="D37" s="96"/>
      <c r="E37" s="96"/>
      <c r="F37" s="119"/>
      <c r="G37" s="107"/>
    </row>
    <row r="38" spans="1:7" s="96" customFormat="1" ht="22.5" customHeight="1">
      <c r="B38" s="351" t="s">
        <v>1212</v>
      </c>
      <c r="C38" s="351"/>
      <c r="F38" s="119"/>
      <c r="G38" s="107"/>
    </row>
    <row r="39" spans="1:7" s="96" customFormat="1" ht="22.5" customHeight="1" outlineLevel="1">
      <c r="B39" s="351" t="s">
        <v>1213</v>
      </c>
      <c r="C39" s="351"/>
      <c r="F39" s="119"/>
      <c r="G39" s="107"/>
    </row>
    <row r="40" spans="1:7" s="96" customFormat="1" ht="22.5" customHeight="1" outlineLevel="1">
      <c r="B40" s="351" t="s">
        <v>1214</v>
      </c>
      <c r="C40" s="351"/>
      <c r="F40" s="119"/>
      <c r="G40" s="107"/>
    </row>
    <row r="41" spans="1:7" s="96" customFormat="1" ht="22.5" customHeight="1" outlineLevel="1">
      <c r="A41" s="105" t="s">
        <v>1215</v>
      </c>
      <c r="B41" s="105"/>
      <c r="C41" s="105"/>
      <c r="D41" s="378">
        <v>562900</v>
      </c>
      <c r="E41" s="378"/>
      <c r="F41" s="118" t="s">
        <v>503</v>
      </c>
      <c r="G41" s="107"/>
    </row>
    <row r="42" spans="1:7" s="96" customFormat="1" ht="22.5" customHeight="1" outlineLevel="1">
      <c r="B42" s="351" t="s">
        <v>1216</v>
      </c>
      <c r="C42" s="351"/>
      <c r="D42" s="18"/>
      <c r="F42" s="119"/>
      <c r="G42" s="107"/>
    </row>
    <row r="43" spans="1:7" s="96" customFormat="1" ht="22.5" customHeight="1" outlineLevel="1">
      <c r="B43" s="392" t="s">
        <v>620</v>
      </c>
      <c r="C43" s="392"/>
      <c r="D43" s="106"/>
      <c r="F43" s="119"/>
      <c r="G43" s="107"/>
    </row>
    <row r="44" spans="1:7" s="96" customFormat="1" ht="22.5" customHeight="1" outlineLevel="1">
      <c r="B44" s="351" t="s">
        <v>1217</v>
      </c>
      <c r="C44" s="351"/>
      <c r="D44" s="351"/>
      <c r="E44" s="106"/>
      <c r="F44" s="119"/>
      <c r="G44" s="107"/>
    </row>
    <row r="45" spans="1:7" s="96" customFormat="1" ht="22.5" customHeight="1" outlineLevel="1">
      <c r="A45" s="105" t="s">
        <v>571</v>
      </c>
      <c r="B45" s="105"/>
      <c r="C45" s="105"/>
      <c r="D45" s="378">
        <v>2722300</v>
      </c>
      <c r="E45" s="378"/>
      <c r="F45" s="118" t="s">
        <v>503</v>
      </c>
      <c r="G45" s="107"/>
    </row>
    <row r="46" spans="1:7" s="96" customFormat="1" ht="22.5" customHeight="1" outlineLevel="1">
      <c r="B46" s="351" t="s">
        <v>1218</v>
      </c>
      <c r="C46" s="351"/>
      <c r="F46" s="119"/>
      <c r="G46" s="107"/>
    </row>
    <row r="47" spans="1:7" s="96" customFormat="1" ht="22.5" customHeight="1">
      <c r="B47" s="351" t="s">
        <v>1219</v>
      </c>
      <c r="C47" s="351"/>
      <c r="F47" s="119"/>
      <c r="G47" s="107"/>
    </row>
    <row r="48" spans="1:7" s="96" customFormat="1" ht="22.5" customHeight="1" outlineLevel="1">
      <c r="A48" s="94" t="s">
        <v>574</v>
      </c>
      <c r="B48" s="94"/>
      <c r="C48" s="94"/>
      <c r="D48" s="377">
        <f>D49</f>
        <v>987000</v>
      </c>
      <c r="E48" s="377"/>
      <c r="F48" s="116" t="s">
        <v>503</v>
      </c>
      <c r="G48" s="127"/>
    </row>
    <row r="49" spans="1:7" s="96" customFormat="1" ht="22.5" customHeight="1" outlineLevel="1">
      <c r="A49" s="105" t="s">
        <v>1556</v>
      </c>
      <c r="B49" s="105"/>
      <c r="C49" s="105"/>
      <c r="D49" s="378">
        <f>D50</f>
        <v>987000</v>
      </c>
      <c r="E49" s="378"/>
      <c r="F49" s="118" t="s">
        <v>503</v>
      </c>
      <c r="G49" s="107"/>
    </row>
    <row r="50" spans="1:7" s="98" customFormat="1" ht="22.5" customHeight="1" outlineLevel="1">
      <c r="A50" s="379" t="s">
        <v>1557</v>
      </c>
      <c r="B50" s="379"/>
      <c r="C50" s="379"/>
      <c r="D50" s="378">
        <f>F52+F54</f>
        <v>987000</v>
      </c>
      <c r="E50" s="378"/>
      <c r="F50" s="118" t="s">
        <v>503</v>
      </c>
      <c r="G50" s="107"/>
    </row>
    <row r="51" spans="1:7" s="98" customFormat="1" ht="22.5" customHeight="1" outlineLevel="1">
      <c r="B51" s="316" t="s">
        <v>1221</v>
      </c>
      <c r="C51" s="351" t="s">
        <v>918</v>
      </c>
      <c r="D51" s="351"/>
      <c r="E51" s="351"/>
      <c r="F51" s="120"/>
      <c r="G51" s="3"/>
    </row>
    <row r="52" spans="1:7" s="96" customFormat="1" ht="22.5" customHeight="1" outlineLevel="1">
      <c r="A52" s="98"/>
      <c r="B52" s="98"/>
      <c r="C52" s="18" t="s">
        <v>919</v>
      </c>
      <c r="D52" s="98"/>
      <c r="E52" s="98"/>
      <c r="F52" s="120">
        <v>247000</v>
      </c>
      <c r="G52" s="3" t="s">
        <v>503</v>
      </c>
    </row>
    <row r="53" spans="1:7" s="96" customFormat="1" ht="22.5" customHeight="1" outlineLevel="1">
      <c r="A53" s="98"/>
      <c r="B53" s="316" t="s">
        <v>1222</v>
      </c>
      <c r="C53" s="351" t="s">
        <v>1558</v>
      </c>
      <c r="D53" s="351"/>
      <c r="E53" s="351"/>
      <c r="F53" s="120"/>
      <c r="G53" s="3"/>
    </row>
    <row r="54" spans="1:7" s="96" customFormat="1" ht="22.5" customHeight="1" outlineLevel="1">
      <c r="A54" s="98"/>
      <c r="B54" s="98"/>
      <c r="C54" s="351" t="s">
        <v>920</v>
      </c>
      <c r="D54" s="351"/>
      <c r="E54" s="351"/>
      <c r="F54" s="120">
        <v>740000</v>
      </c>
      <c r="G54" s="3" t="s">
        <v>503</v>
      </c>
    </row>
    <row r="55" spans="1:7" s="98" customFormat="1" ht="22.5" customHeight="1" outlineLevel="1">
      <c r="A55" s="94" t="s">
        <v>595</v>
      </c>
      <c r="B55" s="94"/>
      <c r="C55" s="94"/>
      <c r="D55" s="377">
        <f>SUM(F56:F57)</f>
        <v>354300</v>
      </c>
      <c r="E55" s="377"/>
      <c r="F55" s="116" t="s">
        <v>503</v>
      </c>
      <c r="G55" s="127"/>
    </row>
    <row r="56" spans="1:7" ht="22.5" customHeight="1">
      <c r="B56" s="316" t="s">
        <v>1223</v>
      </c>
      <c r="C56" s="91" t="s">
        <v>1394</v>
      </c>
    </row>
    <row r="57" spans="1:7" ht="22.5" customHeight="1">
      <c r="C57" s="91" t="s">
        <v>1395</v>
      </c>
      <c r="F57" s="120">
        <v>354300</v>
      </c>
      <c r="G57" s="3" t="s">
        <v>503</v>
      </c>
    </row>
    <row r="59" spans="1:7" s="96" customFormat="1" ht="22.5" customHeight="1" outlineLevel="1">
      <c r="A59" s="97" t="s">
        <v>591</v>
      </c>
      <c r="B59" s="94"/>
      <c r="C59" s="94"/>
      <c r="D59" s="94"/>
      <c r="E59" s="375">
        <f>D60+D66+D72</f>
        <v>5469700</v>
      </c>
      <c r="F59" s="375"/>
      <c r="G59" s="128" t="s">
        <v>503</v>
      </c>
    </row>
    <row r="60" spans="1:7" s="96" customFormat="1" ht="22.5" customHeight="1" outlineLevel="1">
      <c r="A60" s="94" t="s">
        <v>569</v>
      </c>
      <c r="B60" s="94"/>
      <c r="C60" s="94"/>
      <c r="D60" s="377">
        <f>D61+D89</f>
        <v>352000</v>
      </c>
      <c r="E60" s="377"/>
      <c r="F60" s="116" t="s">
        <v>503</v>
      </c>
      <c r="G60" s="127"/>
    </row>
    <row r="61" spans="1:7" s="96" customFormat="1" ht="22.5" customHeight="1" outlineLevel="1">
      <c r="A61" s="105" t="s">
        <v>1559</v>
      </c>
      <c r="B61" s="105"/>
      <c r="C61" s="105"/>
      <c r="D61" s="378">
        <f>SUM(D62,D64)</f>
        <v>352000</v>
      </c>
      <c r="E61" s="378"/>
      <c r="F61" s="118" t="s">
        <v>503</v>
      </c>
      <c r="G61" s="107"/>
    </row>
    <row r="62" spans="1:7" s="96" customFormat="1" ht="22.5" customHeight="1" outlineLevel="1">
      <c r="A62" s="379" t="s">
        <v>1563</v>
      </c>
      <c r="B62" s="379"/>
      <c r="C62" s="379"/>
      <c r="D62" s="378">
        <f>F63</f>
        <v>292000</v>
      </c>
      <c r="E62" s="378"/>
      <c r="F62" s="118" t="s">
        <v>503</v>
      </c>
      <c r="G62" s="107"/>
    </row>
    <row r="63" spans="1:7" s="96" customFormat="1" ht="22.5" customHeight="1">
      <c r="A63" s="105"/>
      <c r="B63" s="376" t="s">
        <v>1225</v>
      </c>
      <c r="C63" s="376"/>
      <c r="D63" s="376"/>
      <c r="E63" s="100"/>
      <c r="F63" s="119">
        <v>292000</v>
      </c>
      <c r="G63" s="107" t="s">
        <v>503</v>
      </c>
    </row>
    <row r="64" spans="1:7" s="96" customFormat="1" ht="22.5" customHeight="1">
      <c r="A64" s="105" t="s">
        <v>1564</v>
      </c>
      <c r="B64" s="105"/>
      <c r="C64" s="105"/>
      <c r="D64" s="378">
        <v>60000</v>
      </c>
      <c r="E64" s="378"/>
      <c r="F64" s="118" t="s">
        <v>503</v>
      </c>
      <c r="G64" s="107"/>
    </row>
    <row r="65" spans="1:7" s="96" customFormat="1" ht="22.5" customHeight="1">
      <c r="B65" s="351" t="s">
        <v>1226</v>
      </c>
      <c r="C65" s="351"/>
      <c r="D65" s="351"/>
      <c r="F65" s="119">
        <v>60000</v>
      </c>
      <c r="G65" s="107" t="s">
        <v>503</v>
      </c>
    </row>
    <row r="66" spans="1:7" s="96" customFormat="1" ht="22.5" customHeight="1">
      <c r="A66" s="94" t="s">
        <v>574</v>
      </c>
      <c r="B66" s="94"/>
      <c r="C66" s="94"/>
      <c r="D66" s="377">
        <f>D67</f>
        <v>4472600</v>
      </c>
      <c r="E66" s="377"/>
      <c r="F66" s="116" t="s">
        <v>503</v>
      </c>
      <c r="G66" s="127"/>
    </row>
    <row r="67" spans="1:7" s="96" customFormat="1" ht="22.5" customHeight="1">
      <c r="A67" s="379" t="s">
        <v>1565</v>
      </c>
      <c r="B67" s="379"/>
      <c r="C67" s="379"/>
      <c r="D67" s="378">
        <f>D68</f>
        <v>4472600</v>
      </c>
      <c r="E67" s="378"/>
      <c r="F67" s="118" t="s">
        <v>503</v>
      </c>
      <c r="G67" s="107"/>
    </row>
    <row r="68" spans="1:7" s="96" customFormat="1" ht="22.5" customHeight="1">
      <c r="A68" s="379" t="s">
        <v>1566</v>
      </c>
      <c r="B68" s="379"/>
      <c r="C68" s="379"/>
      <c r="D68" s="378">
        <f>F70</f>
        <v>4472600</v>
      </c>
      <c r="E68" s="378"/>
      <c r="F68" s="118" t="s">
        <v>503</v>
      </c>
      <c r="G68" s="107"/>
    </row>
    <row r="69" spans="1:7" s="96" customFormat="1" ht="22.5" customHeight="1">
      <c r="A69" s="105"/>
      <c r="B69" s="316" t="s">
        <v>1227</v>
      </c>
      <c r="C69" s="96" t="s">
        <v>621</v>
      </c>
      <c r="D69" s="99"/>
      <c r="E69" s="99"/>
      <c r="F69" s="118"/>
      <c r="G69" s="107"/>
    </row>
    <row r="70" spans="1:7" s="96" customFormat="1" ht="22.5" customHeight="1">
      <c r="A70" s="98"/>
      <c r="B70" s="98"/>
      <c r="C70" s="18" t="s">
        <v>622</v>
      </c>
      <c r="D70" s="98"/>
      <c r="E70" s="98"/>
      <c r="F70" s="120">
        <v>4472600</v>
      </c>
      <c r="G70" s="3" t="s">
        <v>503</v>
      </c>
    </row>
    <row r="71" spans="1:7" s="96" customFormat="1" ht="22.5" customHeight="1">
      <c r="A71" s="98"/>
      <c r="B71" s="98"/>
      <c r="C71" s="18"/>
      <c r="D71" s="98"/>
      <c r="E71" s="98"/>
      <c r="F71" s="120"/>
      <c r="G71" s="3"/>
    </row>
    <row r="72" spans="1:7" s="96" customFormat="1" ht="22.5" customHeight="1">
      <c r="A72" s="94" t="s">
        <v>595</v>
      </c>
      <c r="B72" s="94"/>
      <c r="C72" s="94"/>
      <c r="D72" s="377">
        <f>SUM(F75:F78)</f>
        <v>645100</v>
      </c>
      <c r="E72" s="377"/>
      <c r="F72" s="116" t="s">
        <v>503</v>
      </c>
      <c r="G72" s="127"/>
    </row>
    <row r="73" spans="1:7" s="96" customFormat="1" ht="22.5" customHeight="1">
      <c r="A73" s="105"/>
      <c r="B73" s="316" t="s">
        <v>1228</v>
      </c>
      <c r="C73" s="351" t="s">
        <v>623</v>
      </c>
      <c r="D73" s="351"/>
      <c r="E73" s="351"/>
      <c r="F73" s="121"/>
      <c r="G73" s="3"/>
    </row>
    <row r="74" spans="1:7" s="96" customFormat="1" ht="22.5" customHeight="1">
      <c r="A74" s="105"/>
      <c r="B74" s="316"/>
      <c r="C74" s="351" t="s">
        <v>1390</v>
      </c>
      <c r="D74" s="351"/>
      <c r="E74" s="351"/>
      <c r="F74" s="121"/>
      <c r="G74" s="3"/>
    </row>
    <row r="75" spans="1:7" s="96" customFormat="1" ht="22.5" customHeight="1">
      <c r="A75" s="105"/>
      <c r="B75" s="316"/>
      <c r="C75" s="18" t="s">
        <v>624</v>
      </c>
      <c r="D75" s="18"/>
      <c r="E75" s="18"/>
      <c r="F75" s="120">
        <v>493500</v>
      </c>
      <c r="G75" s="3" t="s">
        <v>503</v>
      </c>
    </row>
    <row r="76" spans="1:7" s="96" customFormat="1" ht="22.5" customHeight="1">
      <c r="A76" s="105"/>
      <c r="B76" s="316" t="s">
        <v>1229</v>
      </c>
      <c r="C76" s="351" t="s">
        <v>1391</v>
      </c>
      <c r="D76" s="351"/>
      <c r="E76" s="351"/>
      <c r="F76" s="120">
        <v>61400</v>
      </c>
      <c r="G76" s="3" t="s">
        <v>503</v>
      </c>
    </row>
    <row r="77" spans="1:7" s="96" customFormat="1" ht="22.5" customHeight="1">
      <c r="A77" s="105"/>
      <c r="B77" s="316" t="s">
        <v>1230</v>
      </c>
      <c r="C77" s="351" t="s">
        <v>1169</v>
      </c>
      <c r="D77" s="351"/>
      <c r="E77" s="100"/>
      <c r="F77" s="119"/>
      <c r="G77" s="107"/>
    </row>
    <row r="78" spans="1:7" s="96" customFormat="1" ht="22.5" customHeight="1">
      <c r="A78" s="105"/>
      <c r="B78" s="98"/>
      <c r="C78" s="351" t="s">
        <v>1170</v>
      </c>
      <c r="D78" s="351"/>
      <c r="E78" s="351"/>
      <c r="F78" s="119">
        <v>90200</v>
      </c>
      <c r="G78" s="107" t="s">
        <v>503</v>
      </c>
    </row>
    <row r="79" spans="1:7" s="94" customFormat="1" ht="22.5" customHeight="1">
      <c r="A79" s="96"/>
      <c r="B79" s="98"/>
      <c r="C79" s="106"/>
      <c r="D79" s="106"/>
      <c r="E79" s="106"/>
      <c r="F79" s="120"/>
      <c r="G79" s="3"/>
    </row>
    <row r="80" spans="1:7" s="94" customFormat="1" ht="22.5" customHeight="1">
      <c r="A80" s="96"/>
      <c r="B80" s="98"/>
      <c r="C80" s="106"/>
      <c r="D80" s="106"/>
      <c r="E80" s="106"/>
      <c r="F80" s="120"/>
      <c r="G80" s="3"/>
    </row>
    <row r="81" spans="1:7" s="96" customFormat="1" ht="22.5" customHeight="1" outlineLevel="1">
      <c r="A81" s="97" t="s">
        <v>521</v>
      </c>
      <c r="B81" s="94"/>
      <c r="C81" s="94"/>
      <c r="D81" s="94"/>
      <c r="E81" s="375">
        <f>D82+D97</f>
        <v>2632830</v>
      </c>
      <c r="F81" s="375"/>
      <c r="G81" s="128" t="s">
        <v>503</v>
      </c>
    </row>
    <row r="82" spans="1:7" s="96" customFormat="1" ht="22.5" customHeight="1" outlineLevel="1">
      <c r="A82" s="94" t="s">
        <v>569</v>
      </c>
      <c r="B82" s="94"/>
      <c r="C82" s="94"/>
      <c r="D82" s="377">
        <f>D83</f>
        <v>1511300</v>
      </c>
      <c r="E82" s="377"/>
      <c r="F82" s="116" t="s">
        <v>503</v>
      </c>
      <c r="G82" s="127"/>
    </row>
    <row r="83" spans="1:7" s="96" customFormat="1" ht="22.5" customHeight="1" outlineLevel="1">
      <c r="A83" s="105" t="s">
        <v>1559</v>
      </c>
      <c r="B83" s="105"/>
      <c r="C83" s="105"/>
      <c r="D83" s="378">
        <f>SUM(D84,D86,D90)</f>
        <v>1511300</v>
      </c>
      <c r="E83" s="378"/>
      <c r="F83" s="118" t="s">
        <v>503</v>
      </c>
      <c r="G83" s="107"/>
    </row>
    <row r="84" spans="1:7" s="94" customFormat="1" ht="22.5" customHeight="1">
      <c r="A84" s="379" t="s">
        <v>1560</v>
      </c>
      <c r="B84" s="379"/>
      <c r="C84" s="379"/>
      <c r="D84" s="378">
        <v>444200</v>
      </c>
      <c r="E84" s="378"/>
      <c r="F84" s="118" t="s">
        <v>503</v>
      </c>
      <c r="G84" s="107"/>
    </row>
    <row r="85" spans="1:7" s="96" customFormat="1" ht="22.5" customHeight="1">
      <c r="B85" s="351" t="s">
        <v>1208</v>
      </c>
      <c r="C85" s="351"/>
      <c r="F85" s="119"/>
      <c r="G85" s="107"/>
    </row>
    <row r="86" spans="1:7" s="96" customFormat="1" ht="22.5" customHeight="1" outlineLevel="1">
      <c r="A86" s="379" t="s">
        <v>1561</v>
      </c>
      <c r="B86" s="379"/>
      <c r="C86" s="379"/>
      <c r="D86" s="378">
        <v>423900</v>
      </c>
      <c r="E86" s="378"/>
      <c r="F86" s="118" t="s">
        <v>503</v>
      </c>
      <c r="G86" s="107"/>
    </row>
    <row r="87" spans="1:7" s="96" customFormat="1" ht="22.5" customHeight="1" outlineLevel="1">
      <c r="B87" s="351" t="s">
        <v>1232</v>
      </c>
      <c r="C87" s="351"/>
      <c r="F87" s="119"/>
      <c r="G87" s="107"/>
    </row>
    <row r="88" spans="1:7" s="96" customFormat="1" ht="22.5" customHeight="1" outlineLevel="1">
      <c r="B88" s="351" t="s">
        <v>1233</v>
      </c>
      <c r="C88" s="351"/>
      <c r="F88" s="119"/>
      <c r="G88" s="107"/>
    </row>
    <row r="89" spans="1:7" s="96" customFormat="1" ht="22.5" customHeight="1">
      <c r="B89" s="351" t="s">
        <v>1234</v>
      </c>
      <c r="C89" s="351"/>
      <c r="F89" s="119"/>
      <c r="G89" s="107"/>
    </row>
    <row r="90" spans="1:7" s="96" customFormat="1" ht="22.5" customHeight="1" outlineLevel="1">
      <c r="A90" s="379" t="s">
        <v>1567</v>
      </c>
      <c r="B90" s="379"/>
      <c r="C90" s="379"/>
      <c r="D90" s="378">
        <v>643200</v>
      </c>
      <c r="E90" s="378"/>
      <c r="F90" s="118" t="s">
        <v>503</v>
      </c>
      <c r="G90" s="107"/>
    </row>
    <row r="91" spans="1:7" s="96" customFormat="1" ht="22.5" customHeight="1" outlineLevel="1">
      <c r="B91" s="351" t="s">
        <v>1235</v>
      </c>
      <c r="C91" s="351"/>
      <c r="D91" s="351"/>
      <c r="E91" s="351"/>
      <c r="F91" s="119"/>
      <c r="G91" s="107"/>
    </row>
    <row r="92" spans="1:7" s="96" customFormat="1" ht="22.5" customHeight="1" outlineLevel="1">
      <c r="B92" s="351" t="s">
        <v>1236</v>
      </c>
      <c r="C92" s="351"/>
      <c r="F92" s="119"/>
      <c r="G92" s="107"/>
    </row>
    <row r="93" spans="1:7" s="96" customFormat="1" ht="22.5" customHeight="1" outlineLevel="1">
      <c r="B93" s="351" t="s">
        <v>1237</v>
      </c>
      <c r="C93" s="351"/>
      <c r="F93" s="119"/>
      <c r="G93" s="107"/>
    </row>
    <row r="94" spans="1:7" s="96" customFormat="1" ht="22.5" customHeight="1" outlineLevel="1">
      <c r="B94" s="351" t="s">
        <v>1238</v>
      </c>
      <c r="C94" s="351"/>
      <c r="F94" s="119"/>
      <c r="G94" s="107"/>
    </row>
    <row r="95" spans="1:7" s="96" customFormat="1" ht="22.5" customHeight="1" outlineLevel="1">
      <c r="B95" s="351" t="s">
        <v>1568</v>
      </c>
      <c r="C95" s="351"/>
      <c r="D95" s="351"/>
      <c r="E95" s="351"/>
      <c r="F95" s="119"/>
      <c r="G95" s="107"/>
    </row>
    <row r="96" spans="1:7" s="96" customFormat="1" ht="22.5" customHeight="1" outlineLevel="1">
      <c r="B96" s="98"/>
      <c r="C96" s="106"/>
      <c r="F96" s="119"/>
      <c r="G96" s="107"/>
    </row>
    <row r="97" spans="1:7" s="96" customFormat="1" ht="22.5" customHeight="1" outlineLevel="1">
      <c r="A97" s="94" t="s">
        <v>592</v>
      </c>
      <c r="B97" s="98"/>
      <c r="C97" s="106"/>
      <c r="D97" s="394">
        <f>SUM(F99)</f>
        <v>1121530</v>
      </c>
      <c r="E97" s="394"/>
      <c r="F97" s="262" t="s">
        <v>503</v>
      </c>
      <c r="G97" s="107"/>
    </row>
    <row r="98" spans="1:7" s="96" customFormat="1" ht="22.5" customHeight="1" outlineLevel="1">
      <c r="B98" s="98" t="s">
        <v>576</v>
      </c>
      <c r="C98" s="106" t="s">
        <v>1392</v>
      </c>
      <c r="F98" s="119"/>
      <c r="G98" s="107"/>
    </row>
    <row r="99" spans="1:7" s="96" customFormat="1" ht="22.5" customHeight="1" outlineLevel="1">
      <c r="B99" s="98"/>
      <c r="C99" s="98" t="s">
        <v>1393</v>
      </c>
      <c r="F99" s="261">
        <v>1121530</v>
      </c>
      <c r="G99" s="131" t="s">
        <v>503</v>
      </c>
    </row>
    <row r="100" spans="1:7" s="96" customFormat="1" ht="22.5" customHeight="1" outlineLevel="1">
      <c r="B100" s="98"/>
      <c r="C100" s="106"/>
      <c r="F100" s="119"/>
      <c r="G100" s="107"/>
    </row>
    <row r="101" spans="1:7" s="96" customFormat="1" ht="22.5" customHeight="1" outlineLevel="1">
      <c r="A101" s="97" t="s">
        <v>522</v>
      </c>
      <c r="B101" s="94"/>
      <c r="C101" s="94"/>
      <c r="D101" s="94"/>
      <c r="E101" s="375">
        <f>SUM(D102,D118)</f>
        <v>911600</v>
      </c>
      <c r="F101" s="375"/>
      <c r="G101" s="128" t="s">
        <v>503</v>
      </c>
    </row>
    <row r="102" spans="1:7" s="96" customFormat="1" ht="22.5" customHeight="1" outlineLevel="1">
      <c r="A102" s="281" t="s">
        <v>1569</v>
      </c>
      <c r="B102" s="94"/>
      <c r="C102" s="94"/>
      <c r="D102" s="377">
        <f>D103+D115</f>
        <v>911600</v>
      </c>
      <c r="E102" s="377"/>
      <c r="F102" s="116" t="s">
        <v>503</v>
      </c>
      <c r="G102" s="127"/>
    </row>
    <row r="103" spans="1:7" s="96" customFormat="1" ht="22.5" customHeight="1" outlineLevel="1">
      <c r="A103" s="105" t="s">
        <v>1562</v>
      </c>
      <c r="B103" s="105"/>
      <c r="C103" s="105"/>
      <c r="D103" s="378">
        <f>SUM(D104,D106,D110)</f>
        <v>758900</v>
      </c>
      <c r="E103" s="378"/>
      <c r="F103" s="118" t="s">
        <v>503</v>
      </c>
      <c r="G103" s="107"/>
    </row>
    <row r="104" spans="1:7" s="94" customFormat="1" ht="22.5" customHeight="1">
      <c r="A104" s="379" t="s">
        <v>1571</v>
      </c>
      <c r="B104" s="379"/>
      <c r="C104" s="379"/>
      <c r="D104" s="378">
        <v>321400</v>
      </c>
      <c r="E104" s="378"/>
      <c r="F104" s="118" t="s">
        <v>503</v>
      </c>
      <c r="G104" s="107"/>
    </row>
    <row r="105" spans="1:7" s="96" customFormat="1" ht="22.5" customHeight="1">
      <c r="B105" s="351" t="s">
        <v>1208</v>
      </c>
      <c r="C105" s="351"/>
      <c r="F105" s="119"/>
      <c r="G105" s="107"/>
    </row>
    <row r="106" spans="1:7" s="96" customFormat="1" ht="22.5" customHeight="1" outlineLevel="1">
      <c r="A106" s="379" t="s">
        <v>1572</v>
      </c>
      <c r="B106" s="379"/>
      <c r="C106" s="379"/>
      <c r="D106" s="378">
        <v>212600</v>
      </c>
      <c r="E106" s="378"/>
      <c r="F106" s="118" t="s">
        <v>503</v>
      </c>
      <c r="G106" s="107"/>
    </row>
    <row r="107" spans="1:7" s="96" customFormat="1" ht="22.5" customHeight="1" outlineLevel="1">
      <c r="B107" s="351" t="s">
        <v>1232</v>
      </c>
      <c r="C107" s="351"/>
      <c r="F107" s="119"/>
      <c r="G107" s="107"/>
    </row>
    <row r="108" spans="1:7" s="96" customFormat="1" ht="22.5" customHeight="1" outlineLevel="1">
      <c r="B108" s="351" t="s">
        <v>1233</v>
      </c>
      <c r="C108" s="351"/>
      <c r="F108" s="119"/>
      <c r="G108" s="107"/>
    </row>
    <row r="109" spans="1:7" s="96" customFormat="1" ht="22.5" customHeight="1">
      <c r="B109" s="351" t="s">
        <v>1234</v>
      </c>
      <c r="C109" s="351"/>
      <c r="F109" s="119"/>
      <c r="G109" s="107"/>
    </row>
    <row r="110" spans="1:7" s="96" customFormat="1" ht="22.5" customHeight="1" outlineLevel="1">
      <c r="A110" s="379" t="s">
        <v>1570</v>
      </c>
      <c r="B110" s="379"/>
      <c r="C110" s="105"/>
      <c r="D110" s="378">
        <v>224900</v>
      </c>
      <c r="E110" s="378"/>
      <c r="F110" s="118" t="s">
        <v>503</v>
      </c>
      <c r="G110" s="107"/>
    </row>
    <row r="111" spans="1:7" s="96" customFormat="1" ht="22.5" customHeight="1" outlineLevel="1">
      <c r="B111" s="351" t="s">
        <v>1235</v>
      </c>
      <c r="C111" s="351"/>
      <c r="D111" s="351"/>
      <c r="E111" s="351"/>
      <c r="F111" s="119"/>
      <c r="G111" s="107"/>
    </row>
    <row r="112" spans="1:7" s="96" customFormat="1" ht="22.5" customHeight="1" outlineLevel="1">
      <c r="B112" s="351" t="s">
        <v>1236</v>
      </c>
      <c r="C112" s="351"/>
      <c r="F112" s="119"/>
      <c r="G112" s="107"/>
    </row>
    <row r="113" spans="1:7" s="96" customFormat="1" ht="22.5" customHeight="1" outlineLevel="1">
      <c r="B113" s="351" t="s">
        <v>1237</v>
      </c>
      <c r="C113" s="351"/>
      <c r="F113" s="119"/>
      <c r="G113" s="107"/>
    </row>
    <row r="114" spans="1:7" s="96" customFormat="1" ht="22.5" customHeight="1" outlineLevel="1">
      <c r="B114" s="351" t="s">
        <v>1238</v>
      </c>
      <c r="C114" s="351"/>
      <c r="F114" s="119"/>
      <c r="G114" s="107"/>
    </row>
    <row r="115" spans="1:7" s="96" customFormat="1" ht="22.5" customHeight="1" outlineLevel="1">
      <c r="A115" s="379" t="s">
        <v>1573</v>
      </c>
      <c r="B115" s="379"/>
      <c r="C115" s="379"/>
      <c r="D115" s="378">
        <v>152700</v>
      </c>
      <c r="E115" s="378"/>
      <c r="F115" s="118" t="s">
        <v>503</v>
      </c>
      <c r="G115" s="107"/>
    </row>
    <row r="116" spans="1:7" s="96" customFormat="1" ht="22.5" customHeight="1" outlineLevel="1">
      <c r="B116" s="351" t="s">
        <v>577</v>
      </c>
      <c r="C116" s="351"/>
      <c r="F116" s="123"/>
      <c r="G116" s="107"/>
    </row>
    <row r="117" spans="1:7" s="96" customFormat="1" ht="22.5" customHeight="1">
      <c r="B117" s="351" t="s">
        <v>578</v>
      </c>
      <c r="C117" s="351"/>
      <c r="F117" s="123"/>
      <c r="G117" s="107"/>
    </row>
    <row r="118" spans="1:7" s="96" customFormat="1" ht="22.5" customHeight="1" outlineLevel="1">
      <c r="A118" s="94"/>
      <c r="B118" s="94"/>
      <c r="C118" s="94"/>
      <c r="D118" s="110"/>
      <c r="E118" s="110"/>
      <c r="F118" s="116"/>
      <c r="G118" s="127"/>
    </row>
    <row r="119" spans="1:7" s="96" customFormat="1" ht="22.5" customHeight="1" outlineLevel="1">
      <c r="A119" s="97" t="s">
        <v>523</v>
      </c>
      <c r="B119" s="94"/>
      <c r="C119" s="94"/>
      <c r="D119" s="94"/>
      <c r="E119" s="375">
        <f>D120</f>
        <v>1608100</v>
      </c>
      <c r="F119" s="375"/>
      <c r="G119" s="128" t="s">
        <v>503</v>
      </c>
    </row>
    <row r="120" spans="1:7" s="96" customFormat="1" ht="22.5" customHeight="1" outlineLevel="1">
      <c r="A120" s="94" t="s">
        <v>1569</v>
      </c>
      <c r="B120" s="94"/>
      <c r="C120" s="94"/>
      <c r="D120" s="377">
        <f>D121+D133</f>
        <v>1608100</v>
      </c>
      <c r="E120" s="377"/>
      <c r="F120" s="116" t="s">
        <v>503</v>
      </c>
      <c r="G120" s="127"/>
    </row>
    <row r="121" spans="1:7" s="96" customFormat="1" ht="22.5" customHeight="1" outlineLevel="1">
      <c r="A121" s="379" t="s">
        <v>1574</v>
      </c>
      <c r="B121" s="379"/>
      <c r="C121" s="379"/>
      <c r="D121" s="378">
        <f>SUM(D122,D124,D128)</f>
        <v>1007600</v>
      </c>
      <c r="E121" s="378"/>
      <c r="F121" s="118" t="s">
        <v>503</v>
      </c>
      <c r="G121" s="107"/>
    </row>
    <row r="122" spans="1:7" s="94" customFormat="1" ht="22.5" customHeight="1">
      <c r="A122" s="379" t="s">
        <v>1571</v>
      </c>
      <c r="B122" s="379"/>
      <c r="C122" s="379"/>
      <c r="D122" s="378">
        <v>135000</v>
      </c>
      <c r="E122" s="378"/>
      <c r="F122" s="118" t="s">
        <v>503</v>
      </c>
      <c r="G122" s="107"/>
    </row>
    <row r="123" spans="1:7" s="96" customFormat="1" ht="22.5" customHeight="1">
      <c r="B123" s="351" t="s">
        <v>1208</v>
      </c>
      <c r="C123" s="351"/>
      <c r="F123" s="119"/>
      <c r="G123" s="107"/>
    </row>
    <row r="124" spans="1:7" s="96" customFormat="1" ht="22.5" customHeight="1" outlineLevel="1">
      <c r="A124" s="379" t="s">
        <v>1572</v>
      </c>
      <c r="B124" s="379"/>
      <c r="C124" s="379"/>
      <c r="D124" s="378">
        <v>672700</v>
      </c>
      <c r="E124" s="378"/>
      <c r="F124" s="118" t="s">
        <v>503</v>
      </c>
      <c r="G124" s="107"/>
    </row>
    <row r="125" spans="1:7" s="96" customFormat="1" ht="22.5" customHeight="1" outlineLevel="1">
      <c r="B125" s="351" t="s">
        <v>1232</v>
      </c>
      <c r="C125" s="351"/>
      <c r="F125" s="119"/>
      <c r="G125" s="107"/>
    </row>
    <row r="126" spans="1:7" s="96" customFormat="1" ht="22.5" customHeight="1" outlineLevel="1">
      <c r="B126" s="351" t="s">
        <v>1233</v>
      </c>
      <c r="C126" s="351"/>
      <c r="F126" s="119"/>
      <c r="G126" s="107"/>
    </row>
    <row r="127" spans="1:7" s="96" customFormat="1" ht="22.5" customHeight="1">
      <c r="B127" s="351" t="s">
        <v>1234</v>
      </c>
      <c r="C127" s="351"/>
      <c r="F127" s="119"/>
      <c r="G127" s="107"/>
    </row>
    <row r="128" spans="1:7" s="96" customFormat="1" ht="22.5" customHeight="1" outlineLevel="1">
      <c r="A128" s="379" t="s">
        <v>1570</v>
      </c>
      <c r="B128" s="379"/>
      <c r="C128" s="379"/>
      <c r="D128" s="378">
        <v>199900</v>
      </c>
      <c r="E128" s="378"/>
      <c r="F128" s="118" t="s">
        <v>503</v>
      </c>
      <c r="G128" s="107"/>
    </row>
    <row r="129" spans="1:7" s="96" customFormat="1" ht="22.5" customHeight="1" outlineLevel="1">
      <c r="B129" s="351" t="s">
        <v>1235</v>
      </c>
      <c r="C129" s="351"/>
      <c r="D129" s="351"/>
      <c r="F129" s="119"/>
      <c r="G129" s="107"/>
    </row>
    <row r="130" spans="1:7" s="96" customFormat="1" ht="22.5" customHeight="1" outlineLevel="1">
      <c r="B130" s="351" t="s">
        <v>1236</v>
      </c>
      <c r="C130" s="351"/>
      <c r="F130" s="119"/>
      <c r="G130" s="107"/>
    </row>
    <row r="131" spans="1:7" s="96" customFormat="1" ht="22.5" customHeight="1" outlineLevel="1">
      <c r="B131" s="351" t="s">
        <v>1237</v>
      </c>
      <c r="C131" s="351"/>
      <c r="F131" s="119"/>
      <c r="G131" s="107"/>
    </row>
    <row r="132" spans="1:7" s="96" customFormat="1" ht="22.5" customHeight="1" outlineLevel="1">
      <c r="B132" s="351" t="s">
        <v>1238</v>
      </c>
      <c r="C132" s="351"/>
      <c r="F132" s="119"/>
      <c r="G132" s="107"/>
    </row>
    <row r="133" spans="1:7" s="96" customFormat="1" ht="22.5" customHeight="1" outlineLevel="1">
      <c r="A133" s="266" t="s">
        <v>1575</v>
      </c>
      <c r="B133" s="105"/>
      <c r="C133" s="105"/>
      <c r="D133" s="378">
        <v>600500</v>
      </c>
      <c r="E133" s="378"/>
      <c r="F133" s="118" t="s">
        <v>503</v>
      </c>
      <c r="G133" s="107"/>
    </row>
    <row r="134" spans="1:7" s="96" customFormat="1" ht="22.5" customHeight="1">
      <c r="B134" s="351" t="s">
        <v>578</v>
      </c>
      <c r="C134" s="351"/>
      <c r="F134" s="119"/>
      <c r="G134" s="107"/>
    </row>
    <row r="135" spans="1:7" s="96" customFormat="1" ht="22.5" customHeight="1">
      <c r="B135" s="98"/>
      <c r="C135" s="106"/>
      <c r="F135" s="119"/>
      <c r="G135" s="107"/>
    </row>
    <row r="136" spans="1:7" s="96" customFormat="1" ht="22.5" customHeight="1" outlineLevel="1">
      <c r="A136" s="97" t="s">
        <v>524</v>
      </c>
      <c r="B136" s="94"/>
      <c r="C136" s="94"/>
      <c r="D136" s="94"/>
      <c r="E136" s="375">
        <f>SUM(D137,D153)</f>
        <v>17797500</v>
      </c>
      <c r="F136" s="375"/>
      <c r="G136" s="128" t="s">
        <v>503</v>
      </c>
    </row>
    <row r="137" spans="1:7" s="96" customFormat="1" ht="22.5" customHeight="1" outlineLevel="1">
      <c r="A137" s="281" t="s">
        <v>1569</v>
      </c>
      <c r="B137" s="94"/>
      <c r="C137" s="94"/>
      <c r="D137" s="377">
        <f>SUM(D138,D150)</f>
        <v>17797500</v>
      </c>
      <c r="E137" s="377"/>
      <c r="F137" s="116" t="s">
        <v>503</v>
      </c>
      <c r="G137" s="127"/>
    </row>
    <row r="138" spans="1:7" s="96" customFormat="1" ht="22.5" customHeight="1" outlineLevel="1">
      <c r="A138" s="105" t="s">
        <v>1562</v>
      </c>
      <c r="B138" s="105"/>
      <c r="C138" s="105"/>
      <c r="D138" s="378">
        <f>SUM(D139,D141,D144)</f>
        <v>17303000</v>
      </c>
      <c r="E138" s="378"/>
      <c r="F138" s="118" t="s">
        <v>503</v>
      </c>
      <c r="G138" s="107"/>
    </row>
    <row r="139" spans="1:7" s="94" customFormat="1" ht="22.5" customHeight="1">
      <c r="A139" s="379" t="s">
        <v>1571</v>
      </c>
      <c r="B139" s="379"/>
      <c r="C139" s="379"/>
      <c r="D139" s="378">
        <v>16334500</v>
      </c>
      <c r="E139" s="378"/>
      <c r="F139" s="118" t="s">
        <v>503</v>
      </c>
      <c r="G139" s="107"/>
    </row>
    <row r="140" spans="1:7" s="96" customFormat="1" ht="22.5" customHeight="1">
      <c r="B140" s="351" t="s">
        <v>1208</v>
      </c>
      <c r="C140" s="351"/>
      <c r="F140" s="119"/>
      <c r="G140" s="107"/>
    </row>
    <row r="141" spans="1:7" s="96" customFormat="1" ht="22.5" customHeight="1" outlineLevel="1">
      <c r="A141" s="393" t="s">
        <v>1576</v>
      </c>
      <c r="B141" s="393"/>
      <c r="C141" s="105"/>
      <c r="D141" s="378">
        <v>77100</v>
      </c>
      <c r="E141" s="378"/>
      <c r="F141" s="118" t="s">
        <v>503</v>
      </c>
      <c r="G141" s="107"/>
    </row>
    <row r="142" spans="1:7" s="96" customFormat="1" ht="22.5" customHeight="1" outlineLevel="1">
      <c r="B142" s="351" t="s">
        <v>1232</v>
      </c>
      <c r="C142" s="351"/>
      <c r="F142" s="123"/>
      <c r="G142" s="107"/>
    </row>
    <row r="143" spans="1:7" s="96" customFormat="1" ht="22.5" customHeight="1">
      <c r="B143" s="351" t="s">
        <v>1233</v>
      </c>
      <c r="C143" s="351"/>
      <c r="F143" s="123"/>
      <c r="G143" s="107"/>
    </row>
    <row r="144" spans="1:7" s="96" customFormat="1" ht="22.5" customHeight="1" outlineLevel="1">
      <c r="A144" s="379" t="s">
        <v>1570</v>
      </c>
      <c r="B144" s="379"/>
      <c r="C144" s="105"/>
      <c r="D144" s="378">
        <v>891400</v>
      </c>
      <c r="E144" s="378"/>
      <c r="F144" s="118" t="s">
        <v>503</v>
      </c>
      <c r="G144" s="107"/>
    </row>
    <row r="145" spans="1:7" s="96" customFormat="1" ht="22.5" customHeight="1" outlineLevel="1">
      <c r="A145" s="105"/>
      <c r="B145" s="351" t="s">
        <v>1235</v>
      </c>
      <c r="C145" s="351"/>
      <c r="D145" s="351"/>
      <c r="F145" s="119"/>
      <c r="G145" s="107"/>
    </row>
    <row r="146" spans="1:7" s="96" customFormat="1" ht="22.5" customHeight="1" outlineLevel="1">
      <c r="B146" s="351" t="s">
        <v>1236</v>
      </c>
      <c r="C146" s="351"/>
      <c r="F146" s="119"/>
      <c r="G146" s="107"/>
    </row>
    <row r="147" spans="1:7" s="96" customFormat="1" ht="22.5" customHeight="1" outlineLevel="1">
      <c r="B147" s="351" t="s">
        <v>1237</v>
      </c>
      <c r="C147" s="351"/>
      <c r="F147" s="119"/>
      <c r="G147" s="107"/>
    </row>
    <row r="148" spans="1:7" s="96" customFormat="1" ht="22.5" customHeight="1" outlineLevel="1">
      <c r="B148" s="351" t="s">
        <v>1238</v>
      </c>
      <c r="C148" s="351"/>
      <c r="F148" s="119"/>
      <c r="G148" s="107"/>
    </row>
    <row r="149" spans="1:7" s="96" customFormat="1" ht="22.5" customHeight="1" outlineLevel="1">
      <c r="B149" s="351" t="s">
        <v>1240</v>
      </c>
      <c r="C149" s="351"/>
      <c r="F149" s="119"/>
      <c r="G149" s="107"/>
    </row>
    <row r="150" spans="1:7" s="96" customFormat="1" ht="22.5" customHeight="1" outlineLevel="1">
      <c r="A150" s="266" t="s">
        <v>1575</v>
      </c>
      <c r="B150" s="105"/>
      <c r="C150" s="105"/>
      <c r="D150" s="378">
        <v>494500</v>
      </c>
      <c r="E150" s="378"/>
      <c r="F150" s="118" t="s">
        <v>503</v>
      </c>
      <c r="G150" s="107"/>
    </row>
    <row r="151" spans="1:7" s="96" customFormat="1" ht="22.5" customHeight="1" outlineLevel="1">
      <c r="B151" s="351" t="s">
        <v>572</v>
      </c>
      <c r="C151" s="351"/>
      <c r="F151" s="119"/>
      <c r="G151" s="107"/>
    </row>
    <row r="152" spans="1:7" s="96" customFormat="1" ht="22.5" customHeight="1" outlineLevel="1">
      <c r="B152" s="351" t="s">
        <v>573</v>
      </c>
      <c r="C152" s="351"/>
      <c r="F152" s="119"/>
      <c r="G152" s="107"/>
    </row>
    <row r="153" spans="1:7" s="96" customFormat="1" ht="22.5" customHeight="1" outlineLevel="1">
      <c r="A153" s="94"/>
      <c r="B153" s="94"/>
      <c r="C153" s="94"/>
      <c r="D153" s="377"/>
      <c r="E153" s="377"/>
      <c r="F153" s="116"/>
      <c r="G153" s="127"/>
    </row>
    <row r="154" spans="1:7" s="96" customFormat="1" ht="22.5" customHeight="1" outlineLevel="1">
      <c r="A154" s="97" t="s">
        <v>525</v>
      </c>
      <c r="B154" s="94"/>
      <c r="C154" s="94"/>
      <c r="D154" s="94"/>
      <c r="E154" s="375">
        <f>D155</f>
        <v>925000</v>
      </c>
      <c r="F154" s="375"/>
      <c r="G154" s="128" t="s">
        <v>503</v>
      </c>
    </row>
    <row r="155" spans="1:7" s="96" customFormat="1" ht="22.5" customHeight="1" outlineLevel="1">
      <c r="A155" s="281" t="s">
        <v>1569</v>
      </c>
      <c r="B155" s="94"/>
      <c r="C155" s="94"/>
      <c r="D155" s="377">
        <f>D156</f>
        <v>925000</v>
      </c>
      <c r="E155" s="377"/>
      <c r="F155" s="116" t="s">
        <v>503</v>
      </c>
      <c r="G155" s="127"/>
    </row>
    <row r="156" spans="1:7" s="96" customFormat="1" ht="22.5" customHeight="1">
      <c r="A156" s="105" t="s">
        <v>1206</v>
      </c>
      <c r="B156" s="105"/>
      <c r="C156" s="105"/>
      <c r="D156" s="378">
        <f>D159+D157</f>
        <v>925000</v>
      </c>
      <c r="E156" s="378"/>
      <c r="F156" s="118" t="s">
        <v>503</v>
      </c>
      <c r="G156" s="107"/>
    </row>
    <row r="157" spans="1:7" s="96" customFormat="1" ht="22.5" customHeight="1" outlineLevel="1">
      <c r="A157" s="386" t="s">
        <v>1577</v>
      </c>
      <c r="B157" s="386"/>
      <c r="C157" s="386"/>
      <c r="D157" s="378">
        <v>50300</v>
      </c>
      <c r="E157" s="378"/>
      <c r="F157" s="118" t="s">
        <v>503</v>
      </c>
      <c r="G157" s="107"/>
    </row>
    <row r="158" spans="1:7" s="96" customFormat="1" ht="22.5" customHeight="1" outlineLevel="1">
      <c r="B158" s="351" t="s">
        <v>1232</v>
      </c>
      <c r="C158" s="351"/>
      <c r="F158" s="119"/>
      <c r="G158" s="107"/>
    </row>
    <row r="159" spans="1:7" s="96" customFormat="1" ht="22.5" customHeight="1" outlineLevel="1">
      <c r="A159" s="379" t="s">
        <v>1578</v>
      </c>
      <c r="B159" s="379"/>
      <c r="C159" s="105"/>
      <c r="D159" s="378">
        <v>874700</v>
      </c>
      <c r="E159" s="378"/>
      <c r="F159" s="118" t="s">
        <v>503</v>
      </c>
      <c r="G159" s="107"/>
    </row>
    <row r="160" spans="1:7" s="96" customFormat="1" ht="22.5" customHeight="1" outlineLevel="1">
      <c r="B160" s="351" t="s">
        <v>1237</v>
      </c>
      <c r="C160" s="351"/>
      <c r="F160" s="119"/>
      <c r="G160" s="107"/>
    </row>
    <row r="161" spans="1:7" s="96" customFormat="1" ht="22.5" customHeight="1" outlineLevel="1">
      <c r="B161" s="351" t="s">
        <v>1241</v>
      </c>
      <c r="C161" s="351"/>
      <c r="F161" s="119"/>
      <c r="G161" s="107"/>
    </row>
    <row r="162" spans="1:7" s="96" customFormat="1" ht="22.5" customHeight="1" outlineLevel="1">
      <c r="B162" s="351" t="s">
        <v>1242</v>
      </c>
      <c r="C162" s="351"/>
      <c r="F162" s="119"/>
      <c r="G162" s="107"/>
    </row>
    <row r="163" spans="1:7" s="96" customFormat="1" ht="22.5" customHeight="1" outlineLevel="1">
      <c r="B163" s="98"/>
      <c r="C163" s="106"/>
      <c r="F163" s="119"/>
      <c r="G163" s="107"/>
    </row>
    <row r="164" spans="1:7" s="96" customFormat="1" ht="22.5" customHeight="1" outlineLevel="1">
      <c r="B164" s="98"/>
      <c r="C164" s="106"/>
      <c r="F164" s="119"/>
      <c r="G164" s="107"/>
    </row>
    <row r="165" spans="1:7" s="96" customFormat="1" ht="22.5" customHeight="1" outlineLevel="1">
      <c r="A165" s="97" t="s">
        <v>526</v>
      </c>
      <c r="B165" s="94"/>
      <c r="C165" s="94"/>
      <c r="D165" s="94"/>
      <c r="E165" s="375">
        <f>SUM(D166,D178)</f>
        <v>4096900</v>
      </c>
      <c r="F165" s="375"/>
      <c r="G165" s="128" t="s">
        <v>503</v>
      </c>
    </row>
    <row r="166" spans="1:7" s="96" customFormat="1" ht="22.5" customHeight="1" outlineLevel="1">
      <c r="A166" s="281" t="s">
        <v>1569</v>
      </c>
      <c r="B166" s="94"/>
      <c r="C166" s="94"/>
      <c r="D166" s="377">
        <f>D167</f>
        <v>4096900</v>
      </c>
      <c r="E166" s="377"/>
      <c r="F166" s="116" t="s">
        <v>503</v>
      </c>
      <c r="G166" s="127"/>
    </row>
    <row r="167" spans="1:7" s="96" customFormat="1" ht="22.5" customHeight="1" outlineLevel="1">
      <c r="A167" s="105" t="s">
        <v>1559</v>
      </c>
      <c r="B167" s="105"/>
      <c r="C167" s="105"/>
      <c r="D167" s="378">
        <f>SUM(D168,D172,D174)</f>
        <v>4096900</v>
      </c>
      <c r="E167" s="378"/>
      <c r="F167" s="118" t="s">
        <v>503</v>
      </c>
      <c r="G167" s="107"/>
    </row>
    <row r="168" spans="1:7" s="94" customFormat="1" ht="22.5" customHeight="1">
      <c r="A168" s="379" t="s">
        <v>1563</v>
      </c>
      <c r="B168" s="379"/>
      <c r="C168" s="379"/>
      <c r="D168" s="378">
        <v>2588400</v>
      </c>
      <c r="E168" s="378"/>
      <c r="F168" s="118" t="s">
        <v>503</v>
      </c>
      <c r="G168" s="107"/>
    </row>
    <row r="169" spans="1:7" s="94" customFormat="1" ht="22.5" customHeight="1">
      <c r="A169" s="105"/>
      <c r="B169" s="351" t="s">
        <v>1243</v>
      </c>
      <c r="C169" s="351"/>
      <c r="D169" s="100"/>
      <c r="E169" s="100"/>
      <c r="F169" s="118"/>
      <c r="G169" s="107"/>
    </row>
    <row r="170" spans="1:7" s="94" customFormat="1" ht="22.5" customHeight="1">
      <c r="A170" s="96"/>
      <c r="B170" s="351" t="s">
        <v>1244</v>
      </c>
      <c r="C170" s="351"/>
      <c r="D170" s="96"/>
      <c r="E170" s="96"/>
      <c r="F170" s="119"/>
      <c r="G170" s="107"/>
    </row>
    <row r="171" spans="1:7" s="96" customFormat="1" ht="22.5" customHeight="1">
      <c r="B171" s="351" t="s">
        <v>1245</v>
      </c>
      <c r="C171" s="351"/>
      <c r="F171" s="119"/>
      <c r="G171" s="107"/>
    </row>
    <row r="172" spans="1:7" s="96" customFormat="1" ht="22.5" customHeight="1" outlineLevel="1">
      <c r="A172" s="105" t="s">
        <v>1579</v>
      </c>
      <c r="B172" s="105"/>
      <c r="C172" s="105"/>
      <c r="D172" s="378">
        <v>552900</v>
      </c>
      <c r="E172" s="378"/>
      <c r="F172" s="118" t="s">
        <v>503</v>
      </c>
      <c r="G172" s="107"/>
    </row>
    <row r="173" spans="1:7" s="96" customFormat="1" ht="22.5" customHeight="1" outlineLevel="1">
      <c r="B173" s="351" t="s">
        <v>1232</v>
      </c>
      <c r="C173" s="351"/>
      <c r="F173" s="123"/>
      <c r="G173" s="107"/>
    </row>
    <row r="174" spans="1:7" s="96" customFormat="1" ht="22.5" customHeight="1" outlineLevel="1">
      <c r="A174" s="105" t="s">
        <v>1580</v>
      </c>
      <c r="B174" s="105"/>
      <c r="C174" s="105"/>
      <c r="D174" s="378">
        <v>955600</v>
      </c>
      <c r="E174" s="378"/>
      <c r="F174" s="118" t="s">
        <v>503</v>
      </c>
      <c r="G174" s="107"/>
    </row>
    <row r="175" spans="1:7" s="96" customFormat="1" ht="22.5" customHeight="1" outlineLevel="1">
      <c r="B175" s="351" t="s">
        <v>1241</v>
      </c>
      <c r="C175" s="351"/>
      <c r="F175" s="123"/>
      <c r="G175" s="107"/>
    </row>
    <row r="176" spans="1:7" s="96" customFormat="1" ht="22.5" customHeight="1" outlineLevel="1">
      <c r="B176" s="351" t="s">
        <v>1246</v>
      </c>
      <c r="C176" s="351"/>
      <c r="F176" s="123"/>
      <c r="G176" s="107"/>
    </row>
    <row r="177" spans="1:7" s="96" customFormat="1" ht="22.5" customHeight="1" outlineLevel="1">
      <c r="B177" s="351" t="s">
        <v>1242</v>
      </c>
      <c r="C177" s="351"/>
      <c r="F177" s="123"/>
      <c r="G177" s="107"/>
    </row>
    <row r="178" spans="1:7" s="98" customFormat="1" ht="22.5" customHeight="1" outlineLevel="1">
      <c r="A178" s="94"/>
      <c r="B178" s="94"/>
      <c r="C178" s="94"/>
      <c r="D178" s="377"/>
      <c r="E178" s="377"/>
      <c r="F178" s="116"/>
      <c r="G178" s="127"/>
    </row>
    <row r="179" spans="1:7" s="96" customFormat="1" ht="22.5" customHeight="1" outlineLevel="1">
      <c r="A179" s="97" t="s">
        <v>527</v>
      </c>
      <c r="B179" s="94"/>
      <c r="C179" s="94"/>
      <c r="D179" s="94"/>
      <c r="E179" s="375">
        <f>SUM(D180,D191)</f>
        <v>2903300</v>
      </c>
      <c r="F179" s="375"/>
      <c r="G179" s="128" t="s">
        <v>503</v>
      </c>
    </row>
    <row r="180" spans="1:7" s="96" customFormat="1" ht="22.5" customHeight="1" outlineLevel="1">
      <c r="A180" s="94" t="s">
        <v>569</v>
      </c>
      <c r="B180" s="94"/>
      <c r="C180" s="94"/>
      <c r="D180" s="377">
        <f>SUM(D181)</f>
        <v>2885100</v>
      </c>
      <c r="E180" s="377"/>
      <c r="F180" s="116" t="s">
        <v>503</v>
      </c>
      <c r="G180" s="127"/>
    </row>
    <row r="181" spans="1:7" s="96" customFormat="1" ht="22.5" customHeight="1" outlineLevel="1">
      <c r="A181" s="105" t="s">
        <v>1559</v>
      </c>
      <c r="B181" s="105"/>
      <c r="C181" s="105"/>
      <c r="D181" s="378">
        <f>SUM(D182,D184,D186)</f>
        <v>2885100</v>
      </c>
      <c r="E181" s="378"/>
      <c r="F181" s="118" t="s">
        <v>503</v>
      </c>
      <c r="G181" s="107"/>
    </row>
    <row r="182" spans="1:7" s="94" customFormat="1" ht="22.5" customHeight="1">
      <c r="A182" s="379" t="s">
        <v>1563</v>
      </c>
      <c r="B182" s="379"/>
      <c r="C182" s="379"/>
      <c r="D182" s="378">
        <v>933500</v>
      </c>
      <c r="E182" s="378"/>
      <c r="F182" s="118" t="s">
        <v>503</v>
      </c>
      <c r="G182" s="107"/>
    </row>
    <row r="183" spans="1:7" s="96" customFormat="1" ht="22.5" customHeight="1">
      <c r="B183" s="351" t="s">
        <v>1208</v>
      </c>
      <c r="C183" s="351"/>
      <c r="F183" s="119"/>
      <c r="G183" s="107"/>
    </row>
    <row r="184" spans="1:7" s="96" customFormat="1" ht="22.5" customHeight="1" outlineLevel="1">
      <c r="A184" s="105" t="s">
        <v>1579</v>
      </c>
      <c r="B184" s="105"/>
      <c r="C184" s="105"/>
      <c r="D184" s="378">
        <v>329500</v>
      </c>
      <c r="E184" s="378"/>
      <c r="F184" s="118" t="s">
        <v>503</v>
      </c>
      <c r="G184" s="107"/>
    </row>
    <row r="185" spans="1:7" s="96" customFormat="1" ht="22.5" customHeight="1" outlineLevel="1">
      <c r="B185" s="351" t="s">
        <v>1232</v>
      </c>
      <c r="C185" s="351"/>
      <c r="F185" s="119"/>
      <c r="G185" s="107"/>
    </row>
    <row r="186" spans="1:7" s="96" customFormat="1" ht="22.5" customHeight="1" outlineLevel="1">
      <c r="A186" s="105" t="s">
        <v>1567</v>
      </c>
      <c r="B186" s="105"/>
      <c r="C186" s="105"/>
      <c r="D186" s="378">
        <v>1622100</v>
      </c>
      <c r="E186" s="378"/>
      <c r="F186" s="118" t="s">
        <v>503</v>
      </c>
      <c r="G186" s="107"/>
    </row>
    <row r="187" spans="1:7" s="96" customFormat="1" ht="22.5" customHeight="1" outlineLevel="1">
      <c r="B187" s="351" t="s">
        <v>1247</v>
      </c>
      <c r="C187" s="351"/>
      <c r="D187" s="351"/>
      <c r="F187" s="119"/>
      <c r="G187" s="107"/>
    </row>
    <row r="188" spans="1:7" s="96" customFormat="1" ht="22.5" customHeight="1" outlineLevel="1">
      <c r="B188" s="351" t="s">
        <v>1238</v>
      </c>
      <c r="C188" s="351"/>
      <c r="F188" s="119"/>
      <c r="G188" s="107"/>
    </row>
    <row r="189" spans="1:7" s="96" customFormat="1" ht="22.5" customHeight="1" outlineLevel="1">
      <c r="B189" s="351" t="s">
        <v>1240</v>
      </c>
      <c r="C189" s="351"/>
      <c r="F189" s="119"/>
      <c r="G189" s="107"/>
    </row>
    <row r="190" spans="1:7" s="96" customFormat="1" ht="22.5" customHeight="1" outlineLevel="1">
      <c r="B190" s="351" t="s">
        <v>1242</v>
      </c>
      <c r="C190" s="351"/>
      <c r="F190" s="119"/>
      <c r="G190" s="107"/>
    </row>
    <row r="191" spans="1:7" s="98" customFormat="1" ht="22.5" customHeight="1" outlineLevel="1">
      <c r="A191" s="94" t="s">
        <v>574</v>
      </c>
      <c r="B191" s="94"/>
      <c r="C191" s="94"/>
      <c r="D191" s="377">
        <f>D192</f>
        <v>18200</v>
      </c>
      <c r="E191" s="377"/>
      <c r="F191" s="116" t="s">
        <v>503</v>
      </c>
      <c r="G191" s="127"/>
    </row>
    <row r="192" spans="1:7" s="94" customFormat="1" ht="22.5" customHeight="1">
      <c r="A192" s="105" t="s">
        <v>1565</v>
      </c>
      <c r="B192" s="105"/>
      <c r="C192" s="105"/>
      <c r="D192" s="378">
        <f>D193</f>
        <v>18200</v>
      </c>
      <c r="E192" s="378"/>
      <c r="F192" s="118" t="s">
        <v>503</v>
      </c>
      <c r="G192" s="107"/>
    </row>
    <row r="193" spans="1:7" s="94" customFormat="1" ht="22.5" customHeight="1">
      <c r="A193" s="379" t="s">
        <v>1581</v>
      </c>
      <c r="B193" s="379"/>
      <c r="C193" s="379"/>
      <c r="D193" s="378">
        <f>F195</f>
        <v>18200</v>
      </c>
      <c r="E193" s="378"/>
      <c r="F193" s="118" t="s">
        <v>503</v>
      </c>
      <c r="G193" s="107"/>
    </row>
    <row r="194" spans="1:7" s="94" customFormat="1" ht="22.5" customHeight="1">
      <c r="A194" s="98"/>
      <c r="B194" s="316" t="s">
        <v>1248</v>
      </c>
      <c r="C194" s="351" t="s">
        <v>1509</v>
      </c>
      <c r="D194" s="351"/>
      <c r="E194" s="351"/>
      <c r="F194" s="120"/>
      <c r="G194" s="3"/>
    </row>
    <row r="195" spans="1:7" s="94" customFormat="1" ht="22.5" customHeight="1">
      <c r="A195" s="98"/>
      <c r="B195" s="98"/>
      <c r="C195" s="18" t="s">
        <v>625</v>
      </c>
      <c r="D195" s="98"/>
      <c r="E195" s="98"/>
      <c r="F195" s="120">
        <v>18200</v>
      </c>
      <c r="G195" s="3" t="s">
        <v>503</v>
      </c>
    </row>
    <row r="196" spans="1:7" s="94" customFormat="1" ht="22.5" customHeight="1">
      <c r="A196" s="96"/>
      <c r="B196" s="98"/>
      <c r="C196" s="106"/>
      <c r="D196" s="96"/>
      <c r="E196" s="96"/>
      <c r="F196" s="119"/>
      <c r="G196" s="107"/>
    </row>
    <row r="197" spans="1:7" s="96" customFormat="1" ht="22.5" customHeight="1" outlineLevel="1">
      <c r="A197" s="97" t="s">
        <v>528</v>
      </c>
      <c r="B197" s="94"/>
      <c r="C197" s="94"/>
      <c r="D197" s="94"/>
      <c r="E197" s="375">
        <f>SUM(D198)</f>
        <v>5900400</v>
      </c>
      <c r="F197" s="375"/>
      <c r="G197" s="128" t="s">
        <v>503</v>
      </c>
    </row>
    <row r="198" spans="1:7" s="96" customFormat="1" ht="22.5" customHeight="1" outlineLevel="1">
      <c r="A198" s="281" t="s">
        <v>1569</v>
      </c>
      <c r="B198" s="94"/>
      <c r="C198" s="94"/>
      <c r="D198" s="377">
        <f>D199</f>
        <v>5900400</v>
      </c>
      <c r="E198" s="377"/>
      <c r="F198" s="116" t="s">
        <v>503</v>
      </c>
      <c r="G198" s="127"/>
    </row>
    <row r="199" spans="1:7" s="96" customFormat="1" ht="22.5" customHeight="1" outlineLevel="1">
      <c r="A199" s="282" t="s">
        <v>1582</v>
      </c>
      <c r="B199" s="105"/>
      <c r="C199" s="105"/>
      <c r="D199" s="378">
        <f>SUM(D200,D203,D207)</f>
        <v>5900400</v>
      </c>
      <c r="E199" s="378"/>
      <c r="F199" s="118" t="s">
        <v>503</v>
      </c>
      <c r="G199" s="107"/>
    </row>
    <row r="200" spans="1:7" s="94" customFormat="1" ht="22.5" customHeight="1">
      <c r="A200" s="379" t="s">
        <v>1560</v>
      </c>
      <c r="B200" s="379"/>
      <c r="C200" s="379"/>
      <c r="D200" s="378">
        <v>5328600</v>
      </c>
      <c r="E200" s="378"/>
      <c r="F200" s="118" t="s">
        <v>503</v>
      </c>
      <c r="G200" s="107"/>
    </row>
    <row r="201" spans="1:7" s="94" customFormat="1" ht="22.5" customHeight="1">
      <c r="A201" s="96"/>
      <c r="B201" s="351" t="s">
        <v>1208</v>
      </c>
      <c r="C201" s="351"/>
      <c r="D201" s="96"/>
      <c r="E201" s="96"/>
      <c r="F201" s="119"/>
      <c r="G201" s="107"/>
    </row>
    <row r="202" spans="1:7" s="96" customFormat="1" ht="22.5" customHeight="1">
      <c r="B202" s="351" t="s">
        <v>1249</v>
      </c>
      <c r="C202" s="351"/>
      <c r="F202" s="119"/>
      <c r="G202" s="107"/>
    </row>
    <row r="203" spans="1:7" s="96" customFormat="1" ht="22.5" customHeight="1" outlineLevel="1">
      <c r="A203" s="105" t="s">
        <v>1561</v>
      </c>
      <c r="B203" s="105"/>
      <c r="C203" s="105"/>
      <c r="D203" s="378">
        <v>117200</v>
      </c>
      <c r="E203" s="378"/>
      <c r="F203" s="118" t="s">
        <v>503</v>
      </c>
      <c r="G203" s="107"/>
    </row>
    <row r="204" spans="1:7" s="96" customFormat="1" ht="22.5" customHeight="1" outlineLevel="1">
      <c r="B204" s="351" t="s">
        <v>1232</v>
      </c>
      <c r="C204" s="351"/>
      <c r="F204" s="123"/>
      <c r="G204" s="107"/>
    </row>
    <row r="205" spans="1:7" s="96" customFormat="1" ht="22.5" customHeight="1" outlineLevel="1">
      <c r="B205" s="351" t="s">
        <v>1250</v>
      </c>
      <c r="C205" s="351"/>
      <c r="F205" s="123"/>
      <c r="G205" s="107"/>
    </row>
    <row r="206" spans="1:7" s="96" customFormat="1" ht="22.5" customHeight="1">
      <c r="B206" s="351" t="s">
        <v>1233</v>
      </c>
      <c r="C206" s="351"/>
      <c r="F206" s="123"/>
      <c r="G206" s="107"/>
    </row>
    <row r="207" spans="1:7" s="96" customFormat="1" ht="22.5" customHeight="1" outlineLevel="1">
      <c r="A207" s="283" t="s">
        <v>1583</v>
      </c>
      <c r="B207" s="105"/>
      <c r="C207" s="105"/>
      <c r="D207" s="378">
        <v>454600</v>
      </c>
      <c r="E207" s="378"/>
      <c r="F207" s="118" t="s">
        <v>503</v>
      </c>
      <c r="G207" s="107"/>
    </row>
    <row r="208" spans="1:7" s="96" customFormat="1" ht="22.5" customHeight="1" outlineLevel="1">
      <c r="B208" s="351" t="s">
        <v>1251</v>
      </c>
      <c r="C208" s="351"/>
      <c r="D208" s="351"/>
      <c r="E208" s="106"/>
      <c r="F208" s="119"/>
      <c r="G208" s="107"/>
    </row>
    <row r="209" spans="1:7" s="96" customFormat="1" ht="22.5" customHeight="1" outlineLevel="1">
      <c r="B209" s="351" t="s">
        <v>1252</v>
      </c>
      <c r="C209" s="351"/>
      <c r="E209" s="106"/>
      <c r="F209" s="119"/>
      <c r="G209" s="107"/>
    </row>
    <row r="210" spans="1:7" s="96" customFormat="1" ht="22.5" customHeight="1">
      <c r="B210" s="351" t="s">
        <v>1253</v>
      </c>
      <c r="C210" s="351"/>
      <c r="F210" s="119"/>
      <c r="G210" s="107"/>
    </row>
    <row r="211" spans="1:7" s="94" customFormat="1" ht="22.5" customHeight="1">
      <c r="A211" s="96"/>
      <c r="B211" s="351" t="s">
        <v>1254</v>
      </c>
      <c r="C211" s="351"/>
      <c r="D211" s="96"/>
      <c r="E211" s="96"/>
      <c r="F211" s="119"/>
      <c r="G211" s="107"/>
    </row>
    <row r="212" spans="1:7" s="94" customFormat="1" ht="22.5" customHeight="1">
      <c r="A212" s="96"/>
      <c r="B212" s="351" t="s">
        <v>1255</v>
      </c>
      <c r="C212" s="351"/>
      <c r="D212" s="96"/>
      <c r="E212" s="96"/>
      <c r="F212" s="119"/>
      <c r="G212" s="107"/>
    </row>
    <row r="213" spans="1:7" s="94" customFormat="1" ht="22.5" customHeight="1">
      <c r="A213" s="96"/>
      <c r="B213" s="98"/>
      <c r="D213" s="96"/>
      <c r="E213" s="96"/>
      <c r="F213" s="119"/>
      <c r="G213" s="107"/>
    </row>
    <row r="214" spans="1:7" s="96" customFormat="1" ht="22.5" customHeight="1" outlineLevel="1">
      <c r="A214" s="97" t="s">
        <v>529</v>
      </c>
      <c r="B214" s="94"/>
      <c r="C214" s="94"/>
      <c r="D214" s="94"/>
      <c r="E214" s="375">
        <f>D215</f>
        <v>1992500</v>
      </c>
      <c r="F214" s="375"/>
      <c r="G214" s="128" t="s">
        <v>503</v>
      </c>
    </row>
    <row r="215" spans="1:7" s="96" customFormat="1" ht="22.5" customHeight="1" outlineLevel="1">
      <c r="A215" s="281" t="s">
        <v>1569</v>
      </c>
      <c r="B215" s="94"/>
      <c r="C215" s="94"/>
      <c r="D215" s="377">
        <f>SUM(D216,D225)</f>
        <v>1992500</v>
      </c>
      <c r="E215" s="377"/>
      <c r="F215" s="116" t="s">
        <v>503</v>
      </c>
      <c r="G215" s="127"/>
    </row>
    <row r="216" spans="1:7" s="96" customFormat="1" ht="22.5" customHeight="1" outlineLevel="1">
      <c r="A216" s="282" t="s">
        <v>1562</v>
      </c>
      <c r="B216" s="105"/>
      <c r="C216" s="105"/>
      <c r="D216" s="378">
        <f>SUM(D217,D219,D221)</f>
        <v>1392500</v>
      </c>
      <c r="E216" s="378"/>
      <c r="F216" s="118" t="s">
        <v>503</v>
      </c>
      <c r="G216" s="107"/>
    </row>
    <row r="217" spans="1:7" s="94" customFormat="1" ht="22.5" customHeight="1">
      <c r="A217" s="105" t="s">
        <v>1571</v>
      </c>
      <c r="B217" s="105"/>
      <c r="C217" s="105"/>
      <c r="D217" s="378">
        <v>994900</v>
      </c>
      <c r="E217" s="378"/>
      <c r="F217" s="118" t="s">
        <v>503</v>
      </c>
      <c r="G217" s="107"/>
    </row>
    <row r="218" spans="1:7" s="96" customFormat="1" ht="22.5" customHeight="1">
      <c r="B218" s="351" t="s">
        <v>1208</v>
      </c>
      <c r="C218" s="351"/>
      <c r="F218" s="119"/>
      <c r="G218" s="107"/>
    </row>
    <row r="219" spans="1:7" s="96" customFormat="1" ht="22.5" customHeight="1" outlineLevel="1">
      <c r="A219" s="105" t="s">
        <v>1572</v>
      </c>
      <c r="B219" s="105"/>
      <c r="C219" s="105"/>
      <c r="D219" s="378">
        <v>44800</v>
      </c>
      <c r="E219" s="378"/>
      <c r="F219" s="118" t="s">
        <v>503</v>
      </c>
      <c r="G219" s="107"/>
    </row>
    <row r="220" spans="1:7" s="96" customFormat="1" ht="22.5" customHeight="1">
      <c r="B220" s="351" t="s">
        <v>1233</v>
      </c>
      <c r="C220" s="351"/>
      <c r="F220" s="119"/>
      <c r="G220" s="107"/>
    </row>
    <row r="221" spans="1:7" s="96" customFormat="1" ht="22.5" customHeight="1" outlineLevel="1">
      <c r="A221" s="105" t="s">
        <v>1570</v>
      </c>
      <c r="B221" s="105"/>
      <c r="C221" s="105"/>
      <c r="D221" s="378">
        <v>352800</v>
      </c>
      <c r="E221" s="378"/>
      <c r="F221" s="118" t="s">
        <v>503</v>
      </c>
      <c r="G221" s="107"/>
    </row>
    <row r="222" spans="1:7" s="96" customFormat="1" ht="22.5" customHeight="1" outlineLevel="1">
      <c r="B222" s="351" t="s">
        <v>1235</v>
      </c>
      <c r="C222" s="351"/>
      <c r="D222" s="351"/>
      <c r="F222" s="119"/>
      <c r="G222" s="107"/>
    </row>
    <row r="223" spans="1:7" s="96" customFormat="1" ht="22.5" customHeight="1" outlineLevel="1">
      <c r="B223" s="351" t="s">
        <v>1236</v>
      </c>
      <c r="C223" s="351"/>
      <c r="F223" s="119"/>
      <c r="G223" s="107"/>
    </row>
    <row r="224" spans="1:7" s="96" customFormat="1" ht="22.5" customHeight="1" outlineLevel="1">
      <c r="B224" s="351" t="s">
        <v>1238</v>
      </c>
      <c r="C224" s="351"/>
      <c r="F224" s="119"/>
      <c r="G224" s="107"/>
    </row>
    <row r="225" spans="1:7" s="96" customFormat="1" ht="22.5" customHeight="1" outlineLevel="1">
      <c r="A225" s="266" t="s">
        <v>1575</v>
      </c>
      <c r="B225" s="105"/>
      <c r="C225" s="105"/>
      <c r="D225" s="378">
        <v>600000</v>
      </c>
      <c r="E225" s="378"/>
      <c r="F225" s="118" t="s">
        <v>503</v>
      </c>
      <c r="G225" s="107"/>
    </row>
    <row r="226" spans="1:7" s="96" customFormat="1" ht="22.5" customHeight="1" outlineLevel="1">
      <c r="B226" s="351" t="s">
        <v>572</v>
      </c>
      <c r="C226" s="351"/>
      <c r="F226" s="119"/>
      <c r="G226" s="107"/>
    </row>
    <row r="227" spans="1:7" s="96" customFormat="1" ht="22.5" customHeight="1">
      <c r="B227" s="351" t="s">
        <v>573</v>
      </c>
      <c r="C227" s="351"/>
      <c r="F227" s="119"/>
      <c r="G227" s="107"/>
    </row>
    <row r="228" spans="1:7" s="94" customFormat="1" ht="22.5" customHeight="1">
      <c r="A228" s="96"/>
      <c r="B228" s="98"/>
      <c r="C228" s="106"/>
      <c r="D228" s="96"/>
      <c r="E228" s="96"/>
      <c r="F228" s="119"/>
      <c r="G228" s="107"/>
    </row>
    <row r="229" spans="1:7" s="96" customFormat="1" ht="22.5" customHeight="1" outlineLevel="1">
      <c r="A229" s="97" t="s">
        <v>530</v>
      </c>
      <c r="B229" s="94"/>
      <c r="C229" s="94"/>
      <c r="D229" s="94"/>
      <c r="E229" s="375">
        <f>D230+D240</f>
        <v>26790000</v>
      </c>
      <c r="F229" s="375"/>
      <c r="G229" s="128" t="s">
        <v>503</v>
      </c>
    </row>
    <row r="230" spans="1:7" s="96" customFormat="1" ht="22.5" customHeight="1" outlineLevel="1">
      <c r="A230" s="94" t="s">
        <v>569</v>
      </c>
      <c r="B230" s="94"/>
      <c r="C230" s="94"/>
      <c r="D230" s="377">
        <f>D231</f>
        <v>6160000</v>
      </c>
      <c r="E230" s="377"/>
      <c r="F230" s="116" t="s">
        <v>503</v>
      </c>
      <c r="G230" s="127"/>
    </row>
    <row r="231" spans="1:7" s="96" customFormat="1" ht="22.5" customHeight="1">
      <c r="A231" s="105" t="s">
        <v>1559</v>
      </c>
      <c r="B231" s="105"/>
      <c r="C231" s="105"/>
      <c r="D231" s="378">
        <f>SUM(D236+D232)</f>
        <v>6160000</v>
      </c>
      <c r="E231" s="378"/>
      <c r="F231" s="118" t="s">
        <v>503</v>
      </c>
      <c r="G231" s="107"/>
    </row>
    <row r="232" spans="1:7" s="96" customFormat="1" ht="22.5" customHeight="1" outlineLevel="1">
      <c r="A232" s="105" t="s">
        <v>1584</v>
      </c>
      <c r="B232" s="105"/>
      <c r="C232" s="105"/>
      <c r="D232" s="378">
        <v>5460000</v>
      </c>
      <c r="E232" s="378"/>
      <c r="F232" s="118" t="s">
        <v>503</v>
      </c>
      <c r="G232" s="107"/>
    </row>
    <row r="233" spans="1:7" s="96" customFormat="1" ht="22.5" customHeight="1" outlineLevel="1">
      <c r="B233" s="351" t="s">
        <v>1256</v>
      </c>
      <c r="C233" s="351"/>
      <c r="D233" s="351"/>
      <c r="E233" s="351"/>
      <c r="F233" s="120"/>
      <c r="G233" s="3"/>
    </row>
    <row r="234" spans="1:7" s="96" customFormat="1" ht="22.5" customHeight="1" outlineLevel="1">
      <c r="B234" s="351" t="s">
        <v>1257</v>
      </c>
      <c r="C234" s="351"/>
      <c r="D234" s="18"/>
      <c r="E234" s="18"/>
      <c r="F234" s="120"/>
      <c r="G234" s="3"/>
    </row>
    <row r="235" spans="1:7" s="96" customFormat="1" ht="22.5" customHeight="1" outlineLevel="1">
      <c r="B235" s="351" t="s">
        <v>1258</v>
      </c>
      <c r="C235" s="351"/>
      <c r="F235" s="120"/>
      <c r="G235" s="3"/>
    </row>
    <row r="236" spans="1:7" s="96" customFormat="1" ht="22.5" customHeight="1" outlineLevel="1">
      <c r="A236" s="105" t="s">
        <v>1578</v>
      </c>
      <c r="B236" s="105"/>
      <c r="C236" s="105"/>
      <c r="D236" s="378">
        <v>700000</v>
      </c>
      <c r="E236" s="378"/>
      <c r="F236" s="118" t="s">
        <v>503</v>
      </c>
      <c r="G236" s="107"/>
    </row>
    <row r="237" spans="1:7" s="96" customFormat="1" ht="22.5" customHeight="1" outlineLevel="1">
      <c r="B237" s="351" t="s">
        <v>1259</v>
      </c>
      <c r="C237" s="351"/>
      <c r="F237" s="124"/>
      <c r="G237" s="3"/>
    </row>
    <row r="238" spans="1:7" s="96" customFormat="1" ht="22.5" customHeight="1" outlineLevel="1">
      <c r="B238" s="351" t="s">
        <v>1260</v>
      </c>
      <c r="C238" s="351"/>
      <c r="D238" s="351"/>
      <c r="E238" s="351"/>
      <c r="F238" s="124"/>
      <c r="G238" s="3"/>
    </row>
    <row r="239" spans="1:7" s="96" customFormat="1" ht="22.5" customHeight="1" outlineLevel="1">
      <c r="B239" s="98"/>
      <c r="C239" s="18"/>
      <c r="D239" s="18"/>
      <c r="E239" s="18"/>
      <c r="F239" s="124"/>
      <c r="G239" s="3"/>
    </row>
    <row r="240" spans="1:7" s="96" customFormat="1" ht="22.5" customHeight="1" outlineLevel="1">
      <c r="A240" s="94" t="s">
        <v>574</v>
      </c>
      <c r="B240" s="94"/>
      <c r="C240" s="94"/>
      <c r="D240" s="377">
        <f>D241</f>
        <v>20630000</v>
      </c>
      <c r="E240" s="377"/>
      <c r="F240" s="116" t="s">
        <v>503</v>
      </c>
      <c r="G240" s="127"/>
    </row>
    <row r="241" spans="1:7" s="96" customFormat="1" ht="22.5" customHeight="1" outlineLevel="1">
      <c r="A241" s="105" t="s">
        <v>1565</v>
      </c>
      <c r="B241" s="105"/>
      <c r="C241" s="105"/>
      <c r="D241" s="378">
        <f>D242</f>
        <v>20630000</v>
      </c>
      <c r="E241" s="378"/>
      <c r="F241" s="118" t="s">
        <v>503</v>
      </c>
      <c r="G241" s="107"/>
    </row>
    <row r="242" spans="1:7" s="98" customFormat="1" ht="22.5" customHeight="1" outlineLevel="1">
      <c r="A242" s="282" t="s">
        <v>1585</v>
      </c>
      <c r="B242" s="105"/>
      <c r="C242" s="105"/>
      <c r="D242" s="378">
        <f>F244+F264+F281+F306+F324+F346+F360</f>
        <v>20630000</v>
      </c>
      <c r="E242" s="378"/>
      <c r="F242" s="118" t="s">
        <v>503</v>
      </c>
      <c r="G242" s="107"/>
    </row>
    <row r="243" spans="1:7" s="96" customFormat="1" ht="22.5" customHeight="1" outlineLevel="1">
      <c r="A243" s="98"/>
      <c r="B243" s="316" t="s">
        <v>1319</v>
      </c>
      <c r="C243" s="351" t="s">
        <v>850</v>
      </c>
      <c r="D243" s="351"/>
      <c r="E243" s="351"/>
      <c r="F243" s="125"/>
      <c r="G243" s="107"/>
    </row>
    <row r="244" spans="1:7" s="96" customFormat="1" ht="22.5" customHeight="1" outlineLevel="1">
      <c r="B244" s="98"/>
      <c r="C244" s="351" t="s">
        <v>851</v>
      </c>
      <c r="D244" s="351"/>
      <c r="E244" s="351"/>
      <c r="F244" s="120">
        <v>6957000</v>
      </c>
      <c r="G244" s="3" t="s">
        <v>503</v>
      </c>
    </row>
    <row r="245" spans="1:7" s="96" customFormat="1" ht="22.5" customHeight="1" outlineLevel="1">
      <c r="B245" s="98"/>
      <c r="C245" s="96" t="s">
        <v>1261</v>
      </c>
      <c r="F245" s="106"/>
      <c r="G245" s="3"/>
    </row>
    <row r="246" spans="1:7" s="96" customFormat="1" ht="22.5" customHeight="1" outlineLevel="1">
      <c r="B246" s="98"/>
      <c r="C246" s="376" t="s">
        <v>869</v>
      </c>
      <c r="D246" s="376"/>
      <c r="E246" s="376"/>
      <c r="F246" s="106"/>
      <c r="G246" s="3"/>
    </row>
    <row r="247" spans="1:7" s="96" customFormat="1" ht="22.5" customHeight="1" outlineLevel="1">
      <c r="B247" s="98"/>
      <c r="C247" s="131" t="s">
        <v>1262</v>
      </c>
      <c r="D247" s="131"/>
      <c r="E247" s="131"/>
      <c r="F247" s="106"/>
      <c r="G247" s="3"/>
    </row>
    <row r="248" spans="1:7" s="96" customFormat="1" ht="22.5" customHeight="1" outlineLevel="1">
      <c r="B248" s="98"/>
      <c r="C248" s="376" t="s">
        <v>852</v>
      </c>
      <c r="D248" s="376"/>
      <c r="E248" s="376"/>
      <c r="F248" s="106"/>
      <c r="G248" s="3"/>
    </row>
    <row r="249" spans="1:7" s="96" customFormat="1" ht="22.5" customHeight="1" outlineLevel="1">
      <c r="B249" s="98"/>
      <c r="C249" s="131" t="s">
        <v>1263</v>
      </c>
      <c r="D249" s="131"/>
      <c r="E249" s="131"/>
      <c r="F249" s="106"/>
      <c r="G249" s="3"/>
    </row>
    <row r="250" spans="1:7" s="96" customFormat="1" ht="22.5" customHeight="1" outlineLevel="1">
      <c r="B250" s="98"/>
      <c r="C250" s="376" t="s">
        <v>1586</v>
      </c>
      <c r="D250" s="376"/>
      <c r="E250" s="376"/>
      <c r="F250" s="106"/>
      <c r="G250" s="3"/>
    </row>
    <row r="251" spans="1:7" s="96" customFormat="1" ht="22.5" customHeight="1" outlineLevel="1">
      <c r="B251" s="98"/>
      <c r="C251" s="376" t="s">
        <v>853</v>
      </c>
      <c r="D251" s="376"/>
      <c r="E251" s="376"/>
      <c r="F251" s="106"/>
      <c r="G251" s="3"/>
    </row>
    <row r="252" spans="1:7" s="96" customFormat="1" ht="22.5" customHeight="1" outlineLevel="1">
      <c r="B252" s="98"/>
      <c r="C252" s="376" t="s">
        <v>854</v>
      </c>
      <c r="D252" s="376"/>
      <c r="E252" s="376"/>
      <c r="F252" s="106"/>
      <c r="G252" s="3"/>
    </row>
    <row r="253" spans="1:7" s="96" customFormat="1" ht="22.5" customHeight="1" outlineLevel="1">
      <c r="B253" s="98"/>
      <c r="C253" s="376" t="s">
        <v>1268</v>
      </c>
      <c r="D253" s="376"/>
      <c r="E253" s="376"/>
      <c r="F253" s="106"/>
      <c r="G253" s="3"/>
    </row>
    <row r="254" spans="1:7" s="96" customFormat="1" ht="22.5" customHeight="1" outlineLevel="1">
      <c r="B254" s="98"/>
      <c r="C254" s="376" t="s">
        <v>1264</v>
      </c>
      <c r="D254" s="376"/>
      <c r="E254" s="376"/>
      <c r="F254" s="106"/>
      <c r="G254" s="3"/>
    </row>
    <row r="255" spans="1:7" s="96" customFormat="1" ht="22.5" customHeight="1" outlineLevel="1">
      <c r="B255" s="98"/>
      <c r="C255" s="376" t="s">
        <v>1269</v>
      </c>
      <c r="D255" s="376"/>
      <c r="E255" s="376"/>
      <c r="F255" s="106"/>
      <c r="G255" s="3"/>
    </row>
    <row r="256" spans="1:7" s="96" customFormat="1" ht="22.5" customHeight="1" outlineLevel="1">
      <c r="B256" s="98"/>
      <c r="C256" s="376" t="s">
        <v>1265</v>
      </c>
      <c r="D256" s="376"/>
      <c r="E256" s="376"/>
      <c r="F256" s="106"/>
      <c r="G256" s="3"/>
    </row>
    <row r="257" spans="2:7" s="96" customFormat="1" ht="22.5" customHeight="1" outlineLevel="1">
      <c r="B257" s="98"/>
      <c r="C257" s="376" t="s">
        <v>855</v>
      </c>
      <c r="D257" s="376"/>
      <c r="E257" s="376"/>
      <c r="F257" s="106"/>
      <c r="G257" s="3"/>
    </row>
    <row r="258" spans="2:7" s="96" customFormat="1" ht="22.5" customHeight="1" outlineLevel="1">
      <c r="B258" s="98"/>
      <c r="C258" s="96" t="s">
        <v>1266</v>
      </c>
      <c r="D258" s="106"/>
      <c r="E258" s="106"/>
      <c r="F258" s="106"/>
      <c r="G258" s="3"/>
    </row>
    <row r="259" spans="2:7" s="96" customFormat="1" ht="22.5" customHeight="1" outlineLevel="1">
      <c r="B259" s="98"/>
      <c r="C259" s="376" t="s">
        <v>856</v>
      </c>
      <c r="D259" s="376"/>
      <c r="E259" s="376"/>
      <c r="F259" s="106"/>
      <c r="G259" s="3"/>
    </row>
    <row r="260" spans="2:7" s="96" customFormat="1" ht="22.5" customHeight="1" outlineLevel="1">
      <c r="B260" s="98"/>
      <c r="C260" s="376" t="s">
        <v>1342</v>
      </c>
      <c r="D260" s="376"/>
      <c r="E260" s="376"/>
      <c r="F260" s="120"/>
      <c r="G260" s="3"/>
    </row>
    <row r="261" spans="2:7" s="96" customFormat="1" ht="22.5" customHeight="1" outlineLevel="1">
      <c r="B261" s="98"/>
      <c r="C261" s="96" t="s">
        <v>1267</v>
      </c>
      <c r="F261" s="120"/>
      <c r="G261" s="3"/>
    </row>
    <row r="262" spans="2:7" s="96" customFormat="1" ht="22.5" customHeight="1" outlineLevel="1">
      <c r="B262" s="98"/>
      <c r="F262" s="120"/>
      <c r="G262" s="3"/>
    </row>
    <row r="263" spans="2:7" s="96" customFormat="1" ht="22.5" customHeight="1" outlineLevel="1">
      <c r="B263" s="316" t="s">
        <v>626</v>
      </c>
      <c r="C263" s="351" t="s">
        <v>857</v>
      </c>
      <c r="D263" s="351"/>
      <c r="E263" s="351"/>
      <c r="F263" s="120"/>
      <c r="G263" s="3"/>
    </row>
    <row r="264" spans="2:7" s="96" customFormat="1" ht="22.5" customHeight="1" outlineLevel="1">
      <c r="B264" s="98"/>
      <c r="C264" s="106" t="s">
        <v>858</v>
      </c>
      <c r="D264" s="106"/>
      <c r="E264" s="106"/>
      <c r="F264" s="120">
        <v>1605000</v>
      </c>
      <c r="G264" s="3" t="s">
        <v>503</v>
      </c>
    </row>
    <row r="265" spans="2:7" s="96" customFormat="1" ht="22.5" customHeight="1" outlineLevel="1">
      <c r="B265" s="98"/>
      <c r="C265" s="351" t="s">
        <v>1587</v>
      </c>
      <c r="D265" s="351"/>
      <c r="E265" s="351"/>
      <c r="F265" s="120"/>
      <c r="G265" s="3"/>
    </row>
    <row r="266" spans="2:7" s="96" customFormat="1" ht="22.5" customHeight="1" outlineLevel="1">
      <c r="B266" s="98"/>
      <c r="C266" s="351" t="s">
        <v>860</v>
      </c>
      <c r="D266" s="351"/>
      <c r="E266" s="351"/>
      <c r="F266" s="120"/>
      <c r="G266" s="3"/>
    </row>
    <row r="267" spans="2:7" s="96" customFormat="1" ht="22.5" customHeight="1" outlineLevel="1">
      <c r="B267" s="98"/>
      <c r="C267" s="106" t="s">
        <v>870</v>
      </c>
      <c r="F267" s="120"/>
      <c r="G267" s="3"/>
    </row>
    <row r="268" spans="2:7" s="96" customFormat="1" ht="22.5" customHeight="1" outlineLevel="1">
      <c r="B268" s="98"/>
      <c r="C268" s="351" t="s">
        <v>1413</v>
      </c>
      <c r="D268" s="351"/>
      <c r="E268" s="351"/>
      <c r="F268" s="120"/>
      <c r="G268" s="3"/>
    </row>
    <row r="269" spans="2:7" s="96" customFormat="1" ht="22.5" customHeight="1" outlineLevel="1">
      <c r="B269" s="98"/>
      <c r="C269" s="351" t="s">
        <v>1270</v>
      </c>
      <c r="D269" s="351"/>
      <c r="E269" s="351"/>
      <c r="F269" s="120"/>
      <c r="G269" s="3"/>
    </row>
    <row r="270" spans="2:7" s="96" customFormat="1" ht="22.5" customHeight="1" outlineLevel="1">
      <c r="B270" s="98"/>
      <c r="C270" s="351" t="s">
        <v>1619</v>
      </c>
      <c r="D270" s="351"/>
      <c r="E270" s="351"/>
      <c r="F270" s="120"/>
      <c r="G270" s="3"/>
    </row>
    <row r="271" spans="2:7" s="96" customFormat="1" ht="22.5" customHeight="1" outlineLevel="1">
      <c r="B271" s="98"/>
      <c r="C271" s="351" t="s">
        <v>861</v>
      </c>
      <c r="D271" s="351"/>
      <c r="E271" s="351"/>
      <c r="F271" s="120"/>
      <c r="G271" s="3"/>
    </row>
    <row r="272" spans="2:7" s="96" customFormat="1" ht="22.5" customHeight="1" outlineLevel="1">
      <c r="B272" s="98"/>
      <c r="C272" s="106" t="s">
        <v>870</v>
      </c>
      <c r="F272" s="120"/>
      <c r="G272" s="3"/>
    </row>
    <row r="273" spans="2:7" s="96" customFormat="1" ht="22.5" customHeight="1" outlineLevel="1">
      <c r="B273" s="98"/>
      <c r="C273" s="351" t="s">
        <v>862</v>
      </c>
      <c r="D273" s="351"/>
      <c r="E273" s="351"/>
      <c r="F273" s="120"/>
      <c r="G273" s="3"/>
    </row>
    <row r="274" spans="2:7" s="96" customFormat="1" ht="22.5" customHeight="1" outlineLevel="1">
      <c r="B274" s="98"/>
      <c r="C274" s="351" t="s">
        <v>863</v>
      </c>
      <c r="D274" s="351"/>
      <c r="E274" s="351"/>
      <c r="F274" s="120"/>
      <c r="G274" s="3"/>
    </row>
    <row r="275" spans="2:7" s="96" customFormat="1" ht="22.5" customHeight="1" outlineLevel="1">
      <c r="B275" s="98"/>
      <c r="C275" s="351" t="s">
        <v>871</v>
      </c>
      <c r="D275" s="351"/>
      <c r="E275" s="351"/>
      <c r="F275" s="120"/>
      <c r="G275" s="3"/>
    </row>
    <row r="276" spans="2:7" s="96" customFormat="1" ht="22.5" customHeight="1" outlineLevel="1">
      <c r="B276" s="98"/>
      <c r="C276" s="18" t="s">
        <v>872</v>
      </c>
      <c r="D276" s="18"/>
      <c r="E276" s="18"/>
      <c r="F276" s="120"/>
      <c r="G276" s="3"/>
    </row>
    <row r="277" spans="2:7" s="96" customFormat="1" ht="22.5" customHeight="1" outlineLevel="1">
      <c r="B277" s="98"/>
      <c r="C277" s="351" t="s">
        <v>864</v>
      </c>
      <c r="D277" s="351"/>
      <c r="E277" s="351"/>
      <c r="F277" s="120"/>
      <c r="G277" s="3"/>
    </row>
    <row r="278" spans="2:7" s="96" customFormat="1" ht="22.5" customHeight="1" outlineLevel="1">
      <c r="B278" s="98"/>
      <c r="C278" s="351" t="s">
        <v>1588</v>
      </c>
      <c r="D278" s="351"/>
      <c r="E278" s="351"/>
      <c r="F278" s="120"/>
      <c r="G278" s="3"/>
    </row>
    <row r="279" spans="2:7" s="96" customFormat="1" ht="22.5" customHeight="1" outlineLevel="1">
      <c r="B279" s="98"/>
      <c r="C279" s="351" t="s">
        <v>1271</v>
      </c>
      <c r="D279" s="351"/>
      <c r="E279" s="351"/>
      <c r="F279" s="120"/>
      <c r="G279" s="3"/>
    </row>
    <row r="280" spans="2:7" s="96" customFormat="1" ht="22.5" customHeight="1" outlineLevel="1">
      <c r="B280" s="316" t="s">
        <v>627</v>
      </c>
      <c r="C280" s="351" t="s">
        <v>865</v>
      </c>
      <c r="D280" s="351"/>
      <c r="E280" s="106"/>
      <c r="F280" s="120"/>
      <c r="G280" s="3"/>
    </row>
    <row r="281" spans="2:7" s="96" customFormat="1" ht="22.5" customHeight="1" outlineLevel="1">
      <c r="B281" s="98"/>
      <c r="C281" s="106" t="s">
        <v>866</v>
      </c>
      <c r="D281" s="106"/>
      <c r="E281" s="106"/>
      <c r="F281" s="120">
        <v>2605000</v>
      </c>
      <c r="G281" s="3" t="s">
        <v>503</v>
      </c>
    </row>
    <row r="282" spans="2:7" s="96" customFormat="1" ht="22.5" customHeight="1" outlineLevel="1">
      <c r="B282" s="98"/>
      <c r="C282" s="351" t="s">
        <v>1589</v>
      </c>
      <c r="D282" s="351"/>
      <c r="E282" s="351"/>
      <c r="F282" s="120"/>
      <c r="G282" s="3"/>
    </row>
    <row r="283" spans="2:7" s="96" customFormat="1" ht="22.5" customHeight="1" outlineLevel="1">
      <c r="B283" s="98"/>
      <c r="C283" s="18" t="s">
        <v>873</v>
      </c>
      <c r="D283" s="18"/>
      <c r="E283" s="18"/>
      <c r="F283" s="120"/>
      <c r="G283" s="3"/>
    </row>
    <row r="284" spans="2:7" s="96" customFormat="1" ht="22.5" customHeight="1" outlineLevel="1">
      <c r="B284" s="98"/>
      <c r="C284" s="351" t="s">
        <v>874</v>
      </c>
      <c r="D284" s="351"/>
      <c r="E284" s="351"/>
      <c r="F284" s="120"/>
      <c r="G284" s="3"/>
    </row>
    <row r="285" spans="2:7" s="96" customFormat="1" ht="22.5" customHeight="1" outlineLevel="1">
      <c r="B285" s="98"/>
      <c r="C285" s="18" t="s">
        <v>875</v>
      </c>
      <c r="D285" s="18"/>
      <c r="E285" s="18"/>
      <c r="F285" s="120"/>
      <c r="G285" s="3"/>
    </row>
    <row r="286" spans="2:7" s="96" customFormat="1" ht="22.5" customHeight="1" outlineLevel="1">
      <c r="B286" s="98"/>
      <c r="C286" s="351" t="s">
        <v>867</v>
      </c>
      <c r="D286" s="351"/>
      <c r="E286" s="351"/>
      <c r="F286" s="120"/>
      <c r="G286" s="3"/>
    </row>
    <row r="287" spans="2:7" s="96" customFormat="1" ht="22.5" customHeight="1" outlineLevel="1">
      <c r="B287" s="98"/>
      <c r="C287" s="106" t="s">
        <v>876</v>
      </c>
      <c r="D287" s="106"/>
      <c r="E287" s="106"/>
      <c r="F287" s="120"/>
      <c r="G287" s="3"/>
    </row>
    <row r="288" spans="2:7" s="96" customFormat="1" ht="22.5" customHeight="1" outlineLevel="1">
      <c r="B288" s="98"/>
      <c r="C288" s="351" t="s">
        <v>868</v>
      </c>
      <c r="D288" s="351"/>
      <c r="E288" s="351"/>
      <c r="F288" s="120"/>
      <c r="G288" s="3"/>
    </row>
    <row r="289" spans="2:7" s="96" customFormat="1" ht="22.5" customHeight="1" outlineLevel="1">
      <c r="B289" s="98"/>
      <c r="C289" s="351" t="s">
        <v>1553</v>
      </c>
      <c r="D289" s="351"/>
      <c r="E289" s="351"/>
      <c r="F289" s="120"/>
      <c r="G289" s="3"/>
    </row>
    <row r="290" spans="2:7" s="96" customFormat="1" ht="22.5" customHeight="1" outlineLevel="1">
      <c r="B290" s="98"/>
      <c r="C290" s="351" t="s">
        <v>877</v>
      </c>
      <c r="D290" s="351"/>
      <c r="E290" s="351"/>
      <c r="F290" s="120"/>
      <c r="G290" s="3"/>
    </row>
    <row r="291" spans="2:7" s="96" customFormat="1" ht="22.5" customHeight="1" outlineLevel="1">
      <c r="B291" s="98"/>
      <c r="C291" s="106" t="s">
        <v>878</v>
      </c>
      <c r="D291" s="106"/>
      <c r="E291" s="106"/>
      <c r="F291" s="120"/>
      <c r="G291" s="3"/>
    </row>
    <row r="292" spans="2:7" s="96" customFormat="1" ht="22.5" customHeight="1" outlineLevel="1">
      <c r="B292" s="98"/>
      <c r="C292" s="351" t="s">
        <v>1272</v>
      </c>
      <c r="D292" s="351"/>
      <c r="E292" s="351"/>
      <c r="F292" s="120"/>
      <c r="G292" s="3"/>
    </row>
    <row r="293" spans="2:7" s="96" customFormat="1" ht="22.5" customHeight="1" outlineLevel="1">
      <c r="B293" s="98"/>
      <c r="C293" s="351" t="s">
        <v>879</v>
      </c>
      <c r="D293" s="351"/>
      <c r="E293" s="351"/>
      <c r="F293" s="120"/>
      <c r="G293" s="3"/>
    </row>
    <row r="294" spans="2:7" s="96" customFormat="1" ht="22.5" customHeight="1" outlineLevel="1">
      <c r="B294" s="98"/>
      <c r="C294" s="106" t="s">
        <v>875</v>
      </c>
      <c r="D294" s="106"/>
      <c r="E294" s="106"/>
      <c r="F294" s="120"/>
      <c r="G294" s="3"/>
    </row>
    <row r="295" spans="2:7" s="96" customFormat="1" ht="22.5" customHeight="1" outlineLevel="1">
      <c r="B295" s="98"/>
      <c r="C295" s="351" t="s">
        <v>880</v>
      </c>
      <c r="D295" s="351"/>
      <c r="E295" s="351"/>
      <c r="F295" s="120"/>
      <c r="G295" s="3"/>
    </row>
    <row r="296" spans="2:7" s="96" customFormat="1" ht="22.5" customHeight="1" outlineLevel="1">
      <c r="B296" s="98"/>
      <c r="C296" s="106" t="s">
        <v>881</v>
      </c>
      <c r="D296" s="106"/>
      <c r="E296" s="106"/>
      <c r="F296" s="120"/>
      <c r="G296" s="3"/>
    </row>
    <row r="297" spans="2:7" s="96" customFormat="1" ht="22.5" customHeight="1" outlineLevel="1">
      <c r="B297" s="98"/>
      <c r="C297" s="106"/>
      <c r="D297" s="106"/>
      <c r="E297" s="106"/>
      <c r="F297" s="120"/>
      <c r="G297" s="3"/>
    </row>
    <row r="298" spans="2:7" s="96" customFormat="1" ht="22.5" customHeight="1" outlineLevel="1">
      <c r="B298" s="98"/>
      <c r="C298" s="351" t="s">
        <v>882</v>
      </c>
      <c r="D298" s="351"/>
      <c r="E298" s="351"/>
      <c r="F298" s="120"/>
      <c r="G298" s="3"/>
    </row>
    <row r="299" spans="2:7" s="96" customFormat="1" ht="22.5" customHeight="1" outlineLevel="1">
      <c r="B299" s="98"/>
      <c r="C299" s="351" t="s">
        <v>883</v>
      </c>
      <c r="D299" s="351"/>
      <c r="E299" s="351"/>
      <c r="F299" s="120"/>
      <c r="G299" s="3"/>
    </row>
    <row r="300" spans="2:7" s="96" customFormat="1" ht="22.5" customHeight="1" outlineLevel="1">
      <c r="B300" s="98"/>
      <c r="C300" s="351" t="s">
        <v>884</v>
      </c>
      <c r="D300" s="351"/>
      <c r="E300" s="351"/>
      <c r="F300" s="120"/>
      <c r="G300" s="3"/>
    </row>
    <row r="301" spans="2:7" s="96" customFormat="1" ht="22.5" customHeight="1" outlineLevel="1">
      <c r="B301" s="98"/>
      <c r="C301" s="351" t="s">
        <v>885</v>
      </c>
      <c r="D301" s="351"/>
      <c r="E301" s="351"/>
      <c r="F301" s="120"/>
      <c r="G301" s="3"/>
    </row>
    <row r="302" spans="2:7" s="96" customFormat="1" ht="22.5" customHeight="1" outlineLevel="1">
      <c r="B302" s="98"/>
      <c r="C302" s="351" t="s">
        <v>886</v>
      </c>
      <c r="D302" s="351"/>
      <c r="E302" s="351"/>
      <c r="F302" s="120"/>
      <c r="G302" s="3"/>
    </row>
    <row r="303" spans="2:7" s="96" customFormat="1" ht="22.5" customHeight="1" outlineLevel="1">
      <c r="B303" s="98"/>
      <c r="C303" s="351" t="s">
        <v>887</v>
      </c>
      <c r="D303" s="351"/>
      <c r="E303" s="351"/>
      <c r="F303" s="120"/>
      <c r="G303" s="3"/>
    </row>
    <row r="304" spans="2:7" s="96" customFormat="1" ht="22.5" customHeight="1" outlineLevel="1">
      <c r="B304" s="98"/>
      <c r="C304" s="106" t="s">
        <v>888</v>
      </c>
      <c r="D304" s="106"/>
      <c r="E304" s="106"/>
      <c r="F304" s="120"/>
      <c r="G304" s="3"/>
    </row>
    <row r="305" spans="2:7" s="96" customFormat="1" ht="22.5" customHeight="1" outlineLevel="1">
      <c r="B305" s="316" t="s">
        <v>628</v>
      </c>
      <c r="C305" s="351" t="s">
        <v>889</v>
      </c>
      <c r="D305" s="351"/>
      <c r="E305" s="351"/>
      <c r="F305" s="120"/>
      <c r="G305" s="3"/>
    </row>
    <row r="306" spans="2:7" s="96" customFormat="1" ht="22.5" customHeight="1" outlineLevel="1">
      <c r="B306" s="98"/>
      <c r="C306" s="351" t="s">
        <v>1273</v>
      </c>
      <c r="D306" s="351"/>
      <c r="E306" s="351"/>
      <c r="F306" s="120">
        <v>1025000</v>
      </c>
      <c r="G306" s="3" t="s">
        <v>503</v>
      </c>
    </row>
    <row r="307" spans="2:7" s="96" customFormat="1" ht="22.5" customHeight="1" outlineLevel="1">
      <c r="B307" s="98"/>
      <c r="C307" s="351" t="s">
        <v>890</v>
      </c>
      <c r="D307" s="351"/>
      <c r="E307" s="351"/>
      <c r="F307" s="120"/>
      <c r="G307" s="3"/>
    </row>
    <row r="308" spans="2:7" s="96" customFormat="1" ht="22.5" customHeight="1" outlineLevel="1">
      <c r="B308" s="98"/>
      <c r="C308" s="351" t="s">
        <v>1590</v>
      </c>
      <c r="D308" s="351"/>
      <c r="E308" s="351"/>
      <c r="F308" s="120"/>
      <c r="G308" s="3"/>
    </row>
    <row r="309" spans="2:7" s="96" customFormat="1" ht="22.5" customHeight="1" outlineLevel="1">
      <c r="B309" s="98"/>
      <c r="C309" s="351" t="s">
        <v>1274</v>
      </c>
      <c r="D309" s="351"/>
      <c r="E309" s="351"/>
      <c r="F309" s="120"/>
      <c r="G309" s="3"/>
    </row>
    <row r="310" spans="2:7" s="96" customFormat="1" ht="22.5" customHeight="1" outlineLevel="1">
      <c r="B310" s="98"/>
      <c r="C310" s="351" t="s">
        <v>891</v>
      </c>
      <c r="D310" s="351"/>
      <c r="E310" s="351"/>
      <c r="F310" s="120"/>
      <c r="G310" s="3"/>
    </row>
    <row r="311" spans="2:7" s="96" customFormat="1" ht="22.5" customHeight="1" outlineLevel="1">
      <c r="B311" s="98"/>
      <c r="C311" s="18" t="s">
        <v>892</v>
      </c>
      <c r="D311" s="18"/>
      <c r="E311" s="18"/>
      <c r="F311" s="120"/>
      <c r="G311" s="3"/>
    </row>
    <row r="312" spans="2:7" s="96" customFormat="1" ht="22.5" customHeight="1" outlineLevel="1">
      <c r="B312" s="98"/>
      <c r="C312" s="351" t="s">
        <v>862</v>
      </c>
      <c r="D312" s="351"/>
      <c r="E312" s="351"/>
      <c r="F312" s="120"/>
      <c r="G312" s="3"/>
    </row>
    <row r="313" spans="2:7" s="96" customFormat="1" ht="22.5" customHeight="1" outlineLevel="1">
      <c r="B313" s="98"/>
      <c r="C313" s="351" t="s">
        <v>893</v>
      </c>
      <c r="D313" s="351"/>
      <c r="E313" s="351"/>
      <c r="F313" s="120"/>
      <c r="G313" s="3"/>
    </row>
    <row r="314" spans="2:7" s="96" customFormat="1" ht="22.5" customHeight="1" outlineLevel="1">
      <c r="B314" s="98"/>
      <c r="C314" s="351" t="s">
        <v>894</v>
      </c>
      <c r="D314" s="351"/>
      <c r="E314" s="351"/>
      <c r="F314" s="120"/>
      <c r="G314" s="3"/>
    </row>
    <row r="315" spans="2:7" s="96" customFormat="1" ht="22.5" customHeight="1" outlineLevel="1">
      <c r="B315" s="98"/>
      <c r="C315" s="18" t="s">
        <v>895</v>
      </c>
      <c r="D315" s="18"/>
      <c r="E315" s="18"/>
      <c r="F315" s="120"/>
      <c r="G315" s="3"/>
    </row>
    <row r="316" spans="2:7" s="96" customFormat="1" ht="22.5" customHeight="1" outlineLevel="1">
      <c r="B316" s="98"/>
      <c r="C316" s="351" t="s">
        <v>1591</v>
      </c>
      <c r="D316" s="351"/>
      <c r="E316" s="351"/>
      <c r="F316" s="120"/>
      <c r="G316" s="3"/>
    </row>
    <row r="317" spans="2:7" s="96" customFormat="1" ht="22.5" customHeight="1" outlineLevel="1">
      <c r="B317" s="98"/>
      <c r="C317" s="351" t="s">
        <v>896</v>
      </c>
      <c r="D317" s="351"/>
      <c r="E317" s="351"/>
      <c r="F317" s="120"/>
      <c r="G317" s="3"/>
    </row>
    <row r="318" spans="2:7" s="96" customFormat="1" ht="22.5" customHeight="1" outlineLevel="1">
      <c r="B318" s="98"/>
      <c r="C318" s="351" t="s">
        <v>897</v>
      </c>
      <c r="D318" s="351"/>
      <c r="E318" s="351"/>
      <c r="F318" s="120"/>
      <c r="G318" s="3"/>
    </row>
    <row r="319" spans="2:7" s="96" customFormat="1" ht="22.5" customHeight="1" outlineLevel="1">
      <c r="B319" s="98"/>
      <c r="C319" s="351" t="s">
        <v>898</v>
      </c>
      <c r="D319" s="351"/>
      <c r="E319" s="351"/>
      <c r="F319" s="120"/>
      <c r="G319" s="3"/>
    </row>
    <row r="320" spans="2:7" s="96" customFormat="1" ht="22.5" customHeight="1" outlineLevel="1">
      <c r="B320" s="98"/>
      <c r="C320" s="351" t="s">
        <v>899</v>
      </c>
      <c r="D320" s="351"/>
      <c r="E320" s="351"/>
      <c r="F320" s="120"/>
      <c r="G320" s="3"/>
    </row>
    <row r="321" spans="2:7" s="96" customFormat="1" ht="22.5" customHeight="1" outlineLevel="1">
      <c r="B321" s="98"/>
      <c r="C321" s="351" t="s">
        <v>1592</v>
      </c>
      <c r="D321" s="351"/>
      <c r="E321" s="351"/>
      <c r="F321" s="120"/>
      <c r="G321" s="3"/>
    </row>
    <row r="322" spans="2:7" s="96" customFormat="1" ht="22.5" customHeight="1" outlineLevel="1">
      <c r="B322" s="98"/>
      <c r="C322" s="18" t="s">
        <v>900</v>
      </c>
      <c r="D322" s="18"/>
      <c r="E322" s="18"/>
      <c r="F322" s="120"/>
      <c r="G322" s="3"/>
    </row>
    <row r="323" spans="2:7" s="96" customFormat="1" ht="22.5" customHeight="1" outlineLevel="1">
      <c r="B323" s="316" t="s">
        <v>629</v>
      </c>
      <c r="C323" s="351" t="s">
        <v>901</v>
      </c>
      <c r="D323" s="351"/>
      <c r="E323" s="351"/>
      <c r="F323" s="120"/>
      <c r="G323" s="3"/>
    </row>
    <row r="324" spans="2:7" s="96" customFormat="1" ht="22.5" customHeight="1" outlineLevel="1">
      <c r="B324" s="98"/>
      <c r="C324" s="351" t="s">
        <v>902</v>
      </c>
      <c r="D324" s="351"/>
      <c r="E324" s="351"/>
      <c r="F324" s="120">
        <v>3933000</v>
      </c>
      <c r="G324" s="3" t="s">
        <v>503</v>
      </c>
    </row>
    <row r="325" spans="2:7" s="96" customFormat="1" ht="22.5" customHeight="1" outlineLevel="1">
      <c r="C325" s="376" t="s">
        <v>903</v>
      </c>
      <c r="D325" s="376"/>
      <c r="E325" s="376"/>
      <c r="F325" s="120"/>
      <c r="G325" s="3"/>
    </row>
    <row r="326" spans="2:7" s="96" customFormat="1" ht="22.5" customHeight="1" outlineLevel="1">
      <c r="C326" s="96" t="s">
        <v>904</v>
      </c>
      <c r="D326" s="98"/>
      <c r="E326" s="18"/>
      <c r="F326" s="120"/>
      <c r="G326" s="3"/>
    </row>
    <row r="327" spans="2:7" s="96" customFormat="1" ht="22.5" customHeight="1" outlineLevel="1">
      <c r="C327" s="376" t="s">
        <v>1593</v>
      </c>
      <c r="D327" s="376"/>
      <c r="E327" s="376"/>
      <c r="F327" s="120"/>
      <c r="G327" s="3"/>
    </row>
    <row r="328" spans="2:7" s="96" customFormat="1" ht="22.5" customHeight="1" outlineLevel="1">
      <c r="C328" s="96" t="s">
        <v>1594</v>
      </c>
      <c r="D328" s="98"/>
      <c r="E328" s="18"/>
      <c r="F328" s="120"/>
      <c r="G328" s="3"/>
    </row>
    <row r="329" spans="2:7" s="96" customFormat="1" ht="22.5" customHeight="1" outlineLevel="1">
      <c r="C329" s="376" t="s">
        <v>905</v>
      </c>
      <c r="D329" s="376"/>
      <c r="E329" s="376"/>
      <c r="F329" s="120"/>
      <c r="G329" s="3"/>
    </row>
    <row r="330" spans="2:7" s="96" customFormat="1" ht="22.5" customHeight="1" outlineLevel="1">
      <c r="C330" s="376" t="s">
        <v>906</v>
      </c>
      <c r="D330" s="376"/>
      <c r="E330" s="376"/>
      <c r="F330" s="120"/>
      <c r="G330" s="3"/>
    </row>
    <row r="331" spans="2:7" s="96" customFormat="1" ht="22.5" customHeight="1" outlineLevel="1">
      <c r="C331" s="376" t="s">
        <v>907</v>
      </c>
      <c r="D331" s="376"/>
      <c r="E331" s="376"/>
      <c r="F331" s="120"/>
      <c r="G331" s="3"/>
    </row>
    <row r="332" spans="2:7" s="96" customFormat="1" ht="22.5" customHeight="1" outlineLevel="1">
      <c r="C332" s="131"/>
      <c r="D332" s="131"/>
      <c r="E332" s="131"/>
      <c r="F332" s="120"/>
      <c r="G332" s="3"/>
    </row>
    <row r="333" spans="2:7" s="96" customFormat="1" ht="22.5" customHeight="1" outlineLevel="1">
      <c r="C333" s="376" t="s">
        <v>908</v>
      </c>
      <c r="D333" s="376"/>
      <c r="E333" s="376"/>
      <c r="F333" s="120"/>
      <c r="G333" s="3"/>
    </row>
    <row r="334" spans="2:7" s="96" customFormat="1" ht="22.5" customHeight="1" outlineLevel="1">
      <c r="C334" s="96" t="s">
        <v>909</v>
      </c>
      <c r="D334" s="98"/>
      <c r="E334" s="18"/>
      <c r="F334" s="120"/>
      <c r="G334" s="3"/>
    </row>
    <row r="335" spans="2:7" s="96" customFormat="1" ht="22.5" customHeight="1" outlineLevel="1">
      <c r="C335" s="376" t="s">
        <v>910</v>
      </c>
      <c r="D335" s="376"/>
      <c r="E335" s="376"/>
      <c r="F335" s="120"/>
      <c r="G335" s="3"/>
    </row>
    <row r="336" spans="2:7" s="96" customFormat="1" ht="22.5" customHeight="1" outlineLevel="1">
      <c r="C336" s="96" t="s">
        <v>911</v>
      </c>
      <c r="D336" s="98"/>
      <c r="E336" s="18"/>
      <c r="F336" s="120"/>
      <c r="G336" s="3"/>
    </row>
    <row r="337" spans="2:7" s="96" customFormat="1" ht="22.5" customHeight="1" outlineLevel="1">
      <c r="C337" s="376" t="s">
        <v>882</v>
      </c>
      <c r="D337" s="376"/>
      <c r="E337" s="376"/>
      <c r="F337" s="120"/>
      <c r="G337" s="3"/>
    </row>
    <row r="338" spans="2:7" s="96" customFormat="1" ht="22.5" customHeight="1" outlineLevel="1">
      <c r="C338" s="376" t="s">
        <v>912</v>
      </c>
      <c r="D338" s="376"/>
      <c r="E338" s="376"/>
      <c r="F338" s="120"/>
      <c r="G338" s="3"/>
    </row>
    <row r="339" spans="2:7" s="96" customFormat="1" ht="22.5" customHeight="1" outlineLevel="1">
      <c r="C339" s="376" t="s">
        <v>913</v>
      </c>
      <c r="D339" s="376"/>
      <c r="E339" s="376"/>
      <c r="F339" s="120"/>
      <c r="G339" s="3"/>
    </row>
    <row r="340" spans="2:7" s="96" customFormat="1" ht="22.5" customHeight="1" outlineLevel="1">
      <c r="C340" s="376" t="s">
        <v>1275</v>
      </c>
      <c r="D340" s="376"/>
      <c r="E340" s="376"/>
      <c r="F340" s="120"/>
      <c r="G340" s="3"/>
    </row>
    <row r="341" spans="2:7" s="96" customFormat="1" ht="22.5" customHeight="1" outlineLevel="1">
      <c r="C341" s="376" t="s">
        <v>914</v>
      </c>
      <c r="D341" s="376"/>
      <c r="E341" s="376"/>
      <c r="F341" s="120"/>
      <c r="G341" s="3"/>
    </row>
    <row r="342" spans="2:7" s="96" customFormat="1" ht="22.5" customHeight="1" outlineLevel="1">
      <c r="C342" s="96" t="s">
        <v>915</v>
      </c>
      <c r="D342" s="98"/>
      <c r="E342" s="18"/>
      <c r="F342" s="120"/>
      <c r="G342" s="3"/>
    </row>
    <row r="343" spans="2:7" s="96" customFormat="1" ht="22.5" customHeight="1" outlineLevel="1">
      <c r="C343" s="376" t="s">
        <v>916</v>
      </c>
      <c r="D343" s="376"/>
      <c r="E343" s="376"/>
      <c r="F343" s="120"/>
      <c r="G343" s="3"/>
    </row>
    <row r="344" spans="2:7" s="96" customFormat="1" ht="22.5" customHeight="1" outlineLevel="1">
      <c r="C344" s="96" t="s">
        <v>917</v>
      </c>
      <c r="D344" s="98"/>
      <c r="E344" s="18"/>
      <c r="F344" s="120"/>
      <c r="G344" s="3"/>
    </row>
    <row r="345" spans="2:7" s="96" customFormat="1" ht="22.5" customHeight="1" outlineLevel="1">
      <c r="B345" s="316" t="s">
        <v>1396</v>
      </c>
      <c r="C345" s="18" t="s">
        <v>1408</v>
      </c>
      <c r="D345" s="259"/>
      <c r="E345" s="259"/>
      <c r="F345" s="261"/>
      <c r="G345" s="131"/>
    </row>
    <row r="346" spans="2:7" s="96" customFormat="1" ht="22.5" customHeight="1" outlineLevel="1">
      <c r="B346" s="98"/>
      <c r="C346" s="5" t="s">
        <v>1397</v>
      </c>
      <c r="D346" s="260"/>
      <c r="E346" s="260"/>
      <c r="F346" s="261">
        <v>1284000</v>
      </c>
      <c r="G346" s="131" t="s">
        <v>503</v>
      </c>
    </row>
    <row r="347" spans="2:7" s="96" customFormat="1" ht="22.5" customHeight="1" outlineLevel="1">
      <c r="B347" s="98"/>
      <c r="C347" s="5" t="s">
        <v>859</v>
      </c>
      <c r="D347" s="260"/>
      <c r="E347" s="260"/>
      <c r="F347" s="120"/>
      <c r="G347" s="3"/>
    </row>
    <row r="348" spans="2:7" s="96" customFormat="1" ht="22.5" customHeight="1" outlineLevel="1">
      <c r="B348" s="98"/>
      <c r="C348" s="5" t="s">
        <v>1398</v>
      </c>
      <c r="D348" s="260"/>
      <c r="E348" s="260"/>
      <c r="F348" s="120"/>
      <c r="G348" s="3"/>
    </row>
    <row r="349" spans="2:7" s="96" customFormat="1" ht="22.5" customHeight="1" outlineLevel="1">
      <c r="B349" s="98"/>
      <c r="C349" s="5" t="s">
        <v>1399</v>
      </c>
      <c r="D349" s="260"/>
      <c r="E349" s="260"/>
      <c r="F349" s="120"/>
      <c r="G349" s="3"/>
    </row>
    <row r="350" spans="2:7" s="96" customFormat="1" ht="22.5" customHeight="1" outlineLevel="1">
      <c r="B350" s="98"/>
      <c r="C350" s="5" t="s">
        <v>1400</v>
      </c>
      <c r="D350" s="260"/>
      <c r="E350" s="260"/>
      <c r="F350" s="120"/>
      <c r="G350" s="3"/>
    </row>
    <row r="351" spans="2:7" s="96" customFormat="1" ht="22.5" customHeight="1" outlineLevel="1">
      <c r="B351" s="98"/>
      <c r="C351" s="5" t="s">
        <v>1595</v>
      </c>
      <c r="D351" s="260"/>
      <c r="E351" s="260"/>
      <c r="F351" s="120"/>
      <c r="G351" s="3"/>
    </row>
    <row r="352" spans="2:7" s="96" customFormat="1" ht="22.5" customHeight="1" outlineLevel="1">
      <c r="B352" s="98"/>
      <c r="C352" s="5" t="s">
        <v>1401</v>
      </c>
      <c r="D352" s="260"/>
      <c r="E352" s="260"/>
      <c r="F352" s="120"/>
      <c r="G352" s="3"/>
    </row>
    <row r="353" spans="2:7" s="96" customFormat="1" ht="22.5" customHeight="1" outlineLevel="1">
      <c r="B353" s="98"/>
      <c r="C353" s="5" t="s">
        <v>1402</v>
      </c>
      <c r="D353" s="260"/>
      <c r="E353" s="260"/>
      <c r="F353" s="120"/>
      <c r="G353" s="3"/>
    </row>
    <row r="354" spans="2:7" s="96" customFormat="1" ht="22.5" customHeight="1" outlineLevel="1">
      <c r="B354" s="98"/>
      <c r="C354" s="5" t="s">
        <v>1403</v>
      </c>
      <c r="D354" s="260"/>
      <c r="E354" s="260"/>
      <c r="F354" s="120"/>
      <c r="G354" s="3"/>
    </row>
    <row r="355" spans="2:7" s="96" customFormat="1" ht="22.5" customHeight="1" outlineLevel="1">
      <c r="B355" s="98"/>
      <c r="C355" s="5" t="s">
        <v>1404</v>
      </c>
      <c r="D355" s="260"/>
      <c r="E355" s="260"/>
      <c r="F355" s="120"/>
      <c r="G355" s="3"/>
    </row>
    <row r="356" spans="2:7" s="96" customFormat="1" ht="22.5" customHeight="1" outlineLevel="1">
      <c r="B356" s="98"/>
      <c r="C356" s="5" t="s">
        <v>868</v>
      </c>
      <c r="D356" s="260"/>
      <c r="E356" s="260"/>
      <c r="F356" s="120"/>
      <c r="G356" s="3"/>
    </row>
    <row r="357" spans="2:7" s="96" customFormat="1" ht="22.5" customHeight="1" outlineLevel="1">
      <c r="B357" s="98"/>
      <c r="C357" s="5" t="s">
        <v>1405</v>
      </c>
      <c r="D357" s="260"/>
      <c r="E357" s="260"/>
      <c r="F357" s="120"/>
      <c r="G357" s="3"/>
    </row>
    <row r="358" spans="2:7" s="96" customFormat="1" ht="22.5" customHeight="1" outlineLevel="1">
      <c r="B358" s="98"/>
      <c r="C358" s="5" t="s">
        <v>1406</v>
      </c>
      <c r="D358" s="260"/>
      <c r="E358" s="260"/>
      <c r="F358" s="120"/>
      <c r="G358" s="3"/>
    </row>
    <row r="359" spans="2:7" s="96" customFormat="1" ht="22.5" customHeight="1" outlineLevel="1">
      <c r="B359" s="98"/>
      <c r="C359" s="5" t="s">
        <v>1407</v>
      </c>
      <c r="D359" s="260"/>
      <c r="E359" s="260"/>
      <c r="F359" s="120"/>
      <c r="G359" s="3"/>
    </row>
    <row r="360" spans="2:7" s="96" customFormat="1" ht="22.5" customHeight="1" outlineLevel="1">
      <c r="B360" s="316" t="s">
        <v>1409</v>
      </c>
      <c r="C360" s="18" t="s">
        <v>1425</v>
      </c>
      <c r="F360" s="261">
        <v>3221000</v>
      </c>
      <c r="G360" s="131" t="s">
        <v>503</v>
      </c>
    </row>
    <row r="361" spans="2:7" s="96" customFormat="1" ht="22.5" customHeight="1" outlineLevel="1">
      <c r="B361" s="98"/>
      <c r="C361" s="5" t="s">
        <v>1410</v>
      </c>
      <c r="F361" s="120"/>
      <c r="G361" s="3"/>
    </row>
    <row r="362" spans="2:7" s="96" customFormat="1" ht="22.5" customHeight="1" outlineLevel="1">
      <c r="B362" s="98"/>
      <c r="C362" s="5" t="s">
        <v>1411</v>
      </c>
      <c r="F362" s="120"/>
      <c r="G362" s="3"/>
    </row>
    <row r="363" spans="2:7" s="96" customFormat="1" ht="22.5" customHeight="1" outlineLevel="1">
      <c r="B363" s="98"/>
      <c r="C363" s="5" t="s">
        <v>1412</v>
      </c>
      <c r="F363" s="120"/>
      <c r="G363" s="3"/>
    </row>
    <row r="364" spans="2:7" s="96" customFormat="1" ht="22.5" customHeight="1" outlineLevel="1">
      <c r="B364" s="98"/>
      <c r="C364" s="5" t="s">
        <v>1413</v>
      </c>
      <c r="F364" s="120"/>
      <c r="G364" s="3"/>
    </row>
    <row r="365" spans="2:7" s="96" customFormat="1" ht="22.5" customHeight="1" outlineLevel="1">
      <c r="B365" s="98"/>
      <c r="C365" s="5" t="s">
        <v>872</v>
      </c>
      <c r="F365" s="120"/>
      <c r="G365" s="3"/>
    </row>
    <row r="366" spans="2:7" s="96" customFormat="1" ht="22.5" customHeight="1" outlineLevel="1">
      <c r="B366" s="98"/>
      <c r="C366" s="5" t="s">
        <v>1414</v>
      </c>
      <c r="F366" s="120"/>
      <c r="G366" s="3"/>
    </row>
    <row r="367" spans="2:7" s="96" customFormat="1" ht="22.5" customHeight="1" outlineLevel="1">
      <c r="B367" s="98"/>
      <c r="C367" s="5"/>
      <c r="F367" s="120"/>
      <c r="G367" s="3"/>
    </row>
    <row r="368" spans="2:7" s="96" customFormat="1" ht="22.5" customHeight="1" outlineLevel="1">
      <c r="B368" s="98"/>
      <c r="C368" s="5" t="s">
        <v>1415</v>
      </c>
      <c r="F368" s="120"/>
      <c r="G368" s="3"/>
    </row>
    <row r="369" spans="2:7" s="96" customFormat="1" ht="22.5" customHeight="1" outlineLevel="1">
      <c r="B369" s="98"/>
      <c r="C369" s="5" t="s">
        <v>1416</v>
      </c>
      <c r="F369" s="120"/>
      <c r="G369" s="3"/>
    </row>
    <row r="370" spans="2:7" s="96" customFormat="1" ht="22.5" customHeight="1" outlineLevel="1">
      <c r="B370" s="98"/>
      <c r="C370" s="5" t="s">
        <v>1417</v>
      </c>
      <c r="F370" s="120"/>
      <c r="G370" s="3"/>
    </row>
    <row r="371" spans="2:7" s="96" customFormat="1" ht="22.5" customHeight="1" outlineLevel="1">
      <c r="B371" s="98"/>
      <c r="C371" s="5" t="s">
        <v>1418</v>
      </c>
      <c r="F371" s="120"/>
      <c r="G371" s="3"/>
    </row>
    <row r="372" spans="2:7" s="96" customFormat="1" ht="22.5" customHeight="1" outlineLevel="1">
      <c r="B372" s="98"/>
      <c r="C372" s="5" t="s">
        <v>1419</v>
      </c>
      <c r="F372" s="120"/>
      <c r="G372" s="3"/>
    </row>
    <row r="373" spans="2:7" s="96" customFormat="1" ht="22.5" customHeight="1" outlineLevel="1">
      <c r="B373" s="98"/>
      <c r="C373" s="5" t="s">
        <v>1420</v>
      </c>
      <c r="F373" s="120"/>
      <c r="G373" s="3"/>
    </row>
    <row r="374" spans="2:7" s="96" customFormat="1" ht="22.5" customHeight="1" outlineLevel="1">
      <c r="B374" s="98"/>
      <c r="C374" s="5" t="s">
        <v>872</v>
      </c>
      <c r="F374" s="120"/>
      <c r="G374" s="3"/>
    </row>
    <row r="375" spans="2:7" s="96" customFormat="1" ht="22.5" customHeight="1" outlineLevel="1">
      <c r="B375" s="98"/>
      <c r="C375" s="5" t="s">
        <v>1421</v>
      </c>
      <c r="F375" s="120"/>
      <c r="G375" s="3"/>
    </row>
    <row r="376" spans="2:7" s="96" customFormat="1" ht="22.5" customHeight="1" outlineLevel="1">
      <c r="B376" s="98"/>
      <c r="C376" s="5" t="s">
        <v>1422</v>
      </c>
      <c r="F376" s="120"/>
      <c r="G376" s="3"/>
    </row>
    <row r="377" spans="2:7" s="96" customFormat="1" ht="22.5" customHeight="1" outlineLevel="1">
      <c r="B377" s="98"/>
      <c r="C377" s="5" t="s">
        <v>1423</v>
      </c>
      <c r="F377" s="120"/>
      <c r="G377" s="3"/>
    </row>
    <row r="378" spans="2:7" s="96" customFormat="1" ht="22.5" customHeight="1" outlineLevel="1">
      <c r="B378" s="98"/>
      <c r="C378" s="5" t="s">
        <v>1424</v>
      </c>
      <c r="F378" s="120"/>
      <c r="G378" s="3"/>
    </row>
    <row r="379" spans="2:7" s="96" customFormat="1" ht="22.5" customHeight="1" outlineLevel="1">
      <c r="B379" s="98"/>
      <c r="C379" s="98" t="s">
        <v>1625</v>
      </c>
      <c r="F379" s="120"/>
      <c r="G379" s="3"/>
    </row>
    <row r="380" spans="2:7" s="96" customFormat="1" ht="22.5" customHeight="1" outlineLevel="1">
      <c r="B380" s="98"/>
      <c r="C380" s="98" t="s">
        <v>1626</v>
      </c>
      <c r="F380" s="120"/>
      <c r="G380" s="3"/>
    </row>
    <row r="381" spans="2:7" s="96" customFormat="1" ht="22.5" customHeight="1" outlineLevel="1">
      <c r="B381" s="98"/>
      <c r="C381" s="98" t="s">
        <v>1620</v>
      </c>
      <c r="F381" s="120"/>
      <c r="G381" s="3"/>
    </row>
    <row r="382" spans="2:7" s="96" customFormat="1" ht="22.5" customHeight="1" outlineLevel="1">
      <c r="B382" s="98"/>
      <c r="C382" s="98" t="s">
        <v>1621</v>
      </c>
      <c r="F382" s="120"/>
      <c r="G382" s="3"/>
    </row>
    <row r="383" spans="2:7" s="96" customFormat="1" ht="22.5" customHeight="1" outlineLevel="1">
      <c r="B383" s="98"/>
      <c r="C383" s="98" t="s">
        <v>1622</v>
      </c>
      <c r="F383" s="120"/>
      <c r="G383" s="3"/>
    </row>
    <row r="384" spans="2:7" s="96" customFormat="1" ht="22.5" customHeight="1" outlineLevel="1">
      <c r="B384" s="98"/>
      <c r="C384" s="98" t="s">
        <v>1627</v>
      </c>
      <c r="F384" s="120"/>
      <c r="G384" s="3"/>
    </row>
    <row r="385" spans="1:7" s="96" customFormat="1" ht="22.5" customHeight="1" outlineLevel="1">
      <c r="B385" s="98"/>
      <c r="C385" s="98" t="s">
        <v>1623</v>
      </c>
      <c r="F385" s="120"/>
      <c r="G385" s="3"/>
    </row>
    <row r="386" spans="1:7" s="96" customFormat="1" ht="22.5" customHeight="1" outlineLevel="1">
      <c r="B386" s="98"/>
      <c r="C386" s="98" t="s">
        <v>1406</v>
      </c>
      <c r="F386" s="120"/>
      <c r="G386" s="3"/>
    </row>
    <row r="387" spans="1:7" s="96" customFormat="1" ht="22.5" customHeight="1" outlineLevel="1">
      <c r="B387" s="98"/>
      <c r="C387" s="98" t="s">
        <v>1624</v>
      </c>
      <c r="F387" s="120"/>
      <c r="G387" s="3"/>
    </row>
    <row r="388" spans="1:7" s="96" customFormat="1" ht="22.5" customHeight="1" outlineLevel="1">
      <c r="B388" s="98"/>
      <c r="C388" s="5"/>
      <c r="F388" s="120"/>
      <c r="G388" s="3"/>
    </row>
    <row r="389" spans="1:7" s="96" customFormat="1" ht="22.5" customHeight="1" outlineLevel="1">
      <c r="A389" s="97" t="s">
        <v>531</v>
      </c>
      <c r="B389" s="94"/>
      <c r="C389" s="94"/>
      <c r="D389" s="94"/>
      <c r="E389" s="375">
        <f>SUM(D390+D402)</f>
        <v>13055400</v>
      </c>
      <c r="F389" s="375"/>
      <c r="G389" s="128" t="s">
        <v>503</v>
      </c>
    </row>
    <row r="390" spans="1:7" s="96" customFormat="1" ht="22.5" customHeight="1" outlineLevel="1">
      <c r="A390" s="94" t="s">
        <v>569</v>
      </c>
      <c r="B390" s="94"/>
      <c r="C390" s="94"/>
      <c r="D390" s="377">
        <f>D391</f>
        <v>2239400</v>
      </c>
      <c r="E390" s="377"/>
      <c r="F390" s="116" t="s">
        <v>503</v>
      </c>
      <c r="G390" s="127"/>
    </row>
    <row r="391" spans="1:7" s="96" customFormat="1" ht="22.5" customHeight="1" outlineLevel="1">
      <c r="A391" s="105" t="s">
        <v>1559</v>
      </c>
      <c r="B391" s="105"/>
      <c r="C391" s="105"/>
      <c r="D391" s="378">
        <f>SUM(D392,D394,D397)</f>
        <v>2239400</v>
      </c>
      <c r="E391" s="378"/>
      <c r="F391" s="118" t="s">
        <v>503</v>
      </c>
      <c r="G391" s="107"/>
    </row>
    <row r="392" spans="1:7" s="94" customFormat="1" ht="22.5" customHeight="1">
      <c r="A392" s="379" t="s">
        <v>1596</v>
      </c>
      <c r="B392" s="379"/>
      <c r="C392" s="379"/>
      <c r="D392" s="378">
        <v>932600</v>
      </c>
      <c r="E392" s="378"/>
      <c r="F392" s="118" t="s">
        <v>503</v>
      </c>
      <c r="G392" s="107"/>
    </row>
    <row r="393" spans="1:7" s="96" customFormat="1" ht="22.5" customHeight="1">
      <c r="B393" s="351" t="s">
        <v>1208</v>
      </c>
      <c r="C393" s="351"/>
      <c r="F393" s="119"/>
      <c r="G393" s="107"/>
    </row>
    <row r="394" spans="1:7" s="96" customFormat="1" ht="22.5" customHeight="1" outlineLevel="1">
      <c r="A394" s="379" t="s">
        <v>1597</v>
      </c>
      <c r="B394" s="379"/>
      <c r="C394" s="379"/>
      <c r="D394" s="378">
        <v>1098600</v>
      </c>
      <c r="E394" s="378"/>
      <c r="F394" s="118" t="s">
        <v>503</v>
      </c>
      <c r="G394" s="107"/>
    </row>
    <row r="395" spans="1:7" s="96" customFormat="1" ht="22.5" customHeight="1" outlineLevel="1">
      <c r="B395" s="351" t="s">
        <v>1232</v>
      </c>
      <c r="C395" s="351"/>
      <c r="F395" s="123"/>
      <c r="G395" s="107"/>
    </row>
    <row r="396" spans="1:7" s="96" customFormat="1" ht="22.5" customHeight="1">
      <c r="B396" s="351" t="s">
        <v>1276</v>
      </c>
      <c r="C396" s="351"/>
      <c r="F396" s="123"/>
      <c r="G396" s="107"/>
    </row>
    <row r="397" spans="1:7" s="96" customFormat="1" ht="22.5" customHeight="1" outlineLevel="1">
      <c r="A397" s="105" t="s">
        <v>1598</v>
      </c>
      <c r="B397" s="105"/>
      <c r="C397" s="105"/>
      <c r="D397" s="378">
        <v>208200</v>
      </c>
      <c r="E397" s="378"/>
      <c r="F397" s="118" t="s">
        <v>503</v>
      </c>
      <c r="G397" s="107"/>
    </row>
    <row r="398" spans="1:7" s="96" customFormat="1" ht="22.5" customHeight="1" outlineLevel="1">
      <c r="A398" s="105"/>
      <c r="B398" s="351" t="s">
        <v>1277</v>
      </c>
      <c r="C398" s="351"/>
      <c r="D398" s="351"/>
      <c r="E398" s="100"/>
      <c r="F398" s="118"/>
      <c r="G398" s="107"/>
    </row>
    <row r="399" spans="1:7" s="96" customFormat="1" ht="22.5" customHeight="1" outlineLevel="1">
      <c r="A399" s="105"/>
      <c r="B399" s="351" t="s">
        <v>1278</v>
      </c>
      <c r="C399" s="351"/>
      <c r="D399" s="351"/>
      <c r="E399" s="100"/>
      <c r="F399" s="118"/>
      <c r="G399" s="107"/>
    </row>
    <row r="400" spans="1:7" s="96" customFormat="1" ht="22.5" customHeight="1" outlineLevel="1">
      <c r="A400" s="105"/>
      <c r="B400" s="351" t="s">
        <v>1238</v>
      </c>
      <c r="C400" s="351"/>
      <c r="F400" s="119"/>
      <c r="G400" s="107"/>
    </row>
    <row r="401" spans="1:7" s="96" customFormat="1" ht="22.5" customHeight="1" outlineLevel="1">
      <c r="B401" s="351" t="s">
        <v>1240</v>
      </c>
      <c r="C401" s="351"/>
      <c r="F401" s="119"/>
      <c r="G401" s="107"/>
    </row>
    <row r="402" spans="1:7" s="96" customFormat="1" ht="22.5" customHeight="1" outlineLevel="1">
      <c r="A402" s="94" t="s">
        <v>574</v>
      </c>
      <c r="B402" s="94"/>
      <c r="C402" s="94"/>
      <c r="D402" s="377">
        <f>D403</f>
        <v>10816000</v>
      </c>
      <c r="E402" s="377"/>
      <c r="F402" s="116" t="s">
        <v>503</v>
      </c>
      <c r="G402" s="127"/>
    </row>
    <row r="403" spans="1:7" s="96" customFormat="1" ht="22.5" customHeight="1" outlineLevel="1">
      <c r="A403" s="282" t="s">
        <v>1600</v>
      </c>
      <c r="B403" s="105"/>
      <c r="C403" s="105"/>
      <c r="D403" s="378">
        <f>D404</f>
        <v>10816000</v>
      </c>
      <c r="E403" s="378"/>
      <c r="F403" s="118" t="s">
        <v>503</v>
      </c>
      <c r="G403" s="107"/>
    </row>
    <row r="404" spans="1:7" s="96" customFormat="1" ht="22.5" customHeight="1" outlineLevel="1">
      <c r="A404" s="282" t="s">
        <v>1599</v>
      </c>
      <c r="B404" s="105"/>
      <c r="C404" s="105"/>
      <c r="D404" s="378">
        <f>SUM(F406:F436)</f>
        <v>10816000</v>
      </c>
      <c r="E404" s="378"/>
      <c r="F404" s="118" t="s">
        <v>503</v>
      </c>
      <c r="G404" s="107"/>
    </row>
    <row r="405" spans="1:7" ht="22.5" customHeight="1">
      <c r="A405" s="96"/>
      <c r="B405" s="317" t="s">
        <v>1320</v>
      </c>
      <c r="C405" s="351" t="s">
        <v>1427</v>
      </c>
      <c r="D405" s="351"/>
      <c r="E405" s="351"/>
      <c r="F405" s="119"/>
      <c r="G405" s="107"/>
    </row>
    <row r="406" spans="1:7" ht="22.5" customHeight="1">
      <c r="A406" s="96"/>
      <c r="B406" s="133"/>
      <c r="C406" s="259" t="s">
        <v>921</v>
      </c>
      <c r="D406" s="96"/>
      <c r="E406" s="96"/>
      <c r="F406" s="119">
        <v>9494000</v>
      </c>
      <c r="G406" s="107" t="s">
        <v>503</v>
      </c>
    </row>
    <row r="407" spans="1:7" ht="22.5" customHeight="1">
      <c r="A407" s="96"/>
      <c r="B407" s="98"/>
      <c r="C407" s="380" t="s">
        <v>1554</v>
      </c>
      <c r="D407" s="380"/>
      <c r="E407" s="380"/>
      <c r="F407" s="119"/>
      <c r="G407" s="107"/>
    </row>
    <row r="408" spans="1:7" ht="22.5" customHeight="1">
      <c r="A408" s="96"/>
      <c r="B408" s="98"/>
      <c r="C408" s="382" t="s">
        <v>922</v>
      </c>
      <c r="D408" s="382"/>
      <c r="E408" s="382"/>
      <c r="F408" s="119"/>
      <c r="G408" s="107"/>
    </row>
    <row r="409" spans="1:7" ht="22.5" customHeight="1">
      <c r="A409" s="96"/>
      <c r="B409" s="98"/>
      <c r="C409" s="382" t="s">
        <v>923</v>
      </c>
      <c r="D409" s="382"/>
      <c r="E409" s="382"/>
      <c r="F409" s="119"/>
      <c r="G409" s="107"/>
    </row>
    <row r="410" spans="1:7" ht="22.5" customHeight="1">
      <c r="A410" s="96"/>
      <c r="B410" s="98"/>
      <c r="C410" s="264" t="s">
        <v>924</v>
      </c>
      <c r="D410" s="264"/>
      <c r="E410" s="264"/>
      <c r="F410" s="119"/>
      <c r="G410" s="107"/>
    </row>
    <row r="411" spans="1:7" ht="22.5" customHeight="1">
      <c r="A411" s="96"/>
      <c r="B411" s="98"/>
      <c r="C411" s="380" t="s">
        <v>925</v>
      </c>
      <c r="D411" s="380"/>
      <c r="E411" s="380"/>
      <c r="F411" s="119"/>
      <c r="G411" s="107"/>
    </row>
    <row r="412" spans="1:7" s="94" customFormat="1" ht="22.5" customHeight="1">
      <c r="A412" s="91"/>
      <c r="B412" s="91"/>
      <c r="C412" s="265" t="s">
        <v>926</v>
      </c>
      <c r="D412" s="272"/>
      <c r="E412" s="272"/>
      <c r="F412" s="122"/>
      <c r="G412" s="127"/>
    </row>
    <row r="413" spans="1:7" s="94" customFormat="1" ht="22.5" customHeight="1">
      <c r="A413" s="91"/>
      <c r="B413" s="91"/>
      <c r="C413" s="381" t="s">
        <v>927</v>
      </c>
      <c r="D413" s="381"/>
      <c r="E413" s="381"/>
      <c r="F413" s="122"/>
      <c r="G413" s="127"/>
    </row>
    <row r="414" spans="1:7" s="94" customFormat="1" ht="22.5" customHeight="1">
      <c r="A414" s="91"/>
      <c r="B414" s="91"/>
      <c r="C414" s="265" t="s">
        <v>928</v>
      </c>
      <c r="D414" s="265"/>
      <c r="E414" s="265"/>
      <c r="F414" s="122"/>
      <c r="G414" s="127"/>
    </row>
    <row r="415" spans="1:7" s="94" customFormat="1" ht="22.5" customHeight="1">
      <c r="A415" s="91"/>
      <c r="B415" s="91"/>
      <c r="C415" s="265" t="s">
        <v>930</v>
      </c>
      <c r="D415" s="265"/>
      <c r="E415" s="265"/>
      <c r="F415" s="122"/>
      <c r="G415" s="127"/>
    </row>
    <row r="416" spans="1:7" s="94" customFormat="1" ht="22.5" customHeight="1">
      <c r="A416" s="91"/>
      <c r="B416" s="91"/>
      <c r="C416" s="265" t="s">
        <v>929</v>
      </c>
      <c r="D416" s="265"/>
      <c r="E416" s="265"/>
      <c r="F416" s="122"/>
      <c r="G416" s="127"/>
    </row>
    <row r="417" spans="1:7" s="94" customFormat="1" ht="22.5" customHeight="1">
      <c r="A417" s="91"/>
      <c r="B417" s="316" t="s">
        <v>1426</v>
      </c>
      <c r="C417" s="106" t="s">
        <v>1433</v>
      </c>
      <c r="D417" s="106"/>
      <c r="E417" s="106"/>
      <c r="F417" s="122"/>
      <c r="G417" s="127"/>
    </row>
    <row r="418" spans="1:7" s="94" customFormat="1" ht="22.5" customHeight="1">
      <c r="A418" s="91"/>
      <c r="B418" s="91"/>
      <c r="C418" s="98" t="s">
        <v>1428</v>
      </c>
      <c r="D418" s="106"/>
      <c r="E418" s="106"/>
      <c r="F418" s="261">
        <v>209000</v>
      </c>
      <c r="G418" s="131" t="s">
        <v>503</v>
      </c>
    </row>
    <row r="419" spans="1:7" s="94" customFormat="1" ht="22.5" customHeight="1">
      <c r="A419" s="91"/>
      <c r="B419" s="91"/>
      <c r="C419" s="384" t="s">
        <v>1429</v>
      </c>
      <c r="D419" s="384"/>
      <c r="E419" s="384"/>
      <c r="F419" s="122"/>
      <c r="G419" s="127"/>
    </row>
    <row r="420" spans="1:7" s="94" customFormat="1" ht="22.5" customHeight="1">
      <c r="A420" s="91"/>
      <c r="B420" s="91"/>
      <c r="C420" s="380" t="s">
        <v>1430</v>
      </c>
      <c r="D420" s="380"/>
      <c r="E420" s="380"/>
      <c r="F420" s="122"/>
      <c r="G420" s="127"/>
    </row>
    <row r="421" spans="1:7" s="94" customFormat="1" ht="22.5" customHeight="1">
      <c r="A421" s="91"/>
      <c r="B421" s="91"/>
      <c r="C421" s="380" t="s">
        <v>1431</v>
      </c>
      <c r="D421" s="380"/>
      <c r="E421" s="259"/>
      <c r="F421" s="122"/>
      <c r="G421" s="127"/>
    </row>
    <row r="422" spans="1:7" s="94" customFormat="1" ht="22.5" customHeight="1">
      <c r="A422" s="91"/>
      <c r="B422" s="91"/>
      <c r="C422" s="380" t="s">
        <v>1432</v>
      </c>
      <c r="D422" s="380"/>
      <c r="E422" s="380"/>
      <c r="F422" s="122"/>
      <c r="G422" s="127"/>
    </row>
    <row r="423" spans="1:7" s="94" customFormat="1" ht="22.5" customHeight="1">
      <c r="A423" s="91"/>
      <c r="B423" s="91"/>
      <c r="C423" s="259"/>
      <c r="D423" s="259"/>
      <c r="E423" s="259"/>
      <c r="F423" s="122"/>
      <c r="G423" s="127"/>
    </row>
    <row r="424" spans="1:7" s="94" customFormat="1" ht="22.5" customHeight="1">
      <c r="A424" s="91"/>
      <c r="B424" s="316" t="s">
        <v>1434</v>
      </c>
      <c r="C424" s="106" t="s">
        <v>1439</v>
      </c>
      <c r="D424" s="106"/>
      <c r="E424" s="106"/>
      <c r="F424" s="122"/>
      <c r="G424" s="127"/>
    </row>
    <row r="425" spans="1:7" s="94" customFormat="1" ht="22.5" customHeight="1">
      <c r="A425" s="91"/>
      <c r="B425" s="91"/>
      <c r="C425" s="98" t="s">
        <v>1435</v>
      </c>
      <c r="D425" s="106"/>
      <c r="E425" s="106"/>
      <c r="F425" s="261">
        <v>528000</v>
      </c>
      <c r="G425" s="131" t="s">
        <v>503</v>
      </c>
    </row>
    <row r="426" spans="1:7" s="94" customFormat="1" ht="22.5" customHeight="1">
      <c r="A426" s="91"/>
      <c r="B426" s="91"/>
      <c r="C426" s="384" t="s">
        <v>1436</v>
      </c>
      <c r="D426" s="384"/>
      <c r="E426" s="384"/>
      <c r="F426" s="122"/>
      <c r="G426" s="127"/>
    </row>
    <row r="427" spans="1:7" s="94" customFormat="1" ht="22.5" customHeight="1">
      <c r="A427" s="91"/>
      <c r="B427" s="91"/>
      <c r="C427" s="380" t="s">
        <v>1437</v>
      </c>
      <c r="D427" s="380"/>
      <c r="E427" s="380"/>
      <c r="F427" s="122"/>
      <c r="G427" s="127"/>
    </row>
    <row r="428" spans="1:7" s="94" customFormat="1" ht="22.5" customHeight="1">
      <c r="A428" s="91"/>
      <c r="B428" s="91"/>
      <c r="C428" s="380" t="s">
        <v>1431</v>
      </c>
      <c r="D428" s="380"/>
      <c r="E428" s="259"/>
      <c r="F428" s="122"/>
      <c r="G428" s="127"/>
    </row>
    <row r="429" spans="1:7" s="94" customFormat="1" ht="22.5" customHeight="1">
      <c r="A429" s="91"/>
      <c r="B429" s="91"/>
      <c r="C429" s="380" t="s">
        <v>1438</v>
      </c>
      <c r="D429" s="380"/>
      <c r="E429" s="380"/>
      <c r="F429" s="122"/>
      <c r="G429" s="127"/>
    </row>
    <row r="430" spans="1:7" s="94" customFormat="1" ht="22.5" customHeight="1">
      <c r="A430" s="91"/>
      <c r="B430" s="316" t="s">
        <v>1440</v>
      </c>
      <c r="C430" s="106" t="s">
        <v>1444</v>
      </c>
      <c r="D430" s="106"/>
      <c r="E430" s="106"/>
      <c r="F430" s="122"/>
      <c r="G430" s="127"/>
    </row>
    <row r="431" spans="1:7" s="94" customFormat="1" ht="22.5" customHeight="1">
      <c r="A431" s="91"/>
      <c r="B431" s="91"/>
      <c r="C431" s="98" t="s">
        <v>1435</v>
      </c>
      <c r="D431" s="106"/>
      <c r="E431" s="106"/>
      <c r="F431" s="261">
        <v>585000</v>
      </c>
      <c r="G431" s="131" t="s">
        <v>503</v>
      </c>
    </row>
    <row r="432" spans="1:7" s="94" customFormat="1" ht="22.5" customHeight="1">
      <c r="A432" s="91"/>
      <c r="B432" s="91"/>
      <c r="C432" s="384" t="s">
        <v>1441</v>
      </c>
      <c r="D432" s="384"/>
      <c r="E432" s="384"/>
      <c r="F432" s="122"/>
      <c r="G432" s="127"/>
    </row>
    <row r="433" spans="1:7" s="94" customFormat="1" ht="22.5" customHeight="1">
      <c r="A433" s="91"/>
      <c r="B433" s="91"/>
      <c r="C433" s="385" t="s">
        <v>1442</v>
      </c>
      <c r="D433" s="385"/>
      <c r="E433" s="385"/>
      <c r="F433" s="122"/>
      <c r="G433" s="127"/>
    </row>
    <row r="434" spans="1:7" s="94" customFormat="1" ht="22.5" customHeight="1">
      <c r="A434" s="91"/>
      <c r="B434" s="91"/>
      <c r="C434" s="385" t="s">
        <v>1431</v>
      </c>
      <c r="D434" s="385"/>
      <c r="E434" s="263"/>
      <c r="F434" s="122"/>
      <c r="G434" s="127"/>
    </row>
    <row r="435" spans="1:7" s="94" customFormat="1" ht="22.5" customHeight="1">
      <c r="A435" s="91"/>
      <c r="B435" s="91"/>
      <c r="C435" s="385" t="s">
        <v>1443</v>
      </c>
      <c r="D435" s="385"/>
      <c r="E435" s="385"/>
      <c r="F435" s="122"/>
      <c r="G435" s="127"/>
    </row>
    <row r="436" spans="1:7" s="94" customFormat="1" ht="22.5" customHeight="1">
      <c r="A436" s="91"/>
      <c r="B436" s="91"/>
      <c r="C436" s="91"/>
      <c r="D436" s="91"/>
      <c r="E436" s="91"/>
      <c r="F436" s="122"/>
      <c r="G436" s="127"/>
    </row>
    <row r="437" spans="1:7" s="94" customFormat="1" ht="22.5" customHeight="1">
      <c r="A437" s="91"/>
      <c r="B437" s="91"/>
      <c r="C437" s="91"/>
      <c r="D437" s="91"/>
      <c r="E437" s="91"/>
      <c r="F437" s="122"/>
      <c r="G437" s="127"/>
    </row>
    <row r="438" spans="1:7" s="96" customFormat="1" ht="22.5" customHeight="1" outlineLevel="1">
      <c r="A438" s="97" t="s">
        <v>532</v>
      </c>
      <c r="B438" s="94"/>
      <c r="C438" s="94"/>
      <c r="D438" s="94"/>
      <c r="E438" s="375">
        <f>D439</f>
        <v>1248000</v>
      </c>
      <c r="F438" s="375"/>
      <c r="G438" s="128" t="s">
        <v>503</v>
      </c>
    </row>
    <row r="439" spans="1:7" s="96" customFormat="1" ht="22.5" customHeight="1" outlineLevel="1">
      <c r="A439" s="94" t="s">
        <v>1569</v>
      </c>
      <c r="B439" s="94"/>
      <c r="C439" s="94"/>
      <c r="D439" s="377">
        <f>D440</f>
        <v>1248000</v>
      </c>
      <c r="E439" s="377"/>
      <c r="F439" s="116" t="s">
        <v>503</v>
      </c>
      <c r="G439" s="127"/>
    </row>
    <row r="440" spans="1:7" s="96" customFormat="1" ht="22.5" customHeight="1" outlineLevel="1">
      <c r="A440" s="105" t="s">
        <v>1559</v>
      </c>
      <c r="B440" s="105"/>
      <c r="C440" s="105"/>
      <c r="D440" s="378">
        <f>SUM(D441,D443,D446)</f>
        <v>1248000</v>
      </c>
      <c r="E440" s="378"/>
      <c r="F440" s="118" t="s">
        <v>503</v>
      </c>
      <c r="G440" s="107"/>
    </row>
    <row r="441" spans="1:7" s="94" customFormat="1" ht="22.5" customHeight="1">
      <c r="A441" s="379" t="s">
        <v>1571</v>
      </c>
      <c r="B441" s="379"/>
      <c r="C441" s="379"/>
      <c r="D441" s="378">
        <v>895000</v>
      </c>
      <c r="E441" s="378"/>
      <c r="F441" s="118" t="s">
        <v>503</v>
      </c>
      <c r="G441" s="107"/>
    </row>
    <row r="442" spans="1:7" s="96" customFormat="1" ht="22.5" customHeight="1">
      <c r="B442" s="351" t="s">
        <v>1208</v>
      </c>
      <c r="C442" s="351"/>
      <c r="F442" s="119"/>
      <c r="G442" s="107"/>
    </row>
    <row r="443" spans="1:7" s="96" customFormat="1" ht="22.5" customHeight="1" outlineLevel="1">
      <c r="A443" s="105" t="s">
        <v>1572</v>
      </c>
      <c r="B443" s="105"/>
      <c r="C443" s="105"/>
      <c r="D443" s="378">
        <v>93800</v>
      </c>
      <c r="E443" s="378"/>
      <c r="F443" s="118" t="s">
        <v>503</v>
      </c>
      <c r="G443" s="107"/>
    </row>
    <row r="444" spans="1:7" s="96" customFormat="1" ht="22.5" customHeight="1" outlineLevel="1">
      <c r="B444" s="351" t="s">
        <v>1232</v>
      </c>
      <c r="C444" s="351"/>
      <c r="F444" s="123"/>
      <c r="G444" s="107"/>
    </row>
    <row r="445" spans="1:7" s="96" customFormat="1" ht="22.5" customHeight="1">
      <c r="B445" s="351" t="s">
        <v>1233</v>
      </c>
      <c r="C445" s="351"/>
      <c r="F445" s="123"/>
      <c r="G445" s="107"/>
    </row>
    <row r="446" spans="1:7" s="96" customFormat="1" ht="22.5" customHeight="1" outlineLevel="1">
      <c r="A446" s="105" t="s">
        <v>1570</v>
      </c>
      <c r="B446" s="105"/>
      <c r="C446" s="105"/>
      <c r="D446" s="378">
        <v>259200</v>
      </c>
      <c r="E446" s="378"/>
      <c r="F446" s="118" t="s">
        <v>503</v>
      </c>
      <c r="G446" s="107"/>
    </row>
    <row r="447" spans="1:7" s="96" customFormat="1" ht="22.5" customHeight="1" outlineLevel="1">
      <c r="B447" s="351" t="s">
        <v>1235</v>
      </c>
      <c r="C447" s="351"/>
      <c r="D447" s="351"/>
      <c r="F447" s="123"/>
      <c r="G447" s="107"/>
    </row>
    <row r="448" spans="1:7" s="96" customFormat="1" ht="22.5" customHeight="1" outlineLevel="1">
      <c r="B448" s="351" t="s">
        <v>1236</v>
      </c>
      <c r="C448" s="351"/>
      <c r="F448" s="123"/>
      <c r="G448" s="107"/>
    </row>
    <row r="449" spans="1:7" s="96" customFormat="1" ht="22.5" customHeight="1" outlineLevel="1">
      <c r="B449" s="351" t="s">
        <v>1237</v>
      </c>
      <c r="C449" s="351"/>
      <c r="F449" s="123"/>
      <c r="G449" s="107"/>
    </row>
    <row r="450" spans="1:7" s="96" customFormat="1" ht="22.5" customHeight="1" outlineLevel="1">
      <c r="B450" s="351" t="s">
        <v>1238</v>
      </c>
      <c r="C450" s="351"/>
      <c r="F450" s="123"/>
      <c r="G450" s="107"/>
    </row>
    <row r="451" spans="1:7" s="96" customFormat="1" ht="22.5" customHeight="1" outlineLevel="1">
      <c r="B451" s="98"/>
      <c r="C451" s="106"/>
      <c r="F451" s="119"/>
      <c r="G451" s="107"/>
    </row>
    <row r="452" spans="1:7" s="94" customFormat="1" ht="22.5" customHeight="1">
      <c r="A452" s="96"/>
      <c r="B452" s="98"/>
      <c r="C452" s="106"/>
      <c r="D452" s="96"/>
      <c r="E452" s="96"/>
      <c r="F452" s="119"/>
      <c r="G452" s="107"/>
    </row>
    <row r="453" spans="1:7" s="96" customFormat="1" ht="22.5" customHeight="1" outlineLevel="1">
      <c r="A453" s="97" t="s">
        <v>533</v>
      </c>
      <c r="B453" s="94"/>
      <c r="C453" s="94"/>
      <c r="D453" s="94"/>
      <c r="E453" s="375">
        <f>D454+D493+D473</f>
        <v>19293900</v>
      </c>
      <c r="F453" s="375"/>
      <c r="G453" s="128" t="s">
        <v>503</v>
      </c>
    </row>
    <row r="454" spans="1:7" s="96" customFormat="1" ht="22.5" customHeight="1" outlineLevel="1">
      <c r="A454" s="94" t="s">
        <v>569</v>
      </c>
      <c r="B454" s="94"/>
      <c r="C454" s="94"/>
      <c r="D454" s="377">
        <f>D455+D469</f>
        <v>9170500</v>
      </c>
      <c r="E454" s="377"/>
      <c r="F454" s="116" t="s">
        <v>503</v>
      </c>
      <c r="G454" s="127"/>
    </row>
    <row r="455" spans="1:7" s="96" customFormat="1" ht="22.5" customHeight="1" outlineLevel="1">
      <c r="A455" s="105" t="s">
        <v>1279</v>
      </c>
      <c r="B455" s="105"/>
      <c r="C455" s="105"/>
      <c r="D455" s="378">
        <f>SUM(D456,D463,D466)</f>
        <v>8788100</v>
      </c>
      <c r="E455" s="378"/>
      <c r="F455" s="118" t="s">
        <v>503</v>
      </c>
      <c r="G455" s="107"/>
    </row>
    <row r="456" spans="1:7" s="94" customFormat="1" ht="22.5" customHeight="1">
      <c r="A456" s="379" t="s">
        <v>1207</v>
      </c>
      <c r="B456" s="379"/>
      <c r="C456" s="379"/>
      <c r="D456" s="378">
        <v>6305000</v>
      </c>
      <c r="E456" s="378"/>
      <c r="F456" s="118" t="s">
        <v>503</v>
      </c>
      <c r="G456" s="107"/>
    </row>
    <row r="457" spans="1:7" s="94" customFormat="1" ht="22.5" customHeight="1">
      <c r="A457" s="105"/>
      <c r="B457" s="376" t="s">
        <v>1280</v>
      </c>
      <c r="C457" s="376"/>
      <c r="D457" s="376"/>
      <c r="E457" s="376"/>
      <c r="F457" s="118"/>
      <c r="G457" s="107"/>
    </row>
    <row r="458" spans="1:7" s="94" customFormat="1" ht="22.5" customHeight="1">
      <c r="A458" s="105"/>
      <c r="B458" s="376" t="s">
        <v>1281</v>
      </c>
      <c r="C458" s="376"/>
      <c r="D458" s="100"/>
      <c r="E458" s="100"/>
      <c r="F458" s="118"/>
      <c r="G458" s="107"/>
    </row>
    <row r="459" spans="1:7" s="94" customFormat="1" ht="22.5" customHeight="1">
      <c r="A459" s="105"/>
      <c r="B459" s="376" t="s">
        <v>1282</v>
      </c>
      <c r="C459" s="376"/>
      <c r="D459" s="376"/>
      <c r="E459" s="100"/>
      <c r="F459" s="118"/>
      <c r="G459" s="107"/>
    </row>
    <row r="460" spans="1:7" s="94" customFormat="1" ht="22.5" customHeight="1">
      <c r="A460" s="96"/>
      <c r="B460" s="351" t="s">
        <v>1283</v>
      </c>
      <c r="C460" s="351"/>
      <c r="D460" s="96"/>
      <c r="E460" s="96"/>
      <c r="F460" s="119"/>
      <c r="G460" s="107"/>
    </row>
    <row r="461" spans="1:7" s="96" customFormat="1" ht="22.5" customHeight="1">
      <c r="B461" s="351" t="s">
        <v>1284</v>
      </c>
      <c r="C461" s="351"/>
      <c r="F461" s="119"/>
      <c r="G461" s="107"/>
    </row>
    <row r="462" spans="1:7" s="96" customFormat="1" ht="22.5" customHeight="1">
      <c r="B462" s="351" t="s">
        <v>1285</v>
      </c>
      <c r="C462" s="351"/>
      <c r="F462" s="119"/>
      <c r="G462" s="107"/>
    </row>
    <row r="463" spans="1:7" s="96" customFormat="1" ht="22.5" customHeight="1" outlineLevel="1">
      <c r="A463" s="105" t="s">
        <v>1231</v>
      </c>
      <c r="B463" s="105"/>
      <c r="C463" s="105"/>
      <c r="D463" s="378">
        <v>449800</v>
      </c>
      <c r="E463" s="378"/>
      <c r="F463" s="118" t="s">
        <v>503</v>
      </c>
      <c r="G463" s="107"/>
    </row>
    <row r="464" spans="1:7" s="96" customFormat="1" ht="22.5" customHeight="1" outlineLevel="1">
      <c r="B464" s="351" t="s">
        <v>1250</v>
      </c>
      <c r="C464" s="351"/>
      <c r="F464" s="123"/>
      <c r="G464" s="107"/>
    </row>
    <row r="465" spans="1:7" s="96" customFormat="1" ht="22.5" customHeight="1">
      <c r="B465" s="351" t="s">
        <v>1234</v>
      </c>
      <c r="C465" s="351"/>
      <c r="F465" s="123"/>
      <c r="G465" s="107"/>
    </row>
    <row r="466" spans="1:7" s="96" customFormat="1" ht="22.5" customHeight="1" outlineLevel="1">
      <c r="A466" s="105" t="s">
        <v>1215</v>
      </c>
      <c r="B466" s="105"/>
      <c r="C466" s="105"/>
      <c r="D466" s="378">
        <v>2033300</v>
      </c>
      <c r="E466" s="378"/>
      <c r="F466" s="118" t="s">
        <v>503</v>
      </c>
      <c r="G466" s="107"/>
    </row>
    <row r="467" spans="1:7" s="96" customFormat="1" ht="22.5" customHeight="1" outlineLevel="1">
      <c r="B467" s="351" t="s">
        <v>1286</v>
      </c>
      <c r="C467" s="351"/>
      <c r="F467" s="119"/>
      <c r="G467" s="107"/>
    </row>
    <row r="468" spans="1:7" s="96" customFormat="1" ht="22.5" customHeight="1" outlineLevel="1">
      <c r="B468" s="351" t="s">
        <v>1287</v>
      </c>
      <c r="C468" s="351"/>
      <c r="D468" s="351"/>
      <c r="F468" s="119"/>
      <c r="G468" s="107"/>
    </row>
    <row r="469" spans="1:7" s="96" customFormat="1" ht="22.5" customHeight="1" outlineLevel="1">
      <c r="A469" s="105" t="s">
        <v>571</v>
      </c>
      <c r="B469" s="105"/>
      <c r="C469" s="105"/>
      <c r="D469" s="378">
        <v>382400</v>
      </c>
      <c r="E469" s="378"/>
      <c r="F469" s="118" t="s">
        <v>503</v>
      </c>
      <c r="G469" s="107"/>
    </row>
    <row r="470" spans="1:7" s="96" customFormat="1" ht="22.5" customHeight="1" outlineLevel="1">
      <c r="B470" s="351" t="s">
        <v>572</v>
      </c>
      <c r="C470" s="351"/>
      <c r="F470" s="119"/>
      <c r="G470" s="107"/>
    </row>
    <row r="471" spans="1:7" s="96" customFormat="1" ht="22.5" customHeight="1" outlineLevel="1">
      <c r="B471" s="351" t="s">
        <v>573</v>
      </c>
      <c r="C471" s="351"/>
      <c r="F471" s="119"/>
      <c r="G471" s="107"/>
    </row>
    <row r="472" spans="1:7" s="96" customFormat="1" ht="22.5" customHeight="1" outlineLevel="1">
      <c r="B472" s="18"/>
      <c r="C472" s="18"/>
      <c r="F472" s="119"/>
      <c r="G472" s="107"/>
    </row>
    <row r="473" spans="1:7" s="96" customFormat="1" ht="22.5" customHeight="1" outlineLevel="1">
      <c r="A473" s="94" t="s">
        <v>574</v>
      </c>
      <c r="B473" s="18"/>
      <c r="C473" s="18"/>
      <c r="D473" s="394">
        <f>SUM(D474)</f>
        <v>3870000</v>
      </c>
      <c r="E473" s="393"/>
      <c r="F473" s="262" t="s">
        <v>503</v>
      </c>
      <c r="G473" s="107"/>
    </row>
    <row r="474" spans="1:7" s="96" customFormat="1" ht="22.5" customHeight="1" outlineLevel="1">
      <c r="A474" s="266" t="s">
        <v>1445</v>
      </c>
      <c r="B474" s="18"/>
      <c r="C474" s="18"/>
      <c r="D474" s="394">
        <f>SUM(D475)</f>
        <v>3870000</v>
      </c>
      <c r="E474" s="393"/>
      <c r="F474" s="262" t="s">
        <v>503</v>
      </c>
      <c r="G474" s="107"/>
    </row>
    <row r="475" spans="1:7" s="96" customFormat="1" ht="22.5" customHeight="1" outlineLevel="1">
      <c r="A475" s="266" t="s">
        <v>1446</v>
      </c>
      <c r="B475" s="18"/>
      <c r="C475" s="18"/>
      <c r="D475" s="394">
        <f>SUM(F477:F484)</f>
        <v>3870000</v>
      </c>
      <c r="E475" s="394"/>
      <c r="F475" s="262" t="s">
        <v>503</v>
      </c>
      <c r="G475" s="107"/>
    </row>
    <row r="476" spans="1:7" s="96" customFormat="1" ht="22.5" customHeight="1" outlineLevel="1">
      <c r="B476" s="98" t="s">
        <v>1447</v>
      </c>
      <c r="C476" s="106" t="s">
        <v>1448</v>
      </c>
      <c r="F476" s="119"/>
      <c r="G476" s="107"/>
    </row>
    <row r="477" spans="1:7" s="96" customFormat="1" ht="22.5" customHeight="1" outlineLevel="1">
      <c r="B477" s="98"/>
      <c r="C477" s="98" t="s">
        <v>1449</v>
      </c>
      <c r="F477" s="261">
        <v>1367000</v>
      </c>
      <c r="G477" s="131" t="s">
        <v>503</v>
      </c>
    </row>
    <row r="478" spans="1:7" s="96" customFormat="1" ht="22.5" customHeight="1" outlineLevel="1">
      <c r="B478" s="98"/>
      <c r="C478" s="98" t="s">
        <v>1450</v>
      </c>
      <c r="F478" s="119"/>
      <c r="G478" s="107"/>
    </row>
    <row r="479" spans="1:7" s="96" customFormat="1" ht="22.5" customHeight="1" outlineLevel="1">
      <c r="B479" s="98"/>
      <c r="C479" s="98" t="s">
        <v>1451</v>
      </c>
      <c r="F479" s="119"/>
      <c r="G479" s="107"/>
    </row>
    <row r="480" spans="1:7" s="96" customFormat="1" ht="22.5" customHeight="1" outlineLevel="1">
      <c r="B480" s="98"/>
      <c r="C480" s="98" t="s">
        <v>1452</v>
      </c>
      <c r="F480" s="119"/>
      <c r="G480" s="107"/>
    </row>
    <row r="481" spans="1:7" s="96" customFormat="1" ht="22.5" customHeight="1" outlineLevel="1">
      <c r="B481" s="98"/>
      <c r="C481" s="98" t="s">
        <v>1451</v>
      </c>
      <c r="F481" s="119"/>
      <c r="G481" s="107"/>
    </row>
    <row r="482" spans="1:7" s="96" customFormat="1" ht="22.5" customHeight="1" outlineLevel="1">
      <c r="B482" s="98"/>
      <c r="C482" s="98"/>
      <c r="F482" s="119"/>
      <c r="G482" s="107"/>
    </row>
    <row r="483" spans="1:7" s="96" customFormat="1" ht="22.5" customHeight="1" outlineLevel="1">
      <c r="B483" s="98" t="s">
        <v>1459</v>
      </c>
      <c r="C483" s="106" t="s">
        <v>1453</v>
      </c>
      <c r="F483" s="119"/>
      <c r="G483" s="107"/>
    </row>
    <row r="484" spans="1:7" s="96" customFormat="1" ht="22.5" customHeight="1" outlineLevel="1">
      <c r="B484" s="98"/>
      <c r="C484" s="98" t="s">
        <v>1454</v>
      </c>
      <c r="F484" s="261">
        <v>2503000</v>
      </c>
      <c r="G484" s="131" t="s">
        <v>503</v>
      </c>
    </row>
    <row r="485" spans="1:7" s="96" customFormat="1" ht="22.5" customHeight="1" outlineLevel="1">
      <c r="B485" s="98"/>
      <c r="C485" s="98" t="s">
        <v>1455</v>
      </c>
      <c r="F485" s="119"/>
      <c r="G485" s="107"/>
    </row>
    <row r="486" spans="1:7" s="96" customFormat="1" ht="22.5" customHeight="1" outlineLevel="1">
      <c r="B486" s="98"/>
      <c r="C486" s="98" t="s">
        <v>1456</v>
      </c>
      <c r="F486" s="119"/>
      <c r="G486" s="107"/>
    </row>
    <row r="487" spans="1:7" s="96" customFormat="1" ht="22.5" customHeight="1" outlineLevel="1">
      <c r="B487" s="98"/>
      <c r="C487" s="98" t="s">
        <v>1457</v>
      </c>
      <c r="F487" s="119"/>
      <c r="G487" s="107"/>
    </row>
    <row r="488" spans="1:7" s="96" customFormat="1" ht="22.5" customHeight="1" outlineLevel="1">
      <c r="B488" s="98"/>
      <c r="C488" s="98" t="s">
        <v>1456</v>
      </c>
      <c r="F488" s="119"/>
      <c r="G488" s="107"/>
    </row>
    <row r="489" spans="1:7" s="96" customFormat="1" ht="22.5" customHeight="1" outlineLevel="1">
      <c r="B489" s="18"/>
      <c r="C489" s="98" t="s">
        <v>1458</v>
      </c>
      <c r="F489" s="119"/>
      <c r="G489" s="107"/>
    </row>
    <row r="490" spans="1:7" s="96" customFormat="1" ht="22.5" customHeight="1" outlineLevel="1">
      <c r="B490" s="18"/>
      <c r="C490" s="98" t="s">
        <v>1456</v>
      </c>
      <c r="F490" s="119"/>
      <c r="G490" s="107"/>
    </row>
    <row r="491" spans="1:7" s="96" customFormat="1" ht="22.5" customHeight="1" outlineLevel="1">
      <c r="B491" s="18"/>
      <c r="C491" s="18"/>
      <c r="F491" s="119"/>
      <c r="G491" s="107"/>
    </row>
    <row r="492" spans="1:7" s="96" customFormat="1" ht="22.5" customHeight="1" outlineLevel="1">
      <c r="B492" s="18"/>
      <c r="C492" s="18"/>
      <c r="F492" s="119"/>
      <c r="G492" s="107"/>
    </row>
    <row r="493" spans="1:7" s="98" customFormat="1" ht="22.5" customHeight="1" outlineLevel="1">
      <c r="A493" s="94" t="s">
        <v>595</v>
      </c>
      <c r="B493" s="94"/>
      <c r="C493" s="94"/>
      <c r="D493" s="377">
        <f>SUM(F495:F502)</f>
        <v>6253400</v>
      </c>
      <c r="E493" s="377"/>
      <c r="F493" s="116" t="s">
        <v>503</v>
      </c>
      <c r="G493" s="127"/>
    </row>
    <row r="494" spans="1:7" s="98" customFormat="1" ht="22.5" customHeight="1" outlineLevel="1">
      <c r="B494" s="98" t="s">
        <v>576</v>
      </c>
      <c r="C494" s="351" t="s">
        <v>599</v>
      </c>
      <c r="D494" s="351"/>
      <c r="E494" s="351"/>
      <c r="F494" s="121"/>
      <c r="G494" s="3"/>
    </row>
    <row r="495" spans="1:7" s="98" customFormat="1" ht="22.5" customHeight="1" outlineLevel="1">
      <c r="C495" s="18" t="s">
        <v>600</v>
      </c>
      <c r="F495" s="120">
        <v>3750000</v>
      </c>
      <c r="G495" s="3" t="s">
        <v>503</v>
      </c>
    </row>
    <row r="496" spans="1:7" s="98" customFormat="1" ht="22.5" customHeight="1" outlineLevel="1">
      <c r="B496" s="98" t="s">
        <v>580</v>
      </c>
      <c r="C496" s="351" t="s">
        <v>630</v>
      </c>
      <c r="D496" s="351"/>
      <c r="E496" s="351"/>
      <c r="F496" s="120"/>
      <c r="G496" s="3"/>
    </row>
    <row r="497" spans="1:7" s="98" customFormat="1" ht="22.5" customHeight="1" outlineLevel="1">
      <c r="C497" s="18" t="s">
        <v>631</v>
      </c>
      <c r="F497" s="120">
        <v>500000</v>
      </c>
      <c r="G497" s="3" t="s">
        <v>503</v>
      </c>
    </row>
    <row r="498" spans="1:7" s="98" customFormat="1" ht="22.5" customHeight="1" outlineLevel="1">
      <c r="B498" s="98" t="s">
        <v>581</v>
      </c>
      <c r="C498" s="351" t="s">
        <v>601</v>
      </c>
      <c r="D498" s="351"/>
      <c r="E498" s="351"/>
      <c r="F498" s="120">
        <v>1429300</v>
      </c>
      <c r="G498" s="3" t="s">
        <v>503</v>
      </c>
    </row>
    <row r="499" spans="1:7" s="98" customFormat="1" ht="22.5" customHeight="1" outlineLevel="1">
      <c r="B499" s="98" t="s">
        <v>582</v>
      </c>
      <c r="C499" s="351" t="s">
        <v>632</v>
      </c>
      <c r="D499" s="351"/>
      <c r="E499" s="351"/>
      <c r="F499" s="121"/>
      <c r="G499" s="3"/>
    </row>
    <row r="500" spans="1:7" s="98" customFormat="1" ht="22.5" customHeight="1" outlineLevel="1">
      <c r="C500" s="18" t="s">
        <v>602</v>
      </c>
      <c r="D500" s="18"/>
      <c r="E500" s="18"/>
      <c r="F500" s="120">
        <v>352100</v>
      </c>
      <c r="G500" s="3" t="s">
        <v>503</v>
      </c>
    </row>
    <row r="501" spans="1:7" s="98" customFormat="1" ht="22.5" customHeight="1" outlineLevel="1">
      <c r="B501" s="98" t="s">
        <v>583</v>
      </c>
      <c r="C501" s="351" t="s">
        <v>633</v>
      </c>
      <c r="D501" s="351"/>
      <c r="E501" s="351"/>
      <c r="F501" s="120">
        <v>20000</v>
      </c>
      <c r="G501" s="3" t="s">
        <v>503</v>
      </c>
    </row>
    <row r="502" spans="1:7" s="98" customFormat="1" ht="22.5" customHeight="1" outlineLevel="1">
      <c r="B502" s="98" t="s">
        <v>584</v>
      </c>
      <c r="C502" s="351" t="s">
        <v>634</v>
      </c>
      <c r="D502" s="351"/>
      <c r="E502" s="351"/>
      <c r="F502" s="120">
        <v>202000</v>
      </c>
      <c r="G502" s="3" t="s">
        <v>503</v>
      </c>
    </row>
    <row r="503" spans="1:7" s="94" customFormat="1" ht="22.5" customHeight="1">
      <c r="A503" s="91"/>
      <c r="B503" s="91"/>
      <c r="C503" s="91"/>
      <c r="D503" s="91"/>
      <c r="E503" s="91"/>
      <c r="F503" s="122"/>
      <c r="G503" s="127"/>
    </row>
    <row r="504" spans="1:7" s="94" customFormat="1" ht="22.5" customHeight="1">
      <c r="A504" s="91"/>
      <c r="B504" s="91"/>
      <c r="C504" s="91"/>
      <c r="D504" s="91"/>
      <c r="E504" s="91"/>
      <c r="F504" s="122"/>
      <c r="G504" s="127"/>
    </row>
    <row r="505" spans="1:7" s="94" customFormat="1" ht="22.5" customHeight="1">
      <c r="A505" s="91"/>
      <c r="B505" s="91"/>
      <c r="C505" s="91"/>
      <c r="D505" s="91"/>
      <c r="E505" s="91"/>
      <c r="F505" s="122"/>
      <c r="G505" s="127"/>
    </row>
    <row r="506" spans="1:7" s="96" customFormat="1" ht="22.5" customHeight="1" outlineLevel="1">
      <c r="A506" s="97" t="s">
        <v>534</v>
      </c>
      <c r="B506" s="94"/>
      <c r="C506" s="94"/>
      <c r="D506" s="94"/>
      <c r="E506" s="375">
        <f>SUM(D507)</f>
        <v>286600</v>
      </c>
      <c r="F506" s="375"/>
      <c r="G506" s="128" t="s">
        <v>503</v>
      </c>
    </row>
    <row r="507" spans="1:7" s="96" customFormat="1" ht="22.5" customHeight="1" outlineLevel="1">
      <c r="A507" s="281" t="s">
        <v>1569</v>
      </c>
      <c r="B507" s="94"/>
      <c r="C507" s="94"/>
      <c r="D507" s="377">
        <f>D508</f>
        <v>286600</v>
      </c>
      <c r="E507" s="377"/>
      <c r="F507" s="116" t="s">
        <v>503</v>
      </c>
      <c r="G507" s="127"/>
    </row>
    <row r="508" spans="1:7" s="96" customFormat="1" ht="22.5" customHeight="1" outlineLevel="1">
      <c r="A508" s="105" t="s">
        <v>1601</v>
      </c>
      <c r="B508" s="105"/>
      <c r="C508" s="105"/>
      <c r="D508" s="378">
        <f>SUM(D509,D511,D515)</f>
        <v>286600</v>
      </c>
      <c r="E508" s="378"/>
      <c r="F508" s="118" t="s">
        <v>503</v>
      </c>
      <c r="G508" s="107"/>
    </row>
    <row r="509" spans="1:7" s="94" customFormat="1" ht="22.5" customHeight="1">
      <c r="A509" s="379" t="s">
        <v>1563</v>
      </c>
      <c r="B509" s="379"/>
      <c r="C509" s="379"/>
      <c r="D509" s="378">
        <v>13500</v>
      </c>
      <c r="E509" s="378"/>
      <c r="F509" s="118" t="s">
        <v>503</v>
      </c>
      <c r="G509" s="107"/>
    </row>
    <row r="510" spans="1:7" s="96" customFormat="1" ht="22.5" customHeight="1">
      <c r="B510" s="351" t="s">
        <v>1208</v>
      </c>
      <c r="C510" s="351"/>
      <c r="F510" s="119"/>
      <c r="G510" s="107"/>
    </row>
    <row r="511" spans="1:7" s="96" customFormat="1" ht="22.5" customHeight="1" outlineLevel="1">
      <c r="A511" s="105" t="s">
        <v>1579</v>
      </c>
      <c r="B511" s="105"/>
      <c r="C511" s="105"/>
      <c r="D511" s="378">
        <v>47400</v>
      </c>
      <c r="E511" s="378"/>
      <c r="F511" s="118" t="s">
        <v>503</v>
      </c>
      <c r="G511" s="107"/>
    </row>
    <row r="512" spans="1:7" s="96" customFormat="1" ht="22.5" customHeight="1" outlineLevel="1">
      <c r="B512" s="351" t="s">
        <v>1232</v>
      </c>
      <c r="C512" s="351"/>
      <c r="F512" s="123"/>
      <c r="G512" s="107"/>
    </row>
    <row r="513" spans="1:7" s="96" customFormat="1" ht="22.5" customHeight="1" outlineLevel="1">
      <c r="B513" s="351" t="s">
        <v>1250</v>
      </c>
      <c r="C513" s="351"/>
      <c r="F513" s="123"/>
      <c r="G513" s="107"/>
    </row>
    <row r="514" spans="1:7" s="96" customFormat="1" ht="22.5" customHeight="1">
      <c r="B514" s="351" t="s">
        <v>1233</v>
      </c>
      <c r="C514" s="351"/>
      <c r="F514" s="123"/>
      <c r="G514" s="107"/>
    </row>
    <row r="515" spans="1:7" s="96" customFormat="1" ht="22.5" customHeight="1" outlineLevel="1">
      <c r="A515" s="105" t="s">
        <v>1580</v>
      </c>
      <c r="B515" s="105"/>
      <c r="C515" s="105"/>
      <c r="D515" s="378">
        <v>225700</v>
      </c>
      <c r="E515" s="378"/>
      <c r="F515" s="118" t="s">
        <v>503</v>
      </c>
      <c r="G515" s="107"/>
    </row>
    <row r="516" spans="1:7" s="96" customFormat="1" ht="22.5" customHeight="1" outlineLevel="1">
      <c r="B516" s="351" t="s">
        <v>1235</v>
      </c>
      <c r="C516" s="351"/>
      <c r="D516" s="351"/>
      <c r="F516" s="119"/>
      <c r="G516" s="107"/>
    </row>
    <row r="517" spans="1:7" s="96" customFormat="1" ht="22.5" customHeight="1" outlineLevel="1">
      <c r="B517" s="351" t="s">
        <v>1236</v>
      </c>
      <c r="C517" s="351"/>
      <c r="F517" s="119"/>
      <c r="G517" s="107"/>
    </row>
    <row r="518" spans="1:7" s="96" customFormat="1" ht="22.5" customHeight="1" outlineLevel="1">
      <c r="B518" s="351" t="s">
        <v>1237</v>
      </c>
      <c r="C518" s="351"/>
      <c r="F518" s="119"/>
      <c r="G518" s="107"/>
    </row>
    <row r="519" spans="1:7" s="96" customFormat="1" ht="22.5" customHeight="1" outlineLevel="1">
      <c r="B519" s="351" t="s">
        <v>1238</v>
      </c>
      <c r="C519" s="351"/>
      <c r="F519" s="119"/>
      <c r="G519" s="107"/>
    </row>
    <row r="520" spans="1:7" s="96" customFormat="1" ht="22.5" customHeight="1" outlineLevel="1">
      <c r="F520" s="125"/>
      <c r="G520" s="107"/>
    </row>
    <row r="521" spans="1:7" s="96" customFormat="1" ht="22.5" customHeight="1" outlineLevel="1">
      <c r="A521" s="97" t="s">
        <v>535</v>
      </c>
      <c r="B521" s="94"/>
      <c r="C521" s="94"/>
      <c r="D521" s="94"/>
      <c r="E521" s="375">
        <f>SUM(D522+D527+D533)</f>
        <v>1720400</v>
      </c>
      <c r="F521" s="375"/>
      <c r="G521" s="128" t="s">
        <v>503</v>
      </c>
    </row>
    <row r="522" spans="1:7" s="96" customFormat="1" ht="22.5" customHeight="1" outlineLevel="1">
      <c r="A522" s="94" t="s">
        <v>569</v>
      </c>
      <c r="B522" s="94"/>
      <c r="C522" s="94"/>
      <c r="D522" s="377">
        <f>D523</f>
        <v>820800</v>
      </c>
      <c r="E522" s="377"/>
      <c r="F522" s="116" t="s">
        <v>503</v>
      </c>
      <c r="G522" s="127"/>
    </row>
    <row r="523" spans="1:7" s="96" customFormat="1" ht="22.5" customHeight="1" outlineLevel="1">
      <c r="A523" s="105" t="s">
        <v>1559</v>
      </c>
      <c r="B523" s="105"/>
      <c r="C523" s="105"/>
      <c r="D523" s="378">
        <f>SUM(D524)</f>
        <v>820800</v>
      </c>
      <c r="E523" s="378"/>
      <c r="F523" s="118" t="s">
        <v>503</v>
      </c>
      <c r="G523" s="107"/>
    </row>
    <row r="524" spans="1:7" s="94" customFormat="1" ht="22.5" customHeight="1">
      <c r="A524" s="105" t="s">
        <v>1290</v>
      </c>
      <c r="B524" s="105"/>
      <c r="C524" s="105"/>
      <c r="D524" s="378">
        <v>820800</v>
      </c>
      <c r="E524" s="378"/>
      <c r="F524" s="118" t="s">
        <v>503</v>
      </c>
      <c r="G524" s="107"/>
    </row>
    <row r="525" spans="1:7" s="94" customFormat="1" ht="22.5" customHeight="1">
      <c r="A525" s="96"/>
      <c r="B525" s="351" t="s">
        <v>570</v>
      </c>
      <c r="C525" s="351"/>
      <c r="D525" s="96"/>
      <c r="E525" s="96"/>
      <c r="F525" s="119"/>
      <c r="G525" s="107"/>
    </row>
    <row r="526" spans="1:7" s="94" customFormat="1" ht="22.5" customHeight="1">
      <c r="A526" s="96"/>
      <c r="B526" s="98"/>
      <c r="C526" s="106"/>
      <c r="D526" s="96"/>
      <c r="E526" s="96"/>
      <c r="F526" s="119"/>
      <c r="G526" s="107"/>
    </row>
    <row r="527" spans="1:7" s="98" customFormat="1" ht="22.5" customHeight="1" outlineLevel="1">
      <c r="A527" s="94" t="s">
        <v>574</v>
      </c>
      <c r="B527" s="94"/>
      <c r="C527" s="94"/>
      <c r="D527" s="377">
        <f>D528</f>
        <v>750000</v>
      </c>
      <c r="E527" s="377"/>
      <c r="F527" s="116" t="s">
        <v>503</v>
      </c>
      <c r="G527" s="127"/>
    </row>
    <row r="528" spans="1:7" ht="22.5" customHeight="1">
      <c r="A528" s="266" t="s">
        <v>1445</v>
      </c>
      <c r="B528" s="105"/>
      <c r="C528" s="105"/>
      <c r="D528" s="378">
        <f>D529</f>
        <v>750000</v>
      </c>
      <c r="E528" s="378"/>
      <c r="F528" s="118" t="s">
        <v>503</v>
      </c>
      <c r="G528" s="107"/>
    </row>
    <row r="529" spans="1:7" ht="22.5" customHeight="1">
      <c r="A529" s="266" t="s">
        <v>1602</v>
      </c>
      <c r="B529" s="105"/>
      <c r="C529" s="105"/>
      <c r="D529" s="378">
        <f>SUM(F530:F531)</f>
        <v>750000</v>
      </c>
      <c r="E529" s="378"/>
      <c r="F529" s="118" t="s">
        <v>503</v>
      </c>
      <c r="G529" s="107"/>
    </row>
    <row r="530" spans="1:7" ht="22.5" customHeight="1">
      <c r="A530" s="98"/>
      <c r="B530" s="98" t="s">
        <v>1292</v>
      </c>
      <c r="C530" s="351" t="s">
        <v>1288</v>
      </c>
      <c r="D530" s="351"/>
      <c r="E530" s="351"/>
      <c r="F530" s="120">
        <v>420000</v>
      </c>
      <c r="G530" s="3" t="s">
        <v>503</v>
      </c>
    </row>
    <row r="531" spans="1:7" s="98" customFormat="1" ht="22.5" customHeight="1" outlineLevel="1">
      <c r="B531" s="98" t="s">
        <v>1293</v>
      </c>
      <c r="C531" s="351" t="s">
        <v>1289</v>
      </c>
      <c r="D531" s="351"/>
      <c r="E531" s="351"/>
      <c r="F531" s="120">
        <v>330000</v>
      </c>
      <c r="G531" s="3" t="s">
        <v>503</v>
      </c>
    </row>
    <row r="532" spans="1:7" s="98" customFormat="1" ht="22.5" customHeight="1" outlineLevel="1">
      <c r="C532" s="18"/>
      <c r="D532" s="18"/>
      <c r="E532" s="18"/>
      <c r="F532" s="120"/>
      <c r="G532" s="3"/>
    </row>
    <row r="533" spans="1:7" s="94" customFormat="1" ht="22.5" customHeight="1">
      <c r="A533" s="94" t="s">
        <v>595</v>
      </c>
      <c r="D533" s="377">
        <f>F534</f>
        <v>149600</v>
      </c>
      <c r="E533" s="377"/>
      <c r="F533" s="116" t="s">
        <v>503</v>
      </c>
      <c r="G533" s="127"/>
    </row>
    <row r="534" spans="1:7" s="94" customFormat="1" ht="22.5" customHeight="1">
      <c r="A534" s="98"/>
      <c r="B534" s="316" t="s">
        <v>579</v>
      </c>
      <c r="C534" s="351" t="s">
        <v>536</v>
      </c>
      <c r="D534" s="351"/>
      <c r="E534" s="351"/>
      <c r="F534" s="120">
        <v>149600</v>
      </c>
      <c r="G534" s="3" t="s">
        <v>503</v>
      </c>
    </row>
    <row r="535" spans="1:7" s="94" customFormat="1" ht="22.5" customHeight="1">
      <c r="A535" s="98"/>
      <c r="B535" s="98"/>
      <c r="C535" s="18"/>
      <c r="D535" s="98"/>
      <c r="E535" s="98"/>
      <c r="F535" s="115"/>
      <c r="G535" s="127"/>
    </row>
    <row r="536" spans="1:7" s="94" customFormat="1" ht="22.5" customHeight="1">
      <c r="A536" s="98"/>
      <c r="B536" s="98"/>
      <c r="C536" s="18"/>
      <c r="D536" s="98"/>
      <c r="E536" s="98"/>
      <c r="F536" s="120"/>
      <c r="G536" s="3"/>
    </row>
    <row r="537" spans="1:7" s="96" customFormat="1" ht="22.5" customHeight="1" outlineLevel="1">
      <c r="A537" s="97" t="s">
        <v>537</v>
      </c>
      <c r="B537" s="94"/>
      <c r="C537" s="94"/>
      <c r="D537" s="94"/>
      <c r="E537" s="375">
        <f>D538</f>
        <v>40000</v>
      </c>
      <c r="F537" s="375"/>
      <c r="G537" s="128" t="s">
        <v>503</v>
      </c>
    </row>
    <row r="538" spans="1:7" s="96" customFormat="1" ht="22.5" customHeight="1" outlineLevel="1">
      <c r="A538" s="284" t="s">
        <v>1569</v>
      </c>
      <c r="B538" s="94"/>
      <c r="C538" s="94"/>
      <c r="D538" s="377">
        <f>D539</f>
        <v>40000</v>
      </c>
      <c r="E538" s="377"/>
      <c r="F538" s="116" t="s">
        <v>503</v>
      </c>
      <c r="G538" s="127"/>
    </row>
    <row r="539" spans="1:7" s="96" customFormat="1" ht="22.5" customHeight="1" outlineLevel="1">
      <c r="A539" s="266" t="s">
        <v>1582</v>
      </c>
      <c r="B539" s="105"/>
      <c r="C539" s="105"/>
      <c r="D539" s="378">
        <f>D540</f>
        <v>40000</v>
      </c>
      <c r="E539" s="378"/>
      <c r="F539" s="118" t="s">
        <v>503</v>
      </c>
      <c r="G539" s="107"/>
    </row>
    <row r="540" spans="1:7" s="94" customFormat="1" ht="22.5" customHeight="1">
      <c r="A540" s="266" t="s">
        <v>1603</v>
      </c>
      <c r="B540" s="105"/>
      <c r="C540" s="105"/>
      <c r="D540" s="378">
        <v>40000</v>
      </c>
      <c r="E540" s="378"/>
      <c r="F540" s="118" t="s">
        <v>503</v>
      </c>
      <c r="G540" s="107"/>
    </row>
    <row r="541" spans="1:7" s="96" customFormat="1" ht="22.5" customHeight="1">
      <c r="B541" s="351" t="s">
        <v>1249</v>
      </c>
      <c r="C541" s="351"/>
      <c r="F541" s="119"/>
      <c r="G541" s="107"/>
    </row>
    <row r="542" spans="1:7" s="94" customFormat="1" ht="22.5" customHeight="1">
      <c r="A542" s="91"/>
      <c r="B542" s="91"/>
      <c r="C542" s="91"/>
      <c r="D542" s="91"/>
      <c r="E542" s="91"/>
      <c r="F542" s="122"/>
      <c r="G542" s="127"/>
    </row>
    <row r="543" spans="1:7" s="94" customFormat="1" ht="22.5" customHeight="1">
      <c r="A543" s="91"/>
      <c r="B543" s="91"/>
      <c r="C543" s="91"/>
      <c r="D543" s="91"/>
      <c r="E543" s="91"/>
      <c r="F543" s="122"/>
      <c r="G543" s="127"/>
    </row>
    <row r="544" spans="1:7" s="96" customFormat="1" ht="22.5" customHeight="1" outlineLevel="1">
      <c r="A544" s="97" t="s">
        <v>538</v>
      </c>
      <c r="B544" s="94"/>
      <c r="C544" s="94"/>
      <c r="D544" s="94"/>
      <c r="E544" s="375">
        <f>SUM(D545+D558+D564)</f>
        <v>2234800</v>
      </c>
      <c r="F544" s="375"/>
      <c r="G544" s="128" t="s">
        <v>503</v>
      </c>
    </row>
    <row r="545" spans="1:7" s="96" customFormat="1" ht="22.5" customHeight="1" outlineLevel="1">
      <c r="A545" s="284" t="s">
        <v>1569</v>
      </c>
      <c r="B545" s="284"/>
      <c r="C545" s="284"/>
      <c r="D545" s="377">
        <f>D546</f>
        <v>475400</v>
      </c>
      <c r="E545" s="377"/>
      <c r="F545" s="116" t="s">
        <v>503</v>
      </c>
      <c r="G545" s="127"/>
    </row>
    <row r="546" spans="1:7" s="96" customFormat="1" ht="22.5" customHeight="1" outlineLevel="1">
      <c r="A546" s="266" t="s">
        <v>1582</v>
      </c>
      <c r="B546" s="266"/>
      <c r="C546" s="266"/>
      <c r="D546" s="378">
        <f>SUM(D547,D549,D552)</f>
        <v>475400</v>
      </c>
      <c r="E546" s="378"/>
      <c r="F546" s="118" t="s">
        <v>503</v>
      </c>
      <c r="G546" s="107"/>
    </row>
    <row r="547" spans="1:7" s="94" customFormat="1" ht="22.5" customHeight="1">
      <c r="A547" s="383" t="s">
        <v>1603</v>
      </c>
      <c r="B547" s="383"/>
      <c r="C547" s="383"/>
      <c r="D547" s="378">
        <v>243000</v>
      </c>
      <c r="E547" s="378"/>
      <c r="F547" s="118" t="s">
        <v>503</v>
      </c>
      <c r="G547" s="107"/>
    </row>
    <row r="548" spans="1:7" s="96" customFormat="1" ht="22.5" customHeight="1">
      <c r="B548" s="351" t="s">
        <v>1208</v>
      </c>
      <c r="C548" s="351"/>
      <c r="F548" s="119"/>
      <c r="G548" s="107"/>
    </row>
    <row r="549" spans="1:7" s="96" customFormat="1" ht="22.5" customHeight="1" outlineLevel="1">
      <c r="A549" s="383" t="s">
        <v>1604</v>
      </c>
      <c r="B549" s="383"/>
      <c r="C549" s="383"/>
      <c r="D549" s="378">
        <v>62100</v>
      </c>
      <c r="E549" s="378"/>
      <c r="F549" s="118" t="s">
        <v>503</v>
      </c>
      <c r="G549" s="107"/>
    </row>
    <row r="550" spans="1:7" s="96" customFormat="1" ht="22.5" customHeight="1" outlineLevel="1">
      <c r="B550" s="351" t="s">
        <v>1232</v>
      </c>
      <c r="C550" s="351"/>
      <c r="F550" s="119"/>
      <c r="G550" s="107"/>
    </row>
    <row r="551" spans="1:7" s="96" customFormat="1" ht="22.5" customHeight="1" outlineLevel="1">
      <c r="B551" s="351" t="s">
        <v>1233</v>
      </c>
      <c r="C551" s="351"/>
      <c r="F551" s="119"/>
      <c r="G551" s="107"/>
    </row>
    <row r="552" spans="1:7" s="96" customFormat="1" ht="22.5" customHeight="1" outlineLevel="1">
      <c r="A552" s="283" t="s">
        <v>1605</v>
      </c>
      <c r="B552" s="105"/>
      <c r="C552" s="105"/>
      <c r="D552" s="378">
        <v>170300</v>
      </c>
      <c r="E552" s="378"/>
      <c r="F552" s="118" t="s">
        <v>503</v>
      </c>
      <c r="G552" s="107"/>
    </row>
    <row r="553" spans="1:7" s="96" customFormat="1" ht="22.5" customHeight="1" outlineLevel="1">
      <c r="B553" s="351" t="s">
        <v>1251</v>
      </c>
      <c r="C553" s="351"/>
      <c r="D553" s="351"/>
      <c r="F553" s="119"/>
      <c r="G553" s="107"/>
    </row>
    <row r="554" spans="1:7" s="96" customFormat="1" ht="22.5" customHeight="1" outlineLevel="1">
      <c r="B554" s="351" t="s">
        <v>1252</v>
      </c>
      <c r="C554" s="351"/>
      <c r="F554" s="119"/>
      <c r="G554" s="107"/>
    </row>
    <row r="555" spans="1:7" s="96" customFormat="1" ht="22.5" customHeight="1" outlineLevel="1">
      <c r="B555" s="351" t="s">
        <v>1253</v>
      </c>
      <c r="C555" s="351"/>
      <c r="F555" s="119"/>
      <c r="G555" s="107"/>
    </row>
    <row r="556" spans="1:7" ht="22.5" customHeight="1">
      <c r="A556" s="96"/>
      <c r="B556" s="351" t="s">
        <v>1254</v>
      </c>
      <c r="C556" s="351"/>
      <c r="D556" s="96"/>
      <c r="E556" s="96"/>
      <c r="F556" s="119"/>
      <c r="G556" s="107"/>
    </row>
    <row r="557" spans="1:7" ht="22.5" customHeight="1">
      <c r="A557" s="96"/>
      <c r="B557" s="98"/>
      <c r="C557" s="106"/>
      <c r="D557" s="96"/>
      <c r="E557" s="96"/>
      <c r="F557" s="119"/>
      <c r="G557" s="107"/>
    </row>
    <row r="558" spans="1:7" ht="22.5" customHeight="1">
      <c r="A558" s="94" t="s">
        <v>574</v>
      </c>
      <c r="B558" s="94"/>
      <c r="C558" s="94"/>
      <c r="D558" s="377">
        <f>SUM(D560,D721)</f>
        <v>120000</v>
      </c>
      <c r="E558" s="377"/>
      <c r="F558" s="116" t="s">
        <v>503</v>
      </c>
    </row>
    <row r="559" spans="1:7" ht="22.5" customHeight="1">
      <c r="A559" s="282" t="s">
        <v>1606</v>
      </c>
      <c r="B559" s="105"/>
      <c r="C559" s="105"/>
      <c r="D559" s="378">
        <f>D560+D721</f>
        <v>120000</v>
      </c>
      <c r="E559" s="378"/>
      <c r="F559" s="118" t="s">
        <v>503</v>
      </c>
      <c r="G559" s="107"/>
    </row>
    <row r="560" spans="1:7" s="94" customFormat="1" ht="22.5" customHeight="1">
      <c r="A560" s="379" t="s">
        <v>1607</v>
      </c>
      <c r="B560" s="379"/>
      <c r="C560" s="379"/>
      <c r="D560" s="378">
        <f>SUM(F562)</f>
        <v>120000</v>
      </c>
      <c r="E560" s="378"/>
      <c r="F560" s="118" t="s">
        <v>503</v>
      </c>
      <c r="G560" s="107"/>
    </row>
    <row r="561" spans="1:7" s="94" customFormat="1" ht="22.5" customHeight="1">
      <c r="A561" s="98"/>
      <c r="B561" s="316" t="s">
        <v>1291</v>
      </c>
      <c r="C561" s="351" t="s">
        <v>1171</v>
      </c>
      <c r="D561" s="351"/>
      <c r="E561" s="351"/>
      <c r="F561" s="121"/>
      <c r="G561" s="3"/>
    </row>
    <row r="562" spans="1:7" s="94" customFormat="1" ht="22.5" customHeight="1">
      <c r="A562" s="91"/>
      <c r="B562" s="91"/>
      <c r="C562" s="91" t="s">
        <v>1172</v>
      </c>
      <c r="D562" s="91"/>
      <c r="E562" s="91"/>
      <c r="F562" s="122">
        <v>120000</v>
      </c>
      <c r="G562" s="127" t="s">
        <v>503</v>
      </c>
    </row>
    <row r="563" spans="1:7" s="94" customFormat="1" ht="22.5" customHeight="1">
      <c r="A563" s="91"/>
      <c r="B563" s="91"/>
      <c r="C563" s="91"/>
      <c r="D563" s="91"/>
      <c r="E563" s="91"/>
      <c r="F563" s="122"/>
      <c r="G563" s="127"/>
    </row>
    <row r="564" spans="1:7" s="94" customFormat="1" ht="22.5" customHeight="1">
      <c r="A564" s="94" t="s">
        <v>595</v>
      </c>
      <c r="D564" s="377">
        <f>SUM(F565:F574)</f>
        <v>1639400</v>
      </c>
      <c r="E564" s="377"/>
      <c r="F564" s="116" t="s">
        <v>503</v>
      </c>
      <c r="G564" s="127"/>
    </row>
    <row r="565" spans="1:7" s="94" customFormat="1" ht="22.5" customHeight="1">
      <c r="A565" s="91"/>
      <c r="B565" s="318" t="s">
        <v>1294</v>
      </c>
      <c r="C565" s="91" t="s">
        <v>835</v>
      </c>
      <c r="D565" s="91"/>
      <c r="E565" s="91"/>
      <c r="F565" s="122"/>
      <c r="G565" s="127"/>
    </row>
    <row r="566" spans="1:7" s="94" customFormat="1" ht="22.5" customHeight="1">
      <c r="A566" s="91"/>
      <c r="B566" s="91"/>
      <c r="C566" s="91" t="s">
        <v>836</v>
      </c>
      <c r="D566" s="91"/>
      <c r="E566" s="91"/>
      <c r="F566" s="122">
        <v>1639400</v>
      </c>
      <c r="G566" s="127" t="s">
        <v>503</v>
      </c>
    </row>
    <row r="567" spans="1:7" s="94" customFormat="1" ht="22.5" customHeight="1">
      <c r="A567" s="91"/>
      <c r="B567" s="91"/>
      <c r="C567" s="91"/>
      <c r="D567" s="91"/>
      <c r="E567" s="91"/>
      <c r="F567" s="122"/>
      <c r="G567" s="127"/>
    </row>
    <row r="568" spans="1:7" s="96" customFormat="1" ht="22.5" customHeight="1" outlineLevel="1">
      <c r="A568" s="97" t="s">
        <v>539</v>
      </c>
      <c r="B568" s="94"/>
      <c r="C568" s="94"/>
      <c r="D568" s="94"/>
      <c r="E568" s="375">
        <f>SUM(D569,D588,D904,D910)</f>
        <v>77716900</v>
      </c>
      <c r="F568" s="375"/>
      <c r="G568" s="128" t="s">
        <v>503</v>
      </c>
    </row>
    <row r="569" spans="1:7" s="96" customFormat="1" ht="22.5" customHeight="1" outlineLevel="1">
      <c r="A569" s="281" t="s">
        <v>1608</v>
      </c>
      <c r="B569" s="94"/>
      <c r="C569" s="94"/>
      <c r="D569" s="377">
        <f>SUM(D570,D585)</f>
        <v>40385000</v>
      </c>
      <c r="E569" s="377"/>
      <c r="F569" s="116" t="s">
        <v>503</v>
      </c>
      <c r="G569" s="127"/>
    </row>
    <row r="570" spans="1:7" s="96" customFormat="1" ht="22.5" customHeight="1" outlineLevel="1">
      <c r="A570" s="105" t="s">
        <v>1206</v>
      </c>
      <c r="B570" s="105"/>
      <c r="C570" s="105"/>
      <c r="D570" s="378">
        <f>SUM(D571,D577,D581)</f>
        <v>36612300</v>
      </c>
      <c r="E570" s="378"/>
      <c r="F570" s="118" t="s">
        <v>503</v>
      </c>
      <c r="G570" s="107"/>
    </row>
    <row r="571" spans="1:7" s="94" customFormat="1" ht="22.5" customHeight="1">
      <c r="A571" s="379" t="s">
        <v>1224</v>
      </c>
      <c r="B571" s="379"/>
      <c r="C571" s="379"/>
      <c r="D571" s="378">
        <v>8988000</v>
      </c>
      <c r="E571" s="378"/>
      <c r="F571" s="118" t="s">
        <v>503</v>
      </c>
      <c r="G571" s="107"/>
    </row>
    <row r="572" spans="1:7" s="96" customFormat="1" ht="22.5" customHeight="1">
      <c r="B572" s="351" t="s">
        <v>1295</v>
      </c>
      <c r="C572" s="351"/>
      <c r="F572" s="119"/>
      <c r="G572" s="107"/>
    </row>
    <row r="573" spans="1:7" s="96" customFormat="1" ht="22.5" customHeight="1">
      <c r="B573" s="351" t="s">
        <v>1296</v>
      </c>
      <c r="C573" s="351"/>
      <c r="D573" s="351"/>
      <c r="E573" s="351"/>
      <c r="F573" s="119"/>
      <c r="G573" s="107"/>
    </row>
    <row r="574" spans="1:7" s="96" customFormat="1" ht="22.5" customHeight="1">
      <c r="B574" s="351" t="s">
        <v>1297</v>
      </c>
      <c r="C574" s="351"/>
      <c r="F574" s="119"/>
      <c r="G574" s="107"/>
    </row>
    <row r="575" spans="1:7" s="96" customFormat="1" ht="22.5" customHeight="1">
      <c r="B575" s="351" t="s">
        <v>1296</v>
      </c>
      <c r="C575" s="351"/>
      <c r="D575" s="351"/>
      <c r="E575" s="351"/>
      <c r="F575" s="119"/>
      <c r="G575" s="107"/>
    </row>
    <row r="576" spans="1:7" s="96" customFormat="1" ht="22.5" customHeight="1">
      <c r="B576" s="351" t="s">
        <v>1298</v>
      </c>
      <c r="C576" s="351"/>
      <c r="F576" s="119"/>
      <c r="G576" s="107"/>
    </row>
    <row r="577" spans="1:7" s="96" customFormat="1" ht="22.5" customHeight="1" outlineLevel="1">
      <c r="A577" s="105" t="s">
        <v>1231</v>
      </c>
      <c r="B577" s="105"/>
      <c r="C577" s="105"/>
      <c r="D577" s="378">
        <v>25045700</v>
      </c>
      <c r="E577" s="378"/>
      <c r="F577" s="118" t="s">
        <v>503</v>
      </c>
      <c r="G577" s="107"/>
    </row>
    <row r="578" spans="1:7" s="96" customFormat="1" ht="22.5" customHeight="1" outlineLevel="1">
      <c r="B578" s="351" t="s">
        <v>1299</v>
      </c>
      <c r="C578" s="351"/>
      <c r="D578" s="351"/>
      <c r="E578" s="351"/>
      <c r="F578" s="120"/>
      <c r="G578" s="3"/>
    </row>
    <row r="579" spans="1:7" s="96" customFormat="1" ht="22.5" customHeight="1" outlineLevel="1">
      <c r="B579" s="351" t="s">
        <v>1300</v>
      </c>
      <c r="C579" s="351"/>
      <c r="F579" s="120"/>
      <c r="G579" s="3"/>
    </row>
    <row r="580" spans="1:7" s="96" customFormat="1" ht="22.5" customHeight="1" outlineLevel="1">
      <c r="B580" s="351" t="s">
        <v>1301</v>
      </c>
      <c r="C580" s="351"/>
      <c r="F580" s="120"/>
      <c r="G580" s="3"/>
    </row>
    <row r="581" spans="1:7" s="96" customFormat="1" ht="22.5" customHeight="1" outlineLevel="1">
      <c r="A581" s="105" t="s">
        <v>1215</v>
      </c>
      <c r="B581" s="105"/>
      <c r="C581" s="105"/>
      <c r="D581" s="378">
        <v>2578600</v>
      </c>
      <c r="E581" s="378"/>
      <c r="F581" s="118" t="s">
        <v>503</v>
      </c>
      <c r="G581" s="107"/>
    </row>
    <row r="582" spans="1:7" s="96" customFormat="1" ht="22.5" customHeight="1" outlineLevel="1">
      <c r="B582" s="351" t="s">
        <v>1302</v>
      </c>
      <c r="C582" s="351"/>
      <c r="D582" s="351"/>
      <c r="E582" s="351"/>
      <c r="F582" s="119"/>
      <c r="G582" s="107"/>
    </row>
    <row r="583" spans="1:7" s="96" customFormat="1" ht="22.5" customHeight="1" outlineLevel="1">
      <c r="B583" s="351" t="s">
        <v>1303</v>
      </c>
      <c r="C583" s="351"/>
      <c r="D583" s="351"/>
      <c r="E583" s="351"/>
      <c r="F583" s="119"/>
      <c r="G583" s="107"/>
    </row>
    <row r="584" spans="1:7" s="96" customFormat="1" ht="22.5" customHeight="1" outlineLevel="1">
      <c r="B584" s="18"/>
      <c r="C584" s="18"/>
      <c r="D584" s="18"/>
      <c r="E584" s="18"/>
      <c r="F584" s="119"/>
      <c r="G584" s="107"/>
    </row>
    <row r="585" spans="1:7" s="96" customFormat="1" ht="22.5" customHeight="1" outlineLevel="1">
      <c r="A585" s="105" t="s">
        <v>1239</v>
      </c>
      <c r="B585" s="105"/>
      <c r="C585" s="105"/>
      <c r="D585" s="378">
        <v>3772700</v>
      </c>
      <c r="E585" s="378"/>
      <c r="F585" s="118" t="s">
        <v>503</v>
      </c>
      <c r="G585" s="107"/>
    </row>
    <row r="586" spans="1:7" s="96" customFormat="1" ht="22.5" customHeight="1" outlineLevel="1">
      <c r="B586" s="351" t="s">
        <v>597</v>
      </c>
      <c r="C586" s="351"/>
      <c r="F586" s="119"/>
      <c r="G586" s="107"/>
    </row>
    <row r="587" spans="1:7" s="96" customFormat="1" ht="22.5" customHeight="1" outlineLevel="1">
      <c r="B587" s="351" t="s">
        <v>598</v>
      </c>
      <c r="C587" s="351"/>
      <c r="F587" s="119"/>
      <c r="G587" s="107"/>
    </row>
    <row r="588" spans="1:7" s="96" customFormat="1" ht="22.5" customHeight="1" outlineLevel="1">
      <c r="A588" s="94" t="s">
        <v>574</v>
      </c>
      <c r="B588" s="94"/>
      <c r="C588" s="94"/>
      <c r="D588" s="377">
        <f>SUM(D590)</f>
        <v>15413400</v>
      </c>
      <c r="E588" s="377"/>
      <c r="F588" s="116" t="s">
        <v>503</v>
      </c>
      <c r="G588" s="127"/>
    </row>
    <row r="589" spans="1:7" s="96" customFormat="1" ht="22.5" customHeight="1" outlineLevel="1">
      <c r="A589" s="105" t="s">
        <v>1304</v>
      </c>
      <c r="B589" s="105"/>
      <c r="C589" s="105"/>
      <c r="D589" s="378">
        <f>D590</f>
        <v>15413400</v>
      </c>
      <c r="E589" s="378"/>
      <c r="F589" s="118" t="s">
        <v>503</v>
      </c>
      <c r="G589" s="107"/>
    </row>
    <row r="590" spans="1:7" s="98" customFormat="1" ht="22.5" customHeight="1" outlineLevel="1">
      <c r="A590" s="379" t="s">
        <v>1220</v>
      </c>
      <c r="B590" s="379"/>
      <c r="C590" s="379"/>
      <c r="D590" s="378">
        <f>SUM(F592:F902)</f>
        <v>15413400</v>
      </c>
      <c r="E590" s="378"/>
      <c r="F590" s="118" t="s">
        <v>503</v>
      </c>
      <c r="G590" s="107"/>
    </row>
    <row r="591" spans="1:7" s="98" customFormat="1" ht="22.5" customHeight="1" outlineLevel="1">
      <c r="A591" s="105"/>
      <c r="B591" s="112" t="s">
        <v>1460</v>
      </c>
      <c r="C591" s="113" t="s">
        <v>603</v>
      </c>
      <c r="D591" s="100"/>
      <c r="E591" s="100"/>
      <c r="F591" s="121"/>
      <c r="G591" s="107"/>
    </row>
    <row r="592" spans="1:7" s="98" customFormat="1" ht="22.5" customHeight="1" outlineLevel="1">
      <c r="A592" s="105"/>
      <c r="B592" s="5"/>
      <c r="C592" s="113" t="s">
        <v>748</v>
      </c>
      <c r="D592" s="100"/>
      <c r="E592" s="100"/>
      <c r="F592" s="126">
        <v>91000</v>
      </c>
      <c r="G592" s="107" t="s">
        <v>503</v>
      </c>
    </row>
    <row r="593" spans="1:7" s="98" customFormat="1" ht="22.5" customHeight="1" outlineLevel="1">
      <c r="A593" s="105"/>
      <c r="B593" s="5"/>
      <c r="C593" s="98" t="s">
        <v>749</v>
      </c>
      <c r="D593" s="100"/>
      <c r="E593" s="100"/>
      <c r="F593" s="126"/>
      <c r="G593" s="107"/>
    </row>
    <row r="594" spans="1:7" s="98" customFormat="1" ht="22.5" customHeight="1" outlineLevel="1">
      <c r="A594" s="105"/>
      <c r="B594" s="112" t="s">
        <v>1461</v>
      </c>
      <c r="C594" s="113" t="s">
        <v>604</v>
      </c>
      <c r="D594" s="100"/>
      <c r="E594" s="100"/>
      <c r="F594" s="121"/>
      <c r="G594" s="107"/>
    </row>
    <row r="595" spans="1:7" s="98" customFormat="1" ht="22.5" customHeight="1" outlineLevel="1">
      <c r="A595" s="105"/>
      <c r="C595" s="113" t="s">
        <v>750</v>
      </c>
      <c r="D595" s="100"/>
      <c r="E595" s="100"/>
      <c r="F595" s="126">
        <v>83000</v>
      </c>
      <c r="G595" s="107" t="s">
        <v>503</v>
      </c>
    </row>
    <row r="596" spans="1:7" s="98" customFormat="1" ht="22.5" customHeight="1" outlineLevel="1">
      <c r="A596" s="105"/>
      <c r="C596" s="98" t="s">
        <v>751</v>
      </c>
      <c r="D596" s="100"/>
      <c r="E596" s="100"/>
    </row>
    <row r="597" spans="1:7" s="98" customFormat="1" ht="22.5" customHeight="1" outlineLevel="1">
      <c r="A597" s="105"/>
      <c r="B597" s="112" t="s">
        <v>1462</v>
      </c>
      <c r="C597" s="113" t="s">
        <v>605</v>
      </c>
      <c r="D597" s="100"/>
      <c r="E597" s="100"/>
      <c r="F597" s="126"/>
      <c r="G597" s="107"/>
    </row>
    <row r="598" spans="1:7" s="98" customFormat="1" ht="22.5" customHeight="1" outlineLevel="1">
      <c r="A598" s="105"/>
      <c r="C598" s="113" t="s">
        <v>752</v>
      </c>
      <c r="D598" s="100"/>
      <c r="E598" s="100"/>
      <c r="F598" s="121">
        <v>45500</v>
      </c>
      <c r="G598" s="107" t="s">
        <v>503</v>
      </c>
    </row>
    <row r="599" spans="1:7" s="98" customFormat="1" ht="22.5" customHeight="1" outlineLevel="1">
      <c r="A599" s="105"/>
      <c r="C599" s="98" t="s">
        <v>753</v>
      </c>
      <c r="D599" s="100"/>
      <c r="E599" s="100"/>
    </row>
    <row r="600" spans="1:7" s="98" customFormat="1" ht="22.5" customHeight="1" outlineLevel="1">
      <c r="A600" s="105"/>
      <c r="D600" s="100"/>
      <c r="E600" s="100"/>
    </row>
    <row r="601" spans="1:7" s="98" customFormat="1" ht="22.5" customHeight="1" outlineLevel="1">
      <c r="A601" s="105"/>
      <c r="B601" s="112" t="s">
        <v>1463</v>
      </c>
      <c r="C601" s="113" t="s">
        <v>606</v>
      </c>
      <c r="D601" s="100"/>
      <c r="E601" s="100"/>
      <c r="F601" s="126"/>
      <c r="G601" s="107"/>
    </row>
    <row r="602" spans="1:7" s="98" customFormat="1" ht="22.5" customHeight="1" outlineLevel="1">
      <c r="A602" s="105"/>
      <c r="C602" s="113" t="s">
        <v>748</v>
      </c>
      <c r="D602" s="100"/>
      <c r="E602" s="100"/>
      <c r="F602" s="121">
        <v>91000</v>
      </c>
      <c r="G602" s="107" t="s">
        <v>503</v>
      </c>
    </row>
    <row r="603" spans="1:7" s="98" customFormat="1" ht="22.5" customHeight="1" outlineLevel="1">
      <c r="A603" s="105"/>
      <c r="C603" s="98" t="s">
        <v>754</v>
      </c>
      <c r="D603" s="100"/>
      <c r="E603" s="100"/>
    </row>
    <row r="604" spans="1:7" s="98" customFormat="1" ht="22.5" customHeight="1" outlineLevel="1">
      <c r="A604" s="105"/>
      <c r="B604" s="112" t="s">
        <v>1464</v>
      </c>
      <c r="C604" s="113" t="s">
        <v>1471</v>
      </c>
      <c r="D604" s="100"/>
      <c r="E604" s="100"/>
      <c r="F604" s="126">
        <v>15000</v>
      </c>
      <c r="G604" s="107" t="s">
        <v>503</v>
      </c>
    </row>
    <row r="605" spans="1:7" s="98" customFormat="1" ht="22.5" customHeight="1" outlineLevel="1">
      <c r="A605" s="105"/>
      <c r="B605" s="112"/>
      <c r="C605" s="268" t="s">
        <v>1472</v>
      </c>
      <c r="D605" s="100"/>
      <c r="E605" s="100"/>
      <c r="F605" s="126"/>
      <c r="G605" s="107"/>
    </row>
    <row r="606" spans="1:7" s="98" customFormat="1" ht="22.5" customHeight="1" outlineLevel="1">
      <c r="A606" s="105"/>
      <c r="B606" s="112" t="s">
        <v>1465</v>
      </c>
      <c r="C606" s="113" t="s">
        <v>1473</v>
      </c>
      <c r="D606" s="100"/>
      <c r="E606" s="100"/>
      <c r="F606" s="126">
        <v>15000</v>
      </c>
      <c r="G606" s="107" t="s">
        <v>503</v>
      </c>
    </row>
    <row r="607" spans="1:7" s="98" customFormat="1" ht="22.5" customHeight="1" outlineLevel="1">
      <c r="A607" s="105"/>
      <c r="B607" s="112"/>
      <c r="C607" s="268" t="s">
        <v>1474</v>
      </c>
      <c r="D607" s="100"/>
      <c r="E607" s="100"/>
      <c r="F607" s="126"/>
      <c r="G607" s="107"/>
    </row>
    <row r="608" spans="1:7" s="98" customFormat="1" ht="22.5" customHeight="1" outlineLevel="1">
      <c r="A608" s="105"/>
      <c r="B608" s="112" t="s">
        <v>635</v>
      </c>
      <c r="C608" s="113" t="s">
        <v>755</v>
      </c>
      <c r="D608" s="100"/>
      <c r="E608" s="100"/>
      <c r="F608" s="121">
        <v>39000</v>
      </c>
      <c r="G608" s="107" t="s">
        <v>503</v>
      </c>
    </row>
    <row r="609" spans="1:7" s="98" customFormat="1" ht="22.5" customHeight="1" outlineLevel="1">
      <c r="A609" s="105"/>
      <c r="C609" s="113" t="s">
        <v>756</v>
      </c>
      <c r="D609" s="100"/>
      <c r="E609" s="100"/>
    </row>
    <row r="610" spans="1:7" s="98" customFormat="1" ht="22.5" customHeight="1" outlineLevel="1">
      <c r="A610" s="105"/>
      <c r="B610" s="112" t="s">
        <v>636</v>
      </c>
      <c r="C610" s="113" t="s">
        <v>757</v>
      </c>
      <c r="D610" s="100"/>
      <c r="E610" s="100"/>
      <c r="F610" s="121">
        <v>60000</v>
      </c>
      <c r="G610" s="107" t="s">
        <v>503</v>
      </c>
    </row>
    <row r="611" spans="1:7" s="98" customFormat="1" ht="22.5" customHeight="1" outlineLevel="1">
      <c r="A611" s="105"/>
      <c r="C611" s="113" t="s">
        <v>756</v>
      </c>
      <c r="D611" s="100"/>
      <c r="E611" s="100"/>
    </row>
    <row r="612" spans="1:7" s="98" customFormat="1" ht="22.5" customHeight="1" outlineLevel="1">
      <c r="A612" s="105"/>
      <c r="B612" s="112" t="s">
        <v>637</v>
      </c>
      <c r="C612" s="113" t="s">
        <v>758</v>
      </c>
      <c r="D612" s="100"/>
      <c r="E612" s="100"/>
      <c r="F612" s="130">
        <v>38000</v>
      </c>
      <c r="G612" s="107" t="s">
        <v>503</v>
      </c>
    </row>
    <row r="613" spans="1:7" s="98" customFormat="1" ht="22.5" customHeight="1" outlineLevel="1">
      <c r="A613" s="105"/>
      <c r="B613" s="105"/>
      <c r="C613" s="96" t="s">
        <v>756</v>
      </c>
      <c r="D613" s="100"/>
      <c r="E613" s="100"/>
    </row>
    <row r="614" spans="1:7" s="98" customFormat="1" ht="22.5" customHeight="1" outlineLevel="1">
      <c r="B614" s="112" t="s">
        <v>638</v>
      </c>
      <c r="C614" s="113" t="s">
        <v>759</v>
      </c>
      <c r="D614" s="106"/>
      <c r="E614" s="106"/>
      <c r="F614" s="121">
        <v>15000</v>
      </c>
      <c r="G614" s="3" t="s">
        <v>503</v>
      </c>
    </row>
    <row r="615" spans="1:7" s="98" customFormat="1" ht="22.5" customHeight="1" outlineLevel="1">
      <c r="C615" s="113" t="s">
        <v>760</v>
      </c>
      <c r="D615" s="106"/>
      <c r="E615" s="106"/>
    </row>
    <row r="616" spans="1:7" s="98" customFormat="1" ht="22.5" customHeight="1" outlineLevel="1">
      <c r="B616" s="112" t="s">
        <v>639</v>
      </c>
      <c r="C616" s="113" t="s">
        <v>761</v>
      </c>
      <c r="D616" s="18"/>
      <c r="E616" s="18"/>
      <c r="F616" s="121">
        <v>60000</v>
      </c>
      <c r="G616" s="3" t="s">
        <v>503</v>
      </c>
    </row>
    <row r="617" spans="1:7" s="98" customFormat="1" ht="22.5" customHeight="1" outlineLevel="1">
      <c r="C617" s="113" t="s">
        <v>762</v>
      </c>
      <c r="D617" s="18"/>
      <c r="E617" s="18"/>
    </row>
    <row r="618" spans="1:7" s="98" customFormat="1" ht="22.5" customHeight="1" outlineLevel="1">
      <c r="B618" s="112" t="s">
        <v>640</v>
      </c>
      <c r="C618" s="113" t="s">
        <v>1305</v>
      </c>
      <c r="D618" s="18"/>
      <c r="E618" s="18"/>
      <c r="F618" s="121">
        <v>35000</v>
      </c>
      <c r="G618" s="3" t="s">
        <v>503</v>
      </c>
    </row>
    <row r="619" spans="1:7" s="98" customFormat="1" ht="22.5" customHeight="1" outlineLevel="1">
      <c r="C619" s="113" t="s">
        <v>609</v>
      </c>
      <c r="D619" s="18"/>
      <c r="E619" s="18"/>
    </row>
    <row r="620" spans="1:7" s="98" customFormat="1" ht="22.5" customHeight="1" outlineLevel="1">
      <c r="B620" s="112" t="s">
        <v>641</v>
      </c>
      <c r="C620" s="113" t="s">
        <v>1477</v>
      </c>
      <c r="D620" s="18"/>
      <c r="E620" s="18"/>
      <c r="F620" s="126"/>
      <c r="G620" s="3"/>
    </row>
    <row r="621" spans="1:7" s="98" customFormat="1" ht="22.5" customHeight="1" outlineLevel="1">
      <c r="C621" s="351" t="s">
        <v>1478</v>
      </c>
      <c r="D621" s="351"/>
      <c r="E621" s="351"/>
      <c r="F621" s="120"/>
      <c r="G621" s="3"/>
    </row>
    <row r="622" spans="1:7" s="98" customFormat="1" ht="22.5" customHeight="1" outlineLevel="1">
      <c r="C622" s="351" t="s">
        <v>1476</v>
      </c>
      <c r="D622" s="351"/>
      <c r="E622" s="351"/>
      <c r="F622" s="120">
        <v>57000</v>
      </c>
      <c r="G622" s="3" t="s">
        <v>503</v>
      </c>
    </row>
    <row r="623" spans="1:7" s="98" customFormat="1" ht="22.5" customHeight="1" outlineLevel="1">
      <c r="C623" s="264" t="s">
        <v>1475</v>
      </c>
      <c r="D623" s="18"/>
      <c r="E623" s="18"/>
      <c r="F623" s="120"/>
      <c r="G623" s="3"/>
    </row>
    <row r="624" spans="1:7" s="98" customFormat="1" ht="22.5" customHeight="1" outlineLevel="1">
      <c r="B624" s="112" t="s">
        <v>642</v>
      </c>
      <c r="C624" s="113" t="s">
        <v>763</v>
      </c>
      <c r="D624" s="18"/>
      <c r="E624" s="18"/>
      <c r="F624" s="121">
        <v>29000</v>
      </c>
      <c r="G624" s="3" t="s">
        <v>503</v>
      </c>
    </row>
    <row r="625" spans="2:7" s="98" customFormat="1" ht="22.5" customHeight="1" outlineLevel="1">
      <c r="C625" s="113" t="s">
        <v>764</v>
      </c>
      <c r="D625" s="18"/>
      <c r="E625" s="18"/>
    </row>
    <row r="626" spans="2:7" s="98" customFormat="1" ht="22.5" customHeight="1" outlineLevel="1">
      <c r="B626" s="112" t="s">
        <v>643</v>
      </c>
      <c r="C626" s="113" t="s">
        <v>1479</v>
      </c>
      <c r="D626" s="18"/>
      <c r="E626" s="18"/>
      <c r="F626" s="126">
        <v>50000</v>
      </c>
      <c r="G626" s="3" t="s">
        <v>503</v>
      </c>
    </row>
    <row r="627" spans="2:7" s="98" customFormat="1" ht="22.5" customHeight="1" outlineLevel="1">
      <c r="B627" s="112"/>
      <c r="C627" s="269" t="s">
        <v>1475</v>
      </c>
      <c r="D627" s="18"/>
      <c r="E627" s="18"/>
      <c r="F627" s="126"/>
      <c r="G627" s="3"/>
    </row>
    <row r="628" spans="2:7" s="98" customFormat="1" ht="22.5" customHeight="1" outlineLevel="1">
      <c r="B628" s="112" t="s">
        <v>644</v>
      </c>
      <c r="C628" s="113" t="s">
        <v>1480</v>
      </c>
      <c r="D628" s="18"/>
      <c r="E628" s="18"/>
      <c r="F628" s="126">
        <v>50000</v>
      </c>
      <c r="G628" s="3" t="s">
        <v>503</v>
      </c>
    </row>
    <row r="629" spans="2:7" s="98" customFormat="1" ht="22.5" customHeight="1" outlineLevel="1">
      <c r="B629" s="112"/>
      <c r="C629" s="269" t="s">
        <v>1475</v>
      </c>
      <c r="D629" s="18"/>
      <c r="E629" s="18"/>
      <c r="F629" s="126"/>
      <c r="G629" s="3"/>
    </row>
    <row r="630" spans="2:7" s="98" customFormat="1" ht="22.5" customHeight="1" outlineLevel="1">
      <c r="B630" s="112" t="s">
        <v>645</v>
      </c>
      <c r="C630" s="113" t="s">
        <v>765</v>
      </c>
      <c r="D630" s="18"/>
      <c r="E630" s="18"/>
      <c r="F630" s="121">
        <v>30000</v>
      </c>
      <c r="G630" s="3" t="s">
        <v>503</v>
      </c>
    </row>
    <row r="631" spans="2:7" s="98" customFormat="1" ht="22.5" customHeight="1" outlineLevel="1">
      <c r="C631" s="113" t="s">
        <v>764</v>
      </c>
      <c r="D631" s="18"/>
      <c r="E631" s="18"/>
    </row>
    <row r="632" spans="2:7" s="98" customFormat="1" ht="22.5" customHeight="1" outlineLevel="1">
      <c r="B632" s="112" t="s">
        <v>646</v>
      </c>
      <c r="C632" s="113" t="s">
        <v>1481</v>
      </c>
      <c r="D632" s="18"/>
      <c r="E632" s="18"/>
      <c r="F632" s="126">
        <v>19900</v>
      </c>
      <c r="G632" s="3" t="s">
        <v>503</v>
      </c>
    </row>
    <row r="633" spans="2:7" s="98" customFormat="1" ht="22.5" customHeight="1" outlineLevel="1">
      <c r="B633" s="112"/>
      <c r="C633" s="269" t="s">
        <v>1475</v>
      </c>
      <c r="D633" s="18"/>
      <c r="E633" s="18"/>
      <c r="F633" s="126"/>
      <c r="G633" s="3"/>
    </row>
    <row r="634" spans="2:7" s="98" customFormat="1" ht="22.5" customHeight="1" outlineLevel="1">
      <c r="B634" s="112"/>
      <c r="C634" s="269"/>
      <c r="D634" s="18"/>
      <c r="E634" s="18"/>
      <c r="F634" s="126"/>
      <c r="G634" s="3"/>
    </row>
    <row r="635" spans="2:7" s="98" customFormat="1" ht="22.5" customHeight="1" outlineLevel="1">
      <c r="B635" s="112" t="s">
        <v>647</v>
      </c>
      <c r="C635" s="113" t="s">
        <v>766</v>
      </c>
      <c r="D635" s="18"/>
      <c r="E635" s="18"/>
      <c r="F635" s="126">
        <v>180000</v>
      </c>
      <c r="G635" s="3" t="s">
        <v>503</v>
      </c>
    </row>
    <row r="636" spans="2:7" s="98" customFormat="1" ht="22.5" customHeight="1" outlineLevel="1">
      <c r="C636" s="98" t="s">
        <v>767</v>
      </c>
      <c r="D636" s="18"/>
      <c r="E636" s="18"/>
    </row>
    <row r="637" spans="2:7" s="98" customFormat="1" ht="22.5" customHeight="1" outlineLevel="1">
      <c r="B637" s="112" t="s">
        <v>648</v>
      </c>
      <c r="C637" s="113" t="s">
        <v>1306</v>
      </c>
      <c r="D637" s="18"/>
      <c r="E637" s="18"/>
      <c r="F637" s="121">
        <v>35000</v>
      </c>
      <c r="G637" s="3" t="s">
        <v>503</v>
      </c>
    </row>
    <row r="638" spans="2:7" s="98" customFormat="1" ht="22.5" customHeight="1" outlineLevel="1">
      <c r="C638" s="113" t="s">
        <v>767</v>
      </c>
      <c r="D638" s="18"/>
      <c r="E638" s="18"/>
    </row>
    <row r="639" spans="2:7" s="98" customFormat="1" ht="22.5" customHeight="1" outlineLevel="1">
      <c r="B639" s="112" t="s">
        <v>649</v>
      </c>
      <c r="C639" s="113" t="s">
        <v>768</v>
      </c>
      <c r="D639" s="18"/>
      <c r="E639" s="18"/>
      <c r="F639" s="121">
        <v>100000</v>
      </c>
      <c r="G639" s="3" t="s">
        <v>503</v>
      </c>
    </row>
    <row r="640" spans="2:7" s="98" customFormat="1" ht="22.5" customHeight="1" outlineLevel="1">
      <c r="C640" s="113" t="s">
        <v>767</v>
      </c>
      <c r="D640" s="18"/>
      <c r="E640" s="18"/>
    </row>
    <row r="641" spans="2:7" s="98" customFormat="1" ht="22.5" customHeight="1" outlineLevel="1">
      <c r="B641" s="112" t="s">
        <v>650</v>
      </c>
      <c r="C641" s="113" t="s">
        <v>769</v>
      </c>
      <c r="D641" s="18"/>
      <c r="E641" s="18"/>
      <c r="F641" s="121">
        <v>50000</v>
      </c>
      <c r="G641" s="3" t="s">
        <v>503</v>
      </c>
    </row>
    <row r="642" spans="2:7" s="98" customFormat="1" ht="22.5" customHeight="1" outlineLevel="1">
      <c r="C642" s="113" t="s">
        <v>767</v>
      </c>
      <c r="D642" s="18"/>
      <c r="E642" s="18"/>
    </row>
    <row r="643" spans="2:7" s="98" customFormat="1" ht="22.5" customHeight="1" outlineLevel="1">
      <c r="B643" s="112" t="s">
        <v>651</v>
      </c>
      <c r="C643" s="113" t="s">
        <v>770</v>
      </c>
      <c r="D643" s="18"/>
      <c r="E643" s="18"/>
      <c r="F643" s="121">
        <v>12000</v>
      </c>
      <c r="G643" s="3" t="s">
        <v>503</v>
      </c>
    </row>
    <row r="644" spans="2:7" s="98" customFormat="1" ht="22.5" customHeight="1" outlineLevel="1">
      <c r="C644" s="113" t="s">
        <v>767</v>
      </c>
      <c r="D644" s="18"/>
      <c r="E644" s="18"/>
    </row>
    <row r="645" spans="2:7" s="98" customFormat="1" ht="22.5" customHeight="1" outlineLevel="1">
      <c r="B645" s="112" t="s">
        <v>652</v>
      </c>
      <c r="C645" s="113" t="s">
        <v>771</v>
      </c>
      <c r="D645" s="18"/>
      <c r="E645" s="18"/>
      <c r="F645" s="126"/>
      <c r="G645" s="3"/>
    </row>
    <row r="646" spans="2:7" s="98" customFormat="1" ht="22.5" customHeight="1" outlineLevel="1">
      <c r="B646" s="112"/>
      <c r="C646" s="113" t="s">
        <v>607</v>
      </c>
      <c r="D646" s="18"/>
      <c r="E646" s="18"/>
      <c r="F646" s="126"/>
      <c r="G646" s="3"/>
    </row>
    <row r="647" spans="2:7" s="98" customFormat="1" ht="22.5" customHeight="1" outlineLevel="1">
      <c r="C647" s="351" t="s">
        <v>1482</v>
      </c>
      <c r="D647" s="351"/>
      <c r="E647" s="351"/>
      <c r="F647" s="120">
        <v>76000</v>
      </c>
      <c r="G647" s="3" t="s">
        <v>503</v>
      </c>
    </row>
    <row r="648" spans="2:7" s="98" customFormat="1" ht="22.5" customHeight="1" outlineLevel="1">
      <c r="C648" s="264" t="s">
        <v>1483</v>
      </c>
      <c r="D648" s="18"/>
      <c r="E648" s="18"/>
      <c r="F648" s="120"/>
      <c r="G648" s="3"/>
    </row>
    <row r="649" spans="2:7" s="98" customFormat="1" ht="22.5" customHeight="1" outlineLevel="1">
      <c r="B649" s="112" t="s">
        <v>931</v>
      </c>
      <c r="C649" s="113" t="s">
        <v>932</v>
      </c>
      <c r="D649" s="18"/>
      <c r="E649" s="18"/>
      <c r="F649" s="126"/>
      <c r="G649" s="3"/>
    </row>
    <row r="650" spans="2:7" s="98" customFormat="1" ht="22.5" customHeight="1" outlineLevel="1">
      <c r="B650" s="112"/>
      <c r="C650" s="113" t="s">
        <v>607</v>
      </c>
      <c r="D650" s="18"/>
      <c r="E650" s="18"/>
      <c r="F650" s="126"/>
      <c r="G650" s="3"/>
    </row>
    <row r="651" spans="2:7" s="98" customFormat="1" ht="22.5" customHeight="1" outlineLevel="1">
      <c r="C651" s="351" t="s">
        <v>1484</v>
      </c>
      <c r="D651" s="351"/>
      <c r="E651" s="351"/>
      <c r="F651" s="120">
        <v>95000</v>
      </c>
      <c r="G651" s="3" t="s">
        <v>503</v>
      </c>
    </row>
    <row r="652" spans="2:7" s="98" customFormat="1" ht="22.5" customHeight="1" outlineLevel="1">
      <c r="C652" s="264" t="s">
        <v>1472</v>
      </c>
      <c r="D652" s="18"/>
      <c r="E652" s="18"/>
      <c r="F652" s="120"/>
      <c r="G652" s="3"/>
    </row>
    <row r="653" spans="2:7" s="98" customFormat="1" ht="22.5" customHeight="1" outlineLevel="1">
      <c r="B653" s="112" t="s">
        <v>653</v>
      </c>
      <c r="C653" s="113" t="s">
        <v>933</v>
      </c>
      <c r="D653" s="18"/>
      <c r="E653" s="18"/>
      <c r="F653" s="126"/>
      <c r="G653" s="3"/>
    </row>
    <row r="654" spans="2:7" s="98" customFormat="1" ht="22.5" customHeight="1" outlineLevel="1">
      <c r="C654" s="113" t="s">
        <v>772</v>
      </c>
      <c r="D654" s="18"/>
      <c r="E654" s="18"/>
      <c r="F654" s="121"/>
      <c r="G654" s="3"/>
    </row>
    <row r="655" spans="2:7" s="98" customFormat="1" ht="22.5" customHeight="1" outlineLevel="1">
      <c r="C655" s="113" t="s">
        <v>1485</v>
      </c>
      <c r="D655" s="18"/>
      <c r="E655" s="18"/>
      <c r="F655" s="121">
        <v>47000</v>
      </c>
      <c r="G655" s="3" t="s">
        <v>503</v>
      </c>
    </row>
    <row r="656" spans="2:7" s="98" customFormat="1" ht="22.5" customHeight="1" outlineLevel="1">
      <c r="C656" s="269" t="s">
        <v>1472</v>
      </c>
      <c r="D656" s="18"/>
      <c r="E656" s="18"/>
      <c r="F656" s="121"/>
      <c r="G656" s="3"/>
    </row>
    <row r="657" spans="2:7" s="98" customFormat="1" ht="22.5" customHeight="1" outlineLevel="1">
      <c r="B657" s="112" t="s">
        <v>655</v>
      </c>
      <c r="C657" s="113" t="s">
        <v>934</v>
      </c>
      <c r="D657" s="18"/>
      <c r="E657" s="18"/>
      <c r="F657" s="126"/>
      <c r="G657" s="3"/>
    </row>
    <row r="658" spans="2:7" s="98" customFormat="1" ht="22.5" customHeight="1" outlineLevel="1">
      <c r="C658" s="113" t="s">
        <v>1486</v>
      </c>
      <c r="D658" s="18"/>
      <c r="E658" s="18"/>
      <c r="F658" s="121">
        <v>11800</v>
      </c>
      <c r="G658" s="3" t="s">
        <v>503</v>
      </c>
    </row>
    <row r="659" spans="2:7" s="98" customFormat="1" ht="22.5" customHeight="1" outlineLevel="1">
      <c r="C659" s="269" t="s">
        <v>1472</v>
      </c>
      <c r="D659" s="18"/>
      <c r="E659" s="18"/>
      <c r="F659" s="121"/>
      <c r="G659" s="3"/>
    </row>
    <row r="660" spans="2:7" s="98" customFormat="1" ht="22.5" customHeight="1" outlineLevel="1">
      <c r="B660" s="112" t="s">
        <v>656</v>
      </c>
      <c r="C660" s="113" t="s">
        <v>935</v>
      </c>
      <c r="D660" s="18"/>
      <c r="E660" s="18"/>
      <c r="F660" s="126"/>
      <c r="G660" s="3"/>
    </row>
    <row r="661" spans="2:7" s="98" customFormat="1" ht="22.5" customHeight="1" outlineLevel="1">
      <c r="C661" s="113" t="s">
        <v>773</v>
      </c>
      <c r="D661" s="18"/>
      <c r="E661" s="18"/>
      <c r="F661" s="121">
        <v>180000</v>
      </c>
      <c r="G661" s="3" t="s">
        <v>503</v>
      </c>
    </row>
    <row r="662" spans="2:7" s="98" customFormat="1" ht="22.5" customHeight="1" outlineLevel="1">
      <c r="C662" s="98" t="s">
        <v>774</v>
      </c>
      <c r="D662" s="18"/>
      <c r="E662" s="18"/>
    </row>
    <row r="663" spans="2:7" s="98" customFormat="1" ht="22.5" customHeight="1" outlineLevel="1">
      <c r="B663" s="112" t="s">
        <v>657</v>
      </c>
      <c r="C663" s="113" t="s">
        <v>936</v>
      </c>
      <c r="D663" s="18"/>
      <c r="E663" s="18"/>
      <c r="F663" s="126">
        <v>251100</v>
      </c>
      <c r="G663" s="3" t="s">
        <v>503</v>
      </c>
    </row>
    <row r="664" spans="2:7" s="98" customFormat="1" ht="22.5" customHeight="1" outlineLevel="1">
      <c r="B664" s="112"/>
      <c r="C664" s="113" t="s">
        <v>774</v>
      </c>
      <c r="D664" s="18"/>
      <c r="E664" s="18"/>
    </row>
    <row r="665" spans="2:7" s="98" customFormat="1" ht="22.5" customHeight="1" outlineLevel="1">
      <c r="B665" s="112" t="s">
        <v>658</v>
      </c>
      <c r="C665" s="113" t="s">
        <v>937</v>
      </c>
      <c r="D665" s="18"/>
      <c r="E665" s="18"/>
      <c r="F665" s="126"/>
      <c r="G665" s="3"/>
    </row>
    <row r="666" spans="2:7" s="98" customFormat="1" ht="22.5" customHeight="1" outlineLevel="1">
      <c r="C666" s="113" t="s">
        <v>608</v>
      </c>
      <c r="D666" s="18"/>
      <c r="E666" s="18"/>
      <c r="F666" s="121"/>
      <c r="G666" s="3"/>
    </row>
    <row r="667" spans="2:7" s="98" customFormat="1" ht="22.5" customHeight="1" outlineLevel="1">
      <c r="C667" s="113" t="s">
        <v>1484</v>
      </c>
      <c r="D667" s="18"/>
      <c r="E667" s="18"/>
      <c r="F667" s="121">
        <v>95000</v>
      </c>
      <c r="G667" s="3" t="s">
        <v>503</v>
      </c>
    </row>
    <row r="668" spans="2:7" s="98" customFormat="1" ht="22.5" customHeight="1" outlineLevel="1">
      <c r="C668" s="269" t="s">
        <v>1487</v>
      </c>
      <c r="D668" s="18"/>
      <c r="E668" s="18"/>
      <c r="F668" s="121"/>
      <c r="G668" s="3"/>
    </row>
    <row r="669" spans="2:7" s="98" customFormat="1" ht="22.5" customHeight="1" outlineLevel="1">
      <c r="C669" s="269"/>
      <c r="D669" s="18"/>
      <c r="E669" s="18"/>
      <c r="F669" s="121"/>
      <c r="G669" s="3"/>
    </row>
    <row r="670" spans="2:7" s="98" customFormat="1" ht="22.5" customHeight="1" outlineLevel="1">
      <c r="B670" s="112" t="s">
        <v>659</v>
      </c>
      <c r="C670" s="113" t="s">
        <v>938</v>
      </c>
      <c r="D670" s="18"/>
      <c r="E670" s="18"/>
      <c r="F670" s="121">
        <v>100000</v>
      </c>
      <c r="G670" s="3" t="s">
        <v>503</v>
      </c>
    </row>
    <row r="671" spans="2:7" s="98" customFormat="1" ht="22.5" customHeight="1" outlineLevel="1">
      <c r="C671" s="113" t="s">
        <v>760</v>
      </c>
      <c r="D671" s="18"/>
      <c r="E671" s="18"/>
    </row>
    <row r="672" spans="2:7" s="98" customFormat="1" ht="22.5" customHeight="1" outlineLevel="1">
      <c r="B672" s="112" t="s">
        <v>660</v>
      </c>
      <c r="C672" s="113" t="s">
        <v>939</v>
      </c>
      <c r="D672" s="18"/>
      <c r="E672" s="18"/>
      <c r="F672" s="121">
        <v>60000</v>
      </c>
      <c r="G672" s="3" t="s">
        <v>503</v>
      </c>
    </row>
    <row r="673" spans="2:7" s="98" customFormat="1" ht="22.5" customHeight="1" outlineLevel="1">
      <c r="C673" s="113" t="s">
        <v>760</v>
      </c>
      <c r="D673" s="18"/>
      <c r="E673" s="18"/>
    </row>
    <row r="674" spans="2:7" s="98" customFormat="1" ht="22.5" customHeight="1" outlineLevel="1">
      <c r="B674" s="112" t="s">
        <v>661</v>
      </c>
      <c r="C674" s="113" t="s">
        <v>940</v>
      </c>
      <c r="D674" s="18"/>
      <c r="E674" s="18"/>
      <c r="F674" s="121">
        <v>10000</v>
      </c>
      <c r="G674" s="3" t="s">
        <v>503</v>
      </c>
    </row>
    <row r="675" spans="2:7" s="98" customFormat="1" ht="22.5" customHeight="1" outlineLevel="1">
      <c r="C675" s="113" t="s">
        <v>760</v>
      </c>
      <c r="D675" s="18"/>
      <c r="E675" s="18"/>
    </row>
    <row r="676" spans="2:7" s="98" customFormat="1" ht="22.5" customHeight="1" outlineLevel="1">
      <c r="B676" s="112" t="s">
        <v>662</v>
      </c>
      <c r="C676" s="113" t="s">
        <v>941</v>
      </c>
      <c r="D676" s="18"/>
      <c r="E676" s="18"/>
      <c r="F676" s="121">
        <v>12000</v>
      </c>
      <c r="G676" s="3" t="s">
        <v>503</v>
      </c>
    </row>
    <row r="677" spans="2:7" s="98" customFormat="1" ht="22.5" customHeight="1" outlineLevel="1">
      <c r="C677" s="113" t="s">
        <v>760</v>
      </c>
      <c r="D677" s="18"/>
      <c r="E677" s="18"/>
    </row>
    <row r="678" spans="2:7" s="98" customFormat="1" ht="22.5" customHeight="1" outlineLevel="1">
      <c r="B678" s="112" t="s">
        <v>663</v>
      </c>
      <c r="C678" s="113" t="s">
        <v>942</v>
      </c>
      <c r="D678" s="18"/>
      <c r="E678" s="18"/>
      <c r="F678" s="121">
        <v>90000</v>
      </c>
      <c r="G678" s="3" t="s">
        <v>503</v>
      </c>
    </row>
    <row r="679" spans="2:7" s="98" customFormat="1" ht="22.5" customHeight="1" outlineLevel="1">
      <c r="C679" s="113" t="s">
        <v>762</v>
      </c>
      <c r="D679" s="18"/>
      <c r="E679" s="18"/>
    </row>
    <row r="680" spans="2:7" s="98" customFormat="1" ht="22.5" customHeight="1" outlineLevel="1">
      <c r="B680" s="112" t="s">
        <v>664</v>
      </c>
      <c r="C680" s="113" t="s">
        <v>943</v>
      </c>
      <c r="D680" s="18"/>
      <c r="E680" s="18"/>
      <c r="F680" s="126"/>
      <c r="G680" s="3"/>
    </row>
    <row r="681" spans="2:7" s="98" customFormat="1" ht="22.5" customHeight="1" outlineLevel="1">
      <c r="C681" s="113" t="s">
        <v>608</v>
      </c>
      <c r="D681" s="18"/>
      <c r="E681" s="18"/>
      <c r="F681" s="121"/>
      <c r="G681" s="3"/>
    </row>
    <row r="682" spans="2:7" s="98" customFormat="1" ht="22.5" customHeight="1" outlineLevel="1">
      <c r="C682" s="113" t="s">
        <v>1609</v>
      </c>
      <c r="D682" s="18"/>
      <c r="E682" s="18"/>
      <c r="F682" s="121">
        <v>57000</v>
      </c>
      <c r="G682" s="3" t="s">
        <v>503</v>
      </c>
    </row>
    <row r="683" spans="2:7" s="98" customFormat="1" ht="22.5" customHeight="1" outlineLevel="1">
      <c r="C683" s="269" t="s">
        <v>1488</v>
      </c>
      <c r="D683" s="18"/>
      <c r="E683" s="18"/>
      <c r="F683" s="121"/>
      <c r="G683" s="3"/>
    </row>
    <row r="684" spans="2:7" s="98" customFormat="1" ht="22.5" customHeight="1" outlineLevel="1">
      <c r="B684" s="112" t="s">
        <v>665</v>
      </c>
      <c r="C684" s="113" t="s">
        <v>775</v>
      </c>
      <c r="D684" s="18"/>
      <c r="E684" s="18"/>
      <c r="F684" s="121">
        <v>50000</v>
      </c>
      <c r="G684" s="3" t="s">
        <v>503</v>
      </c>
    </row>
    <row r="685" spans="2:7" s="98" customFormat="1" ht="22.5" customHeight="1" outlineLevel="1">
      <c r="C685" s="113" t="s">
        <v>762</v>
      </c>
      <c r="D685" s="18"/>
      <c r="E685" s="18"/>
    </row>
    <row r="686" spans="2:7" s="98" customFormat="1" ht="22.5" customHeight="1" outlineLevel="1">
      <c r="B686" s="112" t="s">
        <v>666</v>
      </c>
      <c r="C686" s="113" t="s">
        <v>776</v>
      </c>
      <c r="D686" s="18"/>
      <c r="E686" s="18"/>
      <c r="F686" s="121">
        <v>58000</v>
      </c>
      <c r="G686" s="3" t="s">
        <v>503</v>
      </c>
    </row>
    <row r="687" spans="2:7" s="98" customFormat="1" ht="22.5" customHeight="1" outlineLevel="1">
      <c r="C687" s="113" t="s">
        <v>762</v>
      </c>
      <c r="D687" s="18"/>
      <c r="E687" s="18"/>
    </row>
    <row r="688" spans="2:7" s="98" customFormat="1" ht="22.5" customHeight="1" outlineLevel="1">
      <c r="B688" s="112" t="s">
        <v>667</v>
      </c>
      <c r="C688" s="113" t="s">
        <v>777</v>
      </c>
      <c r="D688" s="18"/>
      <c r="E688" s="18"/>
      <c r="F688" s="121">
        <v>40000</v>
      </c>
      <c r="G688" s="3" t="s">
        <v>503</v>
      </c>
    </row>
    <row r="689" spans="2:7" s="98" customFormat="1" ht="22.5" customHeight="1" outlineLevel="1">
      <c r="C689" s="113" t="s">
        <v>762</v>
      </c>
      <c r="D689" s="18"/>
      <c r="E689" s="18"/>
    </row>
    <row r="690" spans="2:7" s="98" customFormat="1" ht="22.5" customHeight="1" outlineLevel="1">
      <c r="B690" s="112" t="s">
        <v>668</v>
      </c>
      <c r="C690" s="113" t="s">
        <v>778</v>
      </c>
      <c r="D690" s="18"/>
      <c r="E690" s="18"/>
      <c r="F690" s="121">
        <v>50000</v>
      </c>
      <c r="G690" s="3" t="s">
        <v>503</v>
      </c>
    </row>
    <row r="691" spans="2:7" s="98" customFormat="1" ht="22.5" customHeight="1" outlineLevel="1">
      <c r="C691" s="113" t="s">
        <v>762</v>
      </c>
      <c r="D691" s="18"/>
      <c r="E691" s="18"/>
    </row>
    <row r="692" spans="2:7" s="98" customFormat="1" ht="22.5" customHeight="1" outlineLevel="1">
      <c r="B692" s="112" t="s">
        <v>669</v>
      </c>
      <c r="C692" s="113" t="s">
        <v>779</v>
      </c>
      <c r="D692" s="18"/>
      <c r="E692" s="18"/>
      <c r="F692" s="121">
        <v>30000</v>
      </c>
      <c r="G692" s="3" t="s">
        <v>503</v>
      </c>
    </row>
    <row r="693" spans="2:7" s="98" customFormat="1" ht="22.5" customHeight="1" outlineLevel="1">
      <c r="C693" s="113" t="s">
        <v>762</v>
      </c>
      <c r="D693" s="18"/>
      <c r="E693" s="18"/>
    </row>
    <row r="694" spans="2:7" s="98" customFormat="1" ht="22.5" customHeight="1" outlineLevel="1">
      <c r="B694" s="112" t="s">
        <v>670</v>
      </c>
      <c r="C694" s="113" t="s">
        <v>780</v>
      </c>
      <c r="D694" s="18"/>
      <c r="E694" s="18"/>
      <c r="F694" s="121">
        <v>70000</v>
      </c>
      <c r="G694" s="3" t="s">
        <v>503</v>
      </c>
    </row>
    <row r="695" spans="2:7" s="98" customFormat="1" ht="22.5" customHeight="1" outlineLevel="1">
      <c r="C695" s="113" t="s">
        <v>762</v>
      </c>
      <c r="D695" s="18"/>
      <c r="E695" s="18"/>
    </row>
    <row r="696" spans="2:7" s="98" customFormat="1" ht="22.5" customHeight="1" outlineLevel="1">
      <c r="B696" s="112" t="s">
        <v>671</v>
      </c>
      <c r="C696" s="113" t="s">
        <v>781</v>
      </c>
      <c r="D696" s="18"/>
      <c r="E696" s="18"/>
      <c r="F696" s="120">
        <v>22000</v>
      </c>
      <c r="G696" s="3" t="s">
        <v>503</v>
      </c>
    </row>
    <row r="697" spans="2:7" s="98" customFormat="1" ht="22.5" customHeight="1" outlineLevel="1">
      <c r="C697" s="113" t="s">
        <v>762</v>
      </c>
      <c r="D697" s="18"/>
      <c r="E697" s="18"/>
    </row>
    <row r="698" spans="2:7" s="98" customFormat="1" ht="22.5" customHeight="1" outlineLevel="1">
      <c r="B698" s="112" t="s">
        <v>672</v>
      </c>
      <c r="C698" s="113" t="s">
        <v>782</v>
      </c>
      <c r="D698" s="18"/>
      <c r="E698" s="18"/>
      <c r="F698" s="121">
        <v>50000</v>
      </c>
      <c r="G698" s="3" t="s">
        <v>503</v>
      </c>
    </row>
    <row r="699" spans="2:7" s="98" customFormat="1" ht="22.5" customHeight="1" outlineLevel="1">
      <c r="C699" s="113" t="s">
        <v>609</v>
      </c>
      <c r="D699" s="18"/>
      <c r="E699" s="18"/>
    </row>
    <row r="700" spans="2:7" s="98" customFormat="1" ht="22.5" customHeight="1" outlineLevel="1">
      <c r="B700" s="112" t="s">
        <v>673</v>
      </c>
      <c r="C700" s="113" t="s">
        <v>1490</v>
      </c>
      <c r="D700" s="18"/>
      <c r="E700" s="18"/>
    </row>
    <row r="701" spans="2:7" s="98" customFormat="1" ht="22.5" customHeight="1" outlineLevel="1">
      <c r="C701" s="113" t="s">
        <v>1491</v>
      </c>
      <c r="D701" s="18"/>
      <c r="E701" s="18"/>
      <c r="F701" s="121">
        <v>25000</v>
      </c>
      <c r="G701" s="3" t="s">
        <v>503</v>
      </c>
    </row>
    <row r="702" spans="2:7" s="98" customFormat="1" ht="22.5" customHeight="1" outlineLevel="1">
      <c r="C702" s="269" t="s">
        <v>1489</v>
      </c>
      <c r="D702" s="18"/>
      <c r="E702" s="18"/>
    </row>
    <row r="703" spans="2:7" s="98" customFormat="1" ht="22.5" customHeight="1" outlineLevel="1">
      <c r="C703" s="269"/>
      <c r="D703" s="18"/>
      <c r="E703" s="18"/>
    </row>
    <row r="704" spans="2:7" s="98" customFormat="1" ht="22.5" customHeight="1" outlineLevel="1">
      <c r="B704" s="112" t="s">
        <v>674</v>
      </c>
      <c r="C704" s="113" t="s">
        <v>783</v>
      </c>
      <c r="D704" s="18"/>
      <c r="E704" s="18"/>
      <c r="F704" s="126"/>
      <c r="G704" s="3"/>
    </row>
    <row r="705" spans="2:7" s="98" customFormat="1" ht="22.5" customHeight="1" outlineLevel="1">
      <c r="C705" s="113" t="s">
        <v>811</v>
      </c>
      <c r="D705" s="18"/>
      <c r="E705" s="18"/>
      <c r="F705" s="121">
        <v>303500</v>
      </c>
      <c r="G705" s="3" t="s">
        <v>503</v>
      </c>
    </row>
    <row r="706" spans="2:7" s="98" customFormat="1" ht="22.5" customHeight="1" outlineLevel="1">
      <c r="C706" s="98" t="s">
        <v>784</v>
      </c>
      <c r="D706" s="106"/>
      <c r="E706" s="106"/>
    </row>
    <row r="707" spans="2:7" s="98" customFormat="1" ht="22.5" customHeight="1" outlineLevel="1">
      <c r="B707" s="112" t="s">
        <v>675</v>
      </c>
      <c r="C707" s="113" t="s">
        <v>786</v>
      </c>
      <c r="D707" s="18"/>
      <c r="E707" s="18"/>
      <c r="F707" s="126"/>
      <c r="G707" s="3"/>
    </row>
    <row r="708" spans="2:7" s="98" customFormat="1" ht="22.5" customHeight="1" outlineLevel="1">
      <c r="C708" s="113" t="s">
        <v>811</v>
      </c>
      <c r="D708" s="18"/>
      <c r="E708" s="18"/>
      <c r="F708" s="121">
        <v>303500</v>
      </c>
      <c r="G708" s="3" t="s">
        <v>503</v>
      </c>
    </row>
    <row r="709" spans="2:7" s="98" customFormat="1" ht="22.5" customHeight="1" outlineLevel="1">
      <c r="C709" s="113" t="s">
        <v>610</v>
      </c>
      <c r="D709" s="18"/>
      <c r="E709" s="18"/>
    </row>
    <row r="710" spans="2:7" s="98" customFormat="1" ht="22.5" customHeight="1" outlineLevel="1">
      <c r="B710" s="112" t="s">
        <v>676</v>
      </c>
      <c r="C710" s="113" t="s">
        <v>788</v>
      </c>
      <c r="D710" s="18"/>
      <c r="E710" s="18"/>
      <c r="F710" s="126"/>
      <c r="G710" s="3"/>
    </row>
    <row r="711" spans="2:7" s="98" customFormat="1" ht="22.5" customHeight="1" outlineLevel="1">
      <c r="C711" s="113" t="s">
        <v>811</v>
      </c>
      <c r="D711" s="18"/>
      <c r="E711" s="18"/>
      <c r="F711" s="121">
        <v>303500</v>
      </c>
      <c r="G711" s="3" t="s">
        <v>503</v>
      </c>
    </row>
    <row r="712" spans="2:7" s="98" customFormat="1" ht="22.5" customHeight="1" outlineLevel="1">
      <c r="C712" s="98" t="s">
        <v>787</v>
      </c>
      <c r="D712" s="18"/>
      <c r="E712" s="18"/>
    </row>
    <row r="713" spans="2:7" s="98" customFormat="1" ht="22.5" customHeight="1" outlineLevel="1">
      <c r="B713" s="112" t="s">
        <v>677</v>
      </c>
      <c r="C713" s="113" t="s">
        <v>789</v>
      </c>
      <c r="D713" s="18"/>
      <c r="E713" s="18"/>
      <c r="F713" s="126"/>
      <c r="G713" s="3"/>
    </row>
    <row r="714" spans="2:7" s="98" customFormat="1" ht="22.5" customHeight="1" outlineLevel="1">
      <c r="C714" s="113" t="s">
        <v>811</v>
      </c>
      <c r="D714" s="18"/>
      <c r="E714" s="18"/>
      <c r="F714" s="121">
        <v>303500</v>
      </c>
      <c r="G714" s="3" t="s">
        <v>503</v>
      </c>
    </row>
    <row r="715" spans="2:7" s="98" customFormat="1" ht="22.5" customHeight="1" outlineLevel="1">
      <c r="C715" s="98" t="s">
        <v>774</v>
      </c>
      <c r="D715" s="18"/>
      <c r="E715" s="18"/>
    </row>
    <row r="716" spans="2:7" s="98" customFormat="1" ht="22.5" customHeight="1" outlineLevel="1">
      <c r="B716" s="112" t="s">
        <v>678</v>
      </c>
      <c r="C716" s="113" t="s">
        <v>790</v>
      </c>
      <c r="D716" s="106"/>
      <c r="E716" s="106"/>
      <c r="F716" s="121">
        <v>42000</v>
      </c>
      <c r="G716" s="3" t="s">
        <v>503</v>
      </c>
    </row>
    <row r="717" spans="2:7" s="98" customFormat="1" ht="22.5" customHeight="1" outlineLevel="1">
      <c r="C717" s="113" t="s">
        <v>791</v>
      </c>
      <c r="D717" s="106"/>
      <c r="E717" s="106"/>
    </row>
    <row r="718" spans="2:7" s="98" customFormat="1" ht="22.5" customHeight="1" outlineLevel="1">
      <c r="B718" s="112" t="s">
        <v>679</v>
      </c>
      <c r="C718" s="113" t="s">
        <v>1610</v>
      </c>
      <c r="D718" s="106"/>
      <c r="E718" s="106"/>
      <c r="F718" s="121">
        <v>85000</v>
      </c>
      <c r="G718" s="3" t="s">
        <v>503</v>
      </c>
    </row>
    <row r="719" spans="2:7" s="98" customFormat="1" ht="22.5" customHeight="1" outlineLevel="1">
      <c r="C719" s="98" t="s">
        <v>791</v>
      </c>
      <c r="D719" s="106"/>
      <c r="E719" s="106"/>
    </row>
    <row r="720" spans="2:7" s="98" customFormat="1" ht="22.5" customHeight="1" outlineLevel="1">
      <c r="B720" s="112" t="s">
        <v>680</v>
      </c>
      <c r="C720" s="113" t="s">
        <v>792</v>
      </c>
      <c r="F720" s="126"/>
      <c r="G720" s="3"/>
    </row>
    <row r="721" spans="2:7" s="98" customFormat="1" ht="22.5" customHeight="1" outlineLevel="1">
      <c r="C721" s="113" t="s">
        <v>1492</v>
      </c>
      <c r="D721" s="106"/>
      <c r="E721" s="106"/>
      <c r="F721" s="121">
        <v>27500</v>
      </c>
      <c r="G721" s="3" t="s">
        <v>503</v>
      </c>
    </row>
    <row r="722" spans="2:7" s="98" customFormat="1" ht="22.5" customHeight="1" outlineLevel="1">
      <c r="C722" s="268" t="s">
        <v>1493</v>
      </c>
      <c r="D722" s="106"/>
      <c r="E722" s="106"/>
      <c r="F722" s="121"/>
      <c r="G722" s="3"/>
    </row>
    <row r="723" spans="2:7" s="98" customFormat="1" ht="22.5" customHeight="1" outlineLevel="1">
      <c r="B723" s="112" t="s">
        <v>681</v>
      </c>
      <c r="C723" s="113" t="s">
        <v>793</v>
      </c>
      <c r="F723" s="121">
        <v>94600</v>
      </c>
      <c r="G723" s="3" t="s">
        <v>503</v>
      </c>
    </row>
    <row r="724" spans="2:7" s="98" customFormat="1" ht="22.5" customHeight="1" outlineLevel="1">
      <c r="C724" s="98" t="s">
        <v>791</v>
      </c>
      <c r="D724" s="106"/>
      <c r="E724" s="106"/>
    </row>
    <row r="725" spans="2:7" s="98" customFormat="1" ht="22.5" customHeight="1" outlineLevel="1">
      <c r="B725" s="112" t="s">
        <v>682</v>
      </c>
      <c r="C725" s="113" t="s">
        <v>794</v>
      </c>
      <c r="D725" s="106"/>
      <c r="E725" s="106"/>
      <c r="F725" s="126"/>
      <c r="G725" s="3"/>
    </row>
    <row r="726" spans="2:7" s="98" customFormat="1" ht="22.5" customHeight="1" outlineLevel="1">
      <c r="C726" s="113" t="s">
        <v>785</v>
      </c>
      <c r="F726" s="121">
        <v>303500</v>
      </c>
      <c r="G726" s="3" t="s">
        <v>503</v>
      </c>
    </row>
    <row r="727" spans="2:7" s="98" customFormat="1" ht="22.5" customHeight="1" outlineLevel="1">
      <c r="C727" s="98" t="s">
        <v>791</v>
      </c>
      <c r="D727" s="106"/>
      <c r="E727" s="106"/>
      <c r="F727" s="121"/>
      <c r="G727" s="3"/>
    </row>
    <row r="728" spans="2:7" s="98" customFormat="1" ht="22.5" customHeight="1" outlineLevel="1">
      <c r="B728" s="112" t="s">
        <v>683</v>
      </c>
      <c r="C728" s="113" t="s">
        <v>1611</v>
      </c>
      <c r="D728" s="106"/>
      <c r="E728" s="106"/>
      <c r="F728" s="121">
        <v>324000</v>
      </c>
      <c r="G728" s="3" t="s">
        <v>503</v>
      </c>
    </row>
    <row r="729" spans="2:7" s="98" customFormat="1" ht="22.5" customHeight="1" outlineLevel="1">
      <c r="C729" s="98" t="s">
        <v>764</v>
      </c>
      <c r="D729" s="106"/>
      <c r="E729" s="106"/>
    </row>
    <row r="730" spans="2:7" s="98" customFormat="1" ht="22.5" customHeight="1" outlineLevel="1">
      <c r="B730" s="112" t="s">
        <v>684</v>
      </c>
      <c r="C730" s="113" t="s">
        <v>795</v>
      </c>
      <c r="D730" s="106"/>
      <c r="E730" s="106"/>
      <c r="F730" s="126"/>
      <c r="G730" s="3"/>
    </row>
    <row r="731" spans="2:7" s="98" customFormat="1" ht="22.5" customHeight="1" outlineLevel="1">
      <c r="C731" s="113" t="s">
        <v>1494</v>
      </c>
      <c r="D731" s="106"/>
      <c r="E731" s="106"/>
      <c r="F731" s="121">
        <v>27500</v>
      </c>
      <c r="G731" s="3" t="s">
        <v>503</v>
      </c>
    </row>
    <row r="732" spans="2:7" s="98" customFormat="1" ht="22.5" customHeight="1" outlineLevel="1">
      <c r="C732" s="269" t="s">
        <v>1475</v>
      </c>
      <c r="D732" s="106"/>
      <c r="E732" s="106"/>
      <c r="F732" s="121"/>
      <c r="G732" s="3"/>
    </row>
    <row r="733" spans="2:7" s="98" customFormat="1" ht="22.5" customHeight="1" outlineLevel="1">
      <c r="B733" s="112" t="s">
        <v>685</v>
      </c>
      <c r="C733" s="113" t="s">
        <v>796</v>
      </c>
      <c r="D733" s="106"/>
      <c r="E733" s="106"/>
      <c r="F733" s="126"/>
      <c r="G733" s="3"/>
    </row>
    <row r="734" spans="2:7" s="98" customFormat="1" ht="22.5" customHeight="1" outlineLevel="1">
      <c r="C734" s="113" t="s">
        <v>785</v>
      </c>
      <c r="D734" s="106"/>
      <c r="E734" s="106"/>
      <c r="F734" s="121">
        <v>303500</v>
      </c>
      <c r="G734" s="3" t="s">
        <v>503</v>
      </c>
    </row>
    <row r="735" spans="2:7" s="98" customFormat="1" ht="22.5" customHeight="1" outlineLevel="1">
      <c r="C735" s="98" t="s">
        <v>764</v>
      </c>
      <c r="D735" s="106"/>
      <c r="E735" s="106"/>
    </row>
    <row r="736" spans="2:7" s="98" customFormat="1" ht="22.5" customHeight="1" outlineLevel="1">
      <c r="D736" s="106"/>
      <c r="E736" s="106"/>
    </row>
    <row r="737" spans="2:7" s="98" customFormat="1" ht="22.5" customHeight="1" outlineLevel="1">
      <c r="B737" s="112" t="s">
        <v>686</v>
      </c>
      <c r="C737" s="113" t="s">
        <v>797</v>
      </c>
      <c r="D737" s="18"/>
      <c r="E737" s="18"/>
      <c r="F737" s="121">
        <v>144600</v>
      </c>
      <c r="G737" s="3" t="s">
        <v>503</v>
      </c>
    </row>
    <row r="738" spans="2:7" s="98" customFormat="1" ht="22.5" customHeight="1" outlineLevel="1">
      <c r="C738" s="98" t="s">
        <v>764</v>
      </c>
      <c r="D738" s="106"/>
      <c r="E738" s="106"/>
    </row>
    <row r="739" spans="2:7" s="98" customFormat="1" ht="22.5" customHeight="1" outlineLevel="1">
      <c r="B739" s="112" t="s">
        <v>687</v>
      </c>
      <c r="C739" s="113" t="s">
        <v>798</v>
      </c>
      <c r="D739" s="106"/>
      <c r="E739" s="106"/>
      <c r="F739" s="126"/>
      <c r="G739" s="3"/>
    </row>
    <row r="740" spans="2:7" s="98" customFormat="1" ht="22.5" customHeight="1" outlineLevel="1">
      <c r="C740" s="113" t="s">
        <v>1494</v>
      </c>
      <c r="D740" s="106"/>
      <c r="E740" s="106"/>
      <c r="F740" s="121">
        <v>27500</v>
      </c>
      <c r="G740" s="3" t="s">
        <v>503</v>
      </c>
    </row>
    <row r="741" spans="2:7" s="98" customFormat="1" ht="22.5" customHeight="1" outlineLevel="1">
      <c r="C741" s="269" t="s">
        <v>1495</v>
      </c>
      <c r="D741" s="106"/>
      <c r="E741" s="106"/>
      <c r="F741" s="121"/>
      <c r="G741" s="3"/>
    </row>
    <row r="742" spans="2:7" s="98" customFormat="1" ht="22.5" customHeight="1" outlineLevel="1">
      <c r="B742" s="112" t="s">
        <v>688</v>
      </c>
      <c r="C742" s="113" t="s">
        <v>799</v>
      </c>
      <c r="D742" s="106"/>
      <c r="E742" s="106"/>
      <c r="F742" s="126"/>
      <c r="G742" s="3"/>
    </row>
    <row r="743" spans="2:7" s="98" customFormat="1" ht="22.5" customHeight="1" outlineLevel="1">
      <c r="C743" s="113" t="s">
        <v>811</v>
      </c>
      <c r="D743" s="106"/>
      <c r="E743" s="106"/>
      <c r="F743" s="121">
        <v>303500</v>
      </c>
      <c r="G743" s="3" t="s">
        <v>503</v>
      </c>
    </row>
    <row r="744" spans="2:7" s="98" customFormat="1" ht="22.5" customHeight="1" outlineLevel="1">
      <c r="C744" s="98" t="s">
        <v>767</v>
      </c>
      <c r="D744" s="106"/>
      <c r="E744" s="106"/>
    </row>
    <row r="745" spans="2:7" s="98" customFormat="1" ht="22.5" customHeight="1" outlineLevel="1">
      <c r="B745" s="112" t="s">
        <v>689</v>
      </c>
      <c r="C745" s="113" t="s">
        <v>800</v>
      </c>
      <c r="D745" s="106"/>
      <c r="E745" s="106"/>
      <c r="F745" s="121">
        <v>177600</v>
      </c>
      <c r="G745" s="3" t="s">
        <v>503</v>
      </c>
    </row>
    <row r="746" spans="2:7" s="98" customFormat="1" ht="22.5" customHeight="1" outlineLevel="1">
      <c r="C746" s="98" t="s">
        <v>767</v>
      </c>
      <c r="D746" s="106"/>
      <c r="E746" s="106"/>
    </row>
    <row r="747" spans="2:7" s="98" customFormat="1" ht="22.5" customHeight="1" outlineLevel="1">
      <c r="B747" s="112" t="s">
        <v>690</v>
      </c>
      <c r="C747" s="113" t="s">
        <v>801</v>
      </c>
      <c r="D747" s="106"/>
      <c r="E747" s="106"/>
      <c r="F747" s="126"/>
      <c r="G747" s="3"/>
    </row>
    <row r="748" spans="2:7" s="98" customFormat="1" ht="22.5" customHeight="1" outlineLevel="1">
      <c r="C748" s="351" t="s">
        <v>1494</v>
      </c>
      <c r="D748" s="351"/>
      <c r="E748" s="351"/>
      <c r="F748" s="121">
        <v>27500</v>
      </c>
      <c r="G748" s="3" t="s">
        <v>503</v>
      </c>
    </row>
    <row r="749" spans="2:7" s="98" customFormat="1" ht="22.5" customHeight="1" outlineLevel="1">
      <c r="C749" s="264" t="s">
        <v>1472</v>
      </c>
      <c r="D749" s="18"/>
      <c r="E749" s="18"/>
      <c r="F749" s="121"/>
      <c r="G749" s="3"/>
    </row>
    <row r="750" spans="2:7" s="98" customFormat="1" ht="22.5" customHeight="1" outlineLevel="1">
      <c r="B750" s="112" t="s">
        <v>691</v>
      </c>
      <c r="C750" s="113" t="s">
        <v>802</v>
      </c>
      <c r="D750" s="106"/>
      <c r="E750" s="106"/>
      <c r="F750" s="121">
        <v>70000</v>
      </c>
      <c r="G750" s="3" t="s">
        <v>503</v>
      </c>
    </row>
    <row r="751" spans="2:7" s="98" customFormat="1" ht="22.5" customHeight="1" outlineLevel="1">
      <c r="C751" s="98" t="s">
        <v>784</v>
      </c>
      <c r="D751" s="106"/>
      <c r="E751" s="106"/>
    </row>
    <row r="752" spans="2:7" s="98" customFormat="1" ht="22.5" customHeight="1" outlineLevel="1">
      <c r="B752" s="112" t="s">
        <v>692</v>
      </c>
      <c r="C752" s="113" t="s">
        <v>803</v>
      </c>
      <c r="D752" s="106"/>
      <c r="E752" s="106"/>
      <c r="F752" s="121">
        <v>251100</v>
      </c>
      <c r="G752" s="3" t="s">
        <v>503</v>
      </c>
    </row>
    <row r="753" spans="2:7" s="98" customFormat="1" ht="22.5" customHeight="1" outlineLevel="1">
      <c r="C753" s="98" t="s">
        <v>784</v>
      </c>
      <c r="D753" s="106"/>
      <c r="E753" s="106"/>
    </row>
    <row r="754" spans="2:7" s="98" customFormat="1" ht="22.5" customHeight="1" outlineLevel="1">
      <c r="B754" s="112" t="s">
        <v>693</v>
      </c>
      <c r="C754" s="113" t="s">
        <v>804</v>
      </c>
      <c r="D754" s="106"/>
      <c r="E754" s="106"/>
      <c r="F754" s="126"/>
      <c r="G754" s="3"/>
    </row>
    <row r="755" spans="2:7" s="98" customFormat="1" ht="22.5" customHeight="1" outlineLevel="1">
      <c r="C755" s="113" t="s">
        <v>773</v>
      </c>
      <c r="D755" s="106"/>
      <c r="E755" s="106"/>
      <c r="F755" s="121">
        <v>180000</v>
      </c>
      <c r="G755" s="3" t="s">
        <v>503</v>
      </c>
    </row>
    <row r="756" spans="2:7" s="98" customFormat="1" ht="22.5" customHeight="1" outlineLevel="1">
      <c r="C756" s="269" t="s">
        <v>1472</v>
      </c>
      <c r="D756" s="106"/>
      <c r="E756" s="106"/>
      <c r="F756" s="121"/>
      <c r="G756" s="3"/>
    </row>
    <row r="757" spans="2:7" s="98" customFormat="1" ht="22.5" customHeight="1" outlineLevel="1">
      <c r="B757" s="112" t="s">
        <v>694</v>
      </c>
      <c r="C757" s="113" t="s">
        <v>805</v>
      </c>
      <c r="D757" s="106"/>
      <c r="E757" s="106"/>
      <c r="F757" s="121">
        <v>425000</v>
      </c>
      <c r="G757" s="3" t="s">
        <v>503</v>
      </c>
    </row>
    <row r="758" spans="2:7" s="98" customFormat="1" ht="22.5" customHeight="1" outlineLevel="1">
      <c r="C758" s="98" t="s">
        <v>784</v>
      </c>
      <c r="D758" s="106"/>
      <c r="E758" s="106"/>
    </row>
    <row r="759" spans="2:7" s="98" customFormat="1" ht="22.5" customHeight="1" outlineLevel="1">
      <c r="B759" s="112" t="s">
        <v>695</v>
      </c>
      <c r="C759" s="113" t="s">
        <v>1612</v>
      </c>
      <c r="D759" s="106"/>
      <c r="E759" s="106"/>
      <c r="F759" s="121">
        <v>450000</v>
      </c>
      <c r="G759" s="3" t="s">
        <v>503</v>
      </c>
    </row>
    <row r="760" spans="2:7" s="98" customFormat="1" ht="22.5" customHeight="1" outlineLevel="1">
      <c r="C760" s="98" t="s">
        <v>774</v>
      </c>
      <c r="D760" s="106"/>
      <c r="E760" s="106"/>
    </row>
    <row r="761" spans="2:7" s="98" customFormat="1" ht="22.5" customHeight="1" outlineLevel="1">
      <c r="B761" s="112" t="s">
        <v>696</v>
      </c>
      <c r="C761" s="113" t="s">
        <v>806</v>
      </c>
      <c r="D761" s="106"/>
      <c r="E761" s="106"/>
      <c r="F761" s="126"/>
      <c r="G761" s="3"/>
    </row>
    <row r="762" spans="2:7" s="98" customFormat="1" ht="22.5" customHeight="1" outlineLevel="1">
      <c r="C762" s="113" t="s">
        <v>1496</v>
      </c>
      <c r="D762" s="106"/>
      <c r="E762" s="106"/>
      <c r="F762" s="121">
        <v>82500</v>
      </c>
      <c r="G762" s="3" t="s">
        <v>503</v>
      </c>
    </row>
    <row r="763" spans="2:7" s="98" customFormat="1" ht="22.5" customHeight="1" outlineLevel="1">
      <c r="C763" s="269" t="s">
        <v>1497</v>
      </c>
      <c r="D763" s="106"/>
      <c r="E763" s="106"/>
      <c r="F763" s="121"/>
      <c r="G763" s="3"/>
    </row>
    <row r="764" spans="2:7" s="98" customFormat="1" ht="22.5" customHeight="1" outlineLevel="1">
      <c r="B764" s="112" t="s">
        <v>697</v>
      </c>
      <c r="C764" s="113" t="s">
        <v>807</v>
      </c>
      <c r="D764" s="106"/>
      <c r="E764" s="106"/>
      <c r="F764" s="121">
        <v>70000</v>
      </c>
      <c r="G764" s="3" t="s">
        <v>503</v>
      </c>
    </row>
    <row r="765" spans="2:7" s="98" customFormat="1" ht="22.5" customHeight="1" outlineLevel="1">
      <c r="C765" s="98" t="s">
        <v>774</v>
      </c>
      <c r="D765" s="106"/>
      <c r="E765" s="106"/>
    </row>
    <row r="766" spans="2:7" s="98" customFormat="1" ht="22.5" customHeight="1" outlineLevel="1">
      <c r="B766" s="112" t="s">
        <v>698</v>
      </c>
      <c r="C766" s="113" t="s">
        <v>1613</v>
      </c>
      <c r="D766" s="106"/>
      <c r="E766" s="106"/>
      <c r="F766" s="121">
        <v>90000</v>
      </c>
      <c r="G766" s="3" t="s">
        <v>503</v>
      </c>
    </row>
    <row r="767" spans="2:7" s="98" customFormat="1" ht="22.5" customHeight="1" outlineLevel="1">
      <c r="C767" s="98" t="s">
        <v>808</v>
      </c>
      <c r="D767" s="106"/>
      <c r="E767" s="106"/>
    </row>
    <row r="768" spans="2:7" s="98" customFormat="1" ht="22.5" customHeight="1" outlineLevel="1">
      <c r="B768" s="112" t="s">
        <v>699</v>
      </c>
      <c r="C768" s="113" t="s">
        <v>809</v>
      </c>
      <c r="D768" s="106"/>
      <c r="E768" s="106"/>
      <c r="F768" s="126"/>
      <c r="G768" s="3"/>
    </row>
    <row r="769" spans="2:7" s="98" customFormat="1" ht="22.5" customHeight="1" outlineLevel="1">
      <c r="C769" s="113" t="s">
        <v>1494</v>
      </c>
      <c r="D769" s="106"/>
      <c r="E769" s="106"/>
      <c r="F769" s="121">
        <v>27500</v>
      </c>
      <c r="G769" s="3" t="s">
        <v>503</v>
      </c>
    </row>
    <row r="770" spans="2:7" s="98" customFormat="1" ht="22.5" customHeight="1" outlineLevel="1">
      <c r="C770" s="269" t="s">
        <v>1474</v>
      </c>
      <c r="D770" s="106"/>
      <c r="E770" s="106"/>
      <c r="F770" s="121"/>
      <c r="G770" s="3"/>
    </row>
    <row r="771" spans="2:7" s="98" customFormat="1" ht="22.5" customHeight="1" outlineLevel="1">
      <c r="C771" s="269"/>
      <c r="D771" s="106"/>
      <c r="E771" s="106"/>
      <c r="F771" s="121"/>
      <c r="G771" s="3"/>
    </row>
    <row r="772" spans="2:7" s="98" customFormat="1" ht="22.5" customHeight="1" outlineLevel="1">
      <c r="B772" s="112" t="s">
        <v>700</v>
      </c>
      <c r="C772" s="113" t="s">
        <v>810</v>
      </c>
      <c r="D772" s="106"/>
      <c r="E772" s="106"/>
      <c r="F772" s="126"/>
      <c r="G772" s="3"/>
    </row>
    <row r="773" spans="2:7" s="98" customFormat="1" ht="22.5" customHeight="1" outlineLevel="1">
      <c r="C773" s="113" t="s">
        <v>811</v>
      </c>
      <c r="D773" s="106"/>
      <c r="E773" s="106"/>
      <c r="F773" s="121">
        <v>303500</v>
      </c>
      <c r="G773" s="3" t="s">
        <v>503</v>
      </c>
    </row>
    <row r="774" spans="2:7" s="98" customFormat="1" ht="22.5" customHeight="1" outlineLevel="1">
      <c r="C774" s="98" t="s">
        <v>760</v>
      </c>
      <c r="D774" s="106"/>
      <c r="E774" s="106"/>
    </row>
    <row r="775" spans="2:7" s="98" customFormat="1" ht="22.5" customHeight="1" outlineLevel="1">
      <c r="B775" s="112" t="s">
        <v>701</v>
      </c>
      <c r="C775" s="113" t="s">
        <v>812</v>
      </c>
      <c r="D775" s="106"/>
      <c r="E775" s="106"/>
      <c r="F775" s="121">
        <v>109300</v>
      </c>
      <c r="G775" s="3" t="s">
        <v>503</v>
      </c>
    </row>
    <row r="776" spans="2:7" s="98" customFormat="1" ht="22.5" customHeight="1" outlineLevel="1">
      <c r="C776" s="98" t="s">
        <v>760</v>
      </c>
      <c r="D776" s="106"/>
      <c r="E776" s="106"/>
    </row>
    <row r="777" spans="2:7" s="98" customFormat="1" ht="22.5" customHeight="1" outlineLevel="1">
      <c r="B777" s="112" t="s">
        <v>702</v>
      </c>
      <c r="C777" s="113" t="s">
        <v>813</v>
      </c>
      <c r="D777" s="106"/>
      <c r="E777" s="106"/>
      <c r="F777" s="126"/>
      <c r="G777" s="3"/>
    </row>
    <row r="778" spans="2:7" s="98" customFormat="1" ht="22.5" customHeight="1" outlineLevel="1">
      <c r="C778" s="113" t="s">
        <v>814</v>
      </c>
      <c r="D778" s="106"/>
      <c r="E778" s="106"/>
      <c r="F778" s="121">
        <v>29900</v>
      </c>
      <c r="G778" s="3" t="s">
        <v>503</v>
      </c>
    </row>
    <row r="779" spans="2:7" s="98" customFormat="1" ht="22.5" customHeight="1" outlineLevel="1">
      <c r="C779" s="98" t="s">
        <v>760</v>
      </c>
      <c r="D779" s="106"/>
      <c r="E779" s="106"/>
    </row>
    <row r="780" spans="2:7" s="98" customFormat="1" ht="22.5" customHeight="1" outlineLevel="1">
      <c r="B780" s="112" t="s">
        <v>703</v>
      </c>
      <c r="C780" s="113" t="s">
        <v>1510</v>
      </c>
      <c r="D780" s="106"/>
      <c r="E780" s="106"/>
      <c r="F780" s="126"/>
      <c r="G780" s="3"/>
    </row>
    <row r="781" spans="2:7" s="98" customFormat="1" ht="22.5" customHeight="1" outlineLevel="1">
      <c r="C781" s="113" t="s">
        <v>1494</v>
      </c>
      <c r="D781" s="106"/>
      <c r="E781" s="106"/>
      <c r="F781" s="121">
        <v>27500</v>
      </c>
      <c r="G781" s="3" t="s">
        <v>503</v>
      </c>
    </row>
    <row r="782" spans="2:7" s="98" customFormat="1" ht="22.5" customHeight="1" outlineLevel="1">
      <c r="C782" s="269" t="s">
        <v>1488</v>
      </c>
      <c r="D782" s="106"/>
      <c r="E782" s="106"/>
      <c r="F782" s="121"/>
      <c r="G782" s="3"/>
    </row>
    <row r="783" spans="2:7" s="98" customFormat="1" ht="22.5" customHeight="1" outlineLevel="1">
      <c r="B783" s="112" t="s">
        <v>704</v>
      </c>
      <c r="C783" s="113" t="s">
        <v>1511</v>
      </c>
      <c r="D783" s="106"/>
      <c r="E783" s="106"/>
      <c r="F783" s="126"/>
      <c r="G783" s="3"/>
    </row>
    <row r="784" spans="2:7" s="98" customFormat="1" ht="22.5" customHeight="1" outlineLevel="1">
      <c r="C784" s="113" t="s">
        <v>811</v>
      </c>
      <c r="D784" s="106"/>
      <c r="E784" s="106"/>
      <c r="F784" s="121">
        <v>303500</v>
      </c>
      <c r="G784" s="3" t="s">
        <v>503</v>
      </c>
    </row>
    <row r="785" spans="2:7" s="98" customFormat="1" ht="22.5" customHeight="1" outlineLevel="1">
      <c r="C785" s="98" t="s">
        <v>762</v>
      </c>
      <c r="D785" s="106"/>
      <c r="E785" s="106"/>
    </row>
    <row r="786" spans="2:7" s="98" customFormat="1" ht="22.5" customHeight="1" outlineLevel="1">
      <c r="B786" s="112" t="s">
        <v>705</v>
      </c>
      <c r="C786" s="113" t="s">
        <v>1512</v>
      </c>
      <c r="D786" s="106"/>
      <c r="E786" s="106"/>
      <c r="F786" s="121">
        <v>89100</v>
      </c>
      <c r="G786" s="3" t="s">
        <v>503</v>
      </c>
    </row>
    <row r="787" spans="2:7" s="98" customFormat="1" ht="22.5" customHeight="1" outlineLevel="1">
      <c r="C787" s="113" t="s">
        <v>762</v>
      </c>
      <c r="D787" s="106"/>
      <c r="E787" s="106"/>
    </row>
    <row r="788" spans="2:7" s="98" customFormat="1" ht="22.5" customHeight="1" outlineLevel="1">
      <c r="B788" s="112" t="s">
        <v>706</v>
      </c>
      <c r="C788" s="113" t="s">
        <v>1614</v>
      </c>
      <c r="D788" s="106"/>
      <c r="E788" s="106"/>
      <c r="F788" s="121">
        <v>180000</v>
      </c>
      <c r="G788" s="3" t="s">
        <v>503</v>
      </c>
    </row>
    <row r="789" spans="2:7" s="98" customFormat="1" ht="22.5" customHeight="1" outlineLevel="1">
      <c r="C789" s="98" t="s">
        <v>609</v>
      </c>
      <c r="D789" s="106"/>
      <c r="E789" s="106"/>
    </row>
    <row r="790" spans="2:7" s="98" customFormat="1" ht="22.5" customHeight="1" outlineLevel="1">
      <c r="B790" s="112" t="s">
        <v>707</v>
      </c>
      <c r="C790" s="113" t="s">
        <v>1513</v>
      </c>
      <c r="D790" s="106"/>
      <c r="E790" s="106"/>
      <c r="F790" s="126"/>
      <c r="G790" s="3"/>
    </row>
    <row r="791" spans="2:7" s="98" customFormat="1" ht="22.5" customHeight="1" outlineLevel="1">
      <c r="C791" s="113" t="s">
        <v>1494</v>
      </c>
      <c r="D791" s="106"/>
      <c r="E791" s="106"/>
      <c r="F791" s="121">
        <v>27500</v>
      </c>
      <c r="G791" s="3" t="s">
        <v>503</v>
      </c>
    </row>
    <row r="792" spans="2:7" s="98" customFormat="1" ht="22.5" customHeight="1" outlineLevel="1">
      <c r="C792" s="269" t="s">
        <v>1489</v>
      </c>
      <c r="D792" s="106"/>
      <c r="E792" s="106"/>
      <c r="F792" s="121"/>
      <c r="G792" s="3"/>
    </row>
    <row r="793" spans="2:7" s="98" customFormat="1" ht="22.5" customHeight="1" outlineLevel="1">
      <c r="B793" s="112" t="s">
        <v>708</v>
      </c>
      <c r="C793" s="113" t="s">
        <v>1514</v>
      </c>
      <c r="D793" s="106"/>
      <c r="E793" s="106"/>
      <c r="F793" s="126"/>
      <c r="G793" s="3"/>
    </row>
    <row r="794" spans="2:7" s="98" customFormat="1" ht="22.5" customHeight="1" outlineLevel="1">
      <c r="C794" s="113" t="s">
        <v>811</v>
      </c>
      <c r="D794" s="106"/>
      <c r="E794" s="106"/>
      <c r="F794" s="121">
        <v>303500</v>
      </c>
      <c r="G794" s="3" t="s">
        <v>503</v>
      </c>
    </row>
    <row r="795" spans="2:7" s="98" customFormat="1" ht="22.5" customHeight="1" outlineLevel="1">
      <c r="C795" s="98" t="s">
        <v>609</v>
      </c>
      <c r="D795" s="106"/>
      <c r="E795" s="106"/>
    </row>
    <row r="796" spans="2:7" s="98" customFormat="1" ht="22.5" customHeight="1" outlineLevel="1">
      <c r="B796" s="112" t="s">
        <v>709</v>
      </c>
      <c r="C796" s="113" t="s">
        <v>1515</v>
      </c>
      <c r="E796" s="106"/>
      <c r="F796" s="121">
        <v>70000</v>
      </c>
      <c r="G796" s="3" t="s">
        <v>503</v>
      </c>
    </row>
    <row r="797" spans="2:7" s="98" customFormat="1" ht="22.5" customHeight="1" outlineLevel="1">
      <c r="C797" s="98" t="s">
        <v>609</v>
      </c>
      <c r="E797" s="106"/>
    </row>
    <row r="798" spans="2:7" s="98" customFormat="1" ht="22.5" customHeight="1" outlineLevel="1">
      <c r="B798" s="112" t="s">
        <v>710</v>
      </c>
      <c r="C798" s="113" t="s">
        <v>1516</v>
      </c>
      <c r="E798" s="106"/>
      <c r="F798" s="126"/>
      <c r="G798" s="3"/>
    </row>
    <row r="799" spans="2:7" s="98" customFormat="1" ht="22.5" customHeight="1" outlineLevel="1">
      <c r="C799" s="113" t="s">
        <v>1496</v>
      </c>
      <c r="E799" s="106"/>
      <c r="F799" s="121">
        <v>82500</v>
      </c>
      <c r="G799" s="3" t="s">
        <v>503</v>
      </c>
    </row>
    <row r="800" spans="2:7" s="98" customFormat="1" ht="22.5" customHeight="1" outlineLevel="1">
      <c r="C800" s="268" t="s">
        <v>1498</v>
      </c>
      <c r="E800" s="106"/>
      <c r="F800" s="121"/>
      <c r="G800" s="3"/>
    </row>
    <row r="801" spans="2:7" s="98" customFormat="1" ht="22.5" customHeight="1" outlineLevel="1">
      <c r="B801" s="112" t="s">
        <v>711</v>
      </c>
      <c r="C801" s="113" t="s">
        <v>1615</v>
      </c>
      <c r="E801" s="106"/>
      <c r="F801" s="121">
        <v>450000</v>
      </c>
      <c r="G801" s="3" t="s">
        <v>503</v>
      </c>
    </row>
    <row r="802" spans="2:7" s="98" customFormat="1" ht="22.5" customHeight="1" outlineLevel="1">
      <c r="C802" s="98" t="s">
        <v>815</v>
      </c>
      <c r="E802" s="106"/>
    </row>
    <row r="803" spans="2:7" s="98" customFormat="1" ht="22.5" customHeight="1" outlineLevel="1">
      <c r="B803" s="112" t="s">
        <v>712</v>
      </c>
      <c r="C803" s="113" t="s">
        <v>1517</v>
      </c>
      <c r="E803" s="106"/>
      <c r="F803" s="126"/>
      <c r="G803" s="3"/>
    </row>
    <row r="804" spans="2:7" s="98" customFormat="1" ht="22.5" customHeight="1" outlineLevel="1">
      <c r="C804" s="113" t="s">
        <v>811</v>
      </c>
      <c r="E804" s="106"/>
      <c r="F804" s="121">
        <v>303500</v>
      </c>
      <c r="G804" s="3" t="s">
        <v>503</v>
      </c>
    </row>
    <row r="805" spans="2:7" s="98" customFormat="1" ht="22.5" customHeight="1" outlineLevel="1">
      <c r="C805" s="98" t="s">
        <v>815</v>
      </c>
      <c r="E805" s="106"/>
    </row>
    <row r="806" spans="2:7" s="98" customFormat="1" ht="22.5" customHeight="1" outlineLevel="1">
      <c r="E806" s="106"/>
    </row>
    <row r="807" spans="2:7" s="98" customFormat="1" ht="22.5" customHeight="1" outlineLevel="1">
      <c r="B807" s="112" t="s">
        <v>713</v>
      </c>
      <c r="C807" s="113" t="s">
        <v>1518</v>
      </c>
      <c r="E807" s="106"/>
      <c r="F807" s="121">
        <v>70000</v>
      </c>
      <c r="G807" s="3" t="s">
        <v>503</v>
      </c>
    </row>
    <row r="808" spans="2:7" s="98" customFormat="1" ht="22.5" customHeight="1" outlineLevel="1">
      <c r="C808" s="98" t="s">
        <v>815</v>
      </c>
      <c r="E808" s="106"/>
    </row>
    <row r="809" spans="2:7" s="98" customFormat="1" ht="22.5" customHeight="1" outlineLevel="1">
      <c r="B809" s="112" t="s">
        <v>714</v>
      </c>
      <c r="C809" s="113" t="s">
        <v>1519</v>
      </c>
      <c r="E809" s="106"/>
      <c r="F809" s="126">
        <v>305800</v>
      </c>
      <c r="G809" s="3" t="s">
        <v>503</v>
      </c>
    </row>
    <row r="810" spans="2:7" s="98" customFormat="1" ht="22.5" customHeight="1" outlineLevel="1">
      <c r="B810" s="112"/>
      <c r="C810" s="98" t="s">
        <v>815</v>
      </c>
      <c r="E810" s="106"/>
    </row>
    <row r="811" spans="2:7" s="98" customFormat="1" ht="22.5" customHeight="1" outlineLevel="1">
      <c r="B811" s="112" t="s">
        <v>715</v>
      </c>
      <c r="C811" s="113" t="s">
        <v>1520</v>
      </c>
      <c r="E811" s="106"/>
      <c r="F811" s="126"/>
      <c r="G811" s="3"/>
    </row>
    <row r="812" spans="2:7" s="98" customFormat="1" ht="22.5" customHeight="1" outlineLevel="1">
      <c r="C812" s="113" t="s">
        <v>773</v>
      </c>
      <c r="E812" s="106"/>
      <c r="F812" s="121">
        <v>180000</v>
      </c>
      <c r="G812" s="3" t="s">
        <v>503</v>
      </c>
    </row>
    <row r="813" spans="2:7" s="98" customFormat="1" ht="22.5" customHeight="1" outlineLevel="1">
      <c r="C813" s="98" t="s">
        <v>815</v>
      </c>
      <c r="E813" s="106"/>
    </row>
    <row r="814" spans="2:7" s="98" customFormat="1" ht="22.5" customHeight="1" outlineLevel="1">
      <c r="B814" s="112" t="s">
        <v>716</v>
      </c>
      <c r="C814" s="113" t="s">
        <v>1616</v>
      </c>
      <c r="E814" s="106"/>
      <c r="F814" s="121">
        <v>180000</v>
      </c>
      <c r="G814" s="3" t="s">
        <v>503</v>
      </c>
    </row>
    <row r="815" spans="2:7" s="98" customFormat="1" ht="22.5" customHeight="1" outlineLevel="1">
      <c r="C815" s="98" t="s">
        <v>816</v>
      </c>
      <c r="E815" s="106"/>
    </row>
    <row r="816" spans="2:7" s="98" customFormat="1" ht="22.5" customHeight="1" outlineLevel="1">
      <c r="B816" s="112" t="s">
        <v>717</v>
      </c>
      <c r="C816" s="113" t="s">
        <v>1521</v>
      </c>
      <c r="E816" s="106"/>
      <c r="F816" s="126"/>
      <c r="G816" s="3"/>
    </row>
    <row r="817" spans="2:7" s="98" customFormat="1" ht="22.5" customHeight="1" outlineLevel="1">
      <c r="C817" s="113" t="s">
        <v>1494</v>
      </c>
      <c r="E817" s="106"/>
      <c r="F817" s="121">
        <v>27500</v>
      </c>
      <c r="G817" s="3" t="s">
        <v>503</v>
      </c>
    </row>
    <row r="818" spans="2:7" s="98" customFormat="1" ht="22.5" customHeight="1" outlineLevel="1">
      <c r="C818" s="269" t="s">
        <v>1499</v>
      </c>
      <c r="E818" s="106"/>
      <c r="F818" s="121"/>
      <c r="G818" s="3"/>
    </row>
    <row r="819" spans="2:7" s="98" customFormat="1" ht="22.5" customHeight="1" outlineLevel="1">
      <c r="B819" s="112" t="s">
        <v>718</v>
      </c>
      <c r="C819" s="113" t="s">
        <v>1522</v>
      </c>
      <c r="E819" s="106"/>
      <c r="F819" s="126"/>
      <c r="G819" s="3"/>
    </row>
    <row r="820" spans="2:7" s="98" customFormat="1" ht="22.5" customHeight="1" outlineLevel="1">
      <c r="C820" s="113" t="s">
        <v>811</v>
      </c>
      <c r="E820" s="106"/>
      <c r="F820" s="121">
        <v>303500</v>
      </c>
      <c r="G820" s="3" t="s">
        <v>503</v>
      </c>
    </row>
    <row r="821" spans="2:7" s="98" customFormat="1" ht="22.5" customHeight="1" outlineLevel="1">
      <c r="C821" s="98" t="s">
        <v>816</v>
      </c>
      <c r="E821" s="106"/>
    </row>
    <row r="822" spans="2:7" s="98" customFormat="1" ht="22.5" customHeight="1" outlineLevel="1">
      <c r="B822" s="112" t="s">
        <v>719</v>
      </c>
      <c r="C822" s="113" t="s">
        <v>1523</v>
      </c>
      <c r="E822" s="106"/>
      <c r="F822" s="121">
        <v>70000</v>
      </c>
      <c r="G822" s="3" t="s">
        <v>503</v>
      </c>
    </row>
    <row r="823" spans="2:7" s="98" customFormat="1" ht="22.5" customHeight="1" outlineLevel="1">
      <c r="C823" s="98" t="s">
        <v>816</v>
      </c>
      <c r="E823" s="106"/>
    </row>
    <row r="824" spans="2:7" s="98" customFormat="1" ht="22.5" customHeight="1" outlineLevel="1">
      <c r="B824" s="112" t="s">
        <v>720</v>
      </c>
      <c r="C824" s="113" t="s">
        <v>1524</v>
      </c>
      <c r="E824" s="106"/>
      <c r="F824" s="121">
        <v>139800</v>
      </c>
      <c r="G824" s="3" t="s">
        <v>503</v>
      </c>
    </row>
    <row r="825" spans="2:7" s="98" customFormat="1" ht="22.5" customHeight="1" outlineLevel="1">
      <c r="C825" s="98" t="s">
        <v>816</v>
      </c>
      <c r="E825" s="106"/>
    </row>
    <row r="826" spans="2:7" s="98" customFormat="1" ht="22.5" customHeight="1" outlineLevel="1">
      <c r="B826" s="112" t="s">
        <v>721</v>
      </c>
      <c r="C826" s="113" t="s">
        <v>1525</v>
      </c>
      <c r="E826" s="106"/>
      <c r="F826" s="121">
        <v>691500</v>
      </c>
      <c r="G826" s="3" t="s">
        <v>503</v>
      </c>
    </row>
    <row r="827" spans="2:7" s="98" customFormat="1" ht="22.5" customHeight="1" outlineLevel="1">
      <c r="C827" s="113" t="s">
        <v>816</v>
      </c>
      <c r="E827" s="106"/>
    </row>
    <row r="828" spans="2:7" s="98" customFormat="1" ht="22.5" customHeight="1" outlineLevel="1">
      <c r="B828" s="112" t="s">
        <v>722</v>
      </c>
      <c r="C828" s="113" t="s">
        <v>1526</v>
      </c>
      <c r="E828" s="106"/>
      <c r="F828" s="126"/>
      <c r="G828" s="3"/>
    </row>
    <row r="829" spans="2:7" s="98" customFormat="1" ht="22.5" customHeight="1" outlineLevel="1">
      <c r="C829" s="113" t="s">
        <v>1494</v>
      </c>
      <c r="E829" s="106"/>
      <c r="F829" s="121">
        <v>27500</v>
      </c>
      <c r="G829" s="3" t="s">
        <v>503</v>
      </c>
    </row>
    <row r="830" spans="2:7" s="98" customFormat="1" ht="22.5" customHeight="1" outlineLevel="1">
      <c r="C830" s="268" t="s">
        <v>1483</v>
      </c>
      <c r="E830" s="106"/>
      <c r="F830" s="121"/>
      <c r="G830" s="3"/>
    </row>
    <row r="831" spans="2:7" s="98" customFormat="1" ht="22.5" customHeight="1" outlineLevel="1">
      <c r="B831" s="112" t="s">
        <v>723</v>
      </c>
      <c r="C831" s="113" t="s">
        <v>1527</v>
      </c>
      <c r="E831" s="106"/>
      <c r="F831" s="126"/>
      <c r="G831" s="3"/>
    </row>
    <row r="832" spans="2:7" s="98" customFormat="1" ht="22.5" customHeight="1" outlineLevel="1">
      <c r="C832" s="113" t="s">
        <v>811</v>
      </c>
      <c r="E832" s="106"/>
      <c r="F832" s="121">
        <v>303500</v>
      </c>
      <c r="G832" s="3" t="s">
        <v>503</v>
      </c>
    </row>
    <row r="833" spans="2:7" s="98" customFormat="1" ht="22.5" customHeight="1" outlineLevel="1">
      <c r="C833" s="98" t="s">
        <v>817</v>
      </c>
      <c r="E833" s="106"/>
    </row>
    <row r="834" spans="2:7" s="98" customFormat="1" ht="22.5" customHeight="1" outlineLevel="1">
      <c r="B834" s="112" t="s">
        <v>724</v>
      </c>
      <c r="C834" s="113" t="s">
        <v>1528</v>
      </c>
      <c r="E834" s="106"/>
      <c r="F834" s="121">
        <v>157600</v>
      </c>
      <c r="G834" s="3" t="s">
        <v>503</v>
      </c>
    </row>
    <row r="835" spans="2:7" s="98" customFormat="1" ht="22.5" customHeight="1" outlineLevel="1">
      <c r="C835" s="113" t="s">
        <v>817</v>
      </c>
      <c r="E835" s="106"/>
    </row>
    <row r="836" spans="2:7" s="98" customFormat="1" ht="22.5" customHeight="1" outlineLevel="1">
      <c r="B836" s="112" t="s">
        <v>725</v>
      </c>
      <c r="C836" s="113" t="s">
        <v>1617</v>
      </c>
      <c r="E836" s="106"/>
      <c r="F836" s="121">
        <v>180000</v>
      </c>
      <c r="G836" s="3" t="s">
        <v>503</v>
      </c>
    </row>
    <row r="837" spans="2:7" s="98" customFormat="1" ht="22.5" customHeight="1" outlineLevel="1">
      <c r="C837" s="98" t="s">
        <v>610</v>
      </c>
      <c r="E837" s="106"/>
    </row>
    <row r="838" spans="2:7" s="98" customFormat="1" ht="22.5" customHeight="1" outlineLevel="1">
      <c r="B838" s="112" t="s">
        <v>726</v>
      </c>
      <c r="C838" s="113" t="s">
        <v>1529</v>
      </c>
      <c r="E838" s="106"/>
      <c r="F838" s="126"/>
      <c r="G838" s="3"/>
    </row>
    <row r="839" spans="2:7" s="98" customFormat="1" ht="22.5" customHeight="1" outlineLevel="1">
      <c r="C839" s="113" t="s">
        <v>1494</v>
      </c>
      <c r="E839" s="106"/>
      <c r="F839" s="121">
        <v>27500</v>
      </c>
      <c r="G839" s="3" t="s">
        <v>503</v>
      </c>
    </row>
    <row r="840" spans="2:7" s="98" customFormat="1" ht="22.5" customHeight="1" outlineLevel="1">
      <c r="C840" s="269" t="s">
        <v>1500</v>
      </c>
      <c r="E840" s="106"/>
      <c r="F840" s="121"/>
      <c r="G840" s="3"/>
    </row>
    <row r="841" spans="2:7" s="98" customFormat="1" ht="22.5" customHeight="1" outlineLevel="1">
      <c r="C841" s="269"/>
      <c r="E841" s="106"/>
      <c r="F841" s="121"/>
      <c r="G841" s="3"/>
    </row>
    <row r="842" spans="2:7" s="98" customFormat="1" ht="22.5" customHeight="1" outlineLevel="1">
      <c r="B842" s="112" t="s">
        <v>727</v>
      </c>
      <c r="C842" s="113" t="s">
        <v>1530</v>
      </c>
      <c r="E842" s="106"/>
      <c r="F842" s="121">
        <v>158100</v>
      </c>
      <c r="G842" s="3" t="s">
        <v>503</v>
      </c>
    </row>
    <row r="843" spans="2:7" s="98" customFormat="1" ht="22.5" customHeight="1" outlineLevel="1">
      <c r="C843" s="98" t="s">
        <v>818</v>
      </c>
      <c r="E843" s="106"/>
    </row>
    <row r="844" spans="2:7" s="98" customFormat="1" ht="22.5" customHeight="1" outlineLevel="1">
      <c r="B844" s="112" t="s">
        <v>728</v>
      </c>
      <c r="C844" s="113" t="s">
        <v>1531</v>
      </c>
      <c r="E844" s="106"/>
      <c r="F844" s="121">
        <v>70000</v>
      </c>
      <c r="G844" s="3" t="s">
        <v>503</v>
      </c>
    </row>
    <row r="845" spans="2:7" s="98" customFormat="1" ht="22.5" customHeight="1" outlineLevel="1">
      <c r="C845" s="98" t="s">
        <v>818</v>
      </c>
      <c r="E845" s="106"/>
    </row>
    <row r="846" spans="2:7" s="98" customFormat="1" ht="22.5" customHeight="1" outlineLevel="1">
      <c r="B846" s="112" t="s">
        <v>729</v>
      </c>
      <c r="C846" s="113" t="s">
        <v>1532</v>
      </c>
      <c r="E846" s="106"/>
      <c r="F846" s="126"/>
      <c r="G846" s="3"/>
    </row>
    <row r="847" spans="2:7" s="98" customFormat="1" ht="22.5" customHeight="1" outlineLevel="1">
      <c r="C847" s="113" t="s">
        <v>820</v>
      </c>
      <c r="E847" s="106"/>
      <c r="F847" s="121">
        <v>303500</v>
      </c>
      <c r="G847" s="3" t="s">
        <v>503</v>
      </c>
    </row>
    <row r="848" spans="2:7" s="98" customFormat="1" ht="22.5" customHeight="1" outlineLevel="1">
      <c r="C848" s="98" t="s">
        <v>819</v>
      </c>
      <c r="E848" s="106"/>
    </row>
    <row r="849" spans="2:7" s="98" customFormat="1" ht="22.5" customHeight="1" outlineLevel="1">
      <c r="B849" s="112" t="s">
        <v>730</v>
      </c>
      <c r="C849" s="113" t="s">
        <v>1533</v>
      </c>
      <c r="E849" s="106"/>
      <c r="F849" s="121">
        <v>109300</v>
      </c>
      <c r="G849" s="3" t="s">
        <v>503</v>
      </c>
    </row>
    <row r="850" spans="2:7" s="98" customFormat="1" ht="22.5" customHeight="1" outlineLevel="1">
      <c r="C850" s="113" t="s">
        <v>819</v>
      </c>
      <c r="E850" s="106"/>
    </row>
    <row r="851" spans="2:7" s="98" customFormat="1" ht="22.5" customHeight="1" outlineLevel="1">
      <c r="B851" s="112" t="s">
        <v>731</v>
      </c>
      <c r="C851" s="113" t="s">
        <v>1534</v>
      </c>
      <c r="E851" s="106"/>
      <c r="F851" s="126"/>
      <c r="G851" s="3"/>
    </row>
    <row r="852" spans="2:7" s="98" customFormat="1" ht="22.5" customHeight="1" outlineLevel="1">
      <c r="C852" s="113" t="s">
        <v>1501</v>
      </c>
      <c r="E852" s="106"/>
      <c r="F852" s="121">
        <v>55000</v>
      </c>
      <c r="G852" s="3" t="s">
        <v>503</v>
      </c>
    </row>
    <row r="853" spans="2:7" s="98" customFormat="1" ht="22.5" customHeight="1" outlineLevel="1">
      <c r="C853" s="269" t="s">
        <v>1487</v>
      </c>
      <c r="E853" s="106"/>
      <c r="F853" s="121"/>
      <c r="G853" s="3"/>
    </row>
    <row r="854" spans="2:7" s="98" customFormat="1" ht="22.5" customHeight="1" outlineLevel="1">
      <c r="B854" s="112" t="s">
        <v>732</v>
      </c>
      <c r="C854" s="113" t="s">
        <v>1535</v>
      </c>
      <c r="E854" s="106"/>
      <c r="F854" s="121">
        <v>213600</v>
      </c>
      <c r="G854" s="3" t="s">
        <v>503</v>
      </c>
    </row>
    <row r="855" spans="2:7" s="98" customFormat="1" ht="22.5" customHeight="1" outlineLevel="1">
      <c r="C855" s="98" t="s">
        <v>821</v>
      </c>
      <c r="E855" s="106"/>
    </row>
    <row r="856" spans="2:7" s="98" customFormat="1" ht="22.5" customHeight="1" outlineLevel="1">
      <c r="B856" s="112" t="s">
        <v>733</v>
      </c>
      <c r="C856" s="113" t="s">
        <v>1536</v>
      </c>
      <c r="E856" s="106"/>
      <c r="F856" s="126"/>
      <c r="G856" s="3"/>
    </row>
    <row r="857" spans="2:7" s="98" customFormat="1" ht="22.5" customHeight="1" outlineLevel="1">
      <c r="C857" s="113" t="s">
        <v>1502</v>
      </c>
      <c r="E857" s="106"/>
      <c r="F857" s="121">
        <v>180000</v>
      </c>
      <c r="G857" s="3" t="s">
        <v>503</v>
      </c>
    </row>
    <row r="858" spans="2:7" s="98" customFormat="1" ht="22.5" customHeight="1" outlineLevel="1">
      <c r="C858" s="269" t="s">
        <v>1487</v>
      </c>
      <c r="E858" s="106"/>
      <c r="F858" s="121"/>
      <c r="G858" s="3"/>
    </row>
    <row r="859" spans="2:7" s="98" customFormat="1" ht="22.5" customHeight="1" outlineLevel="1">
      <c r="B859" s="112" t="s">
        <v>734</v>
      </c>
      <c r="C859" s="113" t="s">
        <v>1537</v>
      </c>
      <c r="E859" s="106"/>
      <c r="F859" s="126"/>
      <c r="G859" s="3"/>
    </row>
    <row r="860" spans="2:7" s="98" customFormat="1" ht="22.5" customHeight="1" outlineLevel="1">
      <c r="C860" s="113" t="s">
        <v>1503</v>
      </c>
      <c r="E860" s="106"/>
      <c r="F860" s="121">
        <v>27500</v>
      </c>
      <c r="G860" s="3" t="s">
        <v>503</v>
      </c>
    </row>
    <row r="861" spans="2:7" s="98" customFormat="1" ht="22.5" customHeight="1" outlineLevel="1">
      <c r="C861" s="269" t="s">
        <v>1504</v>
      </c>
      <c r="E861" s="106"/>
      <c r="F861" s="121"/>
      <c r="G861" s="3"/>
    </row>
    <row r="862" spans="2:7" s="98" customFormat="1" ht="22.5" customHeight="1" outlineLevel="1">
      <c r="B862" s="112" t="s">
        <v>735</v>
      </c>
      <c r="C862" s="113" t="s">
        <v>1538</v>
      </c>
      <c r="E862" s="106"/>
      <c r="F862" s="126"/>
      <c r="G862" s="3"/>
    </row>
    <row r="863" spans="2:7" s="98" customFormat="1" ht="22.5" customHeight="1" outlineLevel="1">
      <c r="B863" s="112"/>
      <c r="C863" s="113" t="s">
        <v>820</v>
      </c>
      <c r="E863" s="106"/>
      <c r="F863" s="121">
        <v>303500</v>
      </c>
      <c r="G863" s="3" t="s">
        <v>503</v>
      </c>
    </row>
    <row r="864" spans="2:7" s="98" customFormat="1" ht="22.5" customHeight="1" outlineLevel="1">
      <c r="C864" s="106" t="s">
        <v>822</v>
      </c>
      <c r="D864" s="106"/>
      <c r="E864" s="106"/>
    </row>
    <row r="865" spans="2:7" s="98" customFormat="1" ht="22.5" customHeight="1" outlineLevel="1">
      <c r="B865" s="112" t="s">
        <v>736</v>
      </c>
      <c r="C865" s="113" t="s">
        <v>1539</v>
      </c>
      <c r="D865" s="106"/>
      <c r="E865" s="106"/>
      <c r="F865" s="121">
        <v>161100</v>
      </c>
      <c r="G865" s="3" t="s">
        <v>503</v>
      </c>
    </row>
    <row r="866" spans="2:7" s="98" customFormat="1" ht="22.5" customHeight="1" outlineLevel="1">
      <c r="C866" s="98" t="s">
        <v>822</v>
      </c>
      <c r="D866" s="106"/>
      <c r="E866" s="106"/>
    </row>
    <row r="867" spans="2:7" s="98" customFormat="1" ht="22.5" customHeight="1" outlineLevel="1">
      <c r="B867" s="112" t="s">
        <v>737</v>
      </c>
      <c r="C867" s="113" t="s">
        <v>1540</v>
      </c>
      <c r="D867" s="106"/>
      <c r="E867" s="106"/>
      <c r="F867" s="126"/>
      <c r="G867" s="3"/>
    </row>
    <row r="868" spans="2:7" s="98" customFormat="1" ht="22.5" customHeight="1" outlineLevel="1">
      <c r="C868" s="113" t="s">
        <v>1501</v>
      </c>
      <c r="D868" s="106"/>
      <c r="E868" s="106"/>
      <c r="F868" s="121">
        <v>55000</v>
      </c>
      <c r="G868" s="3" t="s">
        <v>503</v>
      </c>
    </row>
    <row r="869" spans="2:7" s="98" customFormat="1" ht="22.5" customHeight="1" outlineLevel="1">
      <c r="C869" s="269" t="s">
        <v>1505</v>
      </c>
      <c r="D869" s="106"/>
      <c r="E869" s="106"/>
      <c r="F869" s="121"/>
      <c r="G869" s="3"/>
    </row>
    <row r="870" spans="2:7" s="98" customFormat="1" ht="22.5" customHeight="1" outlineLevel="1">
      <c r="B870" s="112" t="s">
        <v>738</v>
      </c>
      <c r="C870" s="113" t="s">
        <v>1541</v>
      </c>
      <c r="D870" s="106"/>
      <c r="E870" s="106"/>
      <c r="F870" s="126"/>
      <c r="G870" s="3"/>
    </row>
    <row r="871" spans="2:7" s="98" customFormat="1" ht="22.5" customHeight="1" outlineLevel="1">
      <c r="C871" s="113" t="s">
        <v>820</v>
      </c>
      <c r="D871" s="106"/>
      <c r="E871" s="106"/>
      <c r="F871" s="121">
        <v>303500</v>
      </c>
      <c r="G871" s="3" t="s">
        <v>503</v>
      </c>
    </row>
    <row r="872" spans="2:7" s="98" customFormat="1" ht="22.5" customHeight="1" outlineLevel="1">
      <c r="C872" s="98" t="s">
        <v>823</v>
      </c>
      <c r="D872" s="106"/>
      <c r="E872" s="106"/>
    </row>
    <row r="873" spans="2:7" s="98" customFormat="1" ht="22.5" customHeight="1" outlineLevel="1">
      <c r="B873" s="112" t="s">
        <v>739</v>
      </c>
      <c r="C873" s="113" t="s">
        <v>1542</v>
      </c>
      <c r="D873" s="106"/>
      <c r="E873" s="106"/>
      <c r="F873" s="121">
        <v>157100</v>
      </c>
      <c r="G873" s="3" t="s">
        <v>503</v>
      </c>
    </row>
    <row r="874" spans="2:7" s="98" customFormat="1" ht="22.5" customHeight="1" outlineLevel="1">
      <c r="C874" s="98" t="s">
        <v>823</v>
      </c>
      <c r="D874" s="106"/>
      <c r="E874" s="106"/>
    </row>
    <row r="875" spans="2:7" s="98" customFormat="1" ht="22.5" customHeight="1" outlineLevel="1">
      <c r="D875" s="106"/>
      <c r="E875" s="106"/>
    </row>
    <row r="876" spans="2:7" s="98" customFormat="1" ht="22.5" customHeight="1" outlineLevel="1">
      <c r="B876" s="112" t="s">
        <v>740</v>
      </c>
      <c r="C876" s="113" t="s">
        <v>824</v>
      </c>
      <c r="D876" s="106"/>
      <c r="E876" s="106"/>
      <c r="F876" s="121">
        <v>247100</v>
      </c>
      <c r="G876" s="3" t="s">
        <v>503</v>
      </c>
    </row>
    <row r="877" spans="2:7" s="98" customFormat="1" ht="22.5" customHeight="1" outlineLevel="1">
      <c r="C877" s="98" t="s">
        <v>825</v>
      </c>
      <c r="D877" s="106"/>
      <c r="E877" s="106"/>
    </row>
    <row r="878" spans="2:7" s="98" customFormat="1" ht="22.5" customHeight="1" outlineLevel="1">
      <c r="B878" s="98" t="s">
        <v>1466</v>
      </c>
      <c r="C878" s="5" t="s">
        <v>1543</v>
      </c>
      <c r="F878" s="267">
        <v>100000</v>
      </c>
      <c r="G878" s="5" t="s">
        <v>503</v>
      </c>
    </row>
    <row r="879" spans="2:7" s="98" customFormat="1" ht="22.5" customHeight="1" outlineLevel="1">
      <c r="C879" s="380" t="s">
        <v>1468</v>
      </c>
      <c r="D879" s="380"/>
      <c r="E879" s="380"/>
      <c r="F879" s="121"/>
      <c r="G879" s="3"/>
    </row>
    <row r="880" spans="2:7" s="98" customFormat="1" ht="22.5" customHeight="1" outlineLevel="1">
      <c r="B880" s="98" t="s">
        <v>1467</v>
      </c>
      <c r="C880" s="5" t="s">
        <v>1544</v>
      </c>
      <c r="F880" s="267">
        <v>12000</v>
      </c>
      <c r="G880" s="5" t="s">
        <v>503</v>
      </c>
    </row>
    <row r="881" spans="2:7" s="98" customFormat="1" ht="22.5" customHeight="1" outlineLevel="1">
      <c r="C881" s="380" t="s">
        <v>1468</v>
      </c>
      <c r="D881" s="380"/>
      <c r="E881" s="380"/>
      <c r="F881" s="121"/>
      <c r="G881" s="3"/>
    </row>
    <row r="882" spans="2:7" s="98" customFormat="1" ht="22.5" customHeight="1" outlineLevel="1">
      <c r="B882" s="112" t="s">
        <v>741</v>
      </c>
      <c r="C882" s="113" t="s">
        <v>1545</v>
      </c>
      <c r="D882" s="106"/>
      <c r="E882" s="106"/>
      <c r="F882" s="121">
        <v>42000</v>
      </c>
      <c r="G882" s="3" t="s">
        <v>503</v>
      </c>
    </row>
    <row r="883" spans="2:7" s="98" customFormat="1" ht="22.5" customHeight="1" outlineLevel="1">
      <c r="C883" s="113" t="s">
        <v>826</v>
      </c>
      <c r="D883" s="106"/>
      <c r="E883" s="106"/>
    </row>
    <row r="884" spans="2:7" s="98" customFormat="1" ht="22.5" customHeight="1" outlineLevel="1">
      <c r="B884" s="112" t="s">
        <v>742</v>
      </c>
      <c r="C884" s="113" t="s">
        <v>1618</v>
      </c>
      <c r="D884" s="106"/>
      <c r="E884" s="106"/>
      <c r="F884" s="121">
        <v>85000</v>
      </c>
      <c r="G884" s="3" t="s">
        <v>503</v>
      </c>
    </row>
    <row r="885" spans="2:7" s="98" customFormat="1" ht="22.5" customHeight="1" outlineLevel="1">
      <c r="C885" s="106" t="s">
        <v>826</v>
      </c>
      <c r="D885" s="106"/>
      <c r="E885" s="106"/>
    </row>
    <row r="886" spans="2:7" s="98" customFormat="1" ht="22.5" customHeight="1" outlineLevel="1">
      <c r="B886" s="112" t="s">
        <v>743</v>
      </c>
      <c r="C886" s="113" t="s">
        <v>1546</v>
      </c>
      <c r="D886" s="106"/>
      <c r="E886" s="106"/>
      <c r="F886" s="126"/>
      <c r="G886" s="3"/>
    </row>
    <row r="887" spans="2:7" s="98" customFormat="1" ht="22.5" customHeight="1" outlineLevel="1">
      <c r="C887" s="113" t="s">
        <v>1506</v>
      </c>
      <c r="D887" s="106"/>
      <c r="E887" s="106"/>
      <c r="F887" s="121">
        <v>87500</v>
      </c>
      <c r="G887" s="3" t="s">
        <v>503</v>
      </c>
    </row>
    <row r="888" spans="2:7" s="98" customFormat="1" ht="22.5" customHeight="1" outlineLevel="1">
      <c r="C888" s="269" t="s">
        <v>1472</v>
      </c>
      <c r="D888" s="106"/>
      <c r="E888" s="106"/>
      <c r="F888" s="121"/>
      <c r="G888" s="3"/>
    </row>
    <row r="889" spans="2:7" s="98" customFormat="1" ht="22.5" customHeight="1" outlineLevel="1">
      <c r="B889" s="112" t="s">
        <v>744</v>
      </c>
      <c r="C889" s="113" t="s">
        <v>1547</v>
      </c>
      <c r="D889" s="106"/>
      <c r="E889" s="106"/>
      <c r="F889" s="126"/>
      <c r="G889" s="3"/>
    </row>
    <row r="890" spans="2:7" s="98" customFormat="1" ht="22.5" customHeight="1" outlineLevel="1">
      <c r="C890" s="113" t="s">
        <v>1506</v>
      </c>
      <c r="D890" s="106"/>
      <c r="E890" s="106"/>
      <c r="F890" s="121">
        <v>87500</v>
      </c>
      <c r="G890" s="3" t="s">
        <v>503</v>
      </c>
    </row>
    <row r="891" spans="2:7" s="98" customFormat="1" ht="22.5" customHeight="1" outlineLevel="1">
      <c r="C891" s="269" t="s">
        <v>1500</v>
      </c>
      <c r="D891" s="106"/>
      <c r="E891" s="106"/>
      <c r="F891" s="121"/>
      <c r="G891" s="3"/>
    </row>
    <row r="892" spans="2:7" s="98" customFormat="1" ht="22.5" customHeight="1" outlineLevel="1">
      <c r="B892" s="112" t="s">
        <v>745</v>
      </c>
      <c r="C892" s="113" t="s">
        <v>1469</v>
      </c>
      <c r="D892" s="106"/>
      <c r="E892" s="106"/>
      <c r="F892" s="126"/>
      <c r="G892" s="3"/>
    </row>
    <row r="893" spans="2:7" s="98" customFormat="1" ht="22.5" customHeight="1" outlineLevel="1">
      <c r="C893" s="113" t="s">
        <v>827</v>
      </c>
      <c r="D893" s="106"/>
      <c r="E893" s="106"/>
      <c r="F893" s="121">
        <v>87500</v>
      </c>
      <c r="G893" s="3" t="s">
        <v>503</v>
      </c>
    </row>
    <row r="894" spans="2:7" s="98" customFormat="1" ht="22.5" customHeight="1" outlineLevel="1">
      <c r="C894" s="98" t="s">
        <v>828</v>
      </c>
      <c r="D894" s="106"/>
      <c r="E894" s="106"/>
    </row>
    <row r="895" spans="2:7" s="98" customFormat="1" ht="22.5" customHeight="1" outlineLevel="1">
      <c r="B895" s="112" t="s">
        <v>746</v>
      </c>
      <c r="C895" s="113" t="s">
        <v>1548</v>
      </c>
      <c r="D895" s="106"/>
      <c r="E895" s="106"/>
      <c r="F895" s="126"/>
      <c r="G895" s="3"/>
    </row>
    <row r="896" spans="2:7" s="98" customFormat="1" ht="22.5" customHeight="1" outlineLevel="1">
      <c r="C896" s="113" t="s">
        <v>1506</v>
      </c>
      <c r="D896" s="106"/>
      <c r="E896" s="106"/>
      <c r="F896" s="121">
        <v>87500</v>
      </c>
      <c r="G896" s="3" t="s">
        <v>503</v>
      </c>
    </row>
    <row r="897" spans="1:7" s="98" customFormat="1" ht="22.5" customHeight="1" outlineLevel="1">
      <c r="C897" s="269" t="s">
        <v>1507</v>
      </c>
      <c r="D897" s="106"/>
      <c r="E897" s="106"/>
      <c r="F897" s="121"/>
      <c r="G897" s="3"/>
    </row>
    <row r="898" spans="1:7" s="98" customFormat="1" ht="22.5" customHeight="1" outlineLevel="1">
      <c r="B898" s="112" t="s">
        <v>747</v>
      </c>
      <c r="C898" s="113" t="s">
        <v>1470</v>
      </c>
      <c r="D898" s="106"/>
      <c r="E898" s="106"/>
      <c r="F898" s="126"/>
      <c r="G898" s="3"/>
    </row>
    <row r="899" spans="1:7" s="98" customFormat="1" ht="22.5" customHeight="1" outlineLevel="1">
      <c r="C899" s="351" t="s">
        <v>1508</v>
      </c>
      <c r="D899" s="351"/>
      <c r="E899" s="351"/>
      <c r="F899" s="121">
        <v>87500</v>
      </c>
      <c r="G899" s="3" t="s">
        <v>503</v>
      </c>
    </row>
    <row r="900" spans="1:7" s="98" customFormat="1" ht="22.5" customHeight="1" outlineLevel="1">
      <c r="C900" s="270" t="s">
        <v>1474</v>
      </c>
      <c r="D900" s="18"/>
      <c r="E900" s="18"/>
      <c r="F900" s="121"/>
      <c r="G900" s="3"/>
    </row>
    <row r="901" spans="1:7" s="98" customFormat="1" ht="22.5" customHeight="1" outlineLevel="1">
      <c r="B901" s="112" t="s">
        <v>654</v>
      </c>
      <c r="C901" s="113" t="s">
        <v>1549</v>
      </c>
      <c r="D901" s="18"/>
      <c r="E901" s="18"/>
      <c r="F901" s="126">
        <v>19900</v>
      </c>
      <c r="G901" s="3" t="s">
        <v>503</v>
      </c>
    </row>
    <row r="902" spans="1:7" s="98" customFormat="1" ht="22.5" customHeight="1" outlineLevel="1">
      <c r="B902" s="112"/>
      <c r="C902" s="271" t="s">
        <v>1472</v>
      </c>
      <c r="D902" s="18"/>
      <c r="E902" s="18"/>
      <c r="F902" s="126"/>
      <c r="G902" s="3"/>
    </row>
    <row r="903" spans="1:7" s="98" customFormat="1" ht="22.5" customHeight="1" outlineLevel="1">
      <c r="B903" s="112"/>
      <c r="C903" s="113"/>
      <c r="D903" s="18"/>
      <c r="E903" s="18"/>
      <c r="F903" s="126"/>
      <c r="G903" s="3"/>
    </row>
    <row r="904" spans="1:7" s="98" customFormat="1" ht="22.5" customHeight="1" outlineLevel="1">
      <c r="A904" s="94" t="s">
        <v>586</v>
      </c>
      <c r="B904" s="94"/>
      <c r="C904" s="94"/>
      <c r="D904" s="377">
        <f>SUM(F905:F908)</f>
        <v>16796500</v>
      </c>
      <c r="E904" s="377"/>
      <c r="F904" s="116" t="s">
        <v>503</v>
      </c>
      <c r="G904" s="127"/>
    </row>
    <row r="905" spans="1:7" s="98" customFormat="1" ht="22.5" customHeight="1" outlineLevel="1">
      <c r="A905" s="94"/>
      <c r="B905" s="98" t="s">
        <v>829</v>
      </c>
      <c r="C905" s="18" t="s">
        <v>832</v>
      </c>
      <c r="F905" s="120">
        <v>2040300</v>
      </c>
      <c r="G905" s="3" t="s">
        <v>503</v>
      </c>
    </row>
    <row r="906" spans="1:7" s="98" customFormat="1" ht="22.5" customHeight="1" outlineLevel="1">
      <c r="B906" s="98" t="s">
        <v>830</v>
      </c>
      <c r="C906" s="18" t="s">
        <v>833</v>
      </c>
      <c r="F906" s="120">
        <v>6353200</v>
      </c>
      <c r="G906" s="3" t="s">
        <v>503</v>
      </c>
    </row>
    <row r="907" spans="1:7" ht="22.5" customHeight="1">
      <c r="A907" s="98"/>
      <c r="B907" s="98" t="s">
        <v>831</v>
      </c>
      <c r="C907" s="351" t="s">
        <v>834</v>
      </c>
      <c r="D907" s="351"/>
      <c r="E907" s="351"/>
    </row>
    <row r="908" spans="1:7" ht="22.5" customHeight="1">
      <c r="A908" s="98"/>
      <c r="B908" s="98"/>
      <c r="C908" s="18" t="s">
        <v>602</v>
      </c>
      <c r="D908" s="18"/>
      <c r="E908" s="18"/>
      <c r="F908" s="120">
        <v>8403000</v>
      </c>
      <c r="G908" s="3" t="s">
        <v>503</v>
      </c>
    </row>
    <row r="909" spans="1:7" ht="22.5" customHeight="1">
      <c r="A909" s="98"/>
      <c r="B909" s="98"/>
      <c r="C909" s="18"/>
      <c r="D909" s="18"/>
      <c r="E909" s="18"/>
      <c r="F909" s="120"/>
      <c r="G909" s="3"/>
    </row>
    <row r="910" spans="1:7" s="98" customFormat="1" ht="22.5" customHeight="1" outlineLevel="1">
      <c r="A910" s="94" t="s">
        <v>575</v>
      </c>
      <c r="B910" s="94"/>
      <c r="C910" s="94"/>
      <c r="D910" s="377">
        <f>SUM(F911:F925)</f>
        <v>5122000</v>
      </c>
      <c r="E910" s="377"/>
      <c r="F910" s="116" t="s">
        <v>503</v>
      </c>
      <c r="G910" s="127"/>
    </row>
    <row r="911" spans="1:7" s="98" customFormat="1" ht="22.5" customHeight="1" outlineLevel="1">
      <c r="B911" s="98" t="s">
        <v>587</v>
      </c>
      <c r="C911" s="351" t="s">
        <v>837</v>
      </c>
      <c r="D911" s="351"/>
      <c r="E911" s="351"/>
      <c r="F911" s="120">
        <v>39400</v>
      </c>
      <c r="G911" s="3" t="s">
        <v>503</v>
      </c>
    </row>
    <row r="912" spans="1:7" s="98" customFormat="1" ht="22.5" customHeight="1" outlineLevel="1">
      <c r="B912" s="98" t="s">
        <v>838</v>
      </c>
      <c r="C912" s="351" t="s">
        <v>839</v>
      </c>
      <c r="D912" s="351"/>
      <c r="E912" s="351"/>
      <c r="F912" s="120">
        <v>2087700</v>
      </c>
      <c r="G912" s="3" t="s">
        <v>503</v>
      </c>
    </row>
    <row r="913" spans="1:7" s="98" customFormat="1" ht="22.5" customHeight="1" outlineLevel="1">
      <c r="B913" s="98" t="s">
        <v>840</v>
      </c>
      <c r="C913" s="351" t="s">
        <v>841</v>
      </c>
      <c r="D913" s="351"/>
      <c r="E913" s="351"/>
      <c r="F913" s="120">
        <v>527600</v>
      </c>
      <c r="G913" s="3" t="s">
        <v>503</v>
      </c>
    </row>
    <row r="914" spans="1:7" s="98" customFormat="1" ht="22.5" customHeight="1" outlineLevel="1">
      <c r="B914" s="98" t="s">
        <v>588</v>
      </c>
      <c r="C914" s="351" t="s">
        <v>611</v>
      </c>
      <c r="D914" s="351"/>
      <c r="E914" s="351"/>
      <c r="F914" s="121"/>
      <c r="G914" s="3"/>
    </row>
    <row r="915" spans="1:7" s="98" customFormat="1" ht="22.5" customHeight="1" outlineLevel="1">
      <c r="C915" s="18" t="s">
        <v>612</v>
      </c>
      <c r="F915" s="120">
        <v>112200</v>
      </c>
      <c r="G915" s="3" t="s">
        <v>503</v>
      </c>
    </row>
    <row r="916" spans="1:7" s="98" customFormat="1" ht="22.5" customHeight="1" outlineLevel="1">
      <c r="B916" s="98" t="s">
        <v>589</v>
      </c>
      <c r="C916" s="351" t="s">
        <v>613</v>
      </c>
      <c r="D916" s="351"/>
      <c r="E916" s="351"/>
      <c r="F916" s="121"/>
      <c r="G916" s="3"/>
    </row>
    <row r="917" spans="1:7" s="98" customFormat="1" ht="22.5" customHeight="1" outlineLevel="1">
      <c r="C917" s="18" t="s">
        <v>614</v>
      </c>
      <c r="F917" s="120">
        <v>36800</v>
      </c>
      <c r="G917" s="3" t="s">
        <v>503</v>
      </c>
    </row>
    <row r="918" spans="1:7" s="98" customFormat="1" ht="22.5" customHeight="1" outlineLevel="1">
      <c r="B918" s="98" t="s">
        <v>590</v>
      </c>
      <c r="C918" s="351" t="s">
        <v>615</v>
      </c>
      <c r="D918" s="351"/>
      <c r="E918" s="351"/>
      <c r="F918" s="121"/>
      <c r="G918" s="3"/>
    </row>
    <row r="919" spans="1:7" s="98" customFormat="1" ht="22.5" customHeight="1" outlineLevel="1">
      <c r="C919" s="18" t="s">
        <v>616</v>
      </c>
      <c r="F919" s="120">
        <v>192700</v>
      </c>
      <c r="G919" s="3" t="s">
        <v>503</v>
      </c>
    </row>
    <row r="920" spans="1:7" s="98" customFormat="1" ht="22.5" customHeight="1" outlineLevel="1">
      <c r="B920" s="98" t="s">
        <v>579</v>
      </c>
      <c r="C920" s="351" t="s">
        <v>842</v>
      </c>
      <c r="D920" s="351"/>
      <c r="E920" s="351"/>
      <c r="F920" s="121"/>
      <c r="G920" s="3"/>
    </row>
    <row r="921" spans="1:7" s="98" customFormat="1" ht="22.5" customHeight="1" outlineLevel="1">
      <c r="C921" s="18" t="s">
        <v>843</v>
      </c>
      <c r="F921" s="120">
        <v>270000</v>
      </c>
      <c r="G921" s="3" t="s">
        <v>503</v>
      </c>
    </row>
    <row r="922" spans="1:7" s="98" customFormat="1" ht="22.5" customHeight="1" outlineLevel="1">
      <c r="B922" s="98" t="s">
        <v>580</v>
      </c>
      <c r="C922" s="351" t="s">
        <v>844</v>
      </c>
      <c r="D922" s="351"/>
      <c r="E922" s="351"/>
      <c r="F922" s="120">
        <v>170000</v>
      </c>
      <c r="G922" s="3" t="s">
        <v>503</v>
      </c>
    </row>
    <row r="923" spans="1:7" s="98" customFormat="1" ht="22.5" customHeight="1" outlineLevel="1">
      <c r="B923" s="98" t="s">
        <v>583</v>
      </c>
      <c r="C923" s="351" t="s">
        <v>845</v>
      </c>
      <c r="D923" s="351"/>
      <c r="E923" s="351"/>
      <c r="F923" s="121"/>
      <c r="G923" s="3"/>
    </row>
    <row r="924" spans="1:7" s="98" customFormat="1" ht="22.5" customHeight="1" outlineLevel="1">
      <c r="C924" s="18" t="s">
        <v>617</v>
      </c>
      <c r="F924" s="120">
        <v>1680600</v>
      </c>
      <c r="G924" s="3" t="s">
        <v>503</v>
      </c>
    </row>
    <row r="925" spans="1:7" s="98" customFormat="1" ht="22.5" customHeight="1" outlineLevel="1">
      <c r="B925" s="98" t="s">
        <v>584</v>
      </c>
      <c r="C925" s="18" t="s">
        <v>846</v>
      </c>
      <c r="F925" s="120">
        <v>5000</v>
      </c>
      <c r="G925" s="3" t="s">
        <v>503</v>
      </c>
    </row>
    <row r="926" spans="1:7" s="94" customFormat="1" ht="22.5" customHeight="1">
      <c r="A926" s="91"/>
      <c r="B926" s="91"/>
      <c r="C926" s="91"/>
      <c r="D926" s="91"/>
      <c r="E926" s="91"/>
      <c r="F926" s="120"/>
      <c r="G926" s="3"/>
    </row>
    <row r="927" spans="1:7" s="94" customFormat="1" ht="22.5" customHeight="1">
      <c r="A927" s="91"/>
      <c r="B927" s="91"/>
      <c r="C927" s="91"/>
      <c r="D927" s="91"/>
      <c r="E927" s="91"/>
      <c r="F927" s="120"/>
      <c r="G927" s="3"/>
    </row>
    <row r="928" spans="1:7" s="94" customFormat="1" ht="22.5" customHeight="1">
      <c r="A928" s="91"/>
      <c r="B928" s="91"/>
      <c r="C928" s="91"/>
      <c r="D928" s="91"/>
      <c r="E928" s="91"/>
      <c r="F928" s="120"/>
      <c r="G928" s="3"/>
    </row>
    <row r="929" spans="1:7" s="94" customFormat="1" ht="22.5" customHeight="1">
      <c r="A929" s="374" t="s">
        <v>618</v>
      </c>
      <c r="B929" s="374"/>
      <c r="C929" s="374"/>
      <c r="D929" s="374"/>
      <c r="E929" s="98"/>
      <c r="F929" s="120"/>
      <c r="G929" s="3"/>
    </row>
    <row r="930" spans="1:7" s="94" customFormat="1" ht="22.5" customHeight="1">
      <c r="A930" s="97" t="s">
        <v>847</v>
      </c>
      <c r="E930" s="375">
        <f>D931</f>
        <v>1134000</v>
      </c>
      <c r="F930" s="375"/>
      <c r="G930" s="128" t="s">
        <v>503</v>
      </c>
    </row>
    <row r="931" spans="1:7" s="94" customFormat="1" ht="22.5" customHeight="1">
      <c r="A931" s="94" t="s">
        <v>550</v>
      </c>
      <c r="D931" s="377">
        <f>F932</f>
        <v>1134000</v>
      </c>
      <c r="E931" s="377"/>
      <c r="F931" s="116" t="s">
        <v>503</v>
      </c>
      <c r="G931" s="127"/>
    </row>
    <row r="932" spans="1:7" s="94" customFormat="1" ht="22.5" customHeight="1">
      <c r="A932" s="98"/>
      <c r="B932" s="98" t="s">
        <v>579</v>
      </c>
      <c r="C932" s="351" t="s">
        <v>1552</v>
      </c>
      <c r="D932" s="351"/>
      <c r="E932" s="351"/>
      <c r="F932" s="120">
        <v>1134000</v>
      </c>
      <c r="G932" s="3" t="s">
        <v>503</v>
      </c>
    </row>
    <row r="933" spans="1:7" s="94" customFormat="1" ht="22.5" customHeight="1">
      <c r="A933" s="96"/>
      <c r="B933" s="98"/>
      <c r="C933" s="106"/>
      <c r="D933" s="106"/>
      <c r="E933" s="106"/>
      <c r="F933" s="120"/>
      <c r="G933" s="3"/>
    </row>
    <row r="934" spans="1:7" ht="22.5" customHeight="1">
      <c r="A934" s="374" t="s">
        <v>1389</v>
      </c>
      <c r="B934" s="374"/>
      <c r="C934" s="374"/>
      <c r="D934" s="374"/>
      <c r="E934" s="94"/>
      <c r="F934" s="115"/>
    </row>
    <row r="935" spans="1:7" ht="22.5" customHeight="1">
      <c r="A935" s="374"/>
      <c r="B935" s="374"/>
      <c r="C935" s="374"/>
      <c r="D935" s="374"/>
      <c r="E935" s="375">
        <f>D936+D516</f>
        <v>300000</v>
      </c>
      <c r="F935" s="375"/>
      <c r="G935" s="128" t="s">
        <v>503</v>
      </c>
    </row>
    <row r="936" spans="1:7" ht="22.5" customHeight="1">
      <c r="A936" s="94" t="s">
        <v>550</v>
      </c>
      <c r="B936" s="94"/>
      <c r="C936" s="94"/>
      <c r="D936" s="377">
        <f>F938</f>
        <v>300000</v>
      </c>
      <c r="E936" s="377"/>
      <c r="F936" s="116" t="s">
        <v>503</v>
      </c>
    </row>
    <row r="937" spans="1:7" ht="22.5" customHeight="1">
      <c r="A937" s="98"/>
      <c r="B937" s="98" t="s">
        <v>585</v>
      </c>
      <c r="C937" s="351" t="s">
        <v>1551</v>
      </c>
      <c r="D937" s="351"/>
      <c r="E937" s="351"/>
      <c r="F937" s="121"/>
      <c r="G937" s="3"/>
    </row>
    <row r="938" spans="1:7" ht="22.5" customHeight="1">
      <c r="A938" s="98"/>
      <c r="B938" s="98"/>
      <c r="C938" s="351" t="s">
        <v>594</v>
      </c>
      <c r="D938" s="351"/>
      <c r="E938" s="351"/>
      <c r="F938" s="120">
        <v>300000</v>
      </c>
      <c r="G938" s="3" t="s">
        <v>503</v>
      </c>
    </row>
    <row r="940" spans="1:7" ht="22.5" customHeight="1">
      <c r="A940" s="97" t="s">
        <v>848</v>
      </c>
      <c r="B940" s="94"/>
      <c r="C940" s="94"/>
      <c r="D940" s="94"/>
      <c r="E940" s="375"/>
      <c r="F940" s="375"/>
      <c r="G940" s="128"/>
    </row>
    <row r="941" spans="1:7" ht="22.5" customHeight="1">
      <c r="A941" s="97" t="s">
        <v>849</v>
      </c>
      <c r="B941" s="94"/>
      <c r="C941" s="94"/>
      <c r="D941" s="94"/>
      <c r="E941" s="375">
        <f>D942</f>
        <v>199600</v>
      </c>
      <c r="F941" s="375"/>
      <c r="G941" s="128" t="s">
        <v>503</v>
      </c>
    </row>
    <row r="942" spans="1:7" ht="22.5" customHeight="1">
      <c r="A942" s="94" t="s">
        <v>550</v>
      </c>
      <c r="B942" s="94"/>
      <c r="C942" s="94"/>
      <c r="D942" s="377">
        <f>SUM(F945)</f>
        <v>199600</v>
      </c>
      <c r="E942" s="377"/>
      <c r="F942" s="116" t="s">
        <v>503</v>
      </c>
    </row>
    <row r="943" spans="1:7" ht="22.5" customHeight="1">
      <c r="A943" s="98"/>
      <c r="B943" s="98" t="s">
        <v>576</v>
      </c>
      <c r="C943" s="351" t="s">
        <v>1550</v>
      </c>
      <c r="D943" s="351"/>
      <c r="E943" s="351"/>
      <c r="F943" s="120"/>
      <c r="G943" s="3"/>
    </row>
    <row r="944" spans="1:7" ht="22.5" customHeight="1">
      <c r="C944" s="351" t="s">
        <v>596</v>
      </c>
      <c r="D944" s="351"/>
      <c r="E944" s="351"/>
    </row>
    <row r="945" spans="3:7" ht="22.5" customHeight="1">
      <c r="C945" s="18" t="s">
        <v>593</v>
      </c>
      <c r="D945" s="98"/>
      <c r="E945" s="98"/>
      <c r="F945" s="120">
        <v>199600</v>
      </c>
      <c r="G945" s="3" t="s">
        <v>503</v>
      </c>
    </row>
  </sheetData>
  <mergeCells count="494">
    <mergeCell ref="C434:D434"/>
    <mergeCell ref="C435:E435"/>
    <mergeCell ref="D475:E475"/>
    <mergeCell ref="D474:E474"/>
    <mergeCell ref="D473:E473"/>
    <mergeCell ref="C879:E879"/>
    <mergeCell ref="C881:E881"/>
    <mergeCell ref="A590:C590"/>
    <mergeCell ref="B572:C572"/>
    <mergeCell ref="B573:E573"/>
    <mergeCell ref="B574:C574"/>
    <mergeCell ref="B575:E575"/>
    <mergeCell ref="B576:C576"/>
    <mergeCell ref="B578:E578"/>
    <mergeCell ref="B579:C579"/>
    <mergeCell ref="B580:C580"/>
    <mergeCell ref="B582:E582"/>
    <mergeCell ref="D590:E590"/>
    <mergeCell ref="B553:D553"/>
    <mergeCell ref="B554:C554"/>
    <mergeCell ref="B555:C555"/>
    <mergeCell ref="B556:C556"/>
    <mergeCell ref="E521:F521"/>
    <mergeCell ref="D522:E522"/>
    <mergeCell ref="C531:E531"/>
    <mergeCell ref="A547:C547"/>
    <mergeCell ref="B548:C548"/>
    <mergeCell ref="D97:E97"/>
    <mergeCell ref="C419:E419"/>
    <mergeCell ref="C420:E420"/>
    <mergeCell ref="C421:D421"/>
    <mergeCell ref="C422:E422"/>
    <mergeCell ref="C426:E426"/>
    <mergeCell ref="C427:E427"/>
    <mergeCell ref="C428:D428"/>
    <mergeCell ref="C429:E429"/>
    <mergeCell ref="C305:E305"/>
    <mergeCell ref="C306:E306"/>
    <mergeCell ref="C323:E323"/>
    <mergeCell ref="C259:E259"/>
    <mergeCell ref="C293:E293"/>
    <mergeCell ref="C295:E295"/>
    <mergeCell ref="C298:E298"/>
    <mergeCell ref="C299:E299"/>
    <mergeCell ref="C300:E300"/>
    <mergeCell ref="C301:E301"/>
    <mergeCell ref="C277:E277"/>
    <mergeCell ref="C286:E286"/>
    <mergeCell ref="C279:E279"/>
    <mergeCell ref="C263:E263"/>
    <mergeCell ref="C320:E320"/>
    <mergeCell ref="D191:E191"/>
    <mergeCell ref="E197:F197"/>
    <mergeCell ref="D198:E198"/>
    <mergeCell ref="D199:E199"/>
    <mergeCell ref="D200:E200"/>
    <mergeCell ref="D203:E203"/>
    <mergeCell ref="D207:E207"/>
    <mergeCell ref="B226:C226"/>
    <mergeCell ref="B227:C227"/>
    <mergeCell ref="A193:C193"/>
    <mergeCell ref="A200:C200"/>
    <mergeCell ref="B201:C201"/>
    <mergeCell ref="B202:C202"/>
    <mergeCell ref="B204:C204"/>
    <mergeCell ref="B205:C205"/>
    <mergeCell ref="B206:C206"/>
    <mergeCell ref="B208:D208"/>
    <mergeCell ref="D192:E192"/>
    <mergeCell ref="D193:E193"/>
    <mergeCell ref="C194:E194"/>
    <mergeCell ref="D219:E219"/>
    <mergeCell ref="D166:E166"/>
    <mergeCell ref="D167:E167"/>
    <mergeCell ref="D168:E168"/>
    <mergeCell ref="D172:E172"/>
    <mergeCell ref="D174:E174"/>
    <mergeCell ref="B176:C176"/>
    <mergeCell ref="B177:C177"/>
    <mergeCell ref="A182:C182"/>
    <mergeCell ref="B183:C183"/>
    <mergeCell ref="E179:F179"/>
    <mergeCell ref="D180:E180"/>
    <mergeCell ref="D181:E181"/>
    <mergeCell ref="D182:E182"/>
    <mergeCell ref="B160:C160"/>
    <mergeCell ref="B161:C161"/>
    <mergeCell ref="B162:C162"/>
    <mergeCell ref="A168:C168"/>
    <mergeCell ref="B169:C169"/>
    <mergeCell ref="B170:C170"/>
    <mergeCell ref="B171:C171"/>
    <mergeCell ref="B173:C173"/>
    <mergeCell ref="B175:C175"/>
    <mergeCell ref="B130:C130"/>
    <mergeCell ref="B131:C131"/>
    <mergeCell ref="B132:C132"/>
    <mergeCell ref="B134:C134"/>
    <mergeCell ref="A139:C139"/>
    <mergeCell ref="B140:C140"/>
    <mergeCell ref="A141:B141"/>
    <mergeCell ref="B142:C142"/>
    <mergeCell ref="B143:C143"/>
    <mergeCell ref="A121:C121"/>
    <mergeCell ref="A122:C122"/>
    <mergeCell ref="B123:C123"/>
    <mergeCell ref="A124:C124"/>
    <mergeCell ref="B125:C125"/>
    <mergeCell ref="B126:C126"/>
    <mergeCell ref="B127:C127"/>
    <mergeCell ref="A128:C128"/>
    <mergeCell ref="B129:D129"/>
    <mergeCell ref="D122:E122"/>
    <mergeCell ref="B109:C109"/>
    <mergeCell ref="A110:B110"/>
    <mergeCell ref="B111:E111"/>
    <mergeCell ref="B112:C112"/>
    <mergeCell ref="B113:C113"/>
    <mergeCell ref="B114:C114"/>
    <mergeCell ref="A115:C115"/>
    <mergeCell ref="B116:C116"/>
    <mergeCell ref="B117:C117"/>
    <mergeCell ref="D110:E110"/>
    <mergeCell ref="D115:E115"/>
    <mergeCell ref="A104:C104"/>
    <mergeCell ref="B105:C105"/>
    <mergeCell ref="A106:C106"/>
    <mergeCell ref="B107:C107"/>
    <mergeCell ref="B108:C108"/>
    <mergeCell ref="D106:E106"/>
    <mergeCell ref="E101:F101"/>
    <mergeCell ref="D102:E102"/>
    <mergeCell ref="D104:E104"/>
    <mergeCell ref="B85:C85"/>
    <mergeCell ref="A86:C86"/>
    <mergeCell ref="C54:E54"/>
    <mergeCell ref="E59:F59"/>
    <mergeCell ref="D60:E60"/>
    <mergeCell ref="D61:E61"/>
    <mergeCell ref="D62:E62"/>
    <mergeCell ref="B95:E95"/>
    <mergeCell ref="B87:C87"/>
    <mergeCell ref="B88:C88"/>
    <mergeCell ref="A67:C67"/>
    <mergeCell ref="B94:C94"/>
    <mergeCell ref="B92:C92"/>
    <mergeCell ref="B93:C93"/>
    <mergeCell ref="B37:C37"/>
    <mergeCell ref="B38:C38"/>
    <mergeCell ref="B39:C39"/>
    <mergeCell ref="B40:C40"/>
    <mergeCell ref="B42:C42"/>
    <mergeCell ref="B43:C43"/>
    <mergeCell ref="B44:D44"/>
    <mergeCell ref="B46:C46"/>
    <mergeCell ref="B47:C47"/>
    <mergeCell ref="E136:F136"/>
    <mergeCell ref="D137:E137"/>
    <mergeCell ref="D55:E55"/>
    <mergeCell ref="D72:E72"/>
    <mergeCell ref="C73:E73"/>
    <mergeCell ref="C74:E74"/>
    <mergeCell ref="C76:E76"/>
    <mergeCell ref="D83:E83"/>
    <mergeCell ref="D84:E84"/>
    <mergeCell ref="D86:E86"/>
    <mergeCell ref="E81:F81"/>
    <mergeCell ref="D82:E82"/>
    <mergeCell ref="D64:E64"/>
    <mergeCell ref="D66:E66"/>
    <mergeCell ref="D67:E67"/>
    <mergeCell ref="D68:E68"/>
    <mergeCell ref="B65:D65"/>
    <mergeCell ref="D103:E103"/>
    <mergeCell ref="D124:E124"/>
    <mergeCell ref="D128:E128"/>
    <mergeCell ref="D133:E133"/>
    <mergeCell ref="E119:F119"/>
    <mergeCell ref="D120:E120"/>
    <mergeCell ref="A84:C84"/>
    <mergeCell ref="A1:G1"/>
    <mergeCell ref="D24:E24"/>
    <mergeCell ref="E31:F31"/>
    <mergeCell ref="D32:E32"/>
    <mergeCell ref="D33:E33"/>
    <mergeCell ref="D34:E34"/>
    <mergeCell ref="D36:E36"/>
    <mergeCell ref="A4:G4"/>
    <mergeCell ref="E6:F6"/>
    <mergeCell ref="D7:E7"/>
    <mergeCell ref="D8:E8"/>
    <mergeCell ref="D15:E15"/>
    <mergeCell ref="D20:E20"/>
    <mergeCell ref="A3:C3"/>
    <mergeCell ref="C25:E25"/>
    <mergeCell ref="C12:E12"/>
    <mergeCell ref="C13:E13"/>
    <mergeCell ref="C18:E18"/>
    <mergeCell ref="C22:E22"/>
    <mergeCell ref="C23:E23"/>
    <mergeCell ref="A34:C34"/>
    <mergeCell ref="B35:C35"/>
    <mergeCell ref="E154:F154"/>
    <mergeCell ref="D155:E155"/>
    <mergeCell ref="D156:E156"/>
    <mergeCell ref="D157:E157"/>
    <mergeCell ref="D159:E159"/>
    <mergeCell ref="D139:E139"/>
    <mergeCell ref="D141:E141"/>
    <mergeCell ref="D144:E144"/>
    <mergeCell ref="B145:D145"/>
    <mergeCell ref="A144:B144"/>
    <mergeCell ref="B146:C146"/>
    <mergeCell ref="B147:C147"/>
    <mergeCell ref="B148:C148"/>
    <mergeCell ref="B149:C149"/>
    <mergeCell ref="B151:C151"/>
    <mergeCell ref="B152:C152"/>
    <mergeCell ref="A157:C157"/>
    <mergeCell ref="D150:E150"/>
    <mergeCell ref="D153:E153"/>
    <mergeCell ref="D138:E138"/>
    <mergeCell ref="D121:E121"/>
    <mergeCell ref="D178:E178"/>
    <mergeCell ref="B158:C158"/>
    <mergeCell ref="A159:B159"/>
    <mergeCell ref="A36:C36"/>
    <mergeCell ref="D41:E41"/>
    <mergeCell ref="D45:E45"/>
    <mergeCell ref="D48:E48"/>
    <mergeCell ref="D49:E49"/>
    <mergeCell ref="D50:E50"/>
    <mergeCell ref="A50:C50"/>
    <mergeCell ref="A62:C62"/>
    <mergeCell ref="B63:D63"/>
    <mergeCell ref="C53:E53"/>
    <mergeCell ref="A68:C68"/>
    <mergeCell ref="C51:E51"/>
    <mergeCell ref="C77:D77"/>
    <mergeCell ref="C78:E78"/>
    <mergeCell ref="B89:C89"/>
    <mergeCell ref="A90:C90"/>
    <mergeCell ref="B91:E91"/>
    <mergeCell ref="D90:E90"/>
    <mergeCell ref="E165:F165"/>
    <mergeCell ref="C274:E274"/>
    <mergeCell ref="C275:E275"/>
    <mergeCell ref="D232:E232"/>
    <mergeCell ref="D236:E236"/>
    <mergeCell ref="D240:E240"/>
    <mergeCell ref="D241:E241"/>
    <mergeCell ref="D242:E242"/>
    <mergeCell ref="C257:E257"/>
    <mergeCell ref="B233:E233"/>
    <mergeCell ref="B234:C234"/>
    <mergeCell ref="B235:C235"/>
    <mergeCell ref="B237:C237"/>
    <mergeCell ref="B238:E238"/>
    <mergeCell ref="C269:E269"/>
    <mergeCell ref="C265:E265"/>
    <mergeCell ref="B185:C185"/>
    <mergeCell ref="B187:D187"/>
    <mergeCell ref="E229:F229"/>
    <mergeCell ref="D230:E230"/>
    <mergeCell ref="D231:E231"/>
    <mergeCell ref="C244:E244"/>
    <mergeCell ref="C246:E246"/>
    <mergeCell ref="C252:E252"/>
    <mergeCell ref="C268:E268"/>
    <mergeCell ref="B189:C189"/>
    <mergeCell ref="B224:C224"/>
    <mergeCell ref="D216:E216"/>
    <mergeCell ref="D217:E217"/>
    <mergeCell ref="B190:C190"/>
    <mergeCell ref="E214:F214"/>
    <mergeCell ref="D215:E215"/>
    <mergeCell ref="D221:E221"/>
    <mergeCell ref="D225:E225"/>
    <mergeCell ref="D184:E184"/>
    <mergeCell ref="B188:C188"/>
    <mergeCell ref="D186:E186"/>
    <mergeCell ref="C273:E273"/>
    <mergeCell ref="C270:E270"/>
    <mergeCell ref="C271:E271"/>
    <mergeCell ref="C243:E243"/>
    <mergeCell ref="C248:E248"/>
    <mergeCell ref="C251:E251"/>
    <mergeCell ref="C260:E260"/>
    <mergeCell ref="C266:E266"/>
    <mergeCell ref="C250:E250"/>
    <mergeCell ref="C253:E253"/>
    <mergeCell ref="C254:E254"/>
    <mergeCell ref="C255:E255"/>
    <mergeCell ref="C256:E256"/>
    <mergeCell ref="B209:C209"/>
    <mergeCell ref="B210:C210"/>
    <mergeCell ref="B211:C211"/>
    <mergeCell ref="B212:C212"/>
    <mergeCell ref="B218:C218"/>
    <mergeCell ref="B220:C220"/>
    <mergeCell ref="B222:D222"/>
    <mergeCell ref="B223:C223"/>
    <mergeCell ref="C278:E278"/>
    <mergeCell ref="C494:E494"/>
    <mergeCell ref="B468:D468"/>
    <mergeCell ref="B470:C470"/>
    <mergeCell ref="B471:C471"/>
    <mergeCell ref="A509:C509"/>
    <mergeCell ref="B510:C510"/>
    <mergeCell ref="B512:C512"/>
    <mergeCell ref="B513:C513"/>
    <mergeCell ref="C289:E289"/>
    <mergeCell ref="C290:E290"/>
    <mergeCell ref="C288:E288"/>
    <mergeCell ref="C339:E339"/>
    <mergeCell ref="C340:E340"/>
    <mergeCell ref="B393:C393"/>
    <mergeCell ref="A394:C394"/>
    <mergeCell ref="B395:C395"/>
    <mergeCell ref="C302:E302"/>
    <mergeCell ref="C303:E303"/>
    <mergeCell ref="C280:D280"/>
    <mergeCell ref="C282:E282"/>
    <mergeCell ref="C284:E284"/>
    <mergeCell ref="C432:E432"/>
    <mergeCell ref="C433:E433"/>
    <mergeCell ref="D394:E394"/>
    <mergeCell ref="A392:C392"/>
    <mergeCell ref="B401:C401"/>
    <mergeCell ref="A441:C441"/>
    <mergeCell ref="B442:C442"/>
    <mergeCell ref="C937:E937"/>
    <mergeCell ref="C530:E530"/>
    <mergeCell ref="C292:E292"/>
    <mergeCell ref="C324:E324"/>
    <mergeCell ref="E935:F935"/>
    <mergeCell ref="E453:F453"/>
    <mergeCell ref="D454:E454"/>
    <mergeCell ref="A560:C560"/>
    <mergeCell ref="A571:C571"/>
    <mergeCell ref="B583:E583"/>
    <mergeCell ref="B586:C586"/>
    <mergeCell ref="B587:C587"/>
    <mergeCell ref="B517:C517"/>
    <mergeCell ref="B518:C518"/>
    <mergeCell ref="B519:C519"/>
    <mergeCell ref="B525:C525"/>
    <mergeCell ref="B541:C541"/>
    <mergeCell ref="A549:C549"/>
    <mergeCell ref="B550:C550"/>
    <mergeCell ref="C343:E343"/>
    <mergeCell ref="D515:E515"/>
    <mergeCell ref="D527:E527"/>
    <mergeCell ref="C501:E501"/>
    <mergeCell ref="C502:E502"/>
    <mergeCell ref="E506:F506"/>
    <mergeCell ref="D507:E507"/>
    <mergeCell ref="D508:E508"/>
    <mergeCell ref="D440:E440"/>
    <mergeCell ref="D441:E441"/>
    <mergeCell ref="D443:E443"/>
    <mergeCell ref="D446:E446"/>
    <mergeCell ref="D390:E390"/>
    <mergeCell ref="D391:E391"/>
    <mergeCell ref="B462:C462"/>
    <mergeCell ref="C407:E407"/>
    <mergeCell ref="C408:E408"/>
    <mergeCell ref="C409:E409"/>
    <mergeCell ref="D392:E392"/>
    <mergeCell ref="C499:E499"/>
    <mergeCell ref="B396:C396"/>
    <mergeCell ref="B398:D398"/>
    <mergeCell ref="B399:D399"/>
    <mergeCell ref="B400:C400"/>
    <mergeCell ref="A929:D929"/>
    <mergeCell ref="C907:E907"/>
    <mergeCell ref="C912:E912"/>
    <mergeCell ref="C911:E911"/>
    <mergeCell ref="B551:C551"/>
    <mergeCell ref="D397:E397"/>
    <mergeCell ref="C411:E411"/>
    <mergeCell ref="C413:E413"/>
    <mergeCell ref="D469:E469"/>
    <mergeCell ref="D509:E509"/>
    <mergeCell ref="D511:E511"/>
    <mergeCell ref="C496:E496"/>
    <mergeCell ref="C498:E498"/>
    <mergeCell ref="D466:E466"/>
    <mergeCell ref="D493:E493"/>
    <mergeCell ref="E544:F544"/>
    <mergeCell ref="C914:E914"/>
    <mergeCell ref="C916:E916"/>
    <mergeCell ref="C918:E918"/>
    <mergeCell ref="B514:C514"/>
    <mergeCell ref="B516:D516"/>
    <mergeCell ref="E438:F438"/>
    <mergeCell ref="D439:E439"/>
    <mergeCell ref="D463:E463"/>
    <mergeCell ref="D904:E904"/>
    <mergeCell ref="B445:C445"/>
    <mergeCell ref="B447:D447"/>
    <mergeCell ref="B448:C448"/>
    <mergeCell ref="D547:E547"/>
    <mergeCell ref="D549:E549"/>
    <mergeCell ref="D552:E552"/>
    <mergeCell ref="E568:F568"/>
    <mergeCell ref="D545:E545"/>
    <mergeCell ref="D546:E546"/>
    <mergeCell ref="E537:F537"/>
    <mergeCell ref="C534:E534"/>
    <mergeCell ref="D538:E538"/>
    <mergeCell ref="D539:E539"/>
    <mergeCell ref="D540:E540"/>
    <mergeCell ref="D569:E569"/>
    <mergeCell ref="D571:E571"/>
    <mergeCell ref="D577:E577"/>
    <mergeCell ref="D581:E581"/>
    <mergeCell ref="D585:E585"/>
    <mergeCell ref="D588:E588"/>
    <mergeCell ref="D533:E533"/>
    <mergeCell ref="D528:E528"/>
    <mergeCell ref="D529:E529"/>
    <mergeCell ref="C331:E331"/>
    <mergeCell ref="C333:E333"/>
    <mergeCell ref="D523:E523"/>
    <mergeCell ref="D524:E524"/>
    <mergeCell ref="C335:E335"/>
    <mergeCell ref="B449:C449"/>
    <mergeCell ref="B450:C450"/>
    <mergeCell ref="A456:C456"/>
    <mergeCell ref="B457:E457"/>
    <mergeCell ref="B458:C458"/>
    <mergeCell ref="B459:D459"/>
    <mergeCell ref="B460:C460"/>
    <mergeCell ref="B461:C461"/>
    <mergeCell ref="D402:E402"/>
    <mergeCell ref="D403:E403"/>
    <mergeCell ref="D404:E404"/>
    <mergeCell ref="C405:E405"/>
    <mergeCell ref="B464:C464"/>
    <mergeCell ref="B465:C465"/>
    <mergeCell ref="B467:C467"/>
    <mergeCell ref="D455:E455"/>
    <mergeCell ref="D456:E456"/>
    <mergeCell ref="B444:C444"/>
    <mergeCell ref="C341:E341"/>
    <mergeCell ref="C944:E944"/>
    <mergeCell ref="D558:E558"/>
    <mergeCell ref="D559:E559"/>
    <mergeCell ref="D560:E560"/>
    <mergeCell ref="C561:E561"/>
    <mergeCell ref="C621:E621"/>
    <mergeCell ref="C622:E622"/>
    <mergeCell ref="C647:E647"/>
    <mergeCell ref="C748:E748"/>
    <mergeCell ref="C899:E899"/>
    <mergeCell ref="D564:E564"/>
    <mergeCell ref="C913:E913"/>
    <mergeCell ref="C920:E920"/>
    <mergeCell ref="C922:E922"/>
    <mergeCell ref="E941:F941"/>
    <mergeCell ref="D570:E570"/>
    <mergeCell ref="E940:F940"/>
    <mergeCell ref="D942:E942"/>
    <mergeCell ref="D936:E936"/>
    <mergeCell ref="C923:E923"/>
    <mergeCell ref="E930:F930"/>
    <mergeCell ref="D931:E931"/>
    <mergeCell ref="D910:E910"/>
    <mergeCell ref="D589:E589"/>
    <mergeCell ref="C938:E938"/>
    <mergeCell ref="A934:D935"/>
    <mergeCell ref="C943:E943"/>
    <mergeCell ref="C932:E932"/>
    <mergeCell ref="C651:E651"/>
    <mergeCell ref="E389:F389"/>
    <mergeCell ref="C337:E337"/>
    <mergeCell ref="C338:E338"/>
    <mergeCell ref="C307:E307"/>
    <mergeCell ref="C308:E308"/>
    <mergeCell ref="C309:E309"/>
    <mergeCell ref="C310:E310"/>
    <mergeCell ref="C312:E312"/>
    <mergeCell ref="C313:E313"/>
    <mergeCell ref="C314:E314"/>
    <mergeCell ref="C316:E316"/>
    <mergeCell ref="C317:E317"/>
    <mergeCell ref="C318:E318"/>
    <mergeCell ref="C319:E319"/>
    <mergeCell ref="C321:E321"/>
    <mergeCell ref="C325:E325"/>
    <mergeCell ref="C327:E327"/>
    <mergeCell ref="C329:E329"/>
    <mergeCell ref="C330:E330"/>
  </mergeCells>
  <phoneticPr fontId="14" type="noConversion"/>
  <pageMargins left="1.1811023622047245" right="0.59055118110236227" top="0.98425196850393704" bottom="0.59055118110236227" header="0.51181102362204722" footer="0.31496062992125984"/>
  <pageSetup paperSize="9" scale="90" firstPageNumber="29" orientation="portrait" useFirstPageNumber="1" r:id="rId1"/>
  <headerFooter>
    <oddHeader xml:space="preserve">&amp;C&amp;P
</oddHeader>
  </headerFooter>
  <rowBreaks count="37" manualBreakCount="37">
    <brk id="29" max="16383" man="1"/>
    <brk id="57" max="16383" man="1"/>
    <brk id="79" max="16383" man="1"/>
    <brk id="99" max="16383" man="1"/>
    <brk id="117" max="16383" man="1"/>
    <brk id="134" max="16383" man="1"/>
    <brk id="152" max="16383" man="1"/>
    <brk id="163" max="16383" man="1"/>
    <brk id="177" max="16383" man="1"/>
    <brk id="195" max="16383" man="1"/>
    <brk id="212" max="16383" man="1"/>
    <brk id="227" max="16383" man="1"/>
    <brk id="261" max="16383" man="1"/>
    <brk id="296" max="16383" man="1"/>
    <brk id="331" max="16383" man="1"/>
    <brk id="366" max="16383" man="1"/>
    <brk id="387" max="16383" man="1"/>
    <brk id="422" max="16383" man="1"/>
    <brk id="436" max="16383" man="1"/>
    <brk id="451" max="16383" man="1"/>
    <brk id="481" max="16383" man="1"/>
    <brk id="504" max="16383" man="1"/>
    <brk id="519" max="16383" man="1"/>
    <brk id="535" max="16383" man="1"/>
    <brk id="542" max="16383" man="1"/>
    <brk id="566" max="16383" man="1"/>
    <brk id="599" max="16383" man="1"/>
    <brk id="633" max="16383" man="1"/>
    <brk id="668" max="16383" man="1"/>
    <brk id="702" max="16383" man="1"/>
    <brk id="735" max="16383" man="1"/>
    <brk id="770" max="16383" man="1"/>
    <brk id="805" max="16383" man="1"/>
    <brk id="840" max="16383" man="1"/>
    <brk id="874" max="16383" man="1"/>
    <brk id="908" max="16383" man="1"/>
    <brk id="9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59296-236F-4074-BE9E-649719198275}">
  <dimension ref="A1:J375"/>
  <sheetViews>
    <sheetView showGridLines="0" workbookViewId="0">
      <selection activeCell="A7" sqref="A7:G7"/>
    </sheetView>
  </sheetViews>
  <sheetFormatPr defaultRowHeight="14.4"/>
  <cols>
    <col min="2" max="2" width="8.44140625" bestFit="1" customWidth="1"/>
    <col min="3" max="3" width="17.5546875" customWidth="1"/>
    <col min="4" max="4" width="7.33203125" customWidth="1"/>
    <col min="5" max="5" width="16" customWidth="1"/>
    <col min="8" max="8" width="6.6640625" customWidth="1"/>
    <col min="10" max="10" width="4" bestFit="1" customWidth="1"/>
  </cols>
  <sheetData>
    <row r="1" spans="1:10" s="76" customFormat="1" ht="21" customHeight="1">
      <c r="A1" s="395" t="s">
        <v>459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s="76" customFormat="1" ht="18">
      <c r="A2" s="396"/>
      <c r="B2" s="396"/>
      <c r="C2" s="396"/>
      <c r="D2" s="396"/>
      <c r="E2" s="396"/>
      <c r="F2" s="396"/>
      <c r="G2" s="396"/>
      <c r="H2" s="396"/>
      <c r="I2" s="396"/>
      <c r="J2" s="396"/>
    </row>
    <row r="3" spans="1:10" s="76" customFormat="1" ht="25.05" customHeight="1">
      <c r="A3" s="397" t="s">
        <v>515</v>
      </c>
      <c r="B3" s="397"/>
      <c r="C3" s="397"/>
      <c r="D3" s="397"/>
      <c r="E3" s="397"/>
      <c r="F3" s="397"/>
      <c r="G3" s="397"/>
      <c r="H3" s="398" t="s">
        <v>2029</v>
      </c>
      <c r="I3" s="398"/>
      <c r="J3" s="285" t="s">
        <v>503</v>
      </c>
    </row>
    <row r="4" spans="1:10" s="76" customFormat="1" ht="25.05" customHeight="1">
      <c r="A4" s="397" t="s">
        <v>2028</v>
      </c>
      <c r="B4" s="397"/>
      <c r="C4" s="397"/>
      <c r="D4" s="397"/>
      <c r="E4" s="397"/>
      <c r="F4" s="397"/>
      <c r="G4" s="397"/>
      <c r="H4" s="397"/>
      <c r="I4" s="397"/>
      <c r="J4" s="397"/>
    </row>
    <row r="5" spans="1:10" s="76" customFormat="1" ht="25.05" customHeight="1">
      <c r="A5" s="397" t="s">
        <v>511</v>
      </c>
      <c r="B5" s="397"/>
      <c r="C5" s="397"/>
      <c r="D5" s="397"/>
      <c r="E5" s="397"/>
      <c r="F5" s="397"/>
      <c r="G5" s="397"/>
      <c r="H5" s="397"/>
      <c r="I5" s="397"/>
      <c r="J5" s="397"/>
    </row>
    <row r="6" spans="1:10" s="76" customFormat="1" ht="25.05" customHeight="1">
      <c r="A6" s="399"/>
      <c r="B6" s="399"/>
      <c r="C6" s="399"/>
      <c r="D6" s="399"/>
      <c r="E6" s="399"/>
      <c r="F6" s="399"/>
      <c r="G6" s="399"/>
      <c r="H6" s="399"/>
      <c r="I6" s="399"/>
      <c r="J6" s="399"/>
    </row>
    <row r="7" spans="1:10" s="76" customFormat="1" ht="25.05" customHeight="1">
      <c r="A7" s="397" t="s">
        <v>520</v>
      </c>
      <c r="B7" s="397"/>
      <c r="C7" s="397"/>
      <c r="D7" s="397"/>
      <c r="E7" s="397"/>
      <c r="F7" s="397"/>
      <c r="G7" s="397"/>
      <c r="H7" s="398" t="s">
        <v>959</v>
      </c>
      <c r="I7" s="398"/>
      <c r="J7" s="285" t="s">
        <v>503</v>
      </c>
    </row>
    <row r="8" spans="1:10" s="76" customFormat="1" ht="25.05" customHeight="1">
      <c r="A8" s="397" t="s">
        <v>569</v>
      </c>
      <c r="B8" s="397"/>
      <c r="C8" s="397"/>
      <c r="D8" s="397"/>
      <c r="E8" s="397"/>
      <c r="F8" s="398" t="s">
        <v>2027</v>
      </c>
      <c r="G8" s="398"/>
      <c r="H8" s="331" t="s">
        <v>503</v>
      </c>
      <c r="I8" s="331"/>
      <c r="J8" s="331"/>
    </row>
    <row r="9" spans="1:10" s="76" customFormat="1" ht="25.05" customHeight="1">
      <c r="A9" s="397" t="s">
        <v>1716</v>
      </c>
      <c r="B9" s="397"/>
      <c r="C9" s="397"/>
      <c r="D9" s="397"/>
      <c r="E9" s="397"/>
      <c r="F9" s="398" t="s">
        <v>2026</v>
      </c>
      <c r="G9" s="398"/>
      <c r="H9" s="331" t="s">
        <v>503</v>
      </c>
      <c r="I9" s="331"/>
      <c r="J9" s="331"/>
    </row>
    <row r="10" spans="1:10" s="76" customFormat="1" ht="25.05" customHeight="1">
      <c r="A10" s="397" t="s">
        <v>1714</v>
      </c>
      <c r="B10" s="397"/>
      <c r="C10" s="397"/>
      <c r="D10" s="397"/>
      <c r="E10" s="397"/>
      <c r="F10" s="398" t="s">
        <v>2025</v>
      </c>
      <c r="G10" s="398"/>
      <c r="H10" s="331" t="s">
        <v>503</v>
      </c>
      <c r="I10" s="331"/>
      <c r="J10" s="331"/>
    </row>
    <row r="11" spans="1:10" s="287" customFormat="1" ht="25.05" customHeight="1">
      <c r="A11" s="286"/>
      <c r="B11" s="286" t="s">
        <v>1741</v>
      </c>
      <c r="C11" s="339" t="s">
        <v>1740</v>
      </c>
      <c r="D11" s="339"/>
      <c r="E11" s="339"/>
      <c r="F11" s="339"/>
      <c r="G11" s="339"/>
      <c r="H11" s="400" t="s">
        <v>2025</v>
      </c>
      <c r="I11" s="400"/>
      <c r="J11" s="288" t="s">
        <v>503</v>
      </c>
    </row>
    <row r="12" spans="1:10" s="76" customFormat="1" ht="25.05" customHeight="1">
      <c r="A12" s="397" t="s">
        <v>1703</v>
      </c>
      <c r="B12" s="397"/>
      <c r="C12" s="397"/>
      <c r="D12" s="397"/>
      <c r="E12" s="397"/>
      <c r="F12" s="398" t="s">
        <v>2024</v>
      </c>
      <c r="G12" s="398"/>
      <c r="H12" s="331" t="s">
        <v>503</v>
      </c>
      <c r="I12" s="331"/>
      <c r="J12" s="331"/>
    </row>
    <row r="13" spans="1:10" s="287" customFormat="1" ht="25.05" customHeight="1">
      <c r="A13" s="286"/>
      <c r="B13" s="286" t="s">
        <v>2023</v>
      </c>
      <c r="C13" s="339" t="s">
        <v>2022</v>
      </c>
      <c r="D13" s="339"/>
      <c r="E13" s="339"/>
      <c r="F13" s="339"/>
      <c r="G13" s="339"/>
      <c r="H13" s="400" t="s">
        <v>2021</v>
      </c>
      <c r="I13" s="400"/>
      <c r="J13" s="288" t="s">
        <v>503</v>
      </c>
    </row>
    <row r="14" spans="1:10" s="287" customFormat="1" ht="25.05" customHeight="1">
      <c r="A14" s="286"/>
      <c r="B14" s="286" t="s">
        <v>1737</v>
      </c>
      <c r="C14" s="339" t="s">
        <v>2020</v>
      </c>
      <c r="D14" s="339"/>
      <c r="E14" s="339"/>
      <c r="F14" s="339"/>
      <c r="G14" s="339"/>
      <c r="H14" s="400" t="s">
        <v>2019</v>
      </c>
      <c r="I14" s="400"/>
      <c r="J14" s="288" t="s">
        <v>503</v>
      </c>
    </row>
    <row r="15" spans="1:10" s="287" customFormat="1" ht="25.05" customHeight="1">
      <c r="A15" s="286"/>
      <c r="B15" s="286" t="s">
        <v>2018</v>
      </c>
      <c r="C15" s="339" t="s">
        <v>2017</v>
      </c>
      <c r="D15" s="339"/>
      <c r="E15" s="339"/>
      <c r="F15" s="339"/>
      <c r="G15" s="339"/>
      <c r="H15" s="400" t="s">
        <v>2016</v>
      </c>
      <c r="I15" s="400"/>
      <c r="J15" s="288" t="s">
        <v>503</v>
      </c>
    </row>
    <row r="16" spans="1:10" s="287" customFormat="1" ht="25.05" customHeight="1">
      <c r="A16" s="286"/>
      <c r="B16" s="286" t="s">
        <v>1734</v>
      </c>
      <c r="C16" s="339" t="s">
        <v>2015</v>
      </c>
      <c r="D16" s="339"/>
      <c r="E16" s="339"/>
      <c r="F16" s="339"/>
      <c r="G16" s="339"/>
      <c r="H16" s="400" t="s">
        <v>2014</v>
      </c>
      <c r="I16" s="400"/>
      <c r="J16" s="288" t="s">
        <v>503</v>
      </c>
    </row>
    <row r="17" spans="1:10" s="287" customFormat="1" ht="25.05" customHeight="1">
      <c r="A17" s="286"/>
      <c r="B17" s="286" t="s">
        <v>1692</v>
      </c>
      <c r="C17" s="339" t="s">
        <v>2013</v>
      </c>
      <c r="D17" s="339"/>
      <c r="E17" s="339"/>
      <c r="F17" s="339"/>
      <c r="G17" s="339"/>
      <c r="H17" s="400" t="s">
        <v>2012</v>
      </c>
      <c r="I17" s="400"/>
      <c r="J17" s="288" t="s">
        <v>503</v>
      </c>
    </row>
    <row r="18" spans="1:10" s="287" customFormat="1" ht="25.05" customHeight="1">
      <c r="A18" s="286"/>
      <c r="B18" s="286" t="s">
        <v>2011</v>
      </c>
      <c r="C18" s="339" t="s">
        <v>2010</v>
      </c>
      <c r="D18" s="339"/>
      <c r="E18" s="339"/>
      <c r="F18" s="339"/>
      <c r="G18" s="339"/>
      <c r="H18" s="400" t="s">
        <v>1979</v>
      </c>
      <c r="I18" s="400"/>
      <c r="J18" s="288" t="s">
        <v>503</v>
      </c>
    </row>
    <row r="19" spans="1:10" s="287" customFormat="1" ht="25.05" customHeight="1">
      <c r="A19" s="286"/>
      <c r="B19" s="286" t="s">
        <v>1686</v>
      </c>
      <c r="C19" s="339" t="s">
        <v>2009</v>
      </c>
      <c r="D19" s="339"/>
      <c r="E19" s="339"/>
      <c r="F19" s="339"/>
      <c r="G19" s="339"/>
      <c r="H19" s="400" t="s">
        <v>2008</v>
      </c>
      <c r="I19" s="400"/>
      <c r="J19" s="288" t="s">
        <v>503</v>
      </c>
    </row>
    <row r="20" spans="1:10" s="76" customFormat="1" ht="25.05" customHeight="1">
      <c r="A20" s="397" t="s">
        <v>1680</v>
      </c>
      <c r="B20" s="397"/>
      <c r="C20" s="397"/>
      <c r="D20" s="397"/>
      <c r="E20" s="397"/>
      <c r="F20" s="398" t="s">
        <v>2007</v>
      </c>
      <c r="G20" s="398"/>
      <c r="H20" s="331" t="s">
        <v>503</v>
      </c>
      <c r="I20" s="331"/>
      <c r="J20" s="331"/>
    </row>
    <row r="21" spans="1:10" s="287" customFormat="1" ht="25.05" customHeight="1">
      <c r="A21" s="286"/>
      <c r="B21" s="286" t="s">
        <v>1730</v>
      </c>
      <c r="C21" s="339" t="s">
        <v>1729</v>
      </c>
      <c r="D21" s="339"/>
      <c r="E21" s="339"/>
      <c r="F21" s="339"/>
      <c r="G21" s="339"/>
      <c r="H21" s="400" t="s">
        <v>2006</v>
      </c>
      <c r="I21" s="400"/>
      <c r="J21" s="288" t="s">
        <v>503</v>
      </c>
    </row>
    <row r="22" spans="1:10" s="287" customFormat="1" ht="25.05" customHeight="1">
      <c r="A22" s="286"/>
      <c r="B22" s="286" t="s">
        <v>1727</v>
      </c>
      <c r="C22" s="339" t="s">
        <v>1726</v>
      </c>
      <c r="D22" s="339"/>
      <c r="E22" s="339"/>
      <c r="F22" s="339"/>
      <c r="G22" s="339"/>
      <c r="H22" s="400" t="s">
        <v>2005</v>
      </c>
      <c r="I22" s="400"/>
      <c r="J22" s="288" t="s">
        <v>503</v>
      </c>
    </row>
    <row r="23" spans="1:10" s="287" customFormat="1" ht="25.05" customHeight="1">
      <c r="A23" s="286"/>
      <c r="B23" s="286" t="s">
        <v>1724</v>
      </c>
      <c r="C23" s="339" t="s">
        <v>1723</v>
      </c>
      <c r="D23" s="339"/>
      <c r="E23" s="339"/>
      <c r="F23" s="339"/>
      <c r="G23" s="339"/>
      <c r="H23" s="400" t="s">
        <v>2004</v>
      </c>
      <c r="I23" s="400"/>
      <c r="J23" s="288" t="s">
        <v>503</v>
      </c>
    </row>
    <row r="24" spans="1:10" s="287" customFormat="1" ht="25.05" customHeight="1">
      <c r="A24" s="286"/>
      <c r="B24" s="286" t="s">
        <v>1721</v>
      </c>
      <c r="C24" s="339" t="s">
        <v>1720</v>
      </c>
      <c r="D24" s="339"/>
      <c r="E24" s="339"/>
      <c r="F24" s="339"/>
      <c r="G24" s="339"/>
      <c r="H24" s="400" t="s">
        <v>2003</v>
      </c>
      <c r="I24" s="400"/>
      <c r="J24" s="288" t="s">
        <v>503</v>
      </c>
    </row>
    <row r="25" spans="1:10" s="287" customFormat="1" ht="25.05" customHeight="1">
      <c r="A25" s="286"/>
      <c r="B25" s="286" t="s">
        <v>2002</v>
      </c>
      <c r="C25" s="339" t="s">
        <v>2001</v>
      </c>
      <c r="D25" s="339"/>
      <c r="E25" s="339"/>
      <c r="F25" s="339"/>
      <c r="G25" s="339"/>
      <c r="H25" s="400" t="s">
        <v>1837</v>
      </c>
      <c r="I25" s="400"/>
      <c r="J25" s="288" t="s">
        <v>503</v>
      </c>
    </row>
    <row r="26" spans="1:10" s="287" customFormat="1" ht="25.05" customHeight="1">
      <c r="A26" s="286"/>
      <c r="B26" s="286" t="s">
        <v>2000</v>
      </c>
      <c r="C26" s="339" t="s">
        <v>1999</v>
      </c>
      <c r="D26" s="339"/>
      <c r="E26" s="339"/>
      <c r="F26" s="339"/>
      <c r="G26" s="339"/>
      <c r="H26" s="400" t="s">
        <v>1753</v>
      </c>
      <c r="I26" s="400"/>
      <c r="J26" s="288" t="s">
        <v>503</v>
      </c>
    </row>
    <row r="27" spans="1:10" s="287" customFormat="1" ht="25.05" customHeight="1">
      <c r="A27" s="286"/>
      <c r="B27" s="286" t="s">
        <v>1998</v>
      </c>
      <c r="C27" s="339" t="s">
        <v>1997</v>
      </c>
      <c r="D27" s="339"/>
      <c r="E27" s="339"/>
      <c r="F27" s="339"/>
      <c r="G27" s="339"/>
      <c r="H27" s="400" t="s">
        <v>1757</v>
      </c>
      <c r="I27" s="400"/>
      <c r="J27" s="288" t="s">
        <v>503</v>
      </c>
    </row>
    <row r="28" spans="1:10" s="76" customFormat="1" ht="25.05" customHeight="1">
      <c r="A28" s="397" t="s">
        <v>1646</v>
      </c>
      <c r="B28" s="397"/>
      <c r="C28" s="397"/>
      <c r="D28" s="397"/>
      <c r="E28" s="397"/>
      <c r="F28" s="398" t="s">
        <v>1996</v>
      </c>
      <c r="G28" s="398"/>
      <c r="H28" s="331" t="s">
        <v>503</v>
      </c>
      <c r="I28" s="331"/>
      <c r="J28" s="331"/>
    </row>
    <row r="29" spans="1:10" s="287" customFormat="1" ht="25.05" customHeight="1">
      <c r="A29" s="286"/>
      <c r="B29" s="286" t="s">
        <v>1854</v>
      </c>
      <c r="C29" s="339" t="s">
        <v>1770</v>
      </c>
      <c r="D29" s="339"/>
      <c r="E29" s="339"/>
      <c r="F29" s="339"/>
      <c r="G29" s="339"/>
      <c r="H29" s="400" t="s">
        <v>1995</v>
      </c>
      <c r="I29" s="400"/>
      <c r="J29" s="288" t="s">
        <v>503</v>
      </c>
    </row>
    <row r="30" spans="1:10" s="287" customFormat="1" ht="25.05" customHeight="1">
      <c r="A30" s="286"/>
      <c r="B30" s="286" t="s">
        <v>1852</v>
      </c>
      <c r="C30" s="339" t="s">
        <v>1767</v>
      </c>
      <c r="D30" s="339"/>
      <c r="E30" s="339"/>
      <c r="F30" s="339"/>
      <c r="G30" s="339"/>
      <c r="H30" s="400" t="s">
        <v>1994</v>
      </c>
      <c r="I30" s="400"/>
      <c r="J30" s="288" t="s">
        <v>503</v>
      </c>
    </row>
    <row r="31" spans="1:10" s="287" customFormat="1" ht="25.05" customHeight="1">
      <c r="A31" s="286"/>
      <c r="B31" s="286" t="s">
        <v>1638</v>
      </c>
      <c r="C31" s="339" t="s">
        <v>1637</v>
      </c>
      <c r="D31" s="339"/>
      <c r="E31" s="339"/>
      <c r="F31" s="339"/>
      <c r="G31" s="339"/>
      <c r="H31" s="400" t="s">
        <v>1993</v>
      </c>
      <c r="I31" s="400"/>
      <c r="J31" s="288" t="s">
        <v>503</v>
      </c>
    </row>
    <row r="32" spans="1:10" s="287" customFormat="1" ht="25.05" customHeight="1">
      <c r="A32" s="286"/>
      <c r="B32" s="286"/>
      <c r="C32" s="286"/>
      <c r="D32" s="286"/>
      <c r="E32" s="286"/>
      <c r="F32" s="286"/>
      <c r="G32" s="286"/>
      <c r="H32" s="289"/>
      <c r="I32" s="289"/>
      <c r="J32" s="288"/>
    </row>
    <row r="33" spans="1:10" s="76" customFormat="1" ht="25.05" customHeight="1">
      <c r="A33" s="397" t="s">
        <v>591</v>
      </c>
      <c r="B33" s="397"/>
      <c r="C33" s="397"/>
      <c r="D33" s="397"/>
      <c r="E33" s="397"/>
      <c r="F33" s="397"/>
      <c r="G33" s="397"/>
      <c r="H33" s="398" t="s">
        <v>1992</v>
      </c>
      <c r="I33" s="398"/>
      <c r="J33" s="285" t="s">
        <v>503</v>
      </c>
    </row>
    <row r="34" spans="1:10" s="76" customFormat="1" ht="25.05" customHeight="1">
      <c r="A34" s="397" t="s">
        <v>569</v>
      </c>
      <c r="B34" s="397"/>
      <c r="C34" s="397"/>
      <c r="D34" s="397"/>
      <c r="E34" s="397"/>
      <c r="F34" s="398" t="s">
        <v>1991</v>
      </c>
      <c r="G34" s="398"/>
      <c r="H34" s="331" t="s">
        <v>503</v>
      </c>
      <c r="I34" s="331"/>
      <c r="J34" s="331"/>
    </row>
    <row r="35" spans="1:10" s="76" customFormat="1" ht="25.05" customHeight="1">
      <c r="A35" s="397" t="s">
        <v>1716</v>
      </c>
      <c r="B35" s="397"/>
      <c r="C35" s="397"/>
      <c r="D35" s="397"/>
      <c r="E35" s="397"/>
      <c r="F35" s="398" t="s">
        <v>1991</v>
      </c>
      <c r="G35" s="398"/>
      <c r="H35" s="331" t="s">
        <v>503</v>
      </c>
      <c r="I35" s="331"/>
      <c r="J35" s="331"/>
    </row>
    <row r="36" spans="1:10" s="76" customFormat="1" ht="25.05" customHeight="1">
      <c r="A36" s="397" t="s">
        <v>1714</v>
      </c>
      <c r="B36" s="397"/>
      <c r="C36" s="397"/>
      <c r="D36" s="397"/>
      <c r="E36" s="397"/>
      <c r="F36" s="398" t="s">
        <v>1989</v>
      </c>
      <c r="G36" s="398"/>
      <c r="H36" s="331" t="s">
        <v>503</v>
      </c>
      <c r="I36" s="331"/>
      <c r="J36" s="331"/>
    </row>
    <row r="37" spans="1:10" s="287" customFormat="1" ht="25.05" customHeight="1">
      <c r="A37" s="286"/>
      <c r="B37" s="286" t="s">
        <v>1799</v>
      </c>
      <c r="C37" s="339" t="s">
        <v>1990</v>
      </c>
      <c r="D37" s="339"/>
      <c r="E37" s="339"/>
      <c r="F37" s="339"/>
      <c r="G37" s="339"/>
      <c r="H37" s="400" t="s">
        <v>1989</v>
      </c>
      <c r="I37" s="400"/>
      <c r="J37" s="288" t="s">
        <v>503</v>
      </c>
    </row>
    <row r="38" spans="1:10" s="76" customFormat="1" ht="25.05" customHeight="1">
      <c r="A38" s="397" t="s">
        <v>1841</v>
      </c>
      <c r="B38" s="397"/>
      <c r="C38" s="397"/>
      <c r="D38" s="397"/>
      <c r="E38" s="397"/>
      <c r="F38" s="398" t="s">
        <v>1986</v>
      </c>
      <c r="G38" s="398"/>
      <c r="H38" s="331" t="s">
        <v>503</v>
      </c>
      <c r="I38" s="331"/>
      <c r="J38" s="331"/>
    </row>
    <row r="39" spans="1:10" s="287" customFormat="1" ht="25.05" customHeight="1">
      <c r="A39" s="286"/>
      <c r="B39" s="286" t="s">
        <v>1988</v>
      </c>
      <c r="C39" s="339" t="s">
        <v>1987</v>
      </c>
      <c r="D39" s="339"/>
      <c r="E39" s="339"/>
      <c r="F39" s="339"/>
      <c r="G39" s="339"/>
      <c r="H39" s="400" t="s">
        <v>1986</v>
      </c>
      <c r="I39" s="400"/>
      <c r="J39" s="288" t="s">
        <v>503</v>
      </c>
    </row>
    <row r="40" spans="1:10" s="287" customFormat="1" ht="25.05" customHeight="1">
      <c r="A40" s="286"/>
      <c r="B40" s="286"/>
      <c r="C40" s="286"/>
      <c r="D40" s="286"/>
      <c r="E40" s="286"/>
      <c r="F40" s="286"/>
      <c r="G40" s="286"/>
      <c r="H40" s="289"/>
      <c r="I40" s="289"/>
      <c r="J40" s="288"/>
    </row>
    <row r="41" spans="1:10" s="76" customFormat="1" ht="25.05" customHeight="1">
      <c r="A41" s="399"/>
      <c r="B41" s="399"/>
      <c r="C41" s="399"/>
      <c r="D41" s="399"/>
      <c r="E41" s="399"/>
      <c r="F41" s="399"/>
      <c r="G41" s="399"/>
      <c r="H41" s="399"/>
      <c r="I41" s="399"/>
      <c r="J41" s="399"/>
    </row>
    <row r="42" spans="1:10" s="76" customFormat="1" ht="25.05" customHeight="1">
      <c r="A42" s="397" t="s">
        <v>1985</v>
      </c>
      <c r="B42" s="397"/>
      <c r="C42" s="397"/>
      <c r="D42" s="397"/>
      <c r="E42" s="397"/>
      <c r="F42" s="397"/>
      <c r="G42" s="397"/>
      <c r="H42" s="398" t="s">
        <v>1984</v>
      </c>
      <c r="I42" s="398"/>
      <c r="J42" s="285" t="s">
        <v>503</v>
      </c>
    </row>
    <row r="43" spans="1:10" s="76" customFormat="1" ht="25.05" customHeight="1">
      <c r="A43" s="397" t="s">
        <v>569</v>
      </c>
      <c r="B43" s="397"/>
      <c r="C43" s="397"/>
      <c r="D43" s="397"/>
      <c r="E43" s="397"/>
      <c r="F43" s="398" t="s">
        <v>1983</v>
      </c>
      <c r="G43" s="398"/>
      <c r="H43" s="331" t="s">
        <v>503</v>
      </c>
      <c r="I43" s="331"/>
      <c r="J43" s="331"/>
    </row>
    <row r="44" spans="1:10" s="76" customFormat="1" ht="25.05" customHeight="1">
      <c r="A44" s="397" t="s">
        <v>1716</v>
      </c>
      <c r="B44" s="397"/>
      <c r="C44" s="397"/>
      <c r="D44" s="397"/>
      <c r="E44" s="397"/>
      <c r="F44" s="398" t="s">
        <v>1983</v>
      </c>
      <c r="G44" s="398"/>
      <c r="H44" s="331" t="s">
        <v>503</v>
      </c>
      <c r="I44" s="331"/>
      <c r="J44" s="331"/>
    </row>
    <row r="45" spans="1:10" s="76" customFormat="1" ht="25.05" customHeight="1">
      <c r="A45" s="397" t="s">
        <v>1714</v>
      </c>
      <c r="B45" s="397"/>
      <c r="C45" s="397"/>
      <c r="D45" s="397"/>
      <c r="E45" s="397"/>
      <c r="F45" s="398" t="s">
        <v>1982</v>
      </c>
      <c r="G45" s="398"/>
      <c r="H45" s="331" t="s">
        <v>503</v>
      </c>
      <c r="I45" s="331"/>
      <c r="J45" s="331"/>
    </row>
    <row r="46" spans="1:10" s="287" customFormat="1" ht="25.05" customHeight="1">
      <c r="A46" s="286"/>
      <c r="B46" s="286" t="s">
        <v>1741</v>
      </c>
      <c r="C46" s="339" t="s">
        <v>1740</v>
      </c>
      <c r="D46" s="339"/>
      <c r="E46" s="339"/>
      <c r="F46" s="339"/>
      <c r="G46" s="339"/>
      <c r="H46" s="400" t="s">
        <v>1982</v>
      </c>
      <c r="I46" s="400"/>
      <c r="J46" s="288" t="s">
        <v>503</v>
      </c>
    </row>
    <row r="47" spans="1:10" s="76" customFormat="1" ht="25.05" customHeight="1">
      <c r="A47" s="397" t="s">
        <v>1703</v>
      </c>
      <c r="B47" s="397"/>
      <c r="C47" s="397"/>
      <c r="D47" s="397"/>
      <c r="E47" s="397"/>
      <c r="F47" s="398" t="s">
        <v>1981</v>
      </c>
      <c r="G47" s="398"/>
      <c r="H47" s="331" t="s">
        <v>503</v>
      </c>
      <c r="I47" s="331"/>
      <c r="J47" s="331"/>
    </row>
    <row r="48" spans="1:10" s="287" customFormat="1" ht="25.05" customHeight="1">
      <c r="A48" s="286"/>
      <c r="B48" s="286" t="s">
        <v>1737</v>
      </c>
      <c r="C48" s="339" t="s">
        <v>1736</v>
      </c>
      <c r="D48" s="339"/>
      <c r="E48" s="339"/>
      <c r="F48" s="339"/>
      <c r="G48" s="339"/>
      <c r="H48" s="400" t="s">
        <v>1980</v>
      </c>
      <c r="I48" s="400"/>
      <c r="J48" s="288" t="s">
        <v>503</v>
      </c>
    </row>
    <row r="49" spans="1:10" s="287" customFormat="1" ht="25.05" customHeight="1">
      <c r="A49" s="286"/>
      <c r="B49" s="286" t="s">
        <v>1734</v>
      </c>
      <c r="C49" s="339" t="s">
        <v>1733</v>
      </c>
      <c r="D49" s="339"/>
      <c r="E49" s="339"/>
      <c r="F49" s="339"/>
      <c r="G49" s="339"/>
      <c r="H49" s="400" t="s">
        <v>1979</v>
      </c>
      <c r="I49" s="400"/>
      <c r="J49" s="288" t="s">
        <v>503</v>
      </c>
    </row>
    <row r="50" spans="1:10" s="287" customFormat="1" ht="25.05" customHeight="1">
      <c r="A50" s="286"/>
      <c r="B50" s="286" t="s">
        <v>1686</v>
      </c>
      <c r="C50" s="339" t="s">
        <v>1951</v>
      </c>
      <c r="D50" s="339"/>
      <c r="E50" s="339"/>
      <c r="F50" s="339"/>
      <c r="G50" s="339"/>
      <c r="H50" s="400" t="s">
        <v>1978</v>
      </c>
      <c r="I50" s="400"/>
      <c r="J50" s="288" t="s">
        <v>503</v>
      </c>
    </row>
    <row r="51" spans="1:10" s="76" customFormat="1" ht="25.05" customHeight="1">
      <c r="A51" s="397" t="s">
        <v>1680</v>
      </c>
      <c r="B51" s="397"/>
      <c r="C51" s="397"/>
      <c r="D51" s="397"/>
      <c r="E51" s="397"/>
      <c r="F51" s="398" t="s">
        <v>1977</v>
      </c>
      <c r="G51" s="398"/>
      <c r="H51" s="331" t="s">
        <v>503</v>
      </c>
      <c r="I51" s="331"/>
      <c r="J51" s="331"/>
    </row>
    <row r="52" spans="1:10" s="287" customFormat="1" ht="25.05" customHeight="1">
      <c r="A52" s="286"/>
      <c r="B52" s="286" t="s">
        <v>1730</v>
      </c>
      <c r="C52" s="339" t="s">
        <v>1729</v>
      </c>
      <c r="D52" s="339"/>
      <c r="E52" s="339"/>
      <c r="F52" s="339"/>
      <c r="G52" s="339"/>
      <c r="H52" s="400" t="s">
        <v>1976</v>
      </c>
      <c r="I52" s="400"/>
      <c r="J52" s="288" t="s">
        <v>503</v>
      </c>
    </row>
    <row r="53" spans="1:10" s="287" customFormat="1" ht="25.05" customHeight="1">
      <c r="A53" s="286"/>
      <c r="B53" s="286" t="s">
        <v>1727</v>
      </c>
      <c r="C53" s="339" t="s">
        <v>1726</v>
      </c>
      <c r="D53" s="339"/>
      <c r="E53" s="339"/>
      <c r="F53" s="339"/>
      <c r="G53" s="339"/>
      <c r="H53" s="400" t="s">
        <v>1806</v>
      </c>
      <c r="I53" s="400"/>
      <c r="J53" s="288" t="s">
        <v>503</v>
      </c>
    </row>
    <row r="54" spans="1:10" s="287" customFormat="1" ht="25.05" customHeight="1">
      <c r="A54" s="286"/>
      <c r="B54" s="286" t="s">
        <v>1724</v>
      </c>
      <c r="C54" s="339" t="s">
        <v>1723</v>
      </c>
      <c r="D54" s="339"/>
      <c r="E54" s="339"/>
      <c r="F54" s="339"/>
      <c r="G54" s="339"/>
      <c r="H54" s="400" t="s">
        <v>1975</v>
      </c>
      <c r="I54" s="400"/>
      <c r="J54" s="288" t="s">
        <v>503</v>
      </c>
    </row>
    <row r="55" spans="1:10" s="287" customFormat="1" ht="25.05" customHeight="1">
      <c r="A55" s="286"/>
      <c r="B55" s="286" t="s">
        <v>1721</v>
      </c>
      <c r="C55" s="339" t="s">
        <v>1720</v>
      </c>
      <c r="D55" s="339"/>
      <c r="E55" s="339"/>
      <c r="F55" s="339"/>
      <c r="G55" s="339"/>
      <c r="H55" s="400" t="s">
        <v>1962</v>
      </c>
      <c r="I55" s="400"/>
      <c r="J55" s="288" t="s">
        <v>503</v>
      </c>
    </row>
    <row r="56" spans="1:10" s="287" customFormat="1" ht="25.05" customHeight="1">
      <c r="A56" s="286"/>
      <c r="B56" s="286" t="s">
        <v>1974</v>
      </c>
      <c r="C56" s="339" t="s">
        <v>1973</v>
      </c>
      <c r="D56" s="339"/>
      <c r="E56" s="339"/>
      <c r="F56" s="339"/>
      <c r="G56" s="339"/>
      <c r="H56" s="400" t="s">
        <v>1972</v>
      </c>
      <c r="I56" s="400"/>
      <c r="J56" s="288" t="s">
        <v>503</v>
      </c>
    </row>
    <row r="57" spans="1:10" s="76" customFormat="1" ht="25.05" customHeight="1">
      <c r="A57" s="399"/>
      <c r="B57" s="399"/>
      <c r="C57" s="399"/>
      <c r="D57" s="399"/>
      <c r="E57" s="399"/>
      <c r="F57" s="399"/>
      <c r="G57" s="399"/>
      <c r="H57" s="399"/>
      <c r="I57" s="399"/>
      <c r="J57" s="399"/>
    </row>
    <row r="58" spans="1:10" s="76" customFormat="1" ht="25.05" customHeight="1">
      <c r="A58" s="397" t="s">
        <v>522</v>
      </c>
      <c r="B58" s="397"/>
      <c r="C58" s="397"/>
      <c r="D58" s="397"/>
      <c r="E58" s="397"/>
      <c r="F58" s="397"/>
      <c r="G58" s="397"/>
      <c r="H58" s="398" t="s">
        <v>963</v>
      </c>
      <c r="I58" s="398"/>
      <c r="J58" s="285" t="s">
        <v>503</v>
      </c>
    </row>
    <row r="59" spans="1:10" s="76" customFormat="1" ht="25.05" customHeight="1">
      <c r="A59" s="397" t="s">
        <v>569</v>
      </c>
      <c r="B59" s="397"/>
      <c r="C59" s="397"/>
      <c r="D59" s="397"/>
      <c r="E59" s="397"/>
      <c r="F59" s="398" t="s">
        <v>963</v>
      </c>
      <c r="G59" s="398"/>
      <c r="H59" s="331" t="s">
        <v>503</v>
      </c>
      <c r="I59" s="331"/>
      <c r="J59" s="331"/>
    </row>
    <row r="60" spans="1:10" s="76" customFormat="1" ht="25.05" customHeight="1">
      <c r="A60" s="397" t="s">
        <v>1716</v>
      </c>
      <c r="B60" s="397"/>
      <c r="C60" s="397"/>
      <c r="D60" s="397"/>
      <c r="E60" s="397"/>
      <c r="F60" s="398" t="s">
        <v>1971</v>
      </c>
      <c r="G60" s="398"/>
      <c r="H60" s="331" t="s">
        <v>503</v>
      </c>
      <c r="I60" s="331"/>
      <c r="J60" s="331"/>
    </row>
    <row r="61" spans="1:10" s="76" customFormat="1" ht="25.05" customHeight="1">
      <c r="A61" s="397" t="s">
        <v>1714</v>
      </c>
      <c r="B61" s="397"/>
      <c r="C61" s="397"/>
      <c r="D61" s="397"/>
      <c r="E61" s="397"/>
      <c r="F61" s="398" t="s">
        <v>1970</v>
      </c>
      <c r="G61" s="398"/>
      <c r="H61" s="331" t="s">
        <v>503</v>
      </c>
      <c r="I61" s="331"/>
      <c r="J61" s="331"/>
    </row>
    <row r="62" spans="1:10" s="287" customFormat="1" ht="25.05" customHeight="1">
      <c r="A62" s="286"/>
      <c r="B62" s="286" t="s">
        <v>1741</v>
      </c>
      <c r="C62" s="339" t="s">
        <v>1740</v>
      </c>
      <c r="D62" s="339"/>
      <c r="E62" s="339"/>
      <c r="F62" s="339"/>
      <c r="G62" s="339"/>
      <c r="H62" s="400" t="s">
        <v>1970</v>
      </c>
      <c r="I62" s="400"/>
      <c r="J62" s="288" t="s">
        <v>503</v>
      </c>
    </row>
    <row r="63" spans="1:10" s="76" customFormat="1" ht="25.05" customHeight="1">
      <c r="A63" s="397" t="s">
        <v>1703</v>
      </c>
      <c r="B63" s="397"/>
      <c r="C63" s="397"/>
      <c r="D63" s="397"/>
      <c r="E63" s="397"/>
      <c r="F63" s="398" t="s">
        <v>1969</v>
      </c>
      <c r="G63" s="398"/>
      <c r="H63" s="331" t="s">
        <v>503</v>
      </c>
      <c r="I63" s="331"/>
      <c r="J63" s="331"/>
    </row>
    <row r="64" spans="1:10" s="287" customFormat="1" ht="25.05" customHeight="1">
      <c r="A64" s="286"/>
      <c r="B64" s="286" t="s">
        <v>1737</v>
      </c>
      <c r="C64" s="339" t="s">
        <v>1736</v>
      </c>
      <c r="D64" s="339"/>
      <c r="E64" s="339"/>
      <c r="F64" s="339"/>
      <c r="G64" s="339"/>
      <c r="H64" s="400" t="s">
        <v>1968</v>
      </c>
      <c r="I64" s="400"/>
      <c r="J64" s="288" t="s">
        <v>503</v>
      </c>
    </row>
    <row r="65" spans="1:10" s="287" customFormat="1" ht="25.05" customHeight="1">
      <c r="A65" s="286"/>
      <c r="B65" s="286" t="s">
        <v>1734</v>
      </c>
      <c r="C65" s="339" t="s">
        <v>1733</v>
      </c>
      <c r="D65" s="339"/>
      <c r="E65" s="339"/>
      <c r="F65" s="339"/>
      <c r="G65" s="339"/>
      <c r="H65" s="400" t="s">
        <v>1732</v>
      </c>
      <c r="I65" s="400"/>
      <c r="J65" s="288" t="s">
        <v>503</v>
      </c>
    </row>
    <row r="66" spans="1:10" s="287" customFormat="1" ht="25.05" customHeight="1">
      <c r="A66" s="286"/>
      <c r="B66" s="286" t="s">
        <v>1686</v>
      </c>
      <c r="C66" s="339" t="s">
        <v>1951</v>
      </c>
      <c r="D66" s="339"/>
      <c r="E66" s="339"/>
      <c r="F66" s="339"/>
      <c r="G66" s="339"/>
      <c r="H66" s="400" t="s">
        <v>1967</v>
      </c>
      <c r="I66" s="400"/>
      <c r="J66" s="288" t="s">
        <v>503</v>
      </c>
    </row>
    <row r="67" spans="1:10" s="76" customFormat="1" ht="25.05" customHeight="1">
      <c r="A67" s="397" t="s">
        <v>1680</v>
      </c>
      <c r="B67" s="397"/>
      <c r="C67" s="397"/>
      <c r="D67" s="397"/>
      <c r="E67" s="397"/>
      <c r="F67" s="398" t="s">
        <v>1966</v>
      </c>
      <c r="G67" s="398"/>
      <c r="H67" s="331" t="s">
        <v>503</v>
      </c>
      <c r="I67" s="331"/>
      <c r="J67" s="331"/>
    </row>
    <row r="68" spans="1:10" s="287" customFormat="1" ht="25.05" customHeight="1">
      <c r="A68" s="286"/>
      <c r="B68" s="286" t="s">
        <v>1730</v>
      </c>
      <c r="C68" s="339" t="s">
        <v>1729</v>
      </c>
      <c r="D68" s="339"/>
      <c r="E68" s="339"/>
      <c r="F68" s="339"/>
      <c r="G68" s="339"/>
      <c r="H68" s="400" t="s">
        <v>1965</v>
      </c>
      <c r="I68" s="400"/>
      <c r="J68" s="288" t="s">
        <v>503</v>
      </c>
    </row>
    <row r="69" spans="1:10" s="287" customFormat="1" ht="25.05" customHeight="1">
      <c r="A69" s="286"/>
      <c r="B69" s="286" t="s">
        <v>1727</v>
      </c>
      <c r="C69" s="339" t="s">
        <v>1726</v>
      </c>
      <c r="D69" s="339"/>
      <c r="E69" s="339"/>
      <c r="F69" s="339"/>
      <c r="G69" s="339"/>
      <c r="H69" s="400" t="s">
        <v>1964</v>
      </c>
      <c r="I69" s="400"/>
      <c r="J69" s="288" t="s">
        <v>503</v>
      </c>
    </row>
    <row r="70" spans="1:10" s="287" customFormat="1" ht="25.05" customHeight="1">
      <c r="A70" s="286"/>
      <c r="B70" s="286" t="s">
        <v>1724</v>
      </c>
      <c r="C70" s="339" t="s">
        <v>1723</v>
      </c>
      <c r="D70" s="339"/>
      <c r="E70" s="339"/>
      <c r="F70" s="339"/>
      <c r="G70" s="339"/>
      <c r="H70" s="400" t="s">
        <v>1963</v>
      </c>
      <c r="I70" s="400"/>
      <c r="J70" s="288" t="s">
        <v>503</v>
      </c>
    </row>
    <row r="71" spans="1:10" s="287" customFormat="1" ht="25.05" customHeight="1">
      <c r="A71" s="286"/>
      <c r="B71" s="286" t="s">
        <v>1721</v>
      </c>
      <c r="C71" s="339" t="s">
        <v>1720</v>
      </c>
      <c r="D71" s="339"/>
      <c r="E71" s="339"/>
      <c r="F71" s="339"/>
      <c r="G71" s="339"/>
      <c r="H71" s="400" t="s">
        <v>1962</v>
      </c>
      <c r="I71" s="400"/>
      <c r="J71" s="288" t="s">
        <v>503</v>
      </c>
    </row>
    <row r="72" spans="1:10" s="76" customFormat="1" ht="25.05" customHeight="1">
      <c r="A72" s="397" t="s">
        <v>1646</v>
      </c>
      <c r="B72" s="397"/>
      <c r="C72" s="397"/>
      <c r="D72" s="397"/>
      <c r="E72" s="397"/>
      <c r="F72" s="398" t="s">
        <v>1961</v>
      </c>
      <c r="G72" s="398"/>
      <c r="H72" s="331" t="s">
        <v>503</v>
      </c>
      <c r="I72" s="331"/>
      <c r="J72" s="331"/>
    </row>
    <row r="73" spans="1:10" s="287" customFormat="1" ht="25.05" customHeight="1">
      <c r="A73" s="286"/>
      <c r="B73" s="286" t="s">
        <v>1960</v>
      </c>
      <c r="C73" s="339" t="s">
        <v>1959</v>
      </c>
      <c r="D73" s="339"/>
      <c r="E73" s="339"/>
      <c r="F73" s="339"/>
      <c r="G73" s="339"/>
      <c r="H73" s="400" t="s">
        <v>1958</v>
      </c>
      <c r="I73" s="400"/>
      <c r="J73" s="288" t="s">
        <v>503</v>
      </c>
    </row>
    <row r="74" spans="1:10" s="287" customFormat="1" ht="25.05" customHeight="1">
      <c r="A74" s="286"/>
      <c r="B74" s="286" t="s">
        <v>1945</v>
      </c>
      <c r="C74" s="339" t="s">
        <v>1957</v>
      </c>
      <c r="D74" s="339"/>
      <c r="E74" s="339"/>
      <c r="F74" s="339"/>
      <c r="G74" s="339"/>
      <c r="H74" s="400" t="s">
        <v>1956</v>
      </c>
      <c r="I74" s="400"/>
      <c r="J74" s="288" t="s">
        <v>503</v>
      </c>
    </row>
    <row r="75" spans="1:10" s="76" customFormat="1" ht="25.05" customHeight="1">
      <c r="A75" s="399"/>
      <c r="B75" s="399"/>
      <c r="C75" s="399"/>
      <c r="D75" s="399"/>
      <c r="E75" s="399"/>
      <c r="F75" s="399"/>
      <c r="G75" s="399"/>
      <c r="H75" s="399"/>
      <c r="I75" s="399"/>
      <c r="J75" s="399"/>
    </row>
    <row r="76" spans="1:10" s="76" customFormat="1" ht="25.05" customHeight="1">
      <c r="A76" s="397" t="s">
        <v>523</v>
      </c>
      <c r="B76" s="397"/>
      <c r="C76" s="397"/>
      <c r="D76" s="397"/>
      <c r="E76" s="397"/>
      <c r="F76" s="397"/>
      <c r="G76" s="397"/>
      <c r="H76" s="398" t="s">
        <v>965</v>
      </c>
      <c r="I76" s="398"/>
      <c r="J76" s="285" t="s">
        <v>503</v>
      </c>
    </row>
    <row r="77" spans="1:10" s="76" customFormat="1" ht="25.05" customHeight="1">
      <c r="A77" s="397" t="s">
        <v>569</v>
      </c>
      <c r="B77" s="397"/>
      <c r="C77" s="397"/>
      <c r="D77" s="397"/>
      <c r="E77" s="397"/>
      <c r="F77" s="398" t="s">
        <v>965</v>
      </c>
      <c r="G77" s="398"/>
      <c r="H77" s="331" t="s">
        <v>503</v>
      </c>
      <c r="I77" s="331"/>
      <c r="J77" s="331"/>
    </row>
    <row r="78" spans="1:10" s="76" customFormat="1" ht="25.05" customHeight="1">
      <c r="A78" s="397" t="s">
        <v>1716</v>
      </c>
      <c r="B78" s="397"/>
      <c r="C78" s="397"/>
      <c r="D78" s="397"/>
      <c r="E78" s="397"/>
      <c r="F78" s="398" t="s">
        <v>1955</v>
      </c>
      <c r="G78" s="398"/>
      <c r="H78" s="331" t="s">
        <v>503</v>
      </c>
      <c r="I78" s="331"/>
      <c r="J78" s="331"/>
    </row>
    <row r="79" spans="1:10" s="76" customFormat="1" ht="25.05" customHeight="1">
      <c r="A79" s="397" t="s">
        <v>1714</v>
      </c>
      <c r="B79" s="397"/>
      <c r="C79" s="397"/>
      <c r="D79" s="397"/>
      <c r="E79" s="397"/>
      <c r="F79" s="398" t="s">
        <v>1954</v>
      </c>
      <c r="G79" s="398"/>
      <c r="H79" s="331" t="s">
        <v>503</v>
      </c>
      <c r="I79" s="331"/>
      <c r="J79" s="331"/>
    </row>
    <row r="80" spans="1:10" s="287" customFormat="1" ht="25.05" customHeight="1">
      <c r="A80" s="286"/>
      <c r="B80" s="286" t="s">
        <v>1741</v>
      </c>
      <c r="C80" s="339" t="s">
        <v>1740</v>
      </c>
      <c r="D80" s="339"/>
      <c r="E80" s="339"/>
      <c r="F80" s="339"/>
      <c r="G80" s="339"/>
      <c r="H80" s="400" t="s">
        <v>1954</v>
      </c>
      <c r="I80" s="400"/>
      <c r="J80" s="288" t="s">
        <v>503</v>
      </c>
    </row>
    <row r="81" spans="1:10" s="76" customFormat="1" ht="25.05" customHeight="1">
      <c r="A81" s="397" t="s">
        <v>1703</v>
      </c>
      <c r="B81" s="397"/>
      <c r="C81" s="397"/>
      <c r="D81" s="397"/>
      <c r="E81" s="397"/>
      <c r="F81" s="398" t="s">
        <v>1953</v>
      </c>
      <c r="G81" s="398"/>
      <c r="H81" s="331" t="s">
        <v>503</v>
      </c>
      <c r="I81" s="331"/>
      <c r="J81" s="331"/>
    </row>
    <row r="82" spans="1:10" s="287" customFormat="1" ht="25.05" customHeight="1">
      <c r="A82" s="286"/>
      <c r="B82" s="286" t="s">
        <v>1737</v>
      </c>
      <c r="C82" s="339" t="s">
        <v>1736</v>
      </c>
      <c r="D82" s="339"/>
      <c r="E82" s="339"/>
      <c r="F82" s="339"/>
      <c r="G82" s="339"/>
      <c r="H82" s="400" t="s">
        <v>1952</v>
      </c>
      <c r="I82" s="400"/>
      <c r="J82" s="288" t="s">
        <v>503</v>
      </c>
    </row>
    <row r="83" spans="1:10" s="287" customFormat="1" ht="25.05" customHeight="1">
      <c r="A83" s="286"/>
      <c r="B83" s="286" t="s">
        <v>1734</v>
      </c>
      <c r="C83" s="339" t="s">
        <v>1733</v>
      </c>
      <c r="D83" s="339"/>
      <c r="E83" s="339"/>
      <c r="F83" s="339"/>
      <c r="G83" s="339"/>
      <c r="H83" s="400" t="s">
        <v>1873</v>
      </c>
      <c r="I83" s="400"/>
      <c r="J83" s="288" t="s">
        <v>503</v>
      </c>
    </row>
    <row r="84" spans="1:10" s="287" customFormat="1" ht="25.05" customHeight="1">
      <c r="A84" s="286"/>
      <c r="B84" s="286" t="s">
        <v>1686</v>
      </c>
      <c r="C84" s="339" t="s">
        <v>1951</v>
      </c>
      <c r="D84" s="339"/>
      <c r="E84" s="339"/>
      <c r="F84" s="339"/>
      <c r="G84" s="339"/>
      <c r="H84" s="400" t="s">
        <v>1950</v>
      </c>
      <c r="I84" s="400"/>
      <c r="J84" s="288" t="s">
        <v>503</v>
      </c>
    </row>
    <row r="85" spans="1:10" s="76" customFormat="1" ht="25.05" customHeight="1">
      <c r="A85" s="397" t="s">
        <v>1680</v>
      </c>
      <c r="B85" s="397"/>
      <c r="C85" s="397"/>
      <c r="D85" s="397"/>
      <c r="E85" s="397"/>
      <c r="F85" s="398" t="s">
        <v>1949</v>
      </c>
      <c r="G85" s="398"/>
      <c r="H85" s="331" t="s">
        <v>503</v>
      </c>
      <c r="I85" s="331"/>
      <c r="J85" s="331"/>
    </row>
    <row r="86" spans="1:10" s="287" customFormat="1" ht="25.05" customHeight="1">
      <c r="A86" s="286"/>
      <c r="B86" s="286" t="s">
        <v>1730</v>
      </c>
      <c r="C86" s="339" t="s">
        <v>1729</v>
      </c>
      <c r="D86" s="339"/>
      <c r="E86" s="339"/>
      <c r="F86" s="339"/>
      <c r="G86" s="339"/>
      <c r="H86" s="400" t="s">
        <v>1948</v>
      </c>
      <c r="I86" s="400"/>
      <c r="J86" s="288" t="s">
        <v>503</v>
      </c>
    </row>
    <row r="87" spans="1:10" s="287" customFormat="1" ht="25.05" customHeight="1">
      <c r="A87" s="286"/>
      <c r="B87" s="286" t="s">
        <v>1727</v>
      </c>
      <c r="C87" s="339" t="s">
        <v>1726</v>
      </c>
      <c r="D87" s="339"/>
      <c r="E87" s="339"/>
      <c r="F87" s="339"/>
      <c r="G87" s="339"/>
      <c r="H87" s="400" t="s">
        <v>1947</v>
      </c>
      <c r="I87" s="400"/>
      <c r="J87" s="288" t="s">
        <v>503</v>
      </c>
    </row>
    <row r="88" spans="1:10" s="287" customFormat="1" ht="25.05" customHeight="1">
      <c r="A88" s="286"/>
      <c r="B88" s="286" t="s">
        <v>1724</v>
      </c>
      <c r="C88" s="339" t="s">
        <v>1723</v>
      </c>
      <c r="D88" s="339"/>
      <c r="E88" s="339"/>
      <c r="F88" s="339"/>
      <c r="G88" s="339"/>
      <c r="H88" s="400" t="s">
        <v>1946</v>
      </c>
      <c r="I88" s="400"/>
      <c r="J88" s="288" t="s">
        <v>503</v>
      </c>
    </row>
    <row r="89" spans="1:10" s="287" customFormat="1" ht="25.05" customHeight="1">
      <c r="A89" s="286"/>
      <c r="B89" s="286" t="s">
        <v>1721</v>
      </c>
      <c r="C89" s="339" t="s">
        <v>1720</v>
      </c>
      <c r="D89" s="339"/>
      <c r="E89" s="339"/>
      <c r="F89" s="339"/>
      <c r="G89" s="339"/>
      <c r="H89" s="400" t="s">
        <v>1719</v>
      </c>
      <c r="I89" s="400"/>
      <c r="J89" s="288" t="s">
        <v>503</v>
      </c>
    </row>
    <row r="90" spans="1:10" s="76" customFormat="1" ht="25.05" customHeight="1">
      <c r="A90" s="397" t="s">
        <v>1646</v>
      </c>
      <c r="B90" s="397"/>
      <c r="C90" s="397"/>
      <c r="D90" s="397"/>
      <c r="E90" s="397"/>
      <c r="F90" s="398" t="s">
        <v>1943</v>
      </c>
      <c r="G90" s="398"/>
      <c r="H90" s="331" t="s">
        <v>503</v>
      </c>
      <c r="I90" s="331"/>
      <c r="J90" s="331"/>
    </row>
    <row r="91" spans="1:10" s="287" customFormat="1" ht="25.05" customHeight="1">
      <c r="A91" s="286"/>
      <c r="B91" s="286" t="s">
        <v>1945</v>
      </c>
      <c r="C91" s="339" t="s">
        <v>1944</v>
      </c>
      <c r="D91" s="339"/>
      <c r="E91" s="339"/>
      <c r="F91" s="339"/>
      <c r="G91" s="339"/>
      <c r="H91" s="400" t="s">
        <v>1943</v>
      </c>
      <c r="I91" s="400"/>
      <c r="J91" s="288" t="s">
        <v>503</v>
      </c>
    </row>
    <row r="92" spans="1:10" s="76" customFormat="1" ht="25.05" customHeight="1">
      <c r="A92" s="399"/>
      <c r="B92" s="399"/>
      <c r="C92" s="399"/>
      <c r="D92" s="399"/>
      <c r="E92" s="399"/>
      <c r="F92" s="399"/>
      <c r="G92" s="399"/>
      <c r="H92" s="399"/>
      <c r="I92" s="399"/>
      <c r="J92" s="399"/>
    </row>
    <row r="93" spans="1:10" s="76" customFormat="1" ht="25.05" customHeight="1">
      <c r="A93" s="397" t="s">
        <v>524</v>
      </c>
      <c r="B93" s="397"/>
      <c r="C93" s="397"/>
      <c r="D93" s="397"/>
      <c r="E93" s="397"/>
      <c r="F93" s="397"/>
      <c r="G93" s="397"/>
      <c r="H93" s="398" t="s">
        <v>967</v>
      </c>
      <c r="I93" s="398"/>
      <c r="J93" s="285" t="s">
        <v>503</v>
      </c>
    </row>
    <row r="94" spans="1:10" s="76" customFormat="1" ht="25.05" customHeight="1">
      <c r="A94" s="397" t="s">
        <v>569</v>
      </c>
      <c r="B94" s="397"/>
      <c r="C94" s="397"/>
      <c r="D94" s="397"/>
      <c r="E94" s="397"/>
      <c r="F94" s="398" t="s">
        <v>967</v>
      </c>
      <c r="G94" s="398"/>
      <c r="H94" s="331" t="s">
        <v>503</v>
      </c>
      <c r="I94" s="331"/>
      <c r="J94" s="331"/>
    </row>
    <row r="95" spans="1:10" s="76" customFormat="1" ht="25.05" customHeight="1">
      <c r="A95" s="397" t="s">
        <v>1716</v>
      </c>
      <c r="B95" s="397"/>
      <c r="C95" s="397"/>
      <c r="D95" s="397"/>
      <c r="E95" s="397"/>
      <c r="F95" s="398" t="s">
        <v>1942</v>
      </c>
      <c r="G95" s="398"/>
      <c r="H95" s="331" t="s">
        <v>503</v>
      </c>
      <c r="I95" s="331"/>
      <c r="J95" s="331"/>
    </row>
    <row r="96" spans="1:10" s="76" customFormat="1" ht="25.05" customHeight="1">
      <c r="A96" s="397" t="s">
        <v>1714</v>
      </c>
      <c r="B96" s="397"/>
      <c r="C96" s="397"/>
      <c r="D96" s="397"/>
      <c r="E96" s="397"/>
      <c r="F96" s="398" t="s">
        <v>1941</v>
      </c>
      <c r="G96" s="398"/>
      <c r="H96" s="331" t="s">
        <v>503</v>
      </c>
      <c r="I96" s="331"/>
      <c r="J96" s="331"/>
    </row>
    <row r="97" spans="1:10" s="287" customFormat="1" ht="25.05" customHeight="1">
      <c r="A97" s="286"/>
      <c r="B97" s="286" t="s">
        <v>1741</v>
      </c>
      <c r="C97" s="339" t="s">
        <v>1740</v>
      </c>
      <c r="D97" s="339"/>
      <c r="E97" s="339"/>
      <c r="F97" s="339"/>
      <c r="G97" s="339"/>
      <c r="H97" s="400" t="s">
        <v>1941</v>
      </c>
      <c r="I97" s="400"/>
      <c r="J97" s="288" t="s">
        <v>503</v>
      </c>
    </row>
    <row r="98" spans="1:10" s="76" customFormat="1" ht="25.05" customHeight="1">
      <c r="A98" s="397" t="s">
        <v>1703</v>
      </c>
      <c r="B98" s="397"/>
      <c r="C98" s="397"/>
      <c r="D98" s="397"/>
      <c r="E98" s="397"/>
      <c r="F98" s="398" t="s">
        <v>1940</v>
      </c>
      <c r="G98" s="398"/>
      <c r="H98" s="331" t="s">
        <v>503</v>
      </c>
      <c r="I98" s="331"/>
      <c r="J98" s="331"/>
    </row>
    <row r="99" spans="1:10" s="287" customFormat="1" ht="25.05" customHeight="1">
      <c r="A99" s="286"/>
      <c r="B99" s="286" t="s">
        <v>1737</v>
      </c>
      <c r="C99" s="339" t="s">
        <v>1736</v>
      </c>
      <c r="D99" s="339"/>
      <c r="E99" s="339"/>
      <c r="F99" s="339"/>
      <c r="G99" s="339"/>
      <c r="H99" s="400" t="s">
        <v>1939</v>
      </c>
      <c r="I99" s="400"/>
      <c r="J99" s="288" t="s">
        <v>503</v>
      </c>
    </row>
    <row r="100" spans="1:10" s="287" customFormat="1" ht="25.05" customHeight="1">
      <c r="A100" s="286"/>
      <c r="B100" s="286" t="s">
        <v>1734</v>
      </c>
      <c r="C100" s="339" t="s">
        <v>1733</v>
      </c>
      <c r="D100" s="339"/>
      <c r="E100" s="339"/>
      <c r="F100" s="339"/>
      <c r="G100" s="339"/>
      <c r="H100" s="400" t="s">
        <v>1873</v>
      </c>
      <c r="I100" s="400"/>
      <c r="J100" s="288" t="s">
        <v>503</v>
      </c>
    </row>
    <row r="101" spans="1:10" s="76" customFormat="1" ht="25.05" customHeight="1">
      <c r="A101" s="397" t="s">
        <v>1680</v>
      </c>
      <c r="B101" s="397"/>
      <c r="C101" s="397"/>
      <c r="D101" s="397"/>
      <c r="E101" s="397"/>
      <c r="F101" s="398" t="s">
        <v>1938</v>
      </c>
      <c r="G101" s="398"/>
      <c r="H101" s="331" t="s">
        <v>503</v>
      </c>
      <c r="I101" s="331"/>
      <c r="J101" s="331"/>
    </row>
    <row r="102" spans="1:10" s="287" customFormat="1" ht="25.05" customHeight="1">
      <c r="A102" s="286"/>
      <c r="B102" s="286" t="s">
        <v>1730</v>
      </c>
      <c r="C102" s="339" t="s">
        <v>1729</v>
      </c>
      <c r="D102" s="339"/>
      <c r="E102" s="339"/>
      <c r="F102" s="339"/>
      <c r="G102" s="339"/>
      <c r="H102" s="400" t="s">
        <v>1937</v>
      </c>
      <c r="I102" s="400"/>
      <c r="J102" s="288" t="s">
        <v>503</v>
      </c>
    </row>
    <row r="103" spans="1:10" s="287" customFormat="1" ht="25.05" customHeight="1">
      <c r="A103" s="286"/>
      <c r="B103" s="286" t="s">
        <v>1727</v>
      </c>
      <c r="C103" s="339" t="s">
        <v>1726</v>
      </c>
      <c r="D103" s="339"/>
      <c r="E103" s="339"/>
      <c r="F103" s="339"/>
      <c r="G103" s="339"/>
      <c r="H103" s="400" t="s">
        <v>1936</v>
      </c>
      <c r="I103" s="400"/>
      <c r="J103" s="288" t="s">
        <v>503</v>
      </c>
    </row>
    <row r="104" spans="1:10" s="287" customFormat="1" ht="25.05" customHeight="1">
      <c r="A104" s="286"/>
      <c r="B104" s="286" t="s">
        <v>1724</v>
      </c>
      <c r="C104" s="339" t="s">
        <v>1723</v>
      </c>
      <c r="D104" s="339"/>
      <c r="E104" s="339"/>
      <c r="F104" s="339"/>
      <c r="G104" s="339"/>
      <c r="H104" s="400" t="s">
        <v>1935</v>
      </c>
      <c r="I104" s="400"/>
      <c r="J104" s="288" t="s">
        <v>503</v>
      </c>
    </row>
    <row r="105" spans="1:10" s="287" customFormat="1" ht="25.05" customHeight="1">
      <c r="A105" s="286"/>
      <c r="B105" s="286" t="s">
        <v>1721</v>
      </c>
      <c r="C105" s="339" t="s">
        <v>1720</v>
      </c>
      <c r="D105" s="339"/>
      <c r="E105" s="339"/>
      <c r="F105" s="339"/>
      <c r="G105" s="339"/>
      <c r="H105" s="400" t="s">
        <v>1934</v>
      </c>
      <c r="I105" s="400"/>
      <c r="J105" s="288" t="s">
        <v>503</v>
      </c>
    </row>
    <row r="106" spans="1:10" s="287" customFormat="1" ht="25.05" customHeight="1">
      <c r="A106" s="286"/>
      <c r="B106" s="286" t="s">
        <v>1816</v>
      </c>
      <c r="C106" s="339" t="s">
        <v>1933</v>
      </c>
      <c r="D106" s="339"/>
      <c r="E106" s="339"/>
      <c r="F106" s="339"/>
      <c r="G106" s="339"/>
      <c r="H106" s="400" t="s">
        <v>1932</v>
      </c>
      <c r="I106" s="400"/>
      <c r="J106" s="288" t="s">
        <v>503</v>
      </c>
    </row>
    <row r="107" spans="1:10" s="76" customFormat="1" ht="25.05" customHeight="1">
      <c r="A107" s="397" t="s">
        <v>1646</v>
      </c>
      <c r="B107" s="397"/>
      <c r="C107" s="397"/>
      <c r="D107" s="397"/>
      <c r="E107" s="397"/>
      <c r="F107" s="398" t="s">
        <v>1931</v>
      </c>
      <c r="G107" s="398"/>
      <c r="H107" s="331" t="s">
        <v>503</v>
      </c>
      <c r="I107" s="331"/>
      <c r="J107" s="331"/>
    </row>
    <row r="108" spans="1:10" s="287" customFormat="1" ht="25.05" customHeight="1">
      <c r="A108" s="286"/>
      <c r="B108" s="286" t="s">
        <v>1854</v>
      </c>
      <c r="C108" s="339" t="s">
        <v>1770</v>
      </c>
      <c r="D108" s="339"/>
      <c r="E108" s="339"/>
      <c r="F108" s="339"/>
      <c r="G108" s="339"/>
      <c r="H108" s="400" t="s">
        <v>1930</v>
      </c>
      <c r="I108" s="400"/>
      <c r="J108" s="288" t="s">
        <v>503</v>
      </c>
    </row>
    <row r="109" spans="1:10" s="287" customFormat="1" ht="25.05" customHeight="1">
      <c r="A109" s="286"/>
      <c r="B109" s="286" t="s">
        <v>1852</v>
      </c>
      <c r="C109" s="339" t="s">
        <v>1767</v>
      </c>
      <c r="D109" s="339"/>
      <c r="E109" s="339"/>
      <c r="F109" s="339"/>
      <c r="G109" s="339"/>
      <c r="H109" s="400" t="s">
        <v>1929</v>
      </c>
      <c r="I109" s="400"/>
      <c r="J109" s="288" t="s">
        <v>503</v>
      </c>
    </row>
    <row r="110" spans="1:10" s="76" customFormat="1" ht="25.05" customHeight="1">
      <c r="A110" s="399"/>
      <c r="B110" s="399"/>
      <c r="C110" s="399"/>
      <c r="D110" s="399"/>
      <c r="E110" s="399"/>
      <c r="F110" s="399"/>
      <c r="G110" s="399"/>
      <c r="H110" s="399"/>
      <c r="I110" s="399"/>
      <c r="J110" s="399"/>
    </row>
    <row r="111" spans="1:10" s="76" customFormat="1" ht="25.05" customHeight="1">
      <c r="A111" s="397" t="s">
        <v>525</v>
      </c>
      <c r="B111" s="397"/>
      <c r="C111" s="397"/>
      <c r="D111" s="397"/>
      <c r="E111" s="397"/>
      <c r="F111" s="397"/>
      <c r="G111" s="397"/>
      <c r="H111" s="398" t="s">
        <v>969</v>
      </c>
      <c r="I111" s="398"/>
      <c r="J111" s="285" t="s">
        <v>503</v>
      </c>
    </row>
    <row r="112" spans="1:10" s="76" customFormat="1" ht="25.05" customHeight="1">
      <c r="A112" s="397" t="s">
        <v>569</v>
      </c>
      <c r="B112" s="397"/>
      <c r="C112" s="397"/>
      <c r="D112" s="397"/>
      <c r="E112" s="397"/>
      <c r="F112" s="398" t="s">
        <v>969</v>
      </c>
      <c r="G112" s="398"/>
      <c r="H112" s="331" t="s">
        <v>503</v>
      </c>
      <c r="I112" s="331"/>
      <c r="J112" s="331"/>
    </row>
    <row r="113" spans="1:10" s="76" customFormat="1" ht="25.05" customHeight="1">
      <c r="A113" s="397" t="s">
        <v>1716</v>
      </c>
      <c r="B113" s="397"/>
      <c r="C113" s="397"/>
      <c r="D113" s="397"/>
      <c r="E113" s="397"/>
      <c r="F113" s="398" t="s">
        <v>969</v>
      </c>
      <c r="G113" s="398"/>
      <c r="H113" s="331" t="s">
        <v>503</v>
      </c>
      <c r="I113" s="331"/>
      <c r="J113" s="331"/>
    </row>
    <row r="114" spans="1:10" s="76" customFormat="1" ht="25.05" customHeight="1">
      <c r="A114" s="397" t="s">
        <v>1750</v>
      </c>
      <c r="B114" s="397"/>
      <c r="C114" s="397"/>
      <c r="D114" s="397"/>
      <c r="E114" s="397"/>
      <c r="F114" s="398" t="s">
        <v>1927</v>
      </c>
      <c r="G114" s="398"/>
      <c r="H114" s="331" t="s">
        <v>503</v>
      </c>
      <c r="I114" s="331"/>
      <c r="J114" s="331"/>
    </row>
    <row r="115" spans="1:10" s="287" customFormat="1" ht="25.05" customHeight="1">
      <c r="A115" s="286"/>
      <c r="B115" s="286" t="s">
        <v>1928</v>
      </c>
      <c r="C115" s="339" t="s">
        <v>1736</v>
      </c>
      <c r="D115" s="339"/>
      <c r="E115" s="339"/>
      <c r="F115" s="339"/>
      <c r="G115" s="339"/>
      <c r="H115" s="400" t="s">
        <v>1927</v>
      </c>
      <c r="I115" s="400"/>
      <c r="J115" s="288" t="s">
        <v>503</v>
      </c>
    </row>
    <row r="116" spans="1:10" s="76" customFormat="1" ht="25.05" customHeight="1">
      <c r="A116" s="397" t="s">
        <v>1841</v>
      </c>
      <c r="B116" s="397"/>
      <c r="C116" s="397"/>
      <c r="D116" s="397"/>
      <c r="E116" s="397"/>
      <c r="F116" s="398" t="s">
        <v>1926</v>
      </c>
      <c r="G116" s="398"/>
      <c r="H116" s="331" t="s">
        <v>503</v>
      </c>
      <c r="I116" s="331"/>
      <c r="J116" s="331"/>
    </row>
    <row r="117" spans="1:10" s="287" customFormat="1" ht="25.05" customHeight="1">
      <c r="A117" s="286"/>
      <c r="B117" s="286" t="s">
        <v>1925</v>
      </c>
      <c r="C117" s="339" t="s">
        <v>1924</v>
      </c>
      <c r="D117" s="339"/>
      <c r="E117" s="339"/>
      <c r="F117" s="339"/>
      <c r="G117" s="339"/>
      <c r="H117" s="400" t="s">
        <v>1923</v>
      </c>
      <c r="I117" s="400"/>
      <c r="J117" s="288" t="s">
        <v>503</v>
      </c>
    </row>
    <row r="118" spans="1:10" s="287" customFormat="1" ht="25.05" customHeight="1">
      <c r="A118" s="286"/>
      <c r="B118" s="286" t="s">
        <v>1922</v>
      </c>
      <c r="C118" s="339" t="s">
        <v>1921</v>
      </c>
      <c r="D118" s="339"/>
      <c r="E118" s="339"/>
      <c r="F118" s="339"/>
      <c r="G118" s="339"/>
      <c r="H118" s="400" t="s">
        <v>1920</v>
      </c>
      <c r="I118" s="400"/>
      <c r="J118" s="288" t="s">
        <v>503</v>
      </c>
    </row>
    <row r="119" spans="1:10" s="287" customFormat="1" ht="25.05" customHeight="1">
      <c r="A119" s="286"/>
      <c r="B119" s="286" t="s">
        <v>1919</v>
      </c>
      <c r="C119" s="339" t="s">
        <v>1897</v>
      </c>
      <c r="D119" s="339"/>
      <c r="E119" s="339"/>
      <c r="F119" s="339"/>
      <c r="G119" s="339"/>
      <c r="H119" s="400" t="s">
        <v>1918</v>
      </c>
      <c r="I119" s="400"/>
      <c r="J119" s="288" t="s">
        <v>503</v>
      </c>
    </row>
    <row r="120" spans="1:10" s="76" customFormat="1" ht="25.05" customHeight="1">
      <c r="A120" s="399"/>
      <c r="B120" s="399"/>
      <c r="C120" s="399"/>
      <c r="D120" s="399"/>
      <c r="E120" s="399"/>
      <c r="F120" s="399"/>
      <c r="G120" s="399"/>
      <c r="H120" s="399"/>
      <c r="I120" s="399"/>
      <c r="J120" s="399"/>
    </row>
    <row r="121" spans="1:10" s="76" customFormat="1" ht="25.05" customHeight="1">
      <c r="A121" s="397" t="s">
        <v>526</v>
      </c>
      <c r="B121" s="397"/>
      <c r="C121" s="397"/>
      <c r="D121" s="397"/>
      <c r="E121" s="397"/>
      <c r="F121" s="397"/>
      <c r="G121" s="397"/>
      <c r="H121" s="398" t="s">
        <v>971</v>
      </c>
      <c r="I121" s="398"/>
      <c r="J121" s="285" t="s">
        <v>503</v>
      </c>
    </row>
    <row r="122" spans="1:10" s="76" customFormat="1" ht="25.05" customHeight="1">
      <c r="A122" s="397" t="s">
        <v>569</v>
      </c>
      <c r="B122" s="397"/>
      <c r="C122" s="397"/>
      <c r="D122" s="397"/>
      <c r="E122" s="397"/>
      <c r="F122" s="398" t="s">
        <v>971</v>
      </c>
      <c r="G122" s="398"/>
      <c r="H122" s="331" t="s">
        <v>503</v>
      </c>
      <c r="I122" s="331"/>
      <c r="J122" s="331"/>
    </row>
    <row r="123" spans="1:10" s="76" customFormat="1" ht="25.05" customHeight="1">
      <c r="A123" s="397" t="s">
        <v>1716</v>
      </c>
      <c r="B123" s="397"/>
      <c r="C123" s="397"/>
      <c r="D123" s="397"/>
      <c r="E123" s="397"/>
      <c r="F123" s="398" t="s">
        <v>971</v>
      </c>
      <c r="G123" s="398"/>
      <c r="H123" s="331" t="s">
        <v>503</v>
      </c>
      <c r="I123" s="331"/>
      <c r="J123" s="331"/>
    </row>
    <row r="124" spans="1:10" s="76" customFormat="1" ht="25.05" customHeight="1">
      <c r="A124" s="397" t="s">
        <v>1714</v>
      </c>
      <c r="B124" s="397"/>
      <c r="C124" s="397"/>
      <c r="D124" s="397"/>
      <c r="E124" s="397"/>
      <c r="F124" s="398" t="s">
        <v>1917</v>
      </c>
      <c r="G124" s="398"/>
      <c r="H124" s="331" t="s">
        <v>503</v>
      </c>
      <c r="I124" s="331"/>
      <c r="J124" s="331"/>
    </row>
    <row r="125" spans="1:10" s="287" customFormat="1" ht="25.05" customHeight="1">
      <c r="A125" s="286"/>
      <c r="B125" s="286" t="s">
        <v>1916</v>
      </c>
      <c r="C125" s="339" t="s">
        <v>1915</v>
      </c>
      <c r="D125" s="339"/>
      <c r="E125" s="339"/>
      <c r="F125" s="339"/>
      <c r="G125" s="339"/>
      <c r="H125" s="400" t="s">
        <v>1914</v>
      </c>
      <c r="I125" s="400"/>
      <c r="J125" s="288" t="s">
        <v>503</v>
      </c>
    </row>
    <row r="126" spans="1:10" s="287" customFormat="1" ht="25.05" customHeight="1">
      <c r="A126" s="286"/>
      <c r="B126" s="286" t="s">
        <v>1913</v>
      </c>
      <c r="C126" s="339" t="s">
        <v>1912</v>
      </c>
      <c r="D126" s="339"/>
      <c r="E126" s="339"/>
      <c r="F126" s="339"/>
      <c r="G126" s="339"/>
      <c r="H126" s="400" t="s">
        <v>1911</v>
      </c>
      <c r="I126" s="400"/>
      <c r="J126" s="288" t="s">
        <v>503</v>
      </c>
    </row>
    <row r="127" spans="1:10" s="287" customFormat="1" ht="25.05" customHeight="1">
      <c r="A127" s="286"/>
      <c r="B127" s="286" t="s">
        <v>1910</v>
      </c>
      <c r="C127" s="339" t="s">
        <v>1909</v>
      </c>
      <c r="D127" s="339"/>
      <c r="E127" s="339"/>
      <c r="F127" s="339"/>
      <c r="G127" s="339"/>
      <c r="H127" s="400" t="s">
        <v>1908</v>
      </c>
      <c r="I127" s="400"/>
      <c r="J127" s="288" t="s">
        <v>503</v>
      </c>
    </row>
    <row r="128" spans="1:10" s="76" customFormat="1" ht="25.05" customHeight="1">
      <c r="A128" s="397" t="s">
        <v>1703</v>
      </c>
      <c r="B128" s="397"/>
      <c r="C128" s="397"/>
      <c r="D128" s="397"/>
      <c r="E128" s="397"/>
      <c r="F128" s="398" t="s">
        <v>1906</v>
      </c>
      <c r="G128" s="398"/>
      <c r="H128" s="331" t="s">
        <v>503</v>
      </c>
      <c r="I128" s="331"/>
      <c r="J128" s="331"/>
    </row>
    <row r="129" spans="1:10" s="287" customFormat="1" ht="25.05" customHeight="1">
      <c r="A129" s="286"/>
      <c r="B129" s="286" t="s">
        <v>1907</v>
      </c>
      <c r="C129" s="339" t="s">
        <v>1736</v>
      </c>
      <c r="D129" s="339"/>
      <c r="E129" s="339"/>
      <c r="F129" s="339"/>
      <c r="G129" s="339"/>
      <c r="H129" s="400" t="s">
        <v>1906</v>
      </c>
      <c r="I129" s="400"/>
      <c r="J129" s="288" t="s">
        <v>503</v>
      </c>
    </row>
    <row r="130" spans="1:10" s="76" customFormat="1" ht="25.05" customHeight="1">
      <c r="A130" s="397" t="s">
        <v>1680</v>
      </c>
      <c r="B130" s="397"/>
      <c r="C130" s="397"/>
      <c r="D130" s="397"/>
      <c r="E130" s="397"/>
      <c r="F130" s="398" t="s">
        <v>1905</v>
      </c>
      <c r="G130" s="398"/>
      <c r="H130" s="331" t="s">
        <v>503</v>
      </c>
      <c r="I130" s="331"/>
      <c r="J130" s="331"/>
    </row>
    <row r="131" spans="1:10" s="287" customFormat="1" ht="25.05" customHeight="1">
      <c r="A131" s="286"/>
      <c r="B131" s="286" t="s">
        <v>1904</v>
      </c>
      <c r="C131" s="339" t="s">
        <v>1903</v>
      </c>
      <c r="D131" s="339"/>
      <c r="E131" s="339"/>
      <c r="F131" s="339"/>
      <c r="G131" s="339"/>
      <c r="H131" s="400" t="s">
        <v>1902</v>
      </c>
      <c r="I131" s="400"/>
      <c r="J131" s="288" t="s">
        <v>503</v>
      </c>
    </row>
    <row r="132" spans="1:10" s="287" customFormat="1" ht="25.05" customHeight="1">
      <c r="A132" s="286"/>
      <c r="B132" s="286" t="s">
        <v>1901</v>
      </c>
      <c r="C132" s="339" t="s">
        <v>1900</v>
      </c>
      <c r="D132" s="339"/>
      <c r="E132" s="339"/>
      <c r="F132" s="339"/>
      <c r="G132" s="339"/>
      <c r="H132" s="400" t="s">
        <v>1899</v>
      </c>
      <c r="I132" s="400"/>
      <c r="J132" s="288" t="s">
        <v>503</v>
      </c>
    </row>
    <row r="133" spans="1:10" s="287" customFormat="1" ht="25.05" customHeight="1">
      <c r="A133" s="286"/>
      <c r="B133" s="286" t="s">
        <v>1898</v>
      </c>
      <c r="C133" s="339" t="s">
        <v>1897</v>
      </c>
      <c r="D133" s="339"/>
      <c r="E133" s="339"/>
      <c r="F133" s="339"/>
      <c r="G133" s="339"/>
      <c r="H133" s="400" t="s">
        <v>1896</v>
      </c>
      <c r="I133" s="400"/>
      <c r="J133" s="288" t="s">
        <v>503</v>
      </c>
    </row>
    <row r="134" spans="1:10" s="76" customFormat="1" ht="25.05" customHeight="1">
      <c r="A134" s="399"/>
      <c r="B134" s="399"/>
      <c r="C134" s="399"/>
      <c r="D134" s="399"/>
      <c r="E134" s="399"/>
      <c r="F134" s="399"/>
      <c r="G134" s="399"/>
      <c r="H134" s="399"/>
      <c r="I134" s="399"/>
      <c r="J134" s="399"/>
    </row>
    <row r="135" spans="1:10" s="76" customFormat="1" ht="25.05" customHeight="1">
      <c r="A135" s="397" t="s">
        <v>527</v>
      </c>
      <c r="B135" s="397"/>
      <c r="C135" s="397"/>
      <c r="D135" s="397"/>
      <c r="E135" s="397"/>
      <c r="F135" s="397"/>
      <c r="G135" s="397"/>
      <c r="H135" s="398" t="s">
        <v>1895</v>
      </c>
      <c r="I135" s="398"/>
      <c r="J135" s="285" t="s">
        <v>503</v>
      </c>
    </row>
    <row r="136" spans="1:10" s="76" customFormat="1" ht="25.05" customHeight="1">
      <c r="A136" s="397" t="s">
        <v>569</v>
      </c>
      <c r="B136" s="397"/>
      <c r="C136" s="397"/>
      <c r="D136" s="397"/>
      <c r="E136" s="397"/>
      <c r="F136" s="398" t="s">
        <v>1894</v>
      </c>
      <c r="G136" s="398"/>
      <c r="H136" s="331" t="s">
        <v>503</v>
      </c>
      <c r="I136" s="331"/>
      <c r="J136" s="331"/>
    </row>
    <row r="137" spans="1:10" s="76" customFormat="1" ht="25.05" customHeight="1">
      <c r="A137" s="397" t="s">
        <v>1716</v>
      </c>
      <c r="B137" s="397"/>
      <c r="C137" s="397"/>
      <c r="D137" s="397"/>
      <c r="E137" s="397"/>
      <c r="F137" s="398" t="s">
        <v>1894</v>
      </c>
      <c r="G137" s="398"/>
      <c r="H137" s="331" t="s">
        <v>503</v>
      </c>
      <c r="I137" s="331"/>
      <c r="J137" s="331"/>
    </row>
    <row r="138" spans="1:10" s="76" customFormat="1" ht="25.05" customHeight="1">
      <c r="A138" s="397" t="s">
        <v>1714</v>
      </c>
      <c r="B138" s="397"/>
      <c r="C138" s="397"/>
      <c r="D138" s="397"/>
      <c r="E138" s="397"/>
      <c r="F138" s="398" t="s">
        <v>1893</v>
      </c>
      <c r="G138" s="398"/>
      <c r="H138" s="331" t="s">
        <v>503</v>
      </c>
      <c r="I138" s="331"/>
      <c r="J138" s="331"/>
    </row>
    <row r="139" spans="1:10" s="287" customFormat="1" ht="25.05" customHeight="1">
      <c r="A139" s="286"/>
      <c r="B139" s="286" t="s">
        <v>1741</v>
      </c>
      <c r="C139" s="339" t="s">
        <v>1740</v>
      </c>
      <c r="D139" s="339"/>
      <c r="E139" s="339"/>
      <c r="F139" s="339"/>
      <c r="G139" s="339"/>
      <c r="H139" s="400" t="s">
        <v>1893</v>
      </c>
      <c r="I139" s="400"/>
      <c r="J139" s="288" t="s">
        <v>503</v>
      </c>
    </row>
    <row r="140" spans="1:10" s="76" customFormat="1" ht="25.05" customHeight="1">
      <c r="A140" s="397" t="s">
        <v>1703</v>
      </c>
      <c r="B140" s="397"/>
      <c r="C140" s="397"/>
      <c r="D140" s="397"/>
      <c r="E140" s="397"/>
      <c r="F140" s="398" t="s">
        <v>1892</v>
      </c>
      <c r="G140" s="398"/>
      <c r="H140" s="331" t="s">
        <v>503</v>
      </c>
      <c r="I140" s="331"/>
      <c r="J140" s="331"/>
    </row>
    <row r="141" spans="1:10" s="287" customFormat="1" ht="25.05" customHeight="1">
      <c r="A141" s="286"/>
      <c r="B141" s="286" t="s">
        <v>1737</v>
      </c>
      <c r="C141" s="339" t="s">
        <v>1736</v>
      </c>
      <c r="D141" s="339"/>
      <c r="E141" s="339"/>
      <c r="F141" s="339"/>
      <c r="G141" s="339"/>
      <c r="H141" s="400" t="s">
        <v>1892</v>
      </c>
      <c r="I141" s="400"/>
      <c r="J141" s="288" t="s">
        <v>503</v>
      </c>
    </row>
    <row r="142" spans="1:10" s="76" customFormat="1" ht="25.05" customHeight="1">
      <c r="A142" s="397" t="s">
        <v>1680</v>
      </c>
      <c r="B142" s="397"/>
      <c r="C142" s="397"/>
      <c r="D142" s="397"/>
      <c r="E142" s="397"/>
      <c r="F142" s="398" t="s">
        <v>1891</v>
      </c>
      <c r="G142" s="398"/>
      <c r="H142" s="331" t="s">
        <v>503</v>
      </c>
      <c r="I142" s="331"/>
      <c r="J142" s="331"/>
    </row>
    <row r="143" spans="1:10" s="287" customFormat="1" ht="25.05" customHeight="1">
      <c r="A143" s="286"/>
      <c r="B143" s="286" t="s">
        <v>1890</v>
      </c>
      <c r="C143" s="339" t="s">
        <v>1889</v>
      </c>
      <c r="D143" s="339"/>
      <c r="E143" s="339"/>
      <c r="F143" s="339"/>
      <c r="G143" s="339"/>
      <c r="H143" s="400" t="s">
        <v>1888</v>
      </c>
      <c r="I143" s="400"/>
      <c r="J143" s="288" t="s">
        <v>503</v>
      </c>
    </row>
    <row r="144" spans="1:10" s="287" customFormat="1" ht="25.05" customHeight="1">
      <c r="A144" s="286"/>
      <c r="B144" s="286" t="s">
        <v>1721</v>
      </c>
      <c r="C144" s="339" t="s">
        <v>1887</v>
      </c>
      <c r="D144" s="339"/>
      <c r="E144" s="339"/>
      <c r="F144" s="339"/>
      <c r="G144" s="339"/>
      <c r="H144" s="400" t="s">
        <v>1886</v>
      </c>
      <c r="I144" s="400"/>
      <c r="J144" s="288" t="s">
        <v>503</v>
      </c>
    </row>
    <row r="145" spans="1:10" s="287" customFormat="1" ht="25.05" customHeight="1">
      <c r="A145" s="286"/>
      <c r="B145" s="286" t="s">
        <v>1816</v>
      </c>
      <c r="C145" s="339" t="s">
        <v>1885</v>
      </c>
      <c r="D145" s="339"/>
      <c r="E145" s="339"/>
      <c r="F145" s="339"/>
      <c r="G145" s="339"/>
      <c r="H145" s="400" t="s">
        <v>1884</v>
      </c>
      <c r="I145" s="400"/>
      <c r="J145" s="288" t="s">
        <v>503</v>
      </c>
    </row>
    <row r="146" spans="1:10" s="287" customFormat="1" ht="25.05" customHeight="1">
      <c r="A146" s="286"/>
      <c r="B146" s="286" t="s">
        <v>1867</v>
      </c>
      <c r="C146" s="339" t="s">
        <v>1883</v>
      </c>
      <c r="D146" s="339"/>
      <c r="E146" s="339"/>
      <c r="F146" s="339"/>
      <c r="G146" s="339"/>
      <c r="H146" s="400" t="s">
        <v>1882</v>
      </c>
      <c r="I146" s="400"/>
      <c r="J146" s="288" t="s">
        <v>503</v>
      </c>
    </row>
    <row r="147" spans="1:10" s="76" customFormat="1" ht="25.05" customHeight="1">
      <c r="A147" s="399"/>
      <c r="B147" s="399"/>
      <c r="C147" s="399"/>
      <c r="D147" s="399"/>
      <c r="E147" s="399"/>
      <c r="F147" s="399"/>
      <c r="G147" s="399"/>
      <c r="H147" s="399"/>
      <c r="I147" s="399"/>
      <c r="J147" s="399"/>
    </row>
    <row r="148" spans="1:10" s="76" customFormat="1" ht="25.05" customHeight="1">
      <c r="A148" s="397" t="s">
        <v>528</v>
      </c>
      <c r="B148" s="397"/>
      <c r="C148" s="397"/>
      <c r="D148" s="397"/>
      <c r="E148" s="397"/>
      <c r="F148" s="397"/>
      <c r="G148" s="397"/>
      <c r="H148" s="398" t="s">
        <v>974</v>
      </c>
      <c r="I148" s="398"/>
      <c r="J148" s="285" t="s">
        <v>503</v>
      </c>
    </row>
    <row r="149" spans="1:10" s="76" customFormat="1" ht="25.05" customHeight="1">
      <c r="A149" s="397" t="s">
        <v>569</v>
      </c>
      <c r="B149" s="397"/>
      <c r="C149" s="397"/>
      <c r="D149" s="397"/>
      <c r="E149" s="397"/>
      <c r="F149" s="398" t="s">
        <v>974</v>
      </c>
      <c r="G149" s="398"/>
      <c r="H149" s="331" t="s">
        <v>503</v>
      </c>
      <c r="I149" s="331"/>
      <c r="J149" s="331"/>
    </row>
    <row r="150" spans="1:10" s="76" customFormat="1" ht="25.05" customHeight="1">
      <c r="A150" s="397" t="s">
        <v>1716</v>
      </c>
      <c r="B150" s="397"/>
      <c r="C150" s="397"/>
      <c r="D150" s="397"/>
      <c r="E150" s="397"/>
      <c r="F150" s="398" t="s">
        <v>974</v>
      </c>
      <c r="G150" s="398"/>
      <c r="H150" s="331" t="s">
        <v>503</v>
      </c>
      <c r="I150" s="331"/>
      <c r="J150" s="331"/>
    </row>
    <row r="151" spans="1:10" s="76" customFormat="1" ht="25.05" customHeight="1">
      <c r="A151" s="397" t="s">
        <v>1714</v>
      </c>
      <c r="B151" s="397"/>
      <c r="C151" s="397"/>
      <c r="D151" s="397"/>
      <c r="E151" s="397"/>
      <c r="F151" s="398" t="s">
        <v>1881</v>
      </c>
      <c r="G151" s="398"/>
      <c r="H151" s="331" t="s">
        <v>503</v>
      </c>
      <c r="I151" s="331"/>
      <c r="J151" s="331"/>
    </row>
    <row r="152" spans="1:10" s="287" customFormat="1" ht="25.05" customHeight="1">
      <c r="A152" s="286"/>
      <c r="B152" s="286" t="s">
        <v>1741</v>
      </c>
      <c r="C152" s="339" t="s">
        <v>1740</v>
      </c>
      <c r="D152" s="339"/>
      <c r="E152" s="339"/>
      <c r="F152" s="339"/>
      <c r="G152" s="339"/>
      <c r="H152" s="400" t="s">
        <v>1880</v>
      </c>
      <c r="I152" s="400"/>
      <c r="J152" s="288" t="s">
        <v>503</v>
      </c>
    </row>
    <row r="153" spans="1:10" s="287" customFormat="1" ht="25.05" customHeight="1">
      <c r="A153" s="286"/>
      <c r="B153" s="286" t="s">
        <v>1879</v>
      </c>
      <c r="C153" s="339" t="s">
        <v>1878</v>
      </c>
      <c r="D153" s="339"/>
      <c r="E153" s="339"/>
      <c r="F153" s="339"/>
      <c r="G153" s="339"/>
      <c r="H153" s="400" t="s">
        <v>1877</v>
      </c>
      <c r="I153" s="400"/>
      <c r="J153" s="288" t="s">
        <v>503</v>
      </c>
    </row>
    <row r="154" spans="1:10" s="76" customFormat="1" ht="25.05" customHeight="1">
      <c r="A154" s="397" t="s">
        <v>1703</v>
      </c>
      <c r="B154" s="397"/>
      <c r="C154" s="397"/>
      <c r="D154" s="397"/>
      <c r="E154" s="397"/>
      <c r="F154" s="398" t="s">
        <v>1876</v>
      </c>
      <c r="G154" s="398"/>
      <c r="H154" s="331" t="s">
        <v>503</v>
      </c>
      <c r="I154" s="331"/>
      <c r="J154" s="331"/>
    </row>
    <row r="155" spans="1:10" s="287" customFormat="1" ht="25.05" customHeight="1">
      <c r="A155" s="286"/>
      <c r="B155" s="286" t="s">
        <v>1737</v>
      </c>
      <c r="C155" s="339" t="s">
        <v>1736</v>
      </c>
      <c r="D155" s="339"/>
      <c r="E155" s="339"/>
      <c r="F155" s="339"/>
      <c r="G155" s="339"/>
      <c r="H155" s="400" t="s">
        <v>1875</v>
      </c>
      <c r="I155" s="400"/>
      <c r="J155" s="288" t="s">
        <v>503</v>
      </c>
    </row>
    <row r="156" spans="1:10" s="287" customFormat="1" ht="25.05" customHeight="1">
      <c r="A156" s="286"/>
      <c r="B156" s="286" t="s">
        <v>1761</v>
      </c>
      <c r="C156" s="339" t="s">
        <v>1760</v>
      </c>
      <c r="D156" s="339"/>
      <c r="E156" s="339"/>
      <c r="F156" s="339"/>
      <c r="G156" s="339"/>
      <c r="H156" s="400" t="s">
        <v>1874</v>
      </c>
      <c r="I156" s="400"/>
      <c r="J156" s="288" t="s">
        <v>503</v>
      </c>
    </row>
    <row r="157" spans="1:10" s="287" customFormat="1" ht="25.05" customHeight="1">
      <c r="A157" s="286"/>
      <c r="B157" s="286" t="s">
        <v>1734</v>
      </c>
      <c r="C157" s="339" t="s">
        <v>1758</v>
      </c>
      <c r="D157" s="339"/>
      <c r="E157" s="339"/>
      <c r="F157" s="339"/>
      <c r="G157" s="339"/>
      <c r="H157" s="400" t="s">
        <v>1873</v>
      </c>
      <c r="I157" s="400"/>
      <c r="J157" s="288" t="s">
        <v>503</v>
      </c>
    </row>
    <row r="158" spans="1:10" s="76" customFormat="1" ht="25.05" customHeight="1">
      <c r="A158" s="397" t="s">
        <v>1680</v>
      </c>
      <c r="B158" s="397"/>
      <c r="C158" s="397"/>
      <c r="D158" s="397"/>
      <c r="E158" s="397"/>
      <c r="F158" s="398" t="s">
        <v>1872</v>
      </c>
      <c r="G158" s="398"/>
      <c r="H158" s="331" t="s">
        <v>503</v>
      </c>
      <c r="I158" s="331"/>
      <c r="J158" s="331"/>
    </row>
    <row r="159" spans="1:10" s="287" customFormat="1" ht="25.05" customHeight="1">
      <c r="A159" s="286"/>
      <c r="B159" s="286" t="s">
        <v>1730</v>
      </c>
      <c r="C159" s="339" t="s">
        <v>1729</v>
      </c>
      <c r="D159" s="339"/>
      <c r="E159" s="339"/>
      <c r="F159" s="339"/>
      <c r="G159" s="339"/>
      <c r="H159" s="400" t="s">
        <v>1871</v>
      </c>
      <c r="I159" s="400"/>
      <c r="J159" s="288" t="s">
        <v>503</v>
      </c>
    </row>
    <row r="160" spans="1:10" s="287" customFormat="1" ht="25.05" customHeight="1">
      <c r="A160" s="286"/>
      <c r="B160" s="286" t="s">
        <v>1727</v>
      </c>
      <c r="C160" s="339" t="s">
        <v>1726</v>
      </c>
      <c r="D160" s="339"/>
      <c r="E160" s="339"/>
      <c r="F160" s="339"/>
      <c r="G160" s="339"/>
      <c r="H160" s="400" t="s">
        <v>1870</v>
      </c>
      <c r="I160" s="400"/>
      <c r="J160" s="288" t="s">
        <v>503</v>
      </c>
    </row>
    <row r="161" spans="1:10" s="287" customFormat="1" ht="25.05" customHeight="1">
      <c r="A161" s="286"/>
      <c r="B161" s="286" t="s">
        <v>1724</v>
      </c>
      <c r="C161" s="339" t="s">
        <v>1723</v>
      </c>
      <c r="D161" s="339"/>
      <c r="E161" s="339"/>
      <c r="F161" s="339"/>
      <c r="G161" s="339"/>
      <c r="H161" s="400" t="s">
        <v>1869</v>
      </c>
      <c r="I161" s="400"/>
      <c r="J161" s="288" t="s">
        <v>503</v>
      </c>
    </row>
    <row r="162" spans="1:10" s="287" customFormat="1" ht="25.05" customHeight="1">
      <c r="A162" s="286"/>
      <c r="B162" s="286" t="s">
        <v>1721</v>
      </c>
      <c r="C162" s="339" t="s">
        <v>1720</v>
      </c>
      <c r="D162" s="339"/>
      <c r="E162" s="339"/>
      <c r="F162" s="339"/>
      <c r="G162" s="339"/>
      <c r="H162" s="400" t="s">
        <v>1868</v>
      </c>
      <c r="I162" s="400"/>
      <c r="J162" s="288" t="s">
        <v>503</v>
      </c>
    </row>
    <row r="163" spans="1:10" s="287" customFormat="1" ht="25.05" customHeight="1">
      <c r="A163" s="286"/>
      <c r="B163" s="286" t="s">
        <v>1867</v>
      </c>
      <c r="C163" s="339" t="s">
        <v>1866</v>
      </c>
      <c r="D163" s="339"/>
      <c r="E163" s="339"/>
      <c r="F163" s="339"/>
      <c r="G163" s="339"/>
      <c r="H163" s="400" t="s">
        <v>1865</v>
      </c>
      <c r="I163" s="400"/>
      <c r="J163" s="288" t="s">
        <v>503</v>
      </c>
    </row>
    <row r="164" spans="1:10" s="76" customFormat="1" ht="25.05" customHeight="1">
      <c r="A164" s="399"/>
      <c r="B164" s="399"/>
      <c r="C164" s="399"/>
      <c r="D164" s="399"/>
      <c r="E164" s="399"/>
      <c r="F164" s="399"/>
      <c r="G164" s="399"/>
      <c r="H164" s="399"/>
      <c r="I164" s="399"/>
      <c r="J164" s="399"/>
    </row>
    <row r="165" spans="1:10" s="76" customFormat="1" ht="25.05" customHeight="1">
      <c r="A165" s="397" t="s">
        <v>1864</v>
      </c>
      <c r="B165" s="397"/>
      <c r="C165" s="397"/>
      <c r="D165" s="397"/>
      <c r="E165" s="397"/>
      <c r="F165" s="397"/>
      <c r="G165" s="397"/>
      <c r="H165" s="398" t="s">
        <v>976</v>
      </c>
      <c r="I165" s="398"/>
      <c r="J165" s="285" t="s">
        <v>503</v>
      </c>
    </row>
    <row r="166" spans="1:10" s="76" customFormat="1" ht="25.05" customHeight="1">
      <c r="A166" s="397" t="s">
        <v>569</v>
      </c>
      <c r="B166" s="397"/>
      <c r="C166" s="397"/>
      <c r="D166" s="397"/>
      <c r="E166" s="397"/>
      <c r="F166" s="398" t="s">
        <v>976</v>
      </c>
      <c r="G166" s="398"/>
      <c r="H166" s="331" t="s">
        <v>503</v>
      </c>
      <c r="I166" s="331"/>
      <c r="J166" s="331"/>
    </row>
    <row r="167" spans="1:10" s="76" customFormat="1" ht="25.05" customHeight="1">
      <c r="A167" s="397" t="s">
        <v>1716</v>
      </c>
      <c r="B167" s="397"/>
      <c r="C167" s="397"/>
      <c r="D167" s="397"/>
      <c r="E167" s="397"/>
      <c r="F167" s="398" t="s">
        <v>1863</v>
      </c>
      <c r="G167" s="398"/>
      <c r="H167" s="331" t="s">
        <v>503</v>
      </c>
      <c r="I167" s="331"/>
      <c r="J167" s="331"/>
    </row>
    <row r="168" spans="1:10" s="76" customFormat="1" ht="25.05" customHeight="1">
      <c r="A168" s="397" t="s">
        <v>1714</v>
      </c>
      <c r="B168" s="397"/>
      <c r="C168" s="397"/>
      <c r="D168" s="397"/>
      <c r="E168" s="397"/>
      <c r="F168" s="398" t="s">
        <v>1862</v>
      </c>
      <c r="G168" s="398"/>
      <c r="H168" s="331" t="s">
        <v>503</v>
      </c>
      <c r="I168" s="331"/>
      <c r="J168" s="331"/>
    </row>
    <row r="169" spans="1:10" s="287" customFormat="1" ht="25.05" customHeight="1">
      <c r="A169" s="286"/>
      <c r="B169" s="286" t="s">
        <v>1741</v>
      </c>
      <c r="C169" s="339" t="s">
        <v>1740</v>
      </c>
      <c r="D169" s="339"/>
      <c r="E169" s="339"/>
      <c r="F169" s="339"/>
      <c r="G169" s="339"/>
      <c r="H169" s="400" t="s">
        <v>1862</v>
      </c>
      <c r="I169" s="400"/>
      <c r="J169" s="288" t="s">
        <v>503</v>
      </c>
    </row>
    <row r="170" spans="1:10" s="76" customFormat="1" ht="25.05" customHeight="1">
      <c r="A170" s="397" t="s">
        <v>1703</v>
      </c>
      <c r="B170" s="397"/>
      <c r="C170" s="397"/>
      <c r="D170" s="397"/>
      <c r="E170" s="397"/>
      <c r="F170" s="398" t="s">
        <v>1860</v>
      </c>
      <c r="G170" s="398"/>
      <c r="H170" s="331" t="s">
        <v>503</v>
      </c>
      <c r="I170" s="331"/>
      <c r="J170" s="331"/>
    </row>
    <row r="171" spans="1:10" s="287" customFormat="1" ht="25.05" customHeight="1">
      <c r="A171" s="286"/>
      <c r="B171" s="286" t="s">
        <v>1734</v>
      </c>
      <c r="C171" s="339" t="s">
        <v>1861</v>
      </c>
      <c r="D171" s="339"/>
      <c r="E171" s="339"/>
      <c r="F171" s="339"/>
      <c r="G171" s="339"/>
      <c r="H171" s="400" t="s">
        <v>1860</v>
      </c>
      <c r="I171" s="400"/>
      <c r="J171" s="288" t="s">
        <v>503</v>
      </c>
    </row>
    <row r="172" spans="1:10" s="76" customFormat="1" ht="25.05" customHeight="1">
      <c r="A172" s="397" t="s">
        <v>1680</v>
      </c>
      <c r="B172" s="397"/>
      <c r="C172" s="397"/>
      <c r="D172" s="397"/>
      <c r="E172" s="397"/>
      <c r="F172" s="398" t="s">
        <v>1859</v>
      </c>
      <c r="G172" s="398"/>
      <c r="H172" s="331" t="s">
        <v>503</v>
      </c>
      <c r="I172" s="331"/>
      <c r="J172" s="331"/>
    </row>
    <row r="173" spans="1:10" s="287" customFormat="1" ht="25.05" customHeight="1">
      <c r="A173" s="286"/>
      <c r="B173" s="286" t="s">
        <v>1730</v>
      </c>
      <c r="C173" s="339" t="s">
        <v>1729</v>
      </c>
      <c r="D173" s="339"/>
      <c r="E173" s="339"/>
      <c r="F173" s="339"/>
      <c r="G173" s="339"/>
      <c r="H173" s="400" t="s">
        <v>1858</v>
      </c>
      <c r="I173" s="400"/>
      <c r="J173" s="288" t="s">
        <v>503</v>
      </c>
    </row>
    <row r="174" spans="1:10" s="287" customFormat="1" ht="25.05" customHeight="1">
      <c r="A174" s="286"/>
      <c r="B174" s="286" t="s">
        <v>1727</v>
      </c>
      <c r="C174" s="339" t="s">
        <v>1726</v>
      </c>
      <c r="D174" s="339"/>
      <c r="E174" s="339"/>
      <c r="F174" s="339"/>
      <c r="G174" s="339"/>
      <c r="H174" s="400" t="s">
        <v>1857</v>
      </c>
      <c r="I174" s="400"/>
      <c r="J174" s="288" t="s">
        <v>503</v>
      </c>
    </row>
    <row r="175" spans="1:10" s="287" customFormat="1" ht="25.05" customHeight="1">
      <c r="A175" s="286"/>
      <c r="B175" s="286" t="s">
        <v>1721</v>
      </c>
      <c r="C175" s="339" t="s">
        <v>1818</v>
      </c>
      <c r="D175" s="339"/>
      <c r="E175" s="339"/>
      <c r="F175" s="339"/>
      <c r="G175" s="339"/>
      <c r="H175" s="400" t="s">
        <v>1856</v>
      </c>
      <c r="I175" s="400"/>
      <c r="J175" s="288" t="s">
        <v>503</v>
      </c>
    </row>
    <row r="176" spans="1:10" s="76" customFormat="1" ht="25.05" customHeight="1">
      <c r="A176" s="397" t="s">
        <v>1646</v>
      </c>
      <c r="B176" s="397"/>
      <c r="C176" s="397"/>
      <c r="D176" s="397"/>
      <c r="E176" s="397"/>
      <c r="F176" s="398" t="s">
        <v>1855</v>
      </c>
      <c r="G176" s="398"/>
      <c r="H176" s="331" t="s">
        <v>503</v>
      </c>
      <c r="I176" s="331"/>
      <c r="J176" s="331"/>
    </row>
    <row r="177" spans="1:10" s="287" customFormat="1" ht="25.05" customHeight="1">
      <c r="A177" s="286"/>
      <c r="B177" s="286" t="s">
        <v>1854</v>
      </c>
      <c r="C177" s="339" t="s">
        <v>1770</v>
      </c>
      <c r="D177" s="339"/>
      <c r="E177" s="339"/>
      <c r="F177" s="339"/>
      <c r="G177" s="339"/>
      <c r="H177" s="400" t="s">
        <v>1853</v>
      </c>
      <c r="I177" s="400"/>
      <c r="J177" s="288" t="s">
        <v>503</v>
      </c>
    </row>
    <row r="178" spans="1:10" s="287" customFormat="1" ht="25.05" customHeight="1">
      <c r="A178" s="286"/>
      <c r="B178" s="286" t="s">
        <v>1852</v>
      </c>
      <c r="C178" s="339" t="s">
        <v>1767</v>
      </c>
      <c r="D178" s="339"/>
      <c r="E178" s="339"/>
      <c r="F178" s="339"/>
      <c r="G178" s="339"/>
      <c r="H178" s="400" t="s">
        <v>1851</v>
      </c>
      <c r="I178" s="400"/>
      <c r="J178" s="288" t="s">
        <v>503</v>
      </c>
    </row>
    <row r="179" spans="1:10" s="76" customFormat="1" ht="25.05" customHeight="1">
      <c r="A179" s="399"/>
      <c r="B179" s="399"/>
      <c r="C179" s="399"/>
      <c r="D179" s="399"/>
      <c r="E179" s="399"/>
      <c r="F179" s="399"/>
      <c r="G179" s="399"/>
      <c r="H179" s="399"/>
      <c r="I179" s="399"/>
      <c r="J179" s="399"/>
    </row>
    <row r="180" spans="1:10" s="76" customFormat="1" ht="25.05" customHeight="1">
      <c r="A180" s="397" t="s">
        <v>530</v>
      </c>
      <c r="B180" s="397"/>
      <c r="C180" s="397"/>
      <c r="D180" s="397"/>
      <c r="E180" s="397"/>
      <c r="F180" s="397"/>
      <c r="G180" s="397"/>
      <c r="H180" s="398" t="s">
        <v>1850</v>
      </c>
      <c r="I180" s="398"/>
      <c r="J180" s="285" t="s">
        <v>503</v>
      </c>
    </row>
    <row r="181" spans="1:10" s="76" customFormat="1" ht="25.05" customHeight="1">
      <c r="A181" s="397" t="s">
        <v>569</v>
      </c>
      <c r="B181" s="397"/>
      <c r="C181" s="397"/>
      <c r="D181" s="397"/>
      <c r="E181" s="397"/>
      <c r="F181" s="398" t="s">
        <v>1849</v>
      </c>
      <c r="G181" s="398"/>
      <c r="H181" s="331" t="s">
        <v>503</v>
      </c>
      <c r="I181" s="331"/>
      <c r="J181" s="331"/>
    </row>
    <row r="182" spans="1:10" s="76" customFormat="1" ht="25.05" customHeight="1">
      <c r="A182" s="397" t="s">
        <v>1716</v>
      </c>
      <c r="B182" s="397"/>
      <c r="C182" s="397"/>
      <c r="D182" s="397"/>
      <c r="E182" s="397"/>
      <c r="F182" s="398" t="s">
        <v>1849</v>
      </c>
      <c r="G182" s="398"/>
      <c r="H182" s="331" t="s">
        <v>503</v>
      </c>
      <c r="I182" s="331"/>
      <c r="J182" s="331"/>
    </row>
    <row r="183" spans="1:10" s="76" customFormat="1" ht="25.05" customHeight="1">
      <c r="A183" s="397" t="s">
        <v>1750</v>
      </c>
      <c r="B183" s="397"/>
      <c r="C183" s="397"/>
      <c r="D183" s="397"/>
      <c r="E183" s="397"/>
      <c r="F183" s="398" t="s">
        <v>1848</v>
      </c>
      <c r="G183" s="398"/>
      <c r="H183" s="331" t="s">
        <v>503</v>
      </c>
      <c r="I183" s="331"/>
      <c r="J183" s="331"/>
    </row>
    <row r="184" spans="1:10" s="287" customFormat="1" ht="43.2" customHeight="1">
      <c r="A184" s="286"/>
      <c r="B184" s="286" t="s">
        <v>1847</v>
      </c>
      <c r="C184" s="339" t="s">
        <v>1846</v>
      </c>
      <c r="D184" s="339"/>
      <c r="E184" s="339"/>
      <c r="F184" s="339"/>
      <c r="G184" s="339"/>
      <c r="H184" s="400" t="s">
        <v>1845</v>
      </c>
      <c r="I184" s="400"/>
      <c r="J184" s="288" t="s">
        <v>503</v>
      </c>
    </row>
    <row r="185" spans="1:10" s="287" customFormat="1" ht="25.05" customHeight="1">
      <c r="A185" s="286"/>
      <c r="B185" s="286" t="s">
        <v>1844</v>
      </c>
      <c r="C185" s="339" t="s">
        <v>1843</v>
      </c>
      <c r="D185" s="339"/>
      <c r="E185" s="339"/>
      <c r="F185" s="339"/>
      <c r="G185" s="339"/>
      <c r="H185" s="400" t="s">
        <v>1842</v>
      </c>
      <c r="I185" s="400"/>
      <c r="J185" s="288" t="s">
        <v>503</v>
      </c>
    </row>
    <row r="186" spans="1:10" s="76" customFormat="1" ht="25.05" customHeight="1">
      <c r="A186" s="397" t="s">
        <v>1841</v>
      </c>
      <c r="B186" s="397"/>
      <c r="C186" s="397"/>
      <c r="D186" s="397"/>
      <c r="E186" s="397"/>
      <c r="F186" s="398" t="s">
        <v>1840</v>
      </c>
      <c r="G186" s="398"/>
      <c r="H186" s="331" t="s">
        <v>503</v>
      </c>
      <c r="I186" s="331"/>
      <c r="J186" s="331"/>
    </row>
    <row r="187" spans="1:10" s="287" customFormat="1" ht="25.05" customHeight="1">
      <c r="A187" s="286"/>
      <c r="B187" s="286" t="s">
        <v>1839</v>
      </c>
      <c r="C187" s="339" t="s">
        <v>1838</v>
      </c>
      <c r="D187" s="339"/>
      <c r="E187" s="339"/>
      <c r="F187" s="339"/>
      <c r="G187" s="339"/>
      <c r="H187" s="400" t="s">
        <v>1837</v>
      </c>
      <c r="I187" s="400"/>
      <c r="J187" s="288" t="s">
        <v>503</v>
      </c>
    </row>
    <row r="188" spans="1:10" s="287" customFormat="1" ht="25.05" customHeight="1">
      <c r="A188" s="286"/>
      <c r="B188" s="286" t="s">
        <v>1836</v>
      </c>
      <c r="C188" s="339" t="s">
        <v>1835</v>
      </c>
      <c r="D188" s="339"/>
      <c r="E188" s="339"/>
      <c r="F188" s="339"/>
      <c r="G188" s="339"/>
      <c r="H188" s="400" t="s">
        <v>1834</v>
      </c>
      <c r="I188" s="400"/>
      <c r="J188" s="288" t="s">
        <v>503</v>
      </c>
    </row>
    <row r="189" spans="1:10" s="287" customFormat="1" ht="25.05" customHeight="1">
      <c r="A189" s="286"/>
      <c r="B189" s="286"/>
      <c r="C189" s="286"/>
      <c r="D189" s="286"/>
      <c r="E189" s="286"/>
      <c r="F189" s="286"/>
      <c r="G189" s="286"/>
      <c r="H189" s="289"/>
      <c r="I189" s="289"/>
      <c r="J189" s="288"/>
    </row>
    <row r="190" spans="1:10" s="76" customFormat="1" ht="25.05" customHeight="1">
      <c r="A190" s="397" t="s">
        <v>531</v>
      </c>
      <c r="B190" s="397"/>
      <c r="C190" s="397"/>
      <c r="D190" s="397"/>
      <c r="E190" s="397"/>
      <c r="F190" s="397"/>
      <c r="G190" s="397"/>
      <c r="H190" s="398" t="s">
        <v>1833</v>
      </c>
      <c r="I190" s="398"/>
      <c r="J190" s="285" t="s">
        <v>503</v>
      </c>
    </row>
    <row r="191" spans="1:10" s="76" customFormat="1" ht="25.05" customHeight="1">
      <c r="A191" s="397" t="s">
        <v>569</v>
      </c>
      <c r="B191" s="397"/>
      <c r="C191" s="397"/>
      <c r="D191" s="397"/>
      <c r="E191" s="397"/>
      <c r="F191" s="398" t="s">
        <v>1832</v>
      </c>
      <c r="G191" s="398"/>
      <c r="H191" s="331" t="s">
        <v>503</v>
      </c>
      <c r="I191" s="331"/>
      <c r="J191" s="331"/>
    </row>
    <row r="192" spans="1:10" s="76" customFormat="1" ht="25.05" customHeight="1">
      <c r="A192" s="397" t="s">
        <v>1716</v>
      </c>
      <c r="B192" s="397"/>
      <c r="C192" s="397"/>
      <c r="D192" s="397"/>
      <c r="E192" s="397"/>
      <c r="F192" s="398" t="s">
        <v>1832</v>
      </c>
      <c r="G192" s="398"/>
      <c r="H192" s="331" t="s">
        <v>503</v>
      </c>
      <c r="I192" s="331"/>
      <c r="J192" s="331"/>
    </row>
    <row r="193" spans="1:10" s="76" customFormat="1" ht="25.05" customHeight="1">
      <c r="A193" s="397" t="s">
        <v>1714</v>
      </c>
      <c r="B193" s="397"/>
      <c r="C193" s="397"/>
      <c r="D193" s="397"/>
      <c r="E193" s="397"/>
      <c r="F193" s="398" t="s">
        <v>1831</v>
      </c>
      <c r="G193" s="398"/>
      <c r="H193" s="331" t="s">
        <v>503</v>
      </c>
      <c r="I193" s="331"/>
      <c r="J193" s="331"/>
    </row>
    <row r="194" spans="1:10" s="287" customFormat="1" ht="25.05" customHeight="1">
      <c r="A194" s="286"/>
      <c r="B194" s="286" t="s">
        <v>1741</v>
      </c>
      <c r="C194" s="339" t="s">
        <v>1740</v>
      </c>
      <c r="D194" s="339"/>
      <c r="E194" s="339"/>
      <c r="F194" s="339"/>
      <c r="G194" s="339"/>
      <c r="H194" s="400" t="s">
        <v>1831</v>
      </c>
      <c r="I194" s="400"/>
      <c r="J194" s="288" t="s">
        <v>503</v>
      </c>
    </row>
    <row r="195" spans="1:10" s="76" customFormat="1" ht="25.05" customHeight="1">
      <c r="A195" s="397" t="s">
        <v>1703</v>
      </c>
      <c r="B195" s="397"/>
      <c r="C195" s="397"/>
      <c r="D195" s="397"/>
      <c r="E195" s="397"/>
      <c r="F195" s="398" t="s">
        <v>1830</v>
      </c>
      <c r="G195" s="398"/>
      <c r="H195" s="331" t="s">
        <v>503</v>
      </c>
      <c r="I195" s="331"/>
      <c r="J195" s="331"/>
    </row>
    <row r="196" spans="1:10" s="287" customFormat="1" ht="25.05" customHeight="1">
      <c r="A196" s="286"/>
      <c r="B196" s="286" t="s">
        <v>1737</v>
      </c>
      <c r="C196" s="339" t="s">
        <v>1736</v>
      </c>
      <c r="D196" s="339"/>
      <c r="E196" s="339"/>
      <c r="F196" s="339"/>
      <c r="G196" s="339"/>
      <c r="H196" s="400" t="s">
        <v>1829</v>
      </c>
      <c r="I196" s="400"/>
      <c r="J196" s="288" t="s">
        <v>503</v>
      </c>
    </row>
    <row r="197" spans="1:10" s="287" customFormat="1" ht="25.05" customHeight="1">
      <c r="A197" s="286"/>
      <c r="B197" s="286" t="s">
        <v>1828</v>
      </c>
      <c r="C197" s="339" t="s">
        <v>1827</v>
      </c>
      <c r="D197" s="339"/>
      <c r="E197" s="339"/>
      <c r="F197" s="339"/>
      <c r="G197" s="339"/>
      <c r="H197" s="400" t="s">
        <v>1826</v>
      </c>
      <c r="I197" s="400"/>
      <c r="J197" s="288" t="s">
        <v>503</v>
      </c>
    </row>
    <row r="198" spans="1:10" s="76" customFormat="1" ht="25.05" customHeight="1">
      <c r="A198" s="397" t="s">
        <v>1680</v>
      </c>
      <c r="B198" s="397"/>
      <c r="C198" s="397"/>
      <c r="D198" s="397"/>
      <c r="E198" s="397"/>
      <c r="F198" s="398" t="s">
        <v>1825</v>
      </c>
      <c r="G198" s="398"/>
      <c r="H198" s="331" t="s">
        <v>503</v>
      </c>
      <c r="I198" s="331"/>
      <c r="J198" s="331"/>
    </row>
    <row r="199" spans="1:10" s="287" customFormat="1" ht="25.05" customHeight="1">
      <c r="A199" s="286"/>
      <c r="B199" s="286" t="s">
        <v>1824</v>
      </c>
      <c r="C199" s="339" t="s">
        <v>1823</v>
      </c>
      <c r="D199" s="339"/>
      <c r="E199" s="339"/>
      <c r="F199" s="339"/>
      <c r="G199" s="339"/>
      <c r="H199" s="400" t="s">
        <v>1822</v>
      </c>
      <c r="I199" s="400"/>
      <c r="J199" s="288" t="s">
        <v>503</v>
      </c>
    </row>
    <row r="200" spans="1:10" s="287" customFormat="1" ht="25.05" customHeight="1">
      <c r="A200" s="286"/>
      <c r="B200" s="286" t="s">
        <v>1821</v>
      </c>
      <c r="C200" s="339" t="s">
        <v>1820</v>
      </c>
      <c r="D200" s="339"/>
      <c r="E200" s="339"/>
      <c r="F200" s="339"/>
      <c r="G200" s="339"/>
      <c r="H200" s="400" t="s">
        <v>1819</v>
      </c>
      <c r="I200" s="400"/>
      <c r="J200" s="288" t="s">
        <v>503</v>
      </c>
    </row>
    <row r="201" spans="1:10" s="287" customFormat="1" ht="25.05" customHeight="1">
      <c r="A201" s="286"/>
      <c r="B201" s="286" t="s">
        <v>1721</v>
      </c>
      <c r="C201" s="339" t="s">
        <v>1818</v>
      </c>
      <c r="D201" s="339"/>
      <c r="E201" s="339"/>
      <c r="F201" s="339"/>
      <c r="G201" s="339"/>
      <c r="H201" s="400" t="s">
        <v>1817</v>
      </c>
      <c r="I201" s="400"/>
      <c r="J201" s="288" t="s">
        <v>503</v>
      </c>
    </row>
    <row r="202" spans="1:10" s="287" customFormat="1" ht="25.05" customHeight="1">
      <c r="A202" s="286"/>
      <c r="B202" s="286" t="s">
        <v>1816</v>
      </c>
      <c r="C202" s="339" t="s">
        <v>1815</v>
      </c>
      <c r="D202" s="339"/>
      <c r="E202" s="339"/>
      <c r="F202" s="339"/>
      <c r="G202" s="339"/>
      <c r="H202" s="400" t="s">
        <v>1814</v>
      </c>
      <c r="I202" s="400"/>
      <c r="J202" s="288" t="s">
        <v>503</v>
      </c>
    </row>
    <row r="203" spans="1:10" s="76" customFormat="1" ht="25.05" customHeight="1">
      <c r="A203" s="399"/>
      <c r="B203" s="399"/>
      <c r="C203" s="399"/>
      <c r="D203" s="399"/>
      <c r="E203" s="399"/>
      <c r="F203" s="399"/>
      <c r="G203" s="399"/>
      <c r="H203" s="399"/>
      <c r="I203" s="399"/>
      <c r="J203" s="399"/>
    </row>
    <row r="204" spans="1:10" s="76" customFormat="1" ht="25.05" customHeight="1">
      <c r="A204" s="397" t="s">
        <v>532</v>
      </c>
      <c r="B204" s="397"/>
      <c r="C204" s="397"/>
      <c r="D204" s="397"/>
      <c r="E204" s="397"/>
      <c r="F204" s="397"/>
      <c r="G204" s="397"/>
      <c r="H204" s="398" t="s">
        <v>1813</v>
      </c>
      <c r="I204" s="398"/>
      <c r="J204" s="285" t="s">
        <v>503</v>
      </c>
    </row>
    <row r="205" spans="1:10" s="76" customFormat="1" ht="25.05" customHeight="1">
      <c r="A205" s="397" t="s">
        <v>569</v>
      </c>
      <c r="B205" s="397"/>
      <c r="C205" s="397"/>
      <c r="D205" s="397"/>
      <c r="E205" s="397"/>
      <c r="F205" s="398" t="s">
        <v>1813</v>
      </c>
      <c r="G205" s="398"/>
      <c r="H205" s="331" t="s">
        <v>503</v>
      </c>
      <c r="I205" s="331"/>
      <c r="J205" s="331"/>
    </row>
    <row r="206" spans="1:10" s="76" customFormat="1" ht="25.05" customHeight="1">
      <c r="A206" s="397" t="s">
        <v>1716</v>
      </c>
      <c r="B206" s="397"/>
      <c r="C206" s="397"/>
      <c r="D206" s="397"/>
      <c r="E206" s="397"/>
      <c r="F206" s="398" t="s">
        <v>1813</v>
      </c>
      <c r="G206" s="398"/>
      <c r="H206" s="331" t="s">
        <v>503</v>
      </c>
      <c r="I206" s="331"/>
      <c r="J206" s="331"/>
    </row>
    <row r="207" spans="1:10" s="76" customFormat="1" ht="25.05" customHeight="1">
      <c r="A207" s="397" t="s">
        <v>1714</v>
      </c>
      <c r="B207" s="397"/>
      <c r="C207" s="397"/>
      <c r="D207" s="397"/>
      <c r="E207" s="397"/>
      <c r="F207" s="398" t="s">
        <v>1812</v>
      </c>
      <c r="G207" s="398"/>
      <c r="H207" s="331" t="s">
        <v>503</v>
      </c>
      <c r="I207" s="331"/>
      <c r="J207" s="331"/>
    </row>
    <row r="208" spans="1:10" s="287" customFormat="1" ht="25.05" customHeight="1">
      <c r="A208" s="286"/>
      <c r="B208" s="286" t="s">
        <v>1741</v>
      </c>
      <c r="C208" s="339" t="s">
        <v>1740</v>
      </c>
      <c r="D208" s="339"/>
      <c r="E208" s="339"/>
      <c r="F208" s="339"/>
      <c r="G208" s="339"/>
      <c r="H208" s="400" t="s">
        <v>1812</v>
      </c>
      <c r="I208" s="400"/>
      <c r="J208" s="288" t="s">
        <v>503</v>
      </c>
    </row>
    <row r="209" spans="1:10" s="76" customFormat="1" ht="25.05" customHeight="1">
      <c r="A209" s="397" t="s">
        <v>1703</v>
      </c>
      <c r="B209" s="397"/>
      <c r="C209" s="397"/>
      <c r="D209" s="397"/>
      <c r="E209" s="397"/>
      <c r="F209" s="398" t="s">
        <v>1811</v>
      </c>
      <c r="G209" s="398"/>
      <c r="H209" s="331" t="s">
        <v>503</v>
      </c>
      <c r="I209" s="331"/>
      <c r="J209" s="331"/>
    </row>
    <row r="210" spans="1:10" s="287" customFormat="1" ht="25.05" customHeight="1">
      <c r="A210" s="286"/>
      <c r="B210" s="286" t="s">
        <v>1737</v>
      </c>
      <c r="C210" s="339" t="s">
        <v>1736</v>
      </c>
      <c r="D210" s="339"/>
      <c r="E210" s="339"/>
      <c r="F210" s="339"/>
      <c r="G210" s="339"/>
      <c r="H210" s="400" t="s">
        <v>1810</v>
      </c>
      <c r="I210" s="400"/>
      <c r="J210" s="288" t="s">
        <v>503</v>
      </c>
    </row>
    <row r="211" spans="1:10" s="287" customFormat="1" ht="25.05" customHeight="1">
      <c r="A211" s="286"/>
      <c r="B211" s="286" t="s">
        <v>1734</v>
      </c>
      <c r="C211" s="339" t="s">
        <v>1733</v>
      </c>
      <c r="D211" s="339"/>
      <c r="E211" s="339"/>
      <c r="F211" s="339"/>
      <c r="G211" s="339"/>
      <c r="H211" s="400" t="s">
        <v>1809</v>
      </c>
      <c r="I211" s="400"/>
      <c r="J211" s="288" t="s">
        <v>503</v>
      </c>
    </row>
    <row r="212" spans="1:10" s="76" customFormat="1" ht="25.05" customHeight="1">
      <c r="A212" s="397" t="s">
        <v>1680</v>
      </c>
      <c r="B212" s="397"/>
      <c r="C212" s="397"/>
      <c r="D212" s="397"/>
      <c r="E212" s="397"/>
      <c r="F212" s="398" t="s">
        <v>1808</v>
      </c>
      <c r="G212" s="398"/>
      <c r="H212" s="331" t="s">
        <v>503</v>
      </c>
      <c r="I212" s="331"/>
      <c r="J212" s="331"/>
    </row>
    <row r="213" spans="1:10" s="287" customFormat="1" ht="25.05" customHeight="1">
      <c r="A213" s="286"/>
      <c r="B213" s="286" t="s">
        <v>1730</v>
      </c>
      <c r="C213" s="339" t="s">
        <v>1729</v>
      </c>
      <c r="D213" s="339"/>
      <c r="E213" s="339"/>
      <c r="F213" s="339"/>
      <c r="G213" s="339"/>
      <c r="H213" s="400" t="s">
        <v>1807</v>
      </c>
      <c r="I213" s="400"/>
      <c r="J213" s="288" t="s">
        <v>503</v>
      </c>
    </row>
    <row r="214" spans="1:10" s="287" customFormat="1" ht="25.05" customHeight="1">
      <c r="A214" s="286"/>
      <c r="B214" s="286" t="s">
        <v>1727</v>
      </c>
      <c r="C214" s="339" t="s">
        <v>1726</v>
      </c>
      <c r="D214" s="339"/>
      <c r="E214" s="339"/>
      <c r="F214" s="339"/>
      <c r="G214" s="339"/>
      <c r="H214" s="400" t="s">
        <v>1806</v>
      </c>
      <c r="I214" s="400"/>
      <c r="J214" s="288" t="s">
        <v>503</v>
      </c>
    </row>
    <row r="215" spans="1:10" s="287" customFormat="1" ht="25.05" customHeight="1">
      <c r="A215" s="286"/>
      <c r="B215" s="286" t="s">
        <v>1724</v>
      </c>
      <c r="C215" s="339" t="s">
        <v>1723</v>
      </c>
      <c r="D215" s="339"/>
      <c r="E215" s="339"/>
      <c r="F215" s="339"/>
      <c r="G215" s="339"/>
      <c r="H215" s="400" t="s">
        <v>1805</v>
      </c>
      <c r="I215" s="400"/>
      <c r="J215" s="288" t="s">
        <v>503</v>
      </c>
    </row>
    <row r="216" spans="1:10" s="287" customFormat="1" ht="25.05" customHeight="1">
      <c r="A216" s="286"/>
      <c r="B216" s="286" t="s">
        <v>1721</v>
      </c>
      <c r="C216" s="339" t="s">
        <v>1720</v>
      </c>
      <c r="D216" s="339"/>
      <c r="E216" s="339"/>
      <c r="F216" s="339"/>
      <c r="G216" s="339"/>
      <c r="H216" s="400" t="s">
        <v>1804</v>
      </c>
      <c r="I216" s="400"/>
      <c r="J216" s="288" t="s">
        <v>503</v>
      </c>
    </row>
    <row r="217" spans="1:10" s="76" customFormat="1" ht="25.05" customHeight="1">
      <c r="A217" s="399"/>
      <c r="B217" s="399"/>
      <c r="C217" s="399"/>
      <c r="D217" s="399"/>
      <c r="E217" s="399"/>
      <c r="F217" s="399"/>
      <c r="G217" s="399"/>
      <c r="H217" s="399"/>
      <c r="I217" s="399"/>
      <c r="J217" s="399"/>
    </row>
    <row r="218" spans="1:10" s="76" customFormat="1" ht="25.05" customHeight="1">
      <c r="A218" s="397" t="s">
        <v>533</v>
      </c>
      <c r="B218" s="397"/>
      <c r="C218" s="397"/>
      <c r="D218" s="397"/>
      <c r="E218" s="397"/>
      <c r="F218" s="397"/>
      <c r="G218" s="397"/>
      <c r="H218" s="398" t="s">
        <v>1803</v>
      </c>
      <c r="I218" s="398"/>
      <c r="J218" s="285" t="s">
        <v>503</v>
      </c>
    </row>
    <row r="219" spans="1:10" s="76" customFormat="1" ht="25.05" customHeight="1">
      <c r="A219" s="397" t="s">
        <v>569</v>
      </c>
      <c r="B219" s="397"/>
      <c r="C219" s="397"/>
      <c r="D219" s="397"/>
      <c r="E219" s="397"/>
      <c r="F219" s="398" t="s">
        <v>1802</v>
      </c>
      <c r="G219" s="398"/>
      <c r="H219" s="331" t="s">
        <v>503</v>
      </c>
      <c r="I219" s="331"/>
      <c r="J219" s="331"/>
    </row>
    <row r="220" spans="1:10" s="76" customFormat="1" ht="25.05" customHeight="1">
      <c r="A220" s="397" t="s">
        <v>1716</v>
      </c>
      <c r="B220" s="397"/>
      <c r="C220" s="397"/>
      <c r="D220" s="397"/>
      <c r="E220" s="397"/>
      <c r="F220" s="398" t="s">
        <v>1801</v>
      </c>
      <c r="G220" s="398"/>
      <c r="H220" s="331" t="s">
        <v>503</v>
      </c>
      <c r="I220" s="331"/>
      <c r="J220" s="331"/>
    </row>
    <row r="221" spans="1:10" s="76" customFormat="1" ht="25.05" customHeight="1">
      <c r="A221" s="397" t="s">
        <v>1714</v>
      </c>
      <c r="B221" s="397"/>
      <c r="C221" s="397"/>
      <c r="D221" s="397"/>
      <c r="E221" s="397"/>
      <c r="F221" s="398" t="s">
        <v>1800</v>
      </c>
      <c r="G221" s="398"/>
      <c r="H221" s="331" t="s">
        <v>503</v>
      </c>
      <c r="I221" s="331"/>
      <c r="J221" s="331"/>
    </row>
    <row r="222" spans="1:10" s="287" customFormat="1" ht="45.6" customHeight="1">
      <c r="A222" s="286"/>
      <c r="B222" s="286" t="s">
        <v>1799</v>
      </c>
      <c r="C222" s="339" t="s">
        <v>1798</v>
      </c>
      <c r="D222" s="339"/>
      <c r="E222" s="339"/>
      <c r="F222" s="339"/>
      <c r="G222" s="339"/>
      <c r="H222" s="400" t="s">
        <v>1797</v>
      </c>
      <c r="I222" s="400"/>
      <c r="J222" s="288" t="s">
        <v>503</v>
      </c>
    </row>
    <row r="223" spans="1:10" s="287" customFormat="1" ht="25.05" customHeight="1">
      <c r="A223" s="286"/>
      <c r="B223" s="286" t="s">
        <v>1796</v>
      </c>
      <c r="C223" s="339" t="s">
        <v>1795</v>
      </c>
      <c r="D223" s="339"/>
      <c r="E223" s="339"/>
      <c r="F223" s="339"/>
      <c r="G223" s="339"/>
      <c r="H223" s="400" t="s">
        <v>1794</v>
      </c>
      <c r="I223" s="400"/>
      <c r="J223" s="288" t="s">
        <v>503</v>
      </c>
    </row>
    <row r="224" spans="1:10" s="287" customFormat="1" ht="25.05" customHeight="1">
      <c r="A224" s="286"/>
      <c r="B224" s="286" t="s">
        <v>1793</v>
      </c>
      <c r="C224" s="339" t="s">
        <v>1792</v>
      </c>
      <c r="D224" s="339"/>
      <c r="E224" s="339"/>
      <c r="F224" s="339"/>
      <c r="G224" s="339"/>
      <c r="H224" s="400" t="s">
        <v>1791</v>
      </c>
      <c r="I224" s="400"/>
      <c r="J224" s="288" t="s">
        <v>503</v>
      </c>
    </row>
    <row r="225" spans="1:10" s="287" customFormat="1" ht="25.05" customHeight="1">
      <c r="A225" s="286"/>
      <c r="B225" s="286" t="s">
        <v>1790</v>
      </c>
      <c r="C225" s="339" t="s">
        <v>1789</v>
      </c>
      <c r="D225" s="339"/>
      <c r="E225" s="339"/>
      <c r="F225" s="339"/>
      <c r="G225" s="339"/>
      <c r="H225" s="400" t="s">
        <v>1788</v>
      </c>
      <c r="I225" s="400"/>
      <c r="J225" s="288" t="s">
        <v>503</v>
      </c>
    </row>
    <row r="226" spans="1:10" s="287" customFormat="1" ht="25.05" customHeight="1">
      <c r="A226" s="286"/>
      <c r="B226" s="286" t="s">
        <v>1787</v>
      </c>
      <c r="C226" s="339" t="s">
        <v>1786</v>
      </c>
      <c r="D226" s="339"/>
      <c r="E226" s="339"/>
      <c r="F226" s="339"/>
      <c r="G226" s="339"/>
      <c r="H226" s="400" t="s">
        <v>987</v>
      </c>
      <c r="I226" s="400"/>
      <c r="J226" s="288" t="s">
        <v>503</v>
      </c>
    </row>
    <row r="227" spans="1:10" s="76" customFormat="1" ht="25.05" customHeight="1">
      <c r="A227" s="397" t="s">
        <v>1703</v>
      </c>
      <c r="B227" s="397"/>
      <c r="C227" s="397"/>
      <c r="D227" s="397"/>
      <c r="E227" s="397"/>
      <c r="F227" s="398" t="s">
        <v>1785</v>
      </c>
      <c r="G227" s="398"/>
      <c r="H227" s="331" t="s">
        <v>503</v>
      </c>
      <c r="I227" s="331"/>
      <c r="J227" s="331"/>
    </row>
    <row r="228" spans="1:10" s="287" customFormat="1" ht="25.05" customHeight="1">
      <c r="A228" s="286"/>
      <c r="B228" s="286" t="s">
        <v>1784</v>
      </c>
      <c r="C228" s="339" t="s">
        <v>1783</v>
      </c>
      <c r="D228" s="339"/>
      <c r="E228" s="339"/>
      <c r="F228" s="339"/>
      <c r="G228" s="339"/>
      <c r="H228" s="400" t="s">
        <v>1782</v>
      </c>
      <c r="I228" s="400"/>
      <c r="J228" s="288" t="s">
        <v>503</v>
      </c>
    </row>
    <row r="229" spans="1:10" s="287" customFormat="1" ht="25.05" customHeight="1">
      <c r="A229" s="286"/>
      <c r="B229" s="286" t="s">
        <v>1749</v>
      </c>
      <c r="C229" s="339" t="s">
        <v>1781</v>
      </c>
      <c r="D229" s="339"/>
      <c r="E229" s="339"/>
      <c r="F229" s="339"/>
      <c r="G229" s="339"/>
      <c r="H229" s="400" t="s">
        <v>1780</v>
      </c>
      <c r="I229" s="400"/>
      <c r="J229" s="288" t="s">
        <v>503</v>
      </c>
    </row>
    <row r="230" spans="1:10" s="76" customFormat="1" ht="25.05" customHeight="1">
      <c r="A230" s="397" t="s">
        <v>1680</v>
      </c>
      <c r="B230" s="397"/>
      <c r="C230" s="397"/>
      <c r="D230" s="397"/>
      <c r="E230" s="397"/>
      <c r="F230" s="398" t="s">
        <v>1779</v>
      </c>
      <c r="G230" s="398"/>
      <c r="H230" s="331" t="s">
        <v>503</v>
      </c>
      <c r="I230" s="331"/>
      <c r="J230" s="331"/>
    </row>
    <row r="231" spans="1:10" s="287" customFormat="1" ht="25.05" customHeight="1">
      <c r="A231" s="286"/>
      <c r="B231" s="286" t="s">
        <v>1778</v>
      </c>
      <c r="C231" s="339" t="s">
        <v>1777</v>
      </c>
      <c r="D231" s="339"/>
      <c r="E231" s="339"/>
      <c r="F231" s="339"/>
      <c r="G231" s="339"/>
      <c r="H231" s="400" t="s">
        <v>1776</v>
      </c>
      <c r="I231" s="400"/>
      <c r="J231" s="288" t="s">
        <v>503</v>
      </c>
    </row>
    <row r="232" spans="1:10" s="287" customFormat="1" ht="25.05" customHeight="1">
      <c r="A232" s="286"/>
      <c r="B232" s="286" t="s">
        <v>1775</v>
      </c>
      <c r="C232" s="339" t="s">
        <v>1774</v>
      </c>
      <c r="D232" s="339"/>
      <c r="E232" s="339"/>
      <c r="F232" s="339"/>
      <c r="G232" s="339"/>
      <c r="H232" s="400" t="s">
        <v>1773</v>
      </c>
      <c r="I232" s="400"/>
      <c r="J232" s="288" t="s">
        <v>503</v>
      </c>
    </row>
    <row r="233" spans="1:10" s="76" customFormat="1" ht="25.05" customHeight="1">
      <c r="A233" s="397" t="s">
        <v>1646</v>
      </c>
      <c r="B233" s="397"/>
      <c r="C233" s="397"/>
      <c r="D233" s="397"/>
      <c r="E233" s="397"/>
      <c r="F233" s="398" t="s">
        <v>1772</v>
      </c>
      <c r="G233" s="398"/>
      <c r="H233" s="331" t="s">
        <v>503</v>
      </c>
      <c r="I233" s="331"/>
      <c r="J233" s="331"/>
    </row>
    <row r="234" spans="1:10" s="287" customFormat="1" ht="25.05" customHeight="1">
      <c r="A234" s="286"/>
      <c r="B234" s="286" t="s">
        <v>1771</v>
      </c>
      <c r="C234" s="339" t="s">
        <v>1770</v>
      </c>
      <c r="D234" s="339"/>
      <c r="E234" s="339"/>
      <c r="F234" s="339"/>
      <c r="G234" s="339"/>
      <c r="H234" s="400" t="s">
        <v>1769</v>
      </c>
      <c r="I234" s="400"/>
      <c r="J234" s="288" t="s">
        <v>503</v>
      </c>
    </row>
    <row r="235" spans="1:10" s="287" customFormat="1" ht="25.05" customHeight="1">
      <c r="A235" s="286"/>
      <c r="B235" s="286" t="s">
        <v>1768</v>
      </c>
      <c r="C235" s="339" t="s">
        <v>1767</v>
      </c>
      <c r="D235" s="339"/>
      <c r="E235" s="339"/>
      <c r="F235" s="339"/>
      <c r="G235" s="339"/>
      <c r="H235" s="400" t="s">
        <v>1766</v>
      </c>
      <c r="I235" s="400"/>
      <c r="J235" s="288" t="s">
        <v>503</v>
      </c>
    </row>
    <row r="236" spans="1:10" s="76" customFormat="1" ht="25.05" customHeight="1">
      <c r="A236" s="399"/>
      <c r="B236" s="399"/>
      <c r="C236" s="399"/>
      <c r="D236" s="399"/>
      <c r="E236" s="399"/>
      <c r="F236" s="399"/>
      <c r="G236" s="399"/>
      <c r="H236" s="399"/>
      <c r="I236" s="399"/>
      <c r="J236" s="399"/>
    </row>
    <row r="237" spans="1:10" s="76" customFormat="1" ht="25.05" customHeight="1">
      <c r="A237" s="397" t="s">
        <v>534</v>
      </c>
      <c r="B237" s="397"/>
      <c r="C237" s="397"/>
      <c r="D237" s="397"/>
      <c r="E237" s="397"/>
      <c r="F237" s="397"/>
      <c r="G237" s="397"/>
      <c r="H237" s="398" t="s">
        <v>1765</v>
      </c>
      <c r="I237" s="398"/>
      <c r="J237" s="285" t="s">
        <v>503</v>
      </c>
    </row>
    <row r="238" spans="1:10" s="76" customFormat="1" ht="25.05" customHeight="1">
      <c r="A238" s="397" t="s">
        <v>569</v>
      </c>
      <c r="B238" s="397"/>
      <c r="C238" s="397"/>
      <c r="D238" s="397"/>
      <c r="E238" s="397"/>
      <c r="F238" s="398" t="s">
        <v>1765</v>
      </c>
      <c r="G238" s="398"/>
      <c r="H238" s="331" t="s">
        <v>503</v>
      </c>
      <c r="I238" s="331"/>
      <c r="J238" s="331"/>
    </row>
    <row r="239" spans="1:10" s="76" customFormat="1" ht="25.05" customHeight="1">
      <c r="A239" s="397" t="s">
        <v>1716</v>
      </c>
      <c r="B239" s="397"/>
      <c r="C239" s="397"/>
      <c r="D239" s="397"/>
      <c r="E239" s="397"/>
      <c r="F239" s="398" t="s">
        <v>1765</v>
      </c>
      <c r="G239" s="398"/>
      <c r="H239" s="331" t="s">
        <v>503</v>
      </c>
      <c r="I239" s="331"/>
      <c r="J239" s="331"/>
    </row>
    <row r="240" spans="1:10" s="76" customFormat="1" ht="25.05" customHeight="1">
      <c r="A240" s="397" t="s">
        <v>1714</v>
      </c>
      <c r="B240" s="397"/>
      <c r="C240" s="397"/>
      <c r="D240" s="397"/>
      <c r="E240" s="397"/>
      <c r="F240" s="398" t="s">
        <v>1764</v>
      </c>
      <c r="G240" s="398"/>
      <c r="H240" s="331" t="s">
        <v>503</v>
      </c>
      <c r="I240" s="331"/>
      <c r="J240" s="331"/>
    </row>
    <row r="241" spans="1:10" s="287" customFormat="1" ht="25.05" customHeight="1">
      <c r="A241" s="286"/>
      <c r="B241" s="286" t="s">
        <v>1741</v>
      </c>
      <c r="C241" s="339" t="s">
        <v>1740</v>
      </c>
      <c r="D241" s="339"/>
      <c r="E241" s="339"/>
      <c r="F241" s="339"/>
      <c r="G241" s="339"/>
      <c r="H241" s="400" t="s">
        <v>1764</v>
      </c>
      <c r="I241" s="400"/>
      <c r="J241" s="288" t="s">
        <v>503</v>
      </c>
    </row>
    <row r="242" spans="1:10" s="76" customFormat="1" ht="25.05" customHeight="1">
      <c r="A242" s="397" t="s">
        <v>1703</v>
      </c>
      <c r="B242" s="397"/>
      <c r="C242" s="397"/>
      <c r="D242" s="397"/>
      <c r="E242" s="397"/>
      <c r="F242" s="398" t="s">
        <v>1763</v>
      </c>
      <c r="G242" s="398"/>
      <c r="H242" s="331" t="s">
        <v>503</v>
      </c>
      <c r="I242" s="331"/>
      <c r="J242" s="331"/>
    </row>
    <row r="243" spans="1:10" s="287" customFormat="1" ht="25.05" customHeight="1">
      <c r="A243" s="286"/>
      <c r="B243" s="286" t="s">
        <v>1737</v>
      </c>
      <c r="C243" s="339" t="s">
        <v>1736</v>
      </c>
      <c r="D243" s="339"/>
      <c r="E243" s="339"/>
      <c r="F243" s="339"/>
      <c r="G243" s="339"/>
      <c r="H243" s="400" t="s">
        <v>1762</v>
      </c>
      <c r="I243" s="400"/>
      <c r="J243" s="288" t="s">
        <v>503</v>
      </c>
    </row>
    <row r="244" spans="1:10" s="287" customFormat="1" ht="25.05" customHeight="1">
      <c r="A244" s="286"/>
      <c r="B244" s="286" t="s">
        <v>1761</v>
      </c>
      <c r="C244" s="339" t="s">
        <v>1760</v>
      </c>
      <c r="D244" s="339"/>
      <c r="E244" s="339"/>
      <c r="F244" s="339"/>
      <c r="G244" s="339"/>
      <c r="H244" s="400" t="s">
        <v>1759</v>
      </c>
      <c r="I244" s="400"/>
      <c r="J244" s="288" t="s">
        <v>503</v>
      </c>
    </row>
    <row r="245" spans="1:10" s="287" customFormat="1" ht="25.05" customHeight="1">
      <c r="A245" s="286"/>
      <c r="B245" s="286" t="s">
        <v>1734</v>
      </c>
      <c r="C245" s="339" t="s">
        <v>1758</v>
      </c>
      <c r="D245" s="339"/>
      <c r="E245" s="339"/>
      <c r="F245" s="339"/>
      <c r="G245" s="339"/>
      <c r="H245" s="400" t="s">
        <v>1757</v>
      </c>
      <c r="I245" s="400"/>
      <c r="J245" s="288" t="s">
        <v>503</v>
      </c>
    </row>
    <row r="246" spans="1:10" s="76" customFormat="1" ht="25.05" customHeight="1">
      <c r="A246" s="397" t="s">
        <v>1680</v>
      </c>
      <c r="B246" s="397"/>
      <c r="C246" s="397"/>
      <c r="D246" s="397"/>
      <c r="E246" s="397"/>
      <c r="F246" s="398" t="s">
        <v>1756</v>
      </c>
      <c r="G246" s="398"/>
      <c r="H246" s="331" t="s">
        <v>503</v>
      </c>
      <c r="I246" s="331"/>
      <c r="J246" s="331"/>
    </row>
    <row r="247" spans="1:10" s="287" customFormat="1" ht="25.05" customHeight="1">
      <c r="A247" s="286"/>
      <c r="B247" s="286" t="s">
        <v>1730</v>
      </c>
      <c r="C247" s="339" t="s">
        <v>1729</v>
      </c>
      <c r="D247" s="339"/>
      <c r="E247" s="339"/>
      <c r="F247" s="339"/>
      <c r="G247" s="339"/>
      <c r="H247" s="400" t="s">
        <v>1755</v>
      </c>
      <c r="I247" s="400"/>
      <c r="J247" s="288" t="s">
        <v>503</v>
      </c>
    </row>
    <row r="248" spans="1:10" s="287" customFormat="1" ht="25.05" customHeight="1">
      <c r="A248" s="286"/>
      <c r="B248" s="286" t="s">
        <v>1727</v>
      </c>
      <c r="C248" s="339" t="s">
        <v>1726</v>
      </c>
      <c r="D248" s="339"/>
      <c r="E248" s="339"/>
      <c r="F248" s="339"/>
      <c r="G248" s="339"/>
      <c r="H248" s="400" t="s">
        <v>1754</v>
      </c>
      <c r="I248" s="400"/>
      <c r="J248" s="288" t="s">
        <v>503</v>
      </c>
    </row>
    <row r="249" spans="1:10" s="287" customFormat="1" ht="25.05" customHeight="1">
      <c r="A249" s="286"/>
      <c r="B249" s="286" t="s">
        <v>1724</v>
      </c>
      <c r="C249" s="339" t="s">
        <v>1723</v>
      </c>
      <c r="D249" s="339"/>
      <c r="E249" s="339"/>
      <c r="F249" s="339"/>
      <c r="G249" s="339"/>
      <c r="H249" s="400" t="s">
        <v>1753</v>
      </c>
      <c r="I249" s="400"/>
      <c r="J249" s="288" t="s">
        <v>503</v>
      </c>
    </row>
    <row r="250" spans="1:10" s="287" customFormat="1" ht="25.05" customHeight="1">
      <c r="A250" s="286"/>
      <c r="B250" s="286" t="s">
        <v>1721</v>
      </c>
      <c r="C250" s="339" t="s">
        <v>1720</v>
      </c>
      <c r="D250" s="339"/>
      <c r="E250" s="339"/>
      <c r="F250" s="339"/>
      <c r="G250" s="339"/>
      <c r="H250" s="400" t="s">
        <v>1752</v>
      </c>
      <c r="I250" s="400"/>
      <c r="J250" s="288" t="s">
        <v>503</v>
      </c>
    </row>
    <row r="251" spans="1:10" s="76" customFormat="1" ht="25.05" customHeight="1">
      <c r="A251" s="399"/>
      <c r="B251" s="399"/>
      <c r="C251" s="399"/>
      <c r="D251" s="399"/>
      <c r="E251" s="399"/>
      <c r="F251" s="399"/>
      <c r="G251" s="399"/>
      <c r="H251" s="399"/>
      <c r="I251" s="399"/>
      <c r="J251" s="399"/>
    </row>
    <row r="252" spans="1:10" s="76" customFormat="1" ht="25.05" customHeight="1">
      <c r="A252" s="397" t="s">
        <v>535</v>
      </c>
      <c r="B252" s="397"/>
      <c r="C252" s="397"/>
      <c r="D252" s="397"/>
      <c r="E252" s="397"/>
      <c r="F252" s="397"/>
      <c r="G252" s="397"/>
      <c r="H252" s="398" t="s">
        <v>1751</v>
      </c>
      <c r="I252" s="398"/>
      <c r="J252" s="285" t="s">
        <v>503</v>
      </c>
    </row>
    <row r="253" spans="1:10" s="76" customFormat="1" ht="25.05" customHeight="1">
      <c r="A253" s="397" t="s">
        <v>569</v>
      </c>
      <c r="B253" s="397"/>
      <c r="C253" s="397"/>
      <c r="D253" s="397"/>
      <c r="E253" s="397"/>
      <c r="F253" s="398" t="s">
        <v>1747</v>
      </c>
      <c r="G253" s="398"/>
      <c r="H253" s="331" t="s">
        <v>503</v>
      </c>
      <c r="I253" s="331"/>
      <c r="J253" s="331"/>
    </row>
    <row r="254" spans="1:10" s="76" customFormat="1" ht="25.05" customHeight="1">
      <c r="A254" s="397" t="s">
        <v>1716</v>
      </c>
      <c r="B254" s="397"/>
      <c r="C254" s="397"/>
      <c r="D254" s="397"/>
      <c r="E254" s="397"/>
      <c r="F254" s="398" t="s">
        <v>1747</v>
      </c>
      <c r="G254" s="398"/>
      <c r="H254" s="331" t="s">
        <v>503</v>
      </c>
      <c r="I254" s="331"/>
      <c r="J254" s="331"/>
    </row>
    <row r="255" spans="1:10" s="76" customFormat="1" ht="25.05" customHeight="1">
      <c r="A255" s="397" t="s">
        <v>1750</v>
      </c>
      <c r="B255" s="397"/>
      <c r="C255" s="397"/>
      <c r="D255" s="397"/>
      <c r="E255" s="397"/>
      <c r="F255" s="398" t="s">
        <v>1747</v>
      </c>
      <c r="G255" s="398"/>
      <c r="H255" s="331" t="s">
        <v>503</v>
      </c>
      <c r="I255" s="331"/>
      <c r="J255" s="331"/>
    </row>
    <row r="256" spans="1:10" s="287" customFormat="1" ht="25.05" customHeight="1">
      <c r="A256" s="286"/>
      <c r="B256" s="286" t="s">
        <v>1749</v>
      </c>
      <c r="C256" s="339" t="s">
        <v>1748</v>
      </c>
      <c r="D256" s="339"/>
      <c r="E256" s="339"/>
      <c r="F256" s="339"/>
      <c r="G256" s="339"/>
      <c r="H256" s="400" t="s">
        <v>1747</v>
      </c>
      <c r="I256" s="400"/>
      <c r="J256" s="288" t="s">
        <v>503</v>
      </c>
    </row>
    <row r="257" spans="1:10" s="76" customFormat="1" ht="25.05" customHeight="1">
      <c r="A257" s="399"/>
      <c r="B257" s="399"/>
      <c r="C257" s="399"/>
      <c r="D257" s="399"/>
      <c r="E257" s="399"/>
      <c r="F257" s="399"/>
      <c r="G257" s="399"/>
      <c r="H257" s="399"/>
      <c r="I257" s="399"/>
      <c r="J257" s="399"/>
    </row>
    <row r="258" spans="1:10" s="76" customFormat="1" ht="25.05" customHeight="1">
      <c r="A258" s="397" t="s">
        <v>537</v>
      </c>
      <c r="B258" s="397"/>
      <c r="C258" s="397"/>
      <c r="D258" s="397"/>
      <c r="E258" s="397"/>
      <c r="F258" s="397"/>
      <c r="G258" s="397"/>
      <c r="H258" s="398" t="s">
        <v>1744</v>
      </c>
      <c r="I258" s="398"/>
      <c r="J258" s="285" t="s">
        <v>503</v>
      </c>
    </row>
    <row r="259" spans="1:10" s="76" customFormat="1" ht="25.05" customHeight="1">
      <c r="A259" s="397" t="s">
        <v>569</v>
      </c>
      <c r="B259" s="397"/>
      <c r="C259" s="397"/>
      <c r="D259" s="397"/>
      <c r="E259" s="397"/>
      <c r="F259" s="398" t="s">
        <v>1744</v>
      </c>
      <c r="G259" s="398"/>
      <c r="H259" s="331" t="s">
        <v>503</v>
      </c>
      <c r="I259" s="331"/>
      <c r="J259" s="331"/>
    </row>
    <row r="260" spans="1:10" s="76" customFormat="1" ht="25.05" customHeight="1">
      <c r="A260" s="397" t="s">
        <v>1716</v>
      </c>
      <c r="B260" s="397"/>
      <c r="C260" s="397"/>
      <c r="D260" s="397"/>
      <c r="E260" s="397"/>
      <c r="F260" s="398" t="s">
        <v>1744</v>
      </c>
      <c r="G260" s="398"/>
      <c r="H260" s="331" t="s">
        <v>503</v>
      </c>
      <c r="I260" s="331"/>
      <c r="J260" s="331"/>
    </row>
    <row r="261" spans="1:10" s="76" customFormat="1" ht="25.05" customHeight="1">
      <c r="A261" s="397" t="s">
        <v>1714</v>
      </c>
      <c r="B261" s="397"/>
      <c r="C261" s="397"/>
      <c r="D261" s="397"/>
      <c r="E261" s="397"/>
      <c r="F261" s="398" t="s">
        <v>1744</v>
      </c>
      <c r="G261" s="398"/>
      <c r="H261" s="331" t="s">
        <v>503</v>
      </c>
      <c r="I261" s="331"/>
      <c r="J261" s="331"/>
    </row>
    <row r="262" spans="1:10" s="287" customFormat="1" ht="25.05" customHeight="1">
      <c r="A262" s="286"/>
      <c r="B262" s="286" t="s">
        <v>1746</v>
      </c>
      <c r="C262" s="339" t="s">
        <v>1745</v>
      </c>
      <c r="D262" s="339"/>
      <c r="E262" s="339"/>
      <c r="F262" s="339"/>
      <c r="G262" s="339"/>
      <c r="H262" s="400" t="s">
        <v>1744</v>
      </c>
      <c r="I262" s="400"/>
      <c r="J262" s="288" t="s">
        <v>503</v>
      </c>
    </row>
    <row r="263" spans="1:10" s="76" customFormat="1" ht="25.05" customHeight="1">
      <c r="A263" s="399"/>
      <c r="B263" s="399"/>
      <c r="C263" s="399"/>
      <c r="D263" s="399"/>
      <c r="E263" s="399"/>
      <c r="F263" s="399"/>
      <c r="G263" s="399"/>
      <c r="H263" s="399"/>
      <c r="I263" s="399"/>
      <c r="J263" s="399"/>
    </row>
    <row r="264" spans="1:10" s="76" customFormat="1" ht="25.05" customHeight="1">
      <c r="A264" s="397" t="s">
        <v>538</v>
      </c>
      <c r="B264" s="397"/>
      <c r="C264" s="397"/>
      <c r="D264" s="397"/>
      <c r="E264" s="397"/>
      <c r="F264" s="397"/>
      <c r="G264" s="397"/>
      <c r="H264" s="398" t="s">
        <v>1743</v>
      </c>
      <c r="I264" s="398"/>
      <c r="J264" s="285" t="s">
        <v>503</v>
      </c>
    </row>
    <row r="265" spans="1:10" s="76" customFormat="1" ht="25.05" customHeight="1">
      <c r="A265" s="397" t="s">
        <v>569</v>
      </c>
      <c r="B265" s="397"/>
      <c r="C265" s="397"/>
      <c r="D265" s="397"/>
      <c r="E265" s="397"/>
      <c r="F265" s="398" t="s">
        <v>1742</v>
      </c>
      <c r="G265" s="398"/>
      <c r="H265" s="331" t="s">
        <v>503</v>
      </c>
      <c r="I265" s="331"/>
      <c r="J265" s="331"/>
    </row>
    <row r="266" spans="1:10" s="76" customFormat="1" ht="25.05" customHeight="1">
      <c r="A266" s="397" t="s">
        <v>1716</v>
      </c>
      <c r="B266" s="397"/>
      <c r="C266" s="397"/>
      <c r="D266" s="397"/>
      <c r="E266" s="397"/>
      <c r="F266" s="398" t="s">
        <v>1742</v>
      </c>
      <c r="G266" s="398"/>
      <c r="H266" s="331" t="s">
        <v>503</v>
      </c>
      <c r="I266" s="331"/>
      <c r="J266" s="331"/>
    </row>
    <row r="267" spans="1:10" s="76" customFormat="1" ht="25.05" customHeight="1">
      <c r="A267" s="397" t="s">
        <v>1714</v>
      </c>
      <c r="B267" s="397"/>
      <c r="C267" s="397"/>
      <c r="D267" s="397"/>
      <c r="E267" s="397"/>
      <c r="F267" s="398" t="s">
        <v>1739</v>
      </c>
      <c r="G267" s="398"/>
      <c r="H267" s="331" t="s">
        <v>503</v>
      </c>
      <c r="I267" s="331"/>
      <c r="J267" s="331"/>
    </row>
    <row r="268" spans="1:10" s="287" customFormat="1" ht="25.05" customHeight="1">
      <c r="A268" s="286"/>
      <c r="B268" s="286" t="s">
        <v>1741</v>
      </c>
      <c r="C268" s="339" t="s">
        <v>1740</v>
      </c>
      <c r="D268" s="339"/>
      <c r="E268" s="339"/>
      <c r="F268" s="339"/>
      <c r="G268" s="339"/>
      <c r="H268" s="400" t="s">
        <v>1739</v>
      </c>
      <c r="I268" s="400"/>
      <c r="J268" s="288" t="s">
        <v>503</v>
      </c>
    </row>
    <row r="269" spans="1:10" s="76" customFormat="1" ht="25.05" customHeight="1">
      <c r="A269" s="397" t="s">
        <v>1703</v>
      </c>
      <c r="B269" s="397"/>
      <c r="C269" s="397"/>
      <c r="D269" s="397"/>
      <c r="E269" s="397"/>
      <c r="F269" s="398" t="s">
        <v>1738</v>
      </c>
      <c r="G269" s="398"/>
      <c r="H269" s="331" t="s">
        <v>503</v>
      </c>
      <c r="I269" s="331"/>
      <c r="J269" s="331"/>
    </row>
    <row r="270" spans="1:10" s="287" customFormat="1" ht="25.05" customHeight="1">
      <c r="A270" s="286"/>
      <c r="B270" s="286" t="s">
        <v>1737</v>
      </c>
      <c r="C270" s="339" t="s">
        <v>1736</v>
      </c>
      <c r="D270" s="339"/>
      <c r="E270" s="339"/>
      <c r="F270" s="339"/>
      <c r="G270" s="339"/>
      <c r="H270" s="400" t="s">
        <v>1735</v>
      </c>
      <c r="I270" s="400"/>
      <c r="J270" s="288" t="s">
        <v>503</v>
      </c>
    </row>
    <row r="271" spans="1:10" s="287" customFormat="1" ht="25.05" customHeight="1">
      <c r="A271" s="286"/>
      <c r="B271" s="286" t="s">
        <v>1734</v>
      </c>
      <c r="C271" s="339" t="s">
        <v>1733</v>
      </c>
      <c r="D271" s="339"/>
      <c r="E271" s="339"/>
      <c r="F271" s="339"/>
      <c r="G271" s="339"/>
      <c r="H271" s="400" t="s">
        <v>1732</v>
      </c>
      <c r="I271" s="400"/>
      <c r="J271" s="288" t="s">
        <v>503</v>
      </c>
    </row>
    <row r="272" spans="1:10" s="76" customFormat="1" ht="25.05" customHeight="1">
      <c r="A272" s="397" t="s">
        <v>1680</v>
      </c>
      <c r="B272" s="397"/>
      <c r="C272" s="397"/>
      <c r="D272" s="397"/>
      <c r="E272" s="397"/>
      <c r="F272" s="398" t="s">
        <v>1731</v>
      </c>
      <c r="G272" s="398"/>
      <c r="H272" s="331" t="s">
        <v>503</v>
      </c>
      <c r="I272" s="331"/>
      <c r="J272" s="331"/>
    </row>
    <row r="273" spans="1:10" s="287" customFormat="1" ht="25.05" customHeight="1">
      <c r="A273" s="286"/>
      <c r="B273" s="286" t="s">
        <v>1730</v>
      </c>
      <c r="C273" s="339" t="s">
        <v>1729</v>
      </c>
      <c r="D273" s="339"/>
      <c r="E273" s="339"/>
      <c r="F273" s="339"/>
      <c r="G273" s="339"/>
      <c r="H273" s="400" t="s">
        <v>1728</v>
      </c>
      <c r="I273" s="400"/>
      <c r="J273" s="288" t="s">
        <v>503</v>
      </c>
    </row>
    <row r="274" spans="1:10" s="287" customFormat="1" ht="25.05" customHeight="1">
      <c r="A274" s="286"/>
      <c r="B274" s="286" t="s">
        <v>1727</v>
      </c>
      <c r="C274" s="339" t="s">
        <v>1726</v>
      </c>
      <c r="D274" s="339"/>
      <c r="E274" s="339"/>
      <c r="F274" s="339"/>
      <c r="G274" s="339"/>
      <c r="H274" s="400" t="s">
        <v>1725</v>
      </c>
      <c r="I274" s="400"/>
      <c r="J274" s="288" t="s">
        <v>503</v>
      </c>
    </row>
    <row r="275" spans="1:10" s="287" customFormat="1" ht="25.05" customHeight="1">
      <c r="A275" s="286"/>
      <c r="B275" s="286" t="s">
        <v>1724</v>
      </c>
      <c r="C275" s="339" t="s">
        <v>1723</v>
      </c>
      <c r="D275" s="339"/>
      <c r="E275" s="339"/>
      <c r="F275" s="339"/>
      <c r="G275" s="339"/>
      <c r="H275" s="400" t="s">
        <v>1722</v>
      </c>
      <c r="I275" s="400"/>
      <c r="J275" s="288" t="s">
        <v>503</v>
      </c>
    </row>
    <row r="276" spans="1:10" s="287" customFormat="1" ht="25.05" customHeight="1">
      <c r="A276" s="286"/>
      <c r="B276" s="286" t="s">
        <v>1721</v>
      </c>
      <c r="C276" s="339" t="s">
        <v>1720</v>
      </c>
      <c r="D276" s="339"/>
      <c r="E276" s="339"/>
      <c r="F276" s="339"/>
      <c r="G276" s="339"/>
      <c r="H276" s="400" t="s">
        <v>1719</v>
      </c>
      <c r="I276" s="400"/>
      <c r="J276" s="288" t="s">
        <v>503</v>
      </c>
    </row>
    <row r="277" spans="1:10" s="76" customFormat="1" ht="25.05" customHeight="1">
      <c r="A277" s="399"/>
      <c r="B277" s="399"/>
      <c r="C277" s="399"/>
      <c r="D277" s="399"/>
      <c r="E277" s="399"/>
      <c r="F277" s="399"/>
      <c r="G277" s="399"/>
      <c r="H277" s="399"/>
      <c r="I277" s="399"/>
      <c r="J277" s="399"/>
    </row>
    <row r="278" spans="1:10" s="76" customFormat="1" ht="25.05" customHeight="1">
      <c r="A278" s="397" t="s">
        <v>539</v>
      </c>
      <c r="B278" s="397"/>
      <c r="C278" s="397"/>
      <c r="D278" s="397"/>
      <c r="E278" s="397"/>
      <c r="F278" s="397"/>
      <c r="G278" s="397"/>
      <c r="H278" s="398" t="s">
        <v>1718</v>
      </c>
      <c r="I278" s="398"/>
      <c r="J278" s="285" t="s">
        <v>503</v>
      </c>
    </row>
    <row r="279" spans="1:10" s="76" customFormat="1" ht="25.05" customHeight="1">
      <c r="A279" s="397" t="s">
        <v>569</v>
      </c>
      <c r="B279" s="397"/>
      <c r="C279" s="397"/>
      <c r="D279" s="397"/>
      <c r="E279" s="397"/>
      <c r="F279" s="398" t="s">
        <v>1717</v>
      </c>
      <c r="G279" s="398"/>
      <c r="H279" s="331" t="s">
        <v>503</v>
      </c>
      <c r="I279" s="331"/>
      <c r="J279" s="331"/>
    </row>
    <row r="280" spans="1:10" s="76" customFormat="1" ht="25.05" customHeight="1">
      <c r="A280" s="397" t="s">
        <v>1716</v>
      </c>
      <c r="B280" s="397"/>
      <c r="C280" s="397"/>
      <c r="D280" s="397"/>
      <c r="E280" s="397"/>
      <c r="F280" s="398" t="s">
        <v>1715</v>
      </c>
      <c r="G280" s="398"/>
      <c r="H280" s="331" t="s">
        <v>503</v>
      </c>
      <c r="I280" s="331"/>
      <c r="J280" s="331"/>
    </row>
    <row r="281" spans="1:10" s="76" customFormat="1" ht="25.05" customHeight="1">
      <c r="A281" s="397" t="s">
        <v>1714</v>
      </c>
      <c r="B281" s="397"/>
      <c r="C281" s="397"/>
      <c r="D281" s="397"/>
      <c r="E281" s="397"/>
      <c r="F281" s="398" t="s">
        <v>1713</v>
      </c>
      <c r="G281" s="398"/>
      <c r="H281" s="331" t="s">
        <v>503</v>
      </c>
      <c r="I281" s="331"/>
      <c r="J281" s="331"/>
    </row>
    <row r="282" spans="1:10" s="287" customFormat="1" ht="25.05" customHeight="1">
      <c r="A282" s="286"/>
      <c r="B282" s="286" t="s">
        <v>1712</v>
      </c>
      <c r="C282" s="339" t="s">
        <v>1711</v>
      </c>
      <c r="D282" s="339"/>
      <c r="E282" s="339"/>
      <c r="F282" s="339"/>
      <c r="G282" s="339"/>
      <c r="H282" s="400" t="s">
        <v>1710</v>
      </c>
      <c r="I282" s="400"/>
      <c r="J282" s="288" t="s">
        <v>503</v>
      </c>
    </row>
    <row r="283" spans="1:10" s="287" customFormat="1" ht="46.2" customHeight="1">
      <c r="A283" s="286"/>
      <c r="B283" s="286" t="s">
        <v>1709</v>
      </c>
      <c r="C283" s="339" t="s">
        <v>1708</v>
      </c>
      <c r="D283" s="339"/>
      <c r="E283" s="339"/>
      <c r="F283" s="339"/>
      <c r="G283" s="339"/>
      <c r="H283" s="400" t="s">
        <v>1707</v>
      </c>
      <c r="I283" s="400"/>
      <c r="J283" s="288" t="s">
        <v>503</v>
      </c>
    </row>
    <row r="284" spans="1:10" s="287" customFormat="1" ht="48" customHeight="1">
      <c r="A284" s="286"/>
      <c r="B284" s="286" t="s">
        <v>1706</v>
      </c>
      <c r="C284" s="339" t="s">
        <v>1705</v>
      </c>
      <c r="D284" s="339"/>
      <c r="E284" s="339"/>
      <c r="F284" s="339"/>
      <c r="G284" s="339"/>
      <c r="H284" s="400" t="s">
        <v>1704</v>
      </c>
      <c r="I284" s="400"/>
      <c r="J284" s="288" t="s">
        <v>503</v>
      </c>
    </row>
    <row r="285" spans="1:10" s="76" customFormat="1" ht="25.05" customHeight="1">
      <c r="A285" s="397" t="s">
        <v>1703</v>
      </c>
      <c r="B285" s="397"/>
      <c r="C285" s="397"/>
      <c r="D285" s="397"/>
      <c r="E285" s="397"/>
      <c r="F285" s="398" t="s">
        <v>1702</v>
      </c>
      <c r="G285" s="398"/>
      <c r="H285" s="331" t="s">
        <v>503</v>
      </c>
      <c r="I285" s="331"/>
      <c r="J285" s="331"/>
    </row>
    <row r="286" spans="1:10" s="287" customFormat="1" ht="25.05" customHeight="1">
      <c r="A286" s="286"/>
      <c r="B286" s="286" t="s">
        <v>1701</v>
      </c>
      <c r="C286" s="339" t="s">
        <v>1700</v>
      </c>
      <c r="D286" s="339"/>
      <c r="E286" s="339"/>
      <c r="F286" s="339"/>
      <c r="G286" s="339"/>
      <c r="H286" s="400" t="s">
        <v>1699</v>
      </c>
      <c r="I286" s="400"/>
      <c r="J286" s="288" t="s">
        <v>503</v>
      </c>
    </row>
    <row r="287" spans="1:10" s="287" customFormat="1" ht="25.05" customHeight="1">
      <c r="A287" s="286"/>
      <c r="B287" s="286" t="s">
        <v>1698</v>
      </c>
      <c r="C287" s="339" t="s">
        <v>1697</v>
      </c>
      <c r="D287" s="339"/>
      <c r="E287" s="339"/>
      <c r="F287" s="339"/>
      <c r="G287" s="339"/>
      <c r="H287" s="400" t="s">
        <v>1696</v>
      </c>
      <c r="I287" s="400"/>
      <c r="J287" s="288" t="s">
        <v>503</v>
      </c>
    </row>
    <row r="288" spans="1:10" s="287" customFormat="1" ht="25.05" customHeight="1">
      <c r="A288" s="286"/>
      <c r="B288" s="286" t="s">
        <v>1695</v>
      </c>
      <c r="C288" s="339" t="s">
        <v>1694</v>
      </c>
      <c r="D288" s="339"/>
      <c r="E288" s="339"/>
      <c r="F288" s="339"/>
      <c r="G288" s="339"/>
      <c r="H288" s="400" t="s">
        <v>1693</v>
      </c>
      <c r="I288" s="400"/>
      <c r="J288" s="288" t="s">
        <v>503</v>
      </c>
    </row>
    <row r="289" spans="1:10" s="287" customFormat="1" ht="38.4" customHeight="1">
      <c r="A289" s="286"/>
      <c r="B289" s="286" t="s">
        <v>1692</v>
      </c>
      <c r="C289" s="339" t="s">
        <v>1691</v>
      </c>
      <c r="D289" s="339"/>
      <c r="E289" s="339"/>
      <c r="F289" s="339"/>
      <c r="G289" s="339"/>
      <c r="H289" s="400" t="s">
        <v>1690</v>
      </c>
      <c r="I289" s="400"/>
      <c r="J289" s="288" t="s">
        <v>503</v>
      </c>
    </row>
    <row r="290" spans="1:10" s="287" customFormat="1" ht="25.05" customHeight="1">
      <c r="A290" s="286"/>
      <c r="B290" s="286" t="s">
        <v>1689</v>
      </c>
      <c r="C290" s="339" t="s">
        <v>1688</v>
      </c>
      <c r="D290" s="339"/>
      <c r="E290" s="339"/>
      <c r="F290" s="339"/>
      <c r="G290" s="339"/>
      <c r="H290" s="400" t="s">
        <v>1687</v>
      </c>
      <c r="I290" s="400"/>
      <c r="J290" s="288" t="s">
        <v>503</v>
      </c>
    </row>
    <row r="291" spans="1:10" s="287" customFormat="1" ht="25.05" customHeight="1">
      <c r="A291" s="286"/>
      <c r="B291" s="286" t="s">
        <v>1686</v>
      </c>
      <c r="C291" s="339" t="s">
        <v>1685</v>
      </c>
      <c r="D291" s="339"/>
      <c r="E291" s="339"/>
      <c r="F291" s="339"/>
      <c r="G291" s="339"/>
      <c r="H291" s="400" t="s">
        <v>1684</v>
      </c>
      <c r="I291" s="400"/>
      <c r="J291" s="288" t="s">
        <v>503</v>
      </c>
    </row>
    <row r="292" spans="1:10" s="287" customFormat="1" ht="46.2" customHeight="1">
      <c r="A292" s="286"/>
      <c r="B292" s="286" t="s">
        <v>1683</v>
      </c>
      <c r="C292" s="339" t="s">
        <v>1682</v>
      </c>
      <c r="D292" s="339"/>
      <c r="E292" s="339"/>
      <c r="F292" s="339"/>
      <c r="G292" s="339"/>
      <c r="H292" s="400" t="s">
        <v>1681</v>
      </c>
      <c r="I292" s="400"/>
      <c r="J292" s="288" t="s">
        <v>503</v>
      </c>
    </row>
    <row r="293" spans="1:10" s="76" customFormat="1" ht="25.05" customHeight="1">
      <c r="A293" s="397" t="s">
        <v>1680</v>
      </c>
      <c r="B293" s="397"/>
      <c r="C293" s="397"/>
      <c r="D293" s="397"/>
      <c r="E293" s="397"/>
      <c r="F293" s="398" t="s">
        <v>1679</v>
      </c>
      <c r="G293" s="398"/>
      <c r="H293" s="331" t="s">
        <v>503</v>
      </c>
      <c r="I293" s="331"/>
      <c r="J293" s="331"/>
    </row>
    <row r="294" spans="1:10" s="287" customFormat="1" ht="25.05" customHeight="1">
      <c r="A294" s="286"/>
      <c r="B294" s="286" t="s">
        <v>1678</v>
      </c>
      <c r="C294" s="339" t="s">
        <v>1677</v>
      </c>
      <c r="D294" s="339"/>
      <c r="E294" s="339"/>
      <c r="F294" s="339"/>
      <c r="G294" s="339"/>
      <c r="H294" s="400" t="s">
        <v>1668</v>
      </c>
      <c r="I294" s="400"/>
      <c r="J294" s="288" t="s">
        <v>503</v>
      </c>
    </row>
    <row r="295" spans="1:10" s="287" customFormat="1" ht="25.05" customHeight="1">
      <c r="A295" s="286"/>
      <c r="B295" s="286" t="s">
        <v>1676</v>
      </c>
      <c r="C295" s="339" t="s">
        <v>1675</v>
      </c>
      <c r="D295" s="339"/>
      <c r="E295" s="339"/>
      <c r="F295" s="339"/>
      <c r="G295" s="339"/>
      <c r="H295" s="400" t="s">
        <v>1674</v>
      </c>
      <c r="I295" s="400"/>
      <c r="J295" s="288" t="s">
        <v>503</v>
      </c>
    </row>
    <row r="296" spans="1:10" s="287" customFormat="1" ht="25.05" customHeight="1">
      <c r="A296" s="286"/>
      <c r="B296" s="286" t="s">
        <v>1673</v>
      </c>
      <c r="C296" s="339" t="s">
        <v>1672</v>
      </c>
      <c r="D296" s="339"/>
      <c r="E296" s="339"/>
      <c r="F296" s="339"/>
      <c r="G296" s="339"/>
      <c r="H296" s="400" t="s">
        <v>1671</v>
      </c>
      <c r="I296" s="400"/>
      <c r="J296" s="288" t="s">
        <v>503</v>
      </c>
    </row>
    <row r="297" spans="1:10" s="287" customFormat="1" ht="25.05" customHeight="1">
      <c r="A297" s="286"/>
      <c r="B297" s="286" t="s">
        <v>1670</v>
      </c>
      <c r="C297" s="339" t="s">
        <v>1669</v>
      </c>
      <c r="D297" s="339"/>
      <c r="E297" s="339"/>
      <c r="F297" s="339"/>
      <c r="G297" s="339"/>
      <c r="H297" s="400" t="s">
        <v>1668</v>
      </c>
      <c r="I297" s="400"/>
      <c r="J297" s="288" t="s">
        <v>503</v>
      </c>
    </row>
    <row r="298" spans="1:10" s="287" customFormat="1" ht="25.05" customHeight="1">
      <c r="A298" s="286"/>
      <c r="B298" s="286" t="s">
        <v>1667</v>
      </c>
      <c r="C298" s="339" t="s">
        <v>1666</v>
      </c>
      <c r="D298" s="339"/>
      <c r="E298" s="339"/>
      <c r="F298" s="339"/>
      <c r="G298" s="339"/>
      <c r="H298" s="400" t="s">
        <v>1665</v>
      </c>
      <c r="I298" s="400"/>
      <c r="J298" s="288" t="s">
        <v>503</v>
      </c>
    </row>
    <row r="299" spans="1:10" s="287" customFormat="1" ht="25.05" customHeight="1">
      <c r="A299" s="286"/>
      <c r="B299" s="286" t="s">
        <v>1664</v>
      </c>
      <c r="C299" s="339" t="s">
        <v>1663</v>
      </c>
      <c r="D299" s="339"/>
      <c r="E299" s="339"/>
      <c r="F299" s="339"/>
      <c r="G299" s="339"/>
      <c r="H299" s="400" t="s">
        <v>1662</v>
      </c>
      <c r="I299" s="400"/>
      <c r="J299" s="288" t="s">
        <v>503</v>
      </c>
    </row>
    <row r="300" spans="1:10" s="287" customFormat="1" ht="25.05" customHeight="1">
      <c r="A300" s="286"/>
      <c r="B300" s="286" t="s">
        <v>1661</v>
      </c>
      <c r="C300" s="339" t="s">
        <v>1660</v>
      </c>
      <c r="D300" s="339"/>
      <c r="E300" s="339"/>
      <c r="F300" s="339"/>
      <c r="G300" s="339"/>
      <c r="H300" s="400" t="s">
        <v>1659</v>
      </c>
      <c r="I300" s="400"/>
      <c r="J300" s="288" t="s">
        <v>503</v>
      </c>
    </row>
    <row r="301" spans="1:10" s="287" customFormat="1" ht="46.8" customHeight="1">
      <c r="A301" s="286"/>
      <c r="B301" s="286" t="s">
        <v>1658</v>
      </c>
      <c r="C301" s="339" t="s">
        <v>1657</v>
      </c>
      <c r="D301" s="339"/>
      <c r="E301" s="339"/>
      <c r="F301" s="339"/>
      <c r="G301" s="339"/>
      <c r="H301" s="400" t="s">
        <v>1656</v>
      </c>
      <c r="I301" s="400"/>
      <c r="J301" s="288" t="s">
        <v>503</v>
      </c>
    </row>
    <row r="302" spans="1:10" s="287" customFormat="1" ht="43.2" customHeight="1">
      <c r="A302" s="286"/>
      <c r="B302" s="286" t="s">
        <v>1655</v>
      </c>
      <c r="C302" s="339" t="s">
        <v>1654</v>
      </c>
      <c r="D302" s="339"/>
      <c r="E302" s="339"/>
      <c r="F302" s="339"/>
      <c r="G302" s="339"/>
      <c r="H302" s="400" t="s">
        <v>1653</v>
      </c>
      <c r="I302" s="400"/>
      <c r="J302" s="288" t="s">
        <v>503</v>
      </c>
    </row>
    <row r="303" spans="1:10" s="287" customFormat="1" ht="42" customHeight="1">
      <c r="A303" s="286"/>
      <c r="B303" s="286" t="s">
        <v>1652</v>
      </c>
      <c r="C303" s="339" t="s">
        <v>1651</v>
      </c>
      <c r="D303" s="339"/>
      <c r="E303" s="339"/>
      <c r="F303" s="339"/>
      <c r="G303" s="339"/>
      <c r="H303" s="400" t="s">
        <v>1650</v>
      </c>
      <c r="I303" s="400"/>
      <c r="J303" s="288" t="s">
        <v>503</v>
      </c>
    </row>
    <row r="304" spans="1:10" s="287" customFormat="1" ht="45" customHeight="1">
      <c r="A304" s="286"/>
      <c r="B304" s="286" t="s">
        <v>1649</v>
      </c>
      <c r="C304" s="339" t="s">
        <v>1648</v>
      </c>
      <c r="D304" s="339"/>
      <c r="E304" s="339"/>
      <c r="F304" s="339"/>
      <c r="G304" s="339"/>
      <c r="H304" s="400" t="s">
        <v>1647</v>
      </c>
      <c r="I304" s="400"/>
      <c r="J304" s="288" t="s">
        <v>503</v>
      </c>
    </row>
    <row r="305" spans="1:10" s="76" customFormat="1" ht="25.05" customHeight="1">
      <c r="A305" s="397" t="s">
        <v>1646</v>
      </c>
      <c r="B305" s="397"/>
      <c r="C305" s="397"/>
      <c r="D305" s="397"/>
      <c r="E305" s="397"/>
      <c r="F305" s="398" t="s">
        <v>1645</v>
      </c>
      <c r="G305" s="398"/>
      <c r="H305" s="331" t="s">
        <v>503</v>
      </c>
      <c r="I305" s="331"/>
      <c r="J305" s="331"/>
    </row>
    <row r="306" spans="1:10" s="287" customFormat="1" ht="25.05" customHeight="1">
      <c r="A306" s="286"/>
      <c r="B306" s="286" t="s">
        <v>1644</v>
      </c>
      <c r="C306" s="339" t="s">
        <v>1643</v>
      </c>
      <c r="D306" s="339"/>
      <c r="E306" s="339"/>
      <c r="F306" s="339"/>
      <c r="G306" s="339"/>
      <c r="H306" s="400" t="s">
        <v>1642</v>
      </c>
      <c r="I306" s="400"/>
      <c r="J306" s="288" t="s">
        <v>503</v>
      </c>
    </row>
    <row r="307" spans="1:10" s="287" customFormat="1" ht="25.05" customHeight="1">
      <c r="A307" s="286"/>
      <c r="B307" s="286" t="s">
        <v>1641</v>
      </c>
      <c r="C307" s="339" t="s">
        <v>1640</v>
      </c>
      <c r="D307" s="339"/>
      <c r="E307" s="339"/>
      <c r="F307" s="339"/>
      <c r="G307" s="339"/>
      <c r="H307" s="400" t="s">
        <v>1639</v>
      </c>
      <c r="I307" s="400"/>
      <c r="J307" s="288" t="s">
        <v>503</v>
      </c>
    </row>
    <row r="308" spans="1:10" s="287" customFormat="1" ht="25.05" customHeight="1">
      <c r="A308" s="286"/>
      <c r="B308" s="286" t="s">
        <v>1638</v>
      </c>
      <c r="C308" s="339" t="s">
        <v>1637</v>
      </c>
      <c r="D308" s="339"/>
      <c r="E308" s="339"/>
      <c r="F308" s="339"/>
      <c r="G308" s="339"/>
      <c r="H308" s="400" t="s">
        <v>1636</v>
      </c>
      <c r="I308" s="400"/>
      <c r="J308" s="288" t="s">
        <v>503</v>
      </c>
    </row>
    <row r="309" spans="1:10" s="287" customFormat="1" ht="25.05" customHeight="1">
      <c r="A309" s="286"/>
      <c r="B309" s="286" t="s">
        <v>1635</v>
      </c>
      <c r="C309" s="339" t="s">
        <v>1634</v>
      </c>
      <c r="D309" s="339"/>
      <c r="E309" s="339"/>
      <c r="F309" s="339"/>
      <c r="G309" s="339"/>
      <c r="H309" s="400" t="s">
        <v>1633</v>
      </c>
      <c r="I309" s="400"/>
      <c r="J309" s="288" t="s">
        <v>503</v>
      </c>
    </row>
    <row r="310" spans="1:10" s="287" customFormat="1" ht="25.05" customHeight="1">
      <c r="A310" s="286"/>
      <c r="B310" s="286"/>
      <c r="C310" s="286"/>
      <c r="D310" s="286"/>
      <c r="E310" s="286"/>
      <c r="F310" s="286"/>
      <c r="G310" s="286"/>
      <c r="H310" s="289"/>
      <c r="I310" s="289"/>
      <c r="J310" s="288"/>
    </row>
    <row r="311" spans="1:10" s="76" customFormat="1" ht="25.05" customHeight="1">
      <c r="A311" s="397" t="s">
        <v>586</v>
      </c>
      <c r="B311" s="397"/>
      <c r="C311" s="397"/>
      <c r="D311" s="397"/>
      <c r="E311" s="397"/>
      <c r="F311" s="398" t="s">
        <v>999</v>
      </c>
      <c r="G311" s="398"/>
      <c r="H311" s="331" t="s">
        <v>503</v>
      </c>
      <c r="I311" s="331"/>
      <c r="J311" s="331"/>
    </row>
    <row r="312" spans="1:10" s="287" customFormat="1" ht="25.05" customHeight="1">
      <c r="A312" s="286"/>
      <c r="B312" s="286" t="s">
        <v>829</v>
      </c>
      <c r="C312" s="339" t="s">
        <v>1632</v>
      </c>
      <c r="D312" s="339"/>
      <c r="E312" s="339"/>
      <c r="F312" s="339"/>
      <c r="G312" s="339"/>
      <c r="H312" s="400" t="s">
        <v>1631</v>
      </c>
      <c r="I312" s="400"/>
      <c r="J312" s="288" t="s">
        <v>503</v>
      </c>
    </row>
    <row r="313" spans="1:10" s="287" customFormat="1" ht="25.05" customHeight="1">
      <c r="A313" s="286"/>
      <c r="B313" s="286" t="s">
        <v>830</v>
      </c>
      <c r="C313" s="339" t="s">
        <v>833</v>
      </c>
      <c r="D313" s="339"/>
      <c r="E313" s="339"/>
      <c r="F313" s="339"/>
      <c r="G313" s="339"/>
      <c r="H313" s="400" t="s">
        <v>1630</v>
      </c>
      <c r="I313" s="400"/>
      <c r="J313" s="288" t="s">
        <v>503</v>
      </c>
    </row>
    <row r="314" spans="1:10" s="287" customFormat="1" ht="25.05" customHeight="1">
      <c r="A314" s="286"/>
      <c r="B314" s="286" t="s">
        <v>831</v>
      </c>
      <c r="C314" s="339" t="s">
        <v>1629</v>
      </c>
      <c r="D314" s="339"/>
      <c r="E314" s="339"/>
      <c r="F314" s="339"/>
      <c r="G314" s="339"/>
      <c r="H314" s="400" t="s">
        <v>1628</v>
      </c>
      <c r="I314" s="400"/>
      <c r="J314" s="288" t="s">
        <v>503</v>
      </c>
    </row>
    <row r="315" spans="1:10" ht="25.05" customHeight="1"/>
    <row r="316" spans="1:10" ht="25.05" customHeight="1"/>
    <row r="317" spans="1:10" ht="25.05" customHeight="1"/>
    <row r="318" spans="1:10" ht="25.05" customHeight="1"/>
    <row r="319" spans="1:10" ht="25.05" customHeight="1"/>
    <row r="320" spans="1:10" ht="25.05" customHeight="1"/>
    <row r="321" customFormat="1" ht="25.05" customHeight="1"/>
    <row r="322" customFormat="1" ht="25.05" customHeight="1"/>
    <row r="323" customFormat="1" ht="25.05" customHeight="1"/>
    <row r="324" customFormat="1" ht="25.05" customHeight="1"/>
    <row r="325" customFormat="1" ht="25.05" customHeight="1"/>
    <row r="326" customFormat="1" ht="25.05" customHeight="1"/>
    <row r="327" customFormat="1" ht="25.05" customHeight="1"/>
    <row r="328" customFormat="1" ht="25.05" customHeight="1"/>
    <row r="329" customFormat="1" ht="25.05" customHeight="1"/>
    <row r="330" customFormat="1" ht="25.05" customHeight="1"/>
    <row r="331" customFormat="1" ht="25.05" customHeight="1"/>
    <row r="332" customFormat="1" ht="25.05" customHeight="1"/>
    <row r="333" customFormat="1" ht="25.05" customHeight="1"/>
    <row r="334" customFormat="1" ht="25.05" customHeight="1"/>
    <row r="335" customFormat="1" ht="25.05" customHeight="1"/>
    <row r="336" customFormat="1" ht="25.05" customHeight="1"/>
    <row r="337" customFormat="1" ht="25.05" customHeight="1"/>
    <row r="338" customFormat="1" ht="25.05" customHeight="1"/>
    <row r="339" customFormat="1" ht="25.05" customHeight="1"/>
    <row r="340" customFormat="1" ht="25.05" customHeight="1"/>
    <row r="341" customFormat="1" ht="25.05" customHeight="1"/>
    <row r="342" customFormat="1" ht="25.05" customHeight="1"/>
    <row r="343" customFormat="1" ht="25.05" customHeight="1"/>
    <row r="344" customFormat="1" ht="25.05" customHeight="1"/>
    <row r="345" customFormat="1" ht="25.05" customHeight="1"/>
    <row r="346" customFormat="1" ht="25.05" customHeight="1"/>
    <row r="347" customFormat="1" ht="25.05" customHeight="1"/>
    <row r="348" customFormat="1" ht="25.05" customHeight="1"/>
    <row r="349" customFormat="1" ht="25.05" customHeight="1"/>
    <row r="350" customFormat="1" ht="25.05" customHeight="1"/>
    <row r="351" customFormat="1" ht="25.05" customHeight="1"/>
    <row r="352" customFormat="1" ht="25.05" customHeight="1"/>
    <row r="353" customFormat="1" ht="25.05" customHeight="1"/>
    <row r="354" customFormat="1" ht="25.05" customHeight="1"/>
    <row r="355" customFormat="1" ht="25.05" customHeight="1"/>
    <row r="356" customFormat="1" ht="25.05" customHeight="1"/>
    <row r="357" customFormat="1" ht="25.05" customHeight="1"/>
    <row r="358" customFormat="1" ht="25.05" customHeight="1"/>
    <row r="359" customFormat="1" ht="25.05" customHeight="1"/>
    <row r="360" customFormat="1" ht="25.05" customHeight="1"/>
    <row r="361" customFormat="1" ht="25.05" customHeight="1"/>
    <row r="362" customFormat="1" ht="25.05" customHeight="1"/>
    <row r="363" customFormat="1" ht="25.05" customHeight="1"/>
    <row r="364" customFormat="1" ht="25.05" customHeight="1"/>
    <row r="365" customFormat="1" ht="25.05" customHeight="1"/>
    <row r="366" customFormat="1" ht="25.05" customHeight="1"/>
    <row r="367" customFormat="1" ht="25.05" customHeight="1"/>
    <row r="368" customFormat="1" ht="25.05" customHeight="1"/>
    <row r="369" customFormat="1" ht="25.05" customHeight="1"/>
    <row r="370" customFormat="1" ht="25.05" customHeight="1"/>
    <row r="371" customFormat="1" ht="25.05" customHeight="1"/>
    <row r="372" customFormat="1" ht="25.05" customHeight="1"/>
    <row r="373" customFormat="1" ht="25.05" customHeight="1"/>
    <row r="374" customFormat="1" ht="25.05" customHeight="1"/>
    <row r="375" customFormat="1" ht="25.05" customHeight="1"/>
  </sheetData>
  <mergeCells count="865">
    <mergeCell ref="C309:E309"/>
    <mergeCell ref="F309:G309"/>
    <mergeCell ref="H309:I309"/>
    <mergeCell ref="A311:E311"/>
    <mergeCell ref="F311:G311"/>
    <mergeCell ref="H311:J311"/>
    <mergeCell ref="C314:E314"/>
    <mergeCell ref="F314:G314"/>
    <mergeCell ref="H314:I314"/>
    <mergeCell ref="C312:E312"/>
    <mergeCell ref="F312:G312"/>
    <mergeCell ref="H312:I312"/>
    <mergeCell ref="C313:E313"/>
    <mergeCell ref="F313:G313"/>
    <mergeCell ref="H313:I313"/>
    <mergeCell ref="C306:E306"/>
    <mergeCell ref="F306:G306"/>
    <mergeCell ref="H306:I306"/>
    <mergeCell ref="C307:E307"/>
    <mergeCell ref="F307:G307"/>
    <mergeCell ref="H307:I307"/>
    <mergeCell ref="C308:E308"/>
    <mergeCell ref="F308:G308"/>
    <mergeCell ref="H308:I308"/>
    <mergeCell ref="C303:E303"/>
    <mergeCell ref="F303:G303"/>
    <mergeCell ref="H303:I303"/>
    <mergeCell ref="C304:E304"/>
    <mergeCell ref="F304:G304"/>
    <mergeCell ref="H304:I304"/>
    <mergeCell ref="A305:E305"/>
    <mergeCell ref="F305:G305"/>
    <mergeCell ref="H305:J305"/>
    <mergeCell ref="C300:E300"/>
    <mergeCell ref="F300:G300"/>
    <mergeCell ref="H300:I300"/>
    <mergeCell ref="C301:E301"/>
    <mergeCell ref="F301:G301"/>
    <mergeCell ref="H301:I301"/>
    <mergeCell ref="C302:E302"/>
    <mergeCell ref="F302:G302"/>
    <mergeCell ref="H302:I302"/>
    <mergeCell ref="C297:E297"/>
    <mergeCell ref="F297:G297"/>
    <mergeCell ref="H297:I297"/>
    <mergeCell ref="C298:E298"/>
    <mergeCell ref="F298:G298"/>
    <mergeCell ref="H298:I298"/>
    <mergeCell ref="C299:E299"/>
    <mergeCell ref="F299:G299"/>
    <mergeCell ref="H299:I299"/>
    <mergeCell ref="C294:E294"/>
    <mergeCell ref="F294:G294"/>
    <mergeCell ref="H294:I294"/>
    <mergeCell ref="C295:E295"/>
    <mergeCell ref="F295:G295"/>
    <mergeCell ref="H295:I295"/>
    <mergeCell ref="C296:E296"/>
    <mergeCell ref="F296:G296"/>
    <mergeCell ref="H296:I296"/>
    <mergeCell ref="C291:E291"/>
    <mergeCell ref="F291:G291"/>
    <mergeCell ref="H291:I291"/>
    <mergeCell ref="C292:E292"/>
    <mergeCell ref="F292:G292"/>
    <mergeCell ref="H292:I292"/>
    <mergeCell ref="A293:E293"/>
    <mergeCell ref="F293:G293"/>
    <mergeCell ref="H293:J293"/>
    <mergeCell ref="C288:E288"/>
    <mergeCell ref="F288:G288"/>
    <mergeCell ref="H288:I288"/>
    <mergeCell ref="C289:E289"/>
    <mergeCell ref="F289:G289"/>
    <mergeCell ref="H289:I289"/>
    <mergeCell ref="C290:E290"/>
    <mergeCell ref="F290:G290"/>
    <mergeCell ref="H290:I290"/>
    <mergeCell ref="A285:E285"/>
    <mergeCell ref="F285:G285"/>
    <mergeCell ref="H285:J285"/>
    <mergeCell ref="C286:E286"/>
    <mergeCell ref="F286:G286"/>
    <mergeCell ref="H286:I286"/>
    <mergeCell ref="C287:E287"/>
    <mergeCell ref="F287:G287"/>
    <mergeCell ref="H287:I287"/>
    <mergeCell ref="C282:E282"/>
    <mergeCell ref="F282:G282"/>
    <mergeCell ref="H282:I282"/>
    <mergeCell ref="C283:E283"/>
    <mergeCell ref="F283:G283"/>
    <mergeCell ref="H283:I283"/>
    <mergeCell ref="C284:E284"/>
    <mergeCell ref="F284:G284"/>
    <mergeCell ref="H284:I284"/>
    <mergeCell ref="A279:E279"/>
    <mergeCell ref="F279:G279"/>
    <mergeCell ref="H279:J279"/>
    <mergeCell ref="A280:E280"/>
    <mergeCell ref="F280:G280"/>
    <mergeCell ref="H280:J280"/>
    <mergeCell ref="A281:E281"/>
    <mergeCell ref="F281:G281"/>
    <mergeCell ref="H281:J281"/>
    <mergeCell ref="C275:E275"/>
    <mergeCell ref="F275:G275"/>
    <mergeCell ref="H275:I275"/>
    <mergeCell ref="C276:E276"/>
    <mergeCell ref="F276:G276"/>
    <mergeCell ref="H276:I276"/>
    <mergeCell ref="A277:J277"/>
    <mergeCell ref="A278:G278"/>
    <mergeCell ref="H278:I278"/>
    <mergeCell ref="A272:E272"/>
    <mergeCell ref="F272:G272"/>
    <mergeCell ref="H272:J272"/>
    <mergeCell ref="C273:E273"/>
    <mergeCell ref="F273:G273"/>
    <mergeCell ref="H273:I273"/>
    <mergeCell ref="C274:E274"/>
    <mergeCell ref="F274:G274"/>
    <mergeCell ref="H274:I274"/>
    <mergeCell ref="A269:E269"/>
    <mergeCell ref="F269:G269"/>
    <mergeCell ref="H269:J269"/>
    <mergeCell ref="C270:E270"/>
    <mergeCell ref="F270:G270"/>
    <mergeCell ref="H270:I270"/>
    <mergeCell ref="C271:E271"/>
    <mergeCell ref="F271:G271"/>
    <mergeCell ref="H271:I271"/>
    <mergeCell ref="A266:E266"/>
    <mergeCell ref="F266:G266"/>
    <mergeCell ref="H266:J266"/>
    <mergeCell ref="A267:E267"/>
    <mergeCell ref="F267:G267"/>
    <mergeCell ref="H267:J267"/>
    <mergeCell ref="C268:E268"/>
    <mergeCell ref="F268:G268"/>
    <mergeCell ref="H268:I268"/>
    <mergeCell ref="C262:E262"/>
    <mergeCell ref="F262:G262"/>
    <mergeCell ref="H262:I262"/>
    <mergeCell ref="A263:J263"/>
    <mergeCell ref="A264:G264"/>
    <mergeCell ref="H264:I264"/>
    <mergeCell ref="A265:E265"/>
    <mergeCell ref="F265:G265"/>
    <mergeCell ref="H265:J265"/>
    <mergeCell ref="A259:E259"/>
    <mergeCell ref="F259:G259"/>
    <mergeCell ref="H259:J259"/>
    <mergeCell ref="A260:E260"/>
    <mergeCell ref="F260:G260"/>
    <mergeCell ref="H260:J260"/>
    <mergeCell ref="A261:E261"/>
    <mergeCell ref="F261:G261"/>
    <mergeCell ref="H261:J261"/>
    <mergeCell ref="A255:E255"/>
    <mergeCell ref="F255:G255"/>
    <mergeCell ref="H255:J255"/>
    <mergeCell ref="C256:E256"/>
    <mergeCell ref="F256:G256"/>
    <mergeCell ref="H256:I256"/>
    <mergeCell ref="A257:J257"/>
    <mergeCell ref="A258:G258"/>
    <mergeCell ref="H258:I258"/>
    <mergeCell ref="A251:J251"/>
    <mergeCell ref="A252:G252"/>
    <mergeCell ref="H252:I252"/>
    <mergeCell ref="A253:E253"/>
    <mergeCell ref="F253:G253"/>
    <mergeCell ref="H253:J253"/>
    <mergeCell ref="A254:E254"/>
    <mergeCell ref="F254:G254"/>
    <mergeCell ref="H254:J254"/>
    <mergeCell ref="C248:E248"/>
    <mergeCell ref="F248:G248"/>
    <mergeCell ref="H248:I248"/>
    <mergeCell ref="C249:E249"/>
    <mergeCell ref="F249:G249"/>
    <mergeCell ref="H249:I249"/>
    <mergeCell ref="C250:E250"/>
    <mergeCell ref="F250:G250"/>
    <mergeCell ref="H250:I250"/>
    <mergeCell ref="C245:E245"/>
    <mergeCell ref="F245:G245"/>
    <mergeCell ref="H245:I245"/>
    <mergeCell ref="A246:E246"/>
    <mergeCell ref="F246:G246"/>
    <mergeCell ref="H246:J246"/>
    <mergeCell ref="C247:E247"/>
    <mergeCell ref="F247:G247"/>
    <mergeCell ref="H247:I247"/>
    <mergeCell ref="A242:E242"/>
    <mergeCell ref="F242:G242"/>
    <mergeCell ref="H242:J242"/>
    <mergeCell ref="C243:E243"/>
    <mergeCell ref="F243:G243"/>
    <mergeCell ref="H243:I243"/>
    <mergeCell ref="C244:E244"/>
    <mergeCell ref="F244:G244"/>
    <mergeCell ref="H244:I244"/>
    <mergeCell ref="A239:E239"/>
    <mergeCell ref="F239:G239"/>
    <mergeCell ref="H239:J239"/>
    <mergeCell ref="A240:E240"/>
    <mergeCell ref="F240:G240"/>
    <mergeCell ref="H240:J240"/>
    <mergeCell ref="C241:E241"/>
    <mergeCell ref="F241:G241"/>
    <mergeCell ref="H241:I241"/>
    <mergeCell ref="C235:E235"/>
    <mergeCell ref="F235:G235"/>
    <mergeCell ref="H235:I235"/>
    <mergeCell ref="A236:J236"/>
    <mergeCell ref="A237:G237"/>
    <mergeCell ref="H237:I237"/>
    <mergeCell ref="A238:E238"/>
    <mergeCell ref="F238:G238"/>
    <mergeCell ref="H238:J238"/>
    <mergeCell ref="C232:E232"/>
    <mergeCell ref="F232:G232"/>
    <mergeCell ref="H232:I232"/>
    <mergeCell ref="A233:E233"/>
    <mergeCell ref="F233:G233"/>
    <mergeCell ref="H233:J233"/>
    <mergeCell ref="C234:E234"/>
    <mergeCell ref="F234:G234"/>
    <mergeCell ref="H234:I234"/>
    <mergeCell ref="C229:E229"/>
    <mergeCell ref="F229:G229"/>
    <mergeCell ref="H229:I229"/>
    <mergeCell ref="A230:E230"/>
    <mergeCell ref="F230:G230"/>
    <mergeCell ref="H230:J230"/>
    <mergeCell ref="C231:E231"/>
    <mergeCell ref="F231:G231"/>
    <mergeCell ref="H231:I231"/>
    <mergeCell ref="C226:E226"/>
    <mergeCell ref="F226:G226"/>
    <mergeCell ref="H226:I226"/>
    <mergeCell ref="A227:E227"/>
    <mergeCell ref="F227:G227"/>
    <mergeCell ref="H227:J227"/>
    <mergeCell ref="C228:E228"/>
    <mergeCell ref="F228:G228"/>
    <mergeCell ref="H228:I228"/>
    <mergeCell ref="C223:E223"/>
    <mergeCell ref="F223:G223"/>
    <mergeCell ref="H223:I223"/>
    <mergeCell ref="C224:E224"/>
    <mergeCell ref="F224:G224"/>
    <mergeCell ref="H224:I224"/>
    <mergeCell ref="C225:E225"/>
    <mergeCell ref="F225:G225"/>
    <mergeCell ref="H225:I225"/>
    <mergeCell ref="A220:E220"/>
    <mergeCell ref="F220:G220"/>
    <mergeCell ref="H220:J220"/>
    <mergeCell ref="A221:E221"/>
    <mergeCell ref="F221:G221"/>
    <mergeCell ref="H221:J221"/>
    <mergeCell ref="C222:E222"/>
    <mergeCell ref="F222:G222"/>
    <mergeCell ref="H222:I222"/>
    <mergeCell ref="C216:E216"/>
    <mergeCell ref="F216:G216"/>
    <mergeCell ref="H216:I216"/>
    <mergeCell ref="A217:J217"/>
    <mergeCell ref="A218:G218"/>
    <mergeCell ref="H218:I218"/>
    <mergeCell ref="A219:E219"/>
    <mergeCell ref="F219:G219"/>
    <mergeCell ref="H219:J219"/>
    <mergeCell ref="C213:E213"/>
    <mergeCell ref="F213:G213"/>
    <mergeCell ref="H213:I213"/>
    <mergeCell ref="C214:E214"/>
    <mergeCell ref="F214:G214"/>
    <mergeCell ref="H214:I214"/>
    <mergeCell ref="C215:E215"/>
    <mergeCell ref="F215:G215"/>
    <mergeCell ref="H215:I215"/>
    <mergeCell ref="C210:E210"/>
    <mergeCell ref="F210:G210"/>
    <mergeCell ref="H210:I210"/>
    <mergeCell ref="C211:E211"/>
    <mergeCell ref="F211:G211"/>
    <mergeCell ref="H211:I211"/>
    <mergeCell ref="A212:E212"/>
    <mergeCell ref="F212:G212"/>
    <mergeCell ref="H212:J212"/>
    <mergeCell ref="A207:E207"/>
    <mergeCell ref="F207:G207"/>
    <mergeCell ref="H207:J207"/>
    <mergeCell ref="C208:E208"/>
    <mergeCell ref="F208:G208"/>
    <mergeCell ref="H208:I208"/>
    <mergeCell ref="A209:E209"/>
    <mergeCell ref="F209:G209"/>
    <mergeCell ref="H209:J209"/>
    <mergeCell ref="A203:J203"/>
    <mergeCell ref="A204:G204"/>
    <mergeCell ref="H204:I204"/>
    <mergeCell ref="A205:E205"/>
    <mergeCell ref="F205:G205"/>
    <mergeCell ref="H205:J205"/>
    <mergeCell ref="A206:E206"/>
    <mergeCell ref="F206:G206"/>
    <mergeCell ref="H206:J206"/>
    <mergeCell ref="C200:E200"/>
    <mergeCell ref="F200:G200"/>
    <mergeCell ref="H200:I200"/>
    <mergeCell ref="C201:E201"/>
    <mergeCell ref="F201:G201"/>
    <mergeCell ref="H201:I201"/>
    <mergeCell ref="C202:E202"/>
    <mergeCell ref="F202:G202"/>
    <mergeCell ref="H202:I202"/>
    <mergeCell ref="C197:E197"/>
    <mergeCell ref="F197:G197"/>
    <mergeCell ref="H197:I197"/>
    <mergeCell ref="A198:E198"/>
    <mergeCell ref="F198:G198"/>
    <mergeCell ref="H198:J198"/>
    <mergeCell ref="C199:E199"/>
    <mergeCell ref="F199:G199"/>
    <mergeCell ref="H199:I199"/>
    <mergeCell ref="C194:E194"/>
    <mergeCell ref="F194:G194"/>
    <mergeCell ref="H194:I194"/>
    <mergeCell ref="A195:E195"/>
    <mergeCell ref="F195:G195"/>
    <mergeCell ref="H195:J195"/>
    <mergeCell ref="C196:E196"/>
    <mergeCell ref="F196:G196"/>
    <mergeCell ref="H196:I196"/>
    <mergeCell ref="A190:G190"/>
    <mergeCell ref="H190:I190"/>
    <mergeCell ref="A191:E191"/>
    <mergeCell ref="F191:G191"/>
    <mergeCell ref="H191:J191"/>
    <mergeCell ref="A192:E192"/>
    <mergeCell ref="F192:G192"/>
    <mergeCell ref="H192:J192"/>
    <mergeCell ref="A193:E193"/>
    <mergeCell ref="F193:G193"/>
    <mergeCell ref="H193:J193"/>
    <mergeCell ref="A186:E186"/>
    <mergeCell ref="F186:G186"/>
    <mergeCell ref="H186:J186"/>
    <mergeCell ref="C187:E187"/>
    <mergeCell ref="F187:G187"/>
    <mergeCell ref="H187:I187"/>
    <mergeCell ref="C188:E188"/>
    <mergeCell ref="F188:G188"/>
    <mergeCell ref="H188:I188"/>
    <mergeCell ref="A183:E183"/>
    <mergeCell ref="F183:G183"/>
    <mergeCell ref="H183:J183"/>
    <mergeCell ref="C184:E184"/>
    <mergeCell ref="F184:G184"/>
    <mergeCell ref="H184:I184"/>
    <mergeCell ref="C185:E185"/>
    <mergeCell ref="F185:G185"/>
    <mergeCell ref="H185:I185"/>
    <mergeCell ref="A179:J179"/>
    <mergeCell ref="A180:G180"/>
    <mergeCell ref="H180:I180"/>
    <mergeCell ref="A181:E181"/>
    <mergeCell ref="F181:G181"/>
    <mergeCell ref="H181:J181"/>
    <mergeCell ref="A182:E182"/>
    <mergeCell ref="F182:G182"/>
    <mergeCell ref="H182:J182"/>
    <mergeCell ref="A176:E176"/>
    <mergeCell ref="F176:G176"/>
    <mergeCell ref="H176:J176"/>
    <mergeCell ref="C177:E177"/>
    <mergeCell ref="F177:G177"/>
    <mergeCell ref="H177:I177"/>
    <mergeCell ref="C178:E178"/>
    <mergeCell ref="F178:G178"/>
    <mergeCell ref="H178:I178"/>
    <mergeCell ref="C173:E173"/>
    <mergeCell ref="F173:G173"/>
    <mergeCell ref="H173:I173"/>
    <mergeCell ref="C174:E174"/>
    <mergeCell ref="F174:G174"/>
    <mergeCell ref="H174:I174"/>
    <mergeCell ref="C175:E175"/>
    <mergeCell ref="F175:G175"/>
    <mergeCell ref="H175:I175"/>
    <mergeCell ref="A170:E170"/>
    <mergeCell ref="F170:G170"/>
    <mergeCell ref="H170:J170"/>
    <mergeCell ref="C171:E171"/>
    <mergeCell ref="F171:G171"/>
    <mergeCell ref="H171:I171"/>
    <mergeCell ref="A172:E172"/>
    <mergeCell ref="F172:G172"/>
    <mergeCell ref="H172:J172"/>
    <mergeCell ref="A167:E167"/>
    <mergeCell ref="F167:G167"/>
    <mergeCell ref="H167:J167"/>
    <mergeCell ref="A168:E168"/>
    <mergeCell ref="F168:G168"/>
    <mergeCell ref="H168:J168"/>
    <mergeCell ref="C169:E169"/>
    <mergeCell ref="F169:G169"/>
    <mergeCell ref="H169:I169"/>
    <mergeCell ref="C163:E163"/>
    <mergeCell ref="F163:G163"/>
    <mergeCell ref="H163:I163"/>
    <mergeCell ref="A164:J164"/>
    <mergeCell ref="A165:G165"/>
    <mergeCell ref="H165:I165"/>
    <mergeCell ref="A166:E166"/>
    <mergeCell ref="F166:G166"/>
    <mergeCell ref="H166:J166"/>
    <mergeCell ref="C160:E160"/>
    <mergeCell ref="F160:G160"/>
    <mergeCell ref="H160:I160"/>
    <mergeCell ref="C161:E161"/>
    <mergeCell ref="F161:G161"/>
    <mergeCell ref="H161:I161"/>
    <mergeCell ref="C162:E162"/>
    <mergeCell ref="F162:G162"/>
    <mergeCell ref="H162:I162"/>
    <mergeCell ref="C157:E157"/>
    <mergeCell ref="F157:G157"/>
    <mergeCell ref="H157:I157"/>
    <mergeCell ref="A158:E158"/>
    <mergeCell ref="F158:G158"/>
    <mergeCell ref="H158:J158"/>
    <mergeCell ref="C159:E159"/>
    <mergeCell ref="F159:G159"/>
    <mergeCell ref="H159:I159"/>
    <mergeCell ref="A154:E154"/>
    <mergeCell ref="F154:G154"/>
    <mergeCell ref="H154:J154"/>
    <mergeCell ref="C155:E155"/>
    <mergeCell ref="F155:G155"/>
    <mergeCell ref="H155:I155"/>
    <mergeCell ref="C156:E156"/>
    <mergeCell ref="F156:G156"/>
    <mergeCell ref="H156:I156"/>
    <mergeCell ref="A151:E151"/>
    <mergeCell ref="F151:G151"/>
    <mergeCell ref="H151:J151"/>
    <mergeCell ref="C152:E152"/>
    <mergeCell ref="F152:G152"/>
    <mergeCell ref="H152:I152"/>
    <mergeCell ref="C153:E153"/>
    <mergeCell ref="F153:G153"/>
    <mergeCell ref="H153:I153"/>
    <mergeCell ref="A147:J147"/>
    <mergeCell ref="A148:G148"/>
    <mergeCell ref="H148:I148"/>
    <mergeCell ref="A149:E149"/>
    <mergeCell ref="F149:G149"/>
    <mergeCell ref="H149:J149"/>
    <mergeCell ref="A150:E150"/>
    <mergeCell ref="F150:G150"/>
    <mergeCell ref="H150:J150"/>
    <mergeCell ref="C144:E144"/>
    <mergeCell ref="F144:G144"/>
    <mergeCell ref="H144:I144"/>
    <mergeCell ref="C145:E145"/>
    <mergeCell ref="F145:G145"/>
    <mergeCell ref="H145:I145"/>
    <mergeCell ref="C146:E146"/>
    <mergeCell ref="F146:G146"/>
    <mergeCell ref="H146:I146"/>
    <mergeCell ref="C141:E141"/>
    <mergeCell ref="F141:G141"/>
    <mergeCell ref="H141:I141"/>
    <mergeCell ref="A142:E142"/>
    <mergeCell ref="F142:G142"/>
    <mergeCell ref="H142:J142"/>
    <mergeCell ref="C143:E143"/>
    <mergeCell ref="F143:G143"/>
    <mergeCell ref="H143:I143"/>
    <mergeCell ref="A138:E138"/>
    <mergeCell ref="F138:G138"/>
    <mergeCell ref="H138:J138"/>
    <mergeCell ref="C139:E139"/>
    <mergeCell ref="F139:G139"/>
    <mergeCell ref="H139:I139"/>
    <mergeCell ref="A140:E140"/>
    <mergeCell ref="F140:G140"/>
    <mergeCell ref="H140:J140"/>
    <mergeCell ref="A134:J134"/>
    <mergeCell ref="A135:G135"/>
    <mergeCell ref="H135:I135"/>
    <mergeCell ref="A136:E136"/>
    <mergeCell ref="F136:G136"/>
    <mergeCell ref="H136:J136"/>
    <mergeCell ref="A137:E137"/>
    <mergeCell ref="F137:G137"/>
    <mergeCell ref="H137:J137"/>
    <mergeCell ref="C131:E131"/>
    <mergeCell ref="F131:G131"/>
    <mergeCell ref="H131:I131"/>
    <mergeCell ref="C132:E132"/>
    <mergeCell ref="F132:G132"/>
    <mergeCell ref="H132:I132"/>
    <mergeCell ref="C133:E133"/>
    <mergeCell ref="F133:G133"/>
    <mergeCell ref="H133:I133"/>
    <mergeCell ref="A128:E128"/>
    <mergeCell ref="F128:G128"/>
    <mergeCell ref="H128:J128"/>
    <mergeCell ref="C129:E129"/>
    <mergeCell ref="F129:G129"/>
    <mergeCell ref="H129:I129"/>
    <mergeCell ref="A130:E130"/>
    <mergeCell ref="F130:G130"/>
    <mergeCell ref="H130:J130"/>
    <mergeCell ref="C125:E125"/>
    <mergeCell ref="F125:G125"/>
    <mergeCell ref="H125:I125"/>
    <mergeCell ref="C126:E126"/>
    <mergeCell ref="F126:G126"/>
    <mergeCell ref="H126:I126"/>
    <mergeCell ref="C127:E127"/>
    <mergeCell ref="F127:G127"/>
    <mergeCell ref="H127:I127"/>
    <mergeCell ref="A122:E122"/>
    <mergeCell ref="F122:G122"/>
    <mergeCell ref="H122:J122"/>
    <mergeCell ref="A123:E123"/>
    <mergeCell ref="F123:G123"/>
    <mergeCell ref="H123:J123"/>
    <mergeCell ref="A124:E124"/>
    <mergeCell ref="F124:G124"/>
    <mergeCell ref="H124:J124"/>
    <mergeCell ref="C118:E118"/>
    <mergeCell ref="F118:G118"/>
    <mergeCell ref="H118:I118"/>
    <mergeCell ref="C119:E119"/>
    <mergeCell ref="F119:G119"/>
    <mergeCell ref="H119:I119"/>
    <mergeCell ref="A120:J120"/>
    <mergeCell ref="A121:G121"/>
    <mergeCell ref="H121:I121"/>
    <mergeCell ref="C115:E115"/>
    <mergeCell ref="F115:G115"/>
    <mergeCell ref="H115:I115"/>
    <mergeCell ref="A116:E116"/>
    <mergeCell ref="F116:G116"/>
    <mergeCell ref="H116:J116"/>
    <mergeCell ref="C117:E117"/>
    <mergeCell ref="F117:G117"/>
    <mergeCell ref="H117:I117"/>
    <mergeCell ref="A112:E112"/>
    <mergeCell ref="F112:G112"/>
    <mergeCell ref="H112:J112"/>
    <mergeCell ref="A113:E113"/>
    <mergeCell ref="F113:G113"/>
    <mergeCell ref="H113:J113"/>
    <mergeCell ref="A114:E114"/>
    <mergeCell ref="F114:G114"/>
    <mergeCell ref="H114:J114"/>
    <mergeCell ref="C108:E108"/>
    <mergeCell ref="F108:G108"/>
    <mergeCell ref="H108:I108"/>
    <mergeCell ref="C109:E109"/>
    <mergeCell ref="F109:G109"/>
    <mergeCell ref="H109:I109"/>
    <mergeCell ref="A110:J110"/>
    <mergeCell ref="A111:G111"/>
    <mergeCell ref="H111:I111"/>
    <mergeCell ref="C105:E105"/>
    <mergeCell ref="F105:G105"/>
    <mergeCell ref="H105:I105"/>
    <mergeCell ref="C106:E106"/>
    <mergeCell ref="F106:G106"/>
    <mergeCell ref="H106:I106"/>
    <mergeCell ref="A107:E107"/>
    <mergeCell ref="F107:G107"/>
    <mergeCell ref="H107:J107"/>
    <mergeCell ref="C102:E102"/>
    <mergeCell ref="F102:G102"/>
    <mergeCell ref="H102:I102"/>
    <mergeCell ref="C103:E103"/>
    <mergeCell ref="F103:G103"/>
    <mergeCell ref="H103:I103"/>
    <mergeCell ref="C104:E104"/>
    <mergeCell ref="F104:G104"/>
    <mergeCell ref="H104:I104"/>
    <mergeCell ref="C99:E99"/>
    <mergeCell ref="F99:G99"/>
    <mergeCell ref="H99:I99"/>
    <mergeCell ref="C100:E100"/>
    <mergeCell ref="F100:G100"/>
    <mergeCell ref="H100:I100"/>
    <mergeCell ref="A101:E101"/>
    <mergeCell ref="F101:G101"/>
    <mergeCell ref="H101:J101"/>
    <mergeCell ref="A96:E96"/>
    <mergeCell ref="F96:G96"/>
    <mergeCell ref="H96:J96"/>
    <mergeCell ref="C97:E97"/>
    <mergeCell ref="F97:G97"/>
    <mergeCell ref="H97:I97"/>
    <mergeCell ref="A98:E98"/>
    <mergeCell ref="F98:G98"/>
    <mergeCell ref="H98:J98"/>
    <mergeCell ref="A92:J92"/>
    <mergeCell ref="A93:G93"/>
    <mergeCell ref="H93:I93"/>
    <mergeCell ref="A94:E94"/>
    <mergeCell ref="F94:G94"/>
    <mergeCell ref="H94:J94"/>
    <mergeCell ref="A95:E95"/>
    <mergeCell ref="F95:G95"/>
    <mergeCell ref="H95:J95"/>
    <mergeCell ref="C89:E89"/>
    <mergeCell ref="F89:G89"/>
    <mergeCell ref="H89:I89"/>
    <mergeCell ref="A90:E90"/>
    <mergeCell ref="F90:G90"/>
    <mergeCell ref="H90:J90"/>
    <mergeCell ref="C91:E91"/>
    <mergeCell ref="F91:G91"/>
    <mergeCell ref="H91:I91"/>
    <mergeCell ref="C86:E86"/>
    <mergeCell ref="F86:G86"/>
    <mergeCell ref="H86:I86"/>
    <mergeCell ref="C87:E87"/>
    <mergeCell ref="F87:G87"/>
    <mergeCell ref="H87:I87"/>
    <mergeCell ref="C88:E88"/>
    <mergeCell ref="F88:G88"/>
    <mergeCell ref="H88:I88"/>
    <mergeCell ref="C83:E83"/>
    <mergeCell ref="F83:G83"/>
    <mergeCell ref="H83:I83"/>
    <mergeCell ref="C84:E84"/>
    <mergeCell ref="F84:G84"/>
    <mergeCell ref="H84:I84"/>
    <mergeCell ref="A85:E85"/>
    <mergeCell ref="F85:G85"/>
    <mergeCell ref="H85:J85"/>
    <mergeCell ref="C80:E80"/>
    <mergeCell ref="F80:G80"/>
    <mergeCell ref="H80:I80"/>
    <mergeCell ref="A81:E81"/>
    <mergeCell ref="F81:G81"/>
    <mergeCell ref="H81:J81"/>
    <mergeCell ref="C82:E82"/>
    <mergeCell ref="F82:G82"/>
    <mergeCell ref="H82:I82"/>
    <mergeCell ref="A77:E77"/>
    <mergeCell ref="F77:G77"/>
    <mergeCell ref="H77:J77"/>
    <mergeCell ref="A78:E78"/>
    <mergeCell ref="F78:G78"/>
    <mergeCell ref="H78:J78"/>
    <mergeCell ref="A79:E79"/>
    <mergeCell ref="F79:G79"/>
    <mergeCell ref="H79:J79"/>
    <mergeCell ref="C73:E73"/>
    <mergeCell ref="F73:G73"/>
    <mergeCell ref="H73:I73"/>
    <mergeCell ref="C74:E74"/>
    <mergeCell ref="F74:G74"/>
    <mergeCell ref="H74:I74"/>
    <mergeCell ref="A75:J75"/>
    <mergeCell ref="A76:G76"/>
    <mergeCell ref="H76:I76"/>
    <mergeCell ref="C70:E70"/>
    <mergeCell ref="F70:G70"/>
    <mergeCell ref="H70:I70"/>
    <mergeCell ref="C71:E71"/>
    <mergeCell ref="F71:G71"/>
    <mergeCell ref="H71:I71"/>
    <mergeCell ref="A72:E72"/>
    <mergeCell ref="F72:G72"/>
    <mergeCell ref="H72:J72"/>
    <mergeCell ref="A67:E67"/>
    <mergeCell ref="F67:G67"/>
    <mergeCell ref="H67:J67"/>
    <mergeCell ref="C68:E68"/>
    <mergeCell ref="F68:G68"/>
    <mergeCell ref="H68:I68"/>
    <mergeCell ref="C69:E69"/>
    <mergeCell ref="F69:G69"/>
    <mergeCell ref="H69:I69"/>
    <mergeCell ref="C64:E64"/>
    <mergeCell ref="F64:G64"/>
    <mergeCell ref="H64:I64"/>
    <mergeCell ref="C65:E65"/>
    <mergeCell ref="F65:G65"/>
    <mergeCell ref="H65:I65"/>
    <mergeCell ref="C66:E66"/>
    <mergeCell ref="F66:G66"/>
    <mergeCell ref="H66:I66"/>
    <mergeCell ref="A61:E61"/>
    <mergeCell ref="F61:G61"/>
    <mergeCell ref="H61:J61"/>
    <mergeCell ref="C62:E62"/>
    <mergeCell ref="F62:G62"/>
    <mergeCell ref="H62:I62"/>
    <mergeCell ref="A63:E63"/>
    <mergeCell ref="F63:G63"/>
    <mergeCell ref="H63:J63"/>
    <mergeCell ref="A57:J57"/>
    <mergeCell ref="A58:G58"/>
    <mergeCell ref="H58:I58"/>
    <mergeCell ref="A59:E59"/>
    <mergeCell ref="F59:G59"/>
    <mergeCell ref="H59:J59"/>
    <mergeCell ref="A60:E60"/>
    <mergeCell ref="F60:G60"/>
    <mergeCell ref="H60:J60"/>
    <mergeCell ref="C54:E54"/>
    <mergeCell ref="F54:G54"/>
    <mergeCell ref="H54:I54"/>
    <mergeCell ref="C55:E55"/>
    <mergeCell ref="F55:G55"/>
    <mergeCell ref="H55:I55"/>
    <mergeCell ref="C56:E56"/>
    <mergeCell ref="F56:G56"/>
    <mergeCell ref="H56:I56"/>
    <mergeCell ref="A51:E51"/>
    <mergeCell ref="F51:G51"/>
    <mergeCell ref="H51:J51"/>
    <mergeCell ref="C52:E52"/>
    <mergeCell ref="F52:G52"/>
    <mergeCell ref="H52:I52"/>
    <mergeCell ref="C53:E53"/>
    <mergeCell ref="F53:G53"/>
    <mergeCell ref="H53:I53"/>
    <mergeCell ref="C48:E48"/>
    <mergeCell ref="F48:G48"/>
    <mergeCell ref="H48:I48"/>
    <mergeCell ref="C49:E49"/>
    <mergeCell ref="F49:G49"/>
    <mergeCell ref="H49:I49"/>
    <mergeCell ref="C50:E50"/>
    <mergeCell ref="F50:G50"/>
    <mergeCell ref="H50:I50"/>
    <mergeCell ref="A45:E45"/>
    <mergeCell ref="F45:G45"/>
    <mergeCell ref="H45:J45"/>
    <mergeCell ref="C46:E46"/>
    <mergeCell ref="F46:G46"/>
    <mergeCell ref="H46:I46"/>
    <mergeCell ref="A47:E47"/>
    <mergeCell ref="F47:G47"/>
    <mergeCell ref="H47:J47"/>
    <mergeCell ref="A41:J41"/>
    <mergeCell ref="A42:G42"/>
    <mergeCell ref="H42:I42"/>
    <mergeCell ref="A43:E43"/>
    <mergeCell ref="F43:G43"/>
    <mergeCell ref="H43:J43"/>
    <mergeCell ref="A44:E44"/>
    <mergeCell ref="F44:G44"/>
    <mergeCell ref="H44:J44"/>
    <mergeCell ref="C37:E37"/>
    <mergeCell ref="F37:G37"/>
    <mergeCell ref="H37:I37"/>
    <mergeCell ref="A38:E38"/>
    <mergeCell ref="F38:G38"/>
    <mergeCell ref="H38:J38"/>
    <mergeCell ref="C39:E39"/>
    <mergeCell ref="F39:G39"/>
    <mergeCell ref="H39:I39"/>
    <mergeCell ref="A33:G33"/>
    <mergeCell ref="H33:I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C29:E29"/>
    <mergeCell ref="F29:G29"/>
    <mergeCell ref="H29:I29"/>
    <mergeCell ref="C30:E30"/>
    <mergeCell ref="F30:G30"/>
    <mergeCell ref="H30:I30"/>
    <mergeCell ref="C31:E31"/>
    <mergeCell ref="F31:G31"/>
    <mergeCell ref="H31:I31"/>
    <mergeCell ref="C26:E26"/>
    <mergeCell ref="F26:G26"/>
    <mergeCell ref="H26:I26"/>
    <mergeCell ref="C27:E27"/>
    <mergeCell ref="F27:G27"/>
    <mergeCell ref="H27:I27"/>
    <mergeCell ref="A28:E28"/>
    <mergeCell ref="F28:G28"/>
    <mergeCell ref="H28:J28"/>
    <mergeCell ref="C23:E23"/>
    <mergeCell ref="F23:G23"/>
    <mergeCell ref="H23:I23"/>
    <mergeCell ref="C24:E24"/>
    <mergeCell ref="F24:G24"/>
    <mergeCell ref="H24:I24"/>
    <mergeCell ref="C25:E25"/>
    <mergeCell ref="F25:G25"/>
    <mergeCell ref="H25:I25"/>
    <mergeCell ref="A20:E20"/>
    <mergeCell ref="F20:G20"/>
    <mergeCell ref="H20:J20"/>
    <mergeCell ref="C21:E21"/>
    <mergeCell ref="F21:G21"/>
    <mergeCell ref="H21:I21"/>
    <mergeCell ref="C22:E22"/>
    <mergeCell ref="F22:G22"/>
    <mergeCell ref="H22:I22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1:E11"/>
    <mergeCell ref="F11:G11"/>
    <mergeCell ref="H11:I11"/>
    <mergeCell ref="A12:E12"/>
    <mergeCell ref="F12:G12"/>
    <mergeCell ref="H12:J12"/>
    <mergeCell ref="C13:E13"/>
    <mergeCell ref="F13:G13"/>
    <mergeCell ref="H13:I13"/>
    <mergeCell ref="A8:E8"/>
    <mergeCell ref="F8:G8"/>
    <mergeCell ref="H8:J8"/>
    <mergeCell ref="A9:E9"/>
    <mergeCell ref="F9:G9"/>
    <mergeCell ref="H9:J9"/>
    <mergeCell ref="A10:E10"/>
    <mergeCell ref="F10:G10"/>
    <mergeCell ref="H10:J10"/>
    <mergeCell ref="A1:J1"/>
    <mergeCell ref="A2:J2"/>
    <mergeCell ref="A3:G3"/>
    <mergeCell ref="H3:I3"/>
    <mergeCell ref="A4:J4"/>
    <mergeCell ref="A5:J5"/>
    <mergeCell ref="A6:J6"/>
    <mergeCell ref="A7:G7"/>
    <mergeCell ref="H7:I7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rowBreaks count="14" manualBreakCount="14">
    <brk id="31" max="16383" man="1"/>
    <brk id="56" max="16383" man="1"/>
    <brk id="74" max="16383" man="1"/>
    <brk id="91" max="16383" man="1"/>
    <brk id="119" max="16383" man="1"/>
    <brk id="133" max="16383" man="1"/>
    <brk id="146" max="16383" man="1"/>
    <brk id="163" max="16383" man="1"/>
    <brk id="178" max="16383" man="1"/>
    <brk id="188" max="16383" man="1"/>
    <brk id="216" max="16383" man="1"/>
    <brk id="235" max="16383" man="1"/>
    <brk id="250" max="16383" man="1"/>
    <brk id="2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4A07-BAA4-4FBE-8167-A15CE4D10E49}">
  <dimension ref="A2:E202"/>
  <sheetViews>
    <sheetView topLeftCell="A163" workbookViewId="0">
      <selection activeCell="N64" sqref="N64"/>
    </sheetView>
  </sheetViews>
  <sheetFormatPr defaultRowHeight="14.4"/>
  <cols>
    <col min="1" max="1" width="9.33203125" customWidth="1"/>
    <col min="2" max="2" width="16.33203125" customWidth="1"/>
    <col min="3" max="3" width="43.6640625" customWidth="1"/>
    <col min="4" max="4" width="17.5546875" customWidth="1"/>
    <col min="5" max="5" width="23.5546875" style="290" bestFit="1" customWidth="1"/>
  </cols>
  <sheetData>
    <row r="2" spans="1:5">
      <c r="A2" t="s">
        <v>2097</v>
      </c>
      <c r="B2" t="s">
        <v>2096</v>
      </c>
    </row>
    <row r="4" spans="1:5">
      <c r="A4" s="315" t="s">
        <v>2095</v>
      </c>
      <c r="B4" s="315" t="s">
        <v>2094</v>
      </c>
      <c r="C4" s="315" t="s">
        <v>2093</v>
      </c>
      <c r="D4" s="314" t="s">
        <v>2092</v>
      </c>
      <c r="E4"/>
    </row>
    <row r="5" spans="1:5">
      <c r="A5" s="313" t="s">
        <v>2091</v>
      </c>
      <c r="B5" s="312"/>
      <c r="C5" s="312"/>
      <c r="D5" s="311">
        <v>231393600</v>
      </c>
      <c r="E5"/>
    </row>
    <row r="6" spans="1:5">
      <c r="A6" s="307" t="s">
        <v>91</v>
      </c>
      <c r="B6" s="306" t="s">
        <v>591</v>
      </c>
      <c r="C6" s="305"/>
      <c r="D6" s="304">
        <v>11900100</v>
      </c>
      <c r="E6"/>
    </row>
    <row r="7" spans="1:5">
      <c r="A7" s="298"/>
      <c r="B7" s="303" t="s">
        <v>552</v>
      </c>
      <c r="C7" s="302"/>
      <c r="D7" s="301">
        <v>11900100</v>
      </c>
      <c r="E7"/>
    </row>
    <row r="8" spans="1:5">
      <c r="A8" s="298"/>
      <c r="B8" s="300" t="s">
        <v>2047</v>
      </c>
      <c r="C8" s="298"/>
      <c r="D8" s="299">
        <v>8449100</v>
      </c>
      <c r="E8"/>
    </row>
    <row r="9" spans="1:5">
      <c r="A9" s="298"/>
      <c r="B9" s="297" t="s">
        <v>553</v>
      </c>
      <c r="C9" s="296" t="s">
        <v>2070</v>
      </c>
      <c r="D9" s="295">
        <v>7408600</v>
      </c>
      <c r="E9"/>
    </row>
    <row r="10" spans="1:5">
      <c r="A10" s="298"/>
      <c r="B10" s="297" t="s">
        <v>554</v>
      </c>
      <c r="C10" s="296" t="s">
        <v>2045</v>
      </c>
      <c r="D10" s="295">
        <v>459100</v>
      </c>
      <c r="E10"/>
    </row>
    <row r="11" spans="1:5">
      <c r="A11" s="298"/>
      <c r="B11" s="297" t="s">
        <v>555</v>
      </c>
      <c r="C11" s="296" t="s">
        <v>2090</v>
      </c>
      <c r="D11" s="295">
        <v>254400</v>
      </c>
      <c r="E11"/>
    </row>
    <row r="12" spans="1:5">
      <c r="A12" s="298"/>
      <c r="B12" s="297" t="s">
        <v>556</v>
      </c>
      <c r="C12" s="296" t="s">
        <v>2056</v>
      </c>
      <c r="D12" s="295">
        <v>296400</v>
      </c>
      <c r="E12"/>
    </row>
    <row r="13" spans="1:5">
      <c r="A13" s="298"/>
      <c r="B13" s="297" t="s">
        <v>557</v>
      </c>
      <c r="C13" s="296" t="s">
        <v>2043</v>
      </c>
      <c r="D13" s="295">
        <v>24000</v>
      </c>
      <c r="E13"/>
    </row>
    <row r="14" spans="1:5">
      <c r="A14" s="298"/>
      <c r="B14" s="297" t="s">
        <v>558</v>
      </c>
      <c r="C14" s="296" t="s">
        <v>2042</v>
      </c>
      <c r="D14" s="295">
        <v>6600</v>
      </c>
      <c r="E14"/>
    </row>
    <row r="15" spans="1:5">
      <c r="A15" s="298"/>
      <c r="B15" s="300" t="s">
        <v>2041</v>
      </c>
      <c r="C15" s="298"/>
      <c r="D15" s="299">
        <v>2673400</v>
      </c>
      <c r="E15"/>
    </row>
    <row r="16" spans="1:5">
      <c r="A16" s="298"/>
      <c r="B16" s="297" t="s">
        <v>559</v>
      </c>
      <c r="C16" s="296" t="s">
        <v>2052</v>
      </c>
      <c r="D16" s="295">
        <v>2360600</v>
      </c>
      <c r="E16"/>
    </row>
    <row r="17" spans="1:5">
      <c r="A17" s="298"/>
      <c r="B17" s="297" t="s">
        <v>560</v>
      </c>
      <c r="C17" s="296" t="s">
        <v>2039</v>
      </c>
      <c r="D17" s="295">
        <v>142000</v>
      </c>
      <c r="E17"/>
    </row>
    <row r="18" spans="1:5">
      <c r="A18" s="298"/>
      <c r="B18" s="297" t="s">
        <v>561</v>
      </c>
      <c r="C18" s="296" t="s">
        <v>2038</v>
      </c>
      <c r="D18" s="295">
        <v>88600</v>
      </c>
      <c r="E18"/>
    </row>
    <row r="19" spans="1:5">
      <c r="A19" s="298"/>
      <c r="B19" s="297" t="s">
        <v>562</v>
      </c>
      <c r="C19" s="296" t="s">
        <v>2037</v>
      </c>
      <c r="D19" s="295">
        <v>82200</v>
      </c>
      <c r="E19"/>
    </row>
    <row r="20" spans="1:5">
      <c r="A20" s="298"/>
      <c r="B20" s="300" t="s">
        <v>2036</v>
      </c>
      <c r="C20" s="298"/>
      <c r="D20" s="299">
        <v>720000</v>
      </c>
      <c r="E20"/>
    </row>
    <row r="21" spans="1:5">
      <c r="A21" s="298"/>
      <c r="B21" s="297" t="s">
        <v>563</v>
      </c>
      <c r="C21" s="296" t="s">
        <v>2089</v>
      </c>
      <c r="D21" s="295">
        <v>526800</v>
      </c>
      <c r="E21"/>
    </row>
    <row r="22" spans="1:5">
      <c r="A22" s="298"/>
      <c r="B22" s="297" t="s">
        <v>564</v>
      </c>
      <c r="C22" s="296" t="s">
        <v>2034</v>
      </c>
      <c r="D22" s="295">
        <v>73200</v>
      </c>
      <c r="E22"/>
    </row>
    <row r="23" spans="1:5">
      <c r="A23" s="298"/>
      <c r="B23" s="297" t="s">
        <v>565</v>
      </c>
      <c r="C23" s="296" t="s">
        <v>2033</v>
      </c>
      <c r="D23" s="295">
        <v>120000</v>
      </c>
      <c r="E23"/>
    </row>
    <row r="24" spans="1:5">
      <c r="A24" s="298"/>
      <c r="B24" s="300" t="s">
        <v>2032</v>
      </c>
      <c r="C24" s="298"/>
      <c r="D24" s="299">
        <v>57600</v>
      </c>
      <c r="E24"/>
    </row>
    <row r="25" spans="1:5">
      <c r="A25" s="298"/>
      <c r="B25" s="297" t="s">
        <v>567</v>
      </c>
      <c r="C25" s="296" t="s">
        <v>2031</v>
      </c>
      <c r="D25" s="295">
        <v>57600</v>
      </c>
      <c r="E25"/>
    </row>
    <row r="26" spans="1:5">
      <c r="A26" s="307" t="s">
        <v>92</v>
      </c>
      <c r="B26" s="306" t="s">
        <v>2088</v>
      </c>
      <c r="C26" s="305"/>
      <c r="D26" s="304">
        <v>7759600</v>
      </c>
      <c r="E26"/>
    </row>
    <row r="27" spans="1:5">
      <c r="A27" s="298"/>
      <c r="B27" s="303" t="s">
        <v>552</v>
      </c>
      <c r="C27" s="302"/>
      <c r="D27" s="301">
        <v>7759600</v>
      </c>
      <c r="E27"/>
    </row>
    <row r="28" spans="1:5">
      <c r="A28" s="298"/>
      <c r="B28" s="300" t="s">
        <v>2047</v>
      </c>
      <c r="C28" s="298"/>
      <c r="D28" s="299">
        <v>7378100</v>
      </c>
      <c r="E28"/>
    </row>
    <row r="29" spans="1:5">
      <c r="A29" s="298"/>
      <c r="B29" s="297" t="s">
        <v>553</v>
      </c>
      <c r="C29" s="296" t="s">
        <v>2087</v>
      </c>
      <c r="D29" s="295">
        <v>6916300</v>
      </c>
      <c r="E29"/>
    </row>
    <row r="30" spans="1:5">
      <c r="A30" s="298"/>
      <c r="B30" s="297" t="s">
        <v>554</v>
      </c>
      <c r="C30" s="296" t="s">
        <v>2045</v>
      </c>
      <c r="D30" s="295">
        <v>416000</v>
      </c>
      <c r="E30"/>
    </row>
    <row r="31" spans="1:5">
      <c r="A31" s="298"/>
      <c r="B31" s="297" t="s">
        <v>556</v>
      </c>
      <c r="C31" s="296" t="s">
        <v>2056</v>
      </c>
      <c r="D31" s="295">
        <v>42000</v>
      </c>
      <c r="E31"/>
    </row>
    <row r="32" spans="1:5">
      <c r="A32" s="298"/>
      <c r="B32" s="297" t="s">
        <v>557</v>
      </c>
      <c r="C32" s="296" t="s">
        <v>2043</v>
      </c>
      <c r="D32" s="295">
        <v>2900</v>
      </c>
      <c r="E32"/>
    </row>
    <row r="33" spans="1:5">
      <c r="A33" s="298"/>
      <c r="B33" s="297" t="s">
        <v>558</v>
      </c>
      <c r="C33" s="296" t="s">
        <v>2042</v>
      </c>
      <c r="D33" s="295">
        <v>900</v>
      </c>
      <c r="E33"/>
    </row>
    <row r="34" spans="1:5">
      <c r="A34" s="298"/>
      <c r="B34" s="300" t="s">
        <v>2041</v>
      </c>
      <c r="C34" s="298"/>
      <c r="D34" s="299">
        <v>381500</v>
      </c>
      <c r="E34"/>
    </row>
    <row r="35" spans="1:5">
      <c r="A35" s="298"/>
      <c r="B35" s="297" t="s">
        <v>559</v>
      </c>
      <c r="C35" s="296" t="s">
        <v>2066</v>
      </c>
      <c r="D35" s="295">
        <v>359900</v>
      </c>
      <c r="E35"/>
    </row>
    <row r="36" spans="1:5">
      <c r="A36" s="298"/>
      <c r="B36" s="297" t="s">
        <v>560</v>
      </c>
      <c r="C36" s="296" t="s">
        <v>2039</v>
      </c>
      <c r="D36" s="295">
        <v>21600</v>
      </c>
      <c r="E36"/>
    </row>
    <row r="37" spans="1:5">
      <c r="A37" s="307" t="s">
        <v>93</v>
      </c>
      <c r="B37" s="306" t="s">
        <v>2086</v>
      </c>
      <c r="C37" s="305"/>
      <c r="D37" s="304">
        <v>4607800</v>
      </c>
      <c r="E37"/>
    </row>
    <row r="38" spans="1:5">
      <c r="A38" s="298"/>
      <c r="B38" s="303" t="s">
        <v>552</v>
      </c>
      <c r="C38" s="302"/>
      <c r="D38" s="301">
        <v>4607800</v>
      </c>
      <c r="E38"/>
    </row>
    <row r="39" spans="1:5">
      <c r="A39" s="298"/>
      <c r="B39" s="300" t="s">
        <v>2047</v>
      </c>
      <c r="C39" s="298"/>
      <c r="D39" s="299">
        <v>4260400</v>
      </c>
      <c r="E39"/>
    </row>
    <row r="40" spans="1:5">
      <c r="A40" s="298"/>
      <c r="B40" s="297" t="s">
        <v>553</v>
      </c>
      <c r="C40" s="296" t="s">
        <v>2076</v>
      </c>
      <c r="D40" s="295">
        <v>3978100</v>
      </c>
      <c r="E40"/>
    </row>
    <row r="41" spans="1:5">
      <c r="A41" s="298"/>
      <c r="B41" s="297" t="s">
        <v>554</v>
      </c>
      <c r="C41" s="296" t="s">
        <v>2045</v>
      </c>
      <c r="D41" s="295">
        <v>239500</v>
      </c>
      <c r="E41"/>
    </row>
    <row r="42" spans="1:5">
      <c r="A42" s="298"/>
      <c r="B42" s="297" t="s">
        <v>556</v>
      </c>
      <c r="C42" s="296" t="s">
        <v>2056</v>
      </c>
      <c r="D42" s="295">
        <v>42000</v>
      </c>
      <c r="E42"/>
    </row>
    <row r="43" spans="1:5">
      <c r="A43" s="298"/>
      <c r="B43" s="297" t="s">
        <v>558</v>
      </c>
      <c r="C43" s="296" t="s">
        <v>2042</v>
      </c>
      <c r="D43" s="295">
        <v>800</v>
      </c>
      <c r="E43"/>
    </row>
    <row r="44" spans="1:5">
      <c r="A44" s="298"/>
      <c r="B44" s="300" t="s">
        <v>2041</v>
      </c>
      <c r="C44" s="298"/>
      <c r="D44" s="299">
        <v>250400</v>
      </c>
      <c r="E44"/>
    </row>
    <row r="45" spans="1:5">
      <c r="A45" s="298"/>
      <c r="B45" s="297" t="s">
        <v>559</v>
      </c>
      <c r="C45" s="296" t="s">
        <v>2066</v>
      </c>
      <c r="D45" s="295">
        <v>236100</v>
      </c>
      <c r="E45"/>
    </row>
    <row r="46" spans="1:5">
      <c r="A46" s="298"/>
      <c r="B46" s="297" t="s">
        <v>560</v>
      </c>
      <c r="C46" s="296" t="s">
        <v>2039</v>
      </c>
      <c r="D46" s="295">
        <v>14300</v>
      </c>
      <c r="E46"/>
    </row>
    <row r="47" spans="1:5">
      <c r="A47" s="298"/>
      <c r="B47" s="300" t="s">
        <v>2032</v>
      </c>
      <c r="C47" s="298"/>
      <c r="D47" s="299">
        <v>97000</v>
      </c>
      <c r="E47"/>
    </row>
    <row r="48" spans="1:5">
      <c r="A48" s="298"/>
      <c r="B48" s="297" t="s">
        <v>568</v>
      </c>
      <c r="C48" s="296" t="s">
        <v>2085</v>
      </c>
      <c r="D48" s="295">
        <v>97000</v>
      </c>
      <c r="E48"/>
    </row>
    <row r="49" spans="1:5">
      <c r="A49" s="307" t="s">
        <v>94</v>
      </c>
      <c r="B49" s="306" t="s">
        <v>2084</v>
      </c>
      <c r="C49" s="305"/>
      <c r="D49" s="304">
        <v>4329200</v>
      </c>
      <c r="E49"/>
    </row>
    <row r="50" spans="1:5">
      <c r="A50" s="298"/>
      <c r="B50" s="303" t="s">
        <v>552</v>
      </c>
      <c r="C50" s="302"/>
      <c r="D50" s="301">
        <v>4329200</v>
      </c>
      <c r="E50"/>
    </row>
    <row r="51" spans="1:5">
      <c r="A51" s="298"/>
      <c r="B51" s="300" t="s">
        <v>2047</v>
      </c>
      <c r="C51" s="298"/>
      <c r="D51" s="299">
        <v>3586600</v>
      </c>
      <c r="E51"/>
    </row>
    <row r="52" spans="1:5">
      <c r="A52" s="298"/>
      <c r="B52" s="297" t="s">
        <v>553</v>
      </c>
      <c r="C52" s="296" t="s">
        <v>2083</v>
      </c>
      <c r="D52" s="295">
        <v>3343700</v>
      </c>
      <c r="E52"/>
    </row>
    <row r="53" spans="1:5">
      <c r="A53" s="298"/>
      <c r="B53" s="297" t="s">
        <v>554</v>
      </c>
      <c r="C53" s="296" t="s">
        <v>2045</v>
      </c>
      <c r="D53" s="295">
        <v>200900</v>
      </c>
      <c r="E53"/>
    </row>
    <row r="54" spans="1:5">
      <c r="A54" s="298"/>
      <c r="B54" s="297" t="s">
        <v>556</v>
      </c>
      <c r="C54" s="296" t="s">
        <v>2044</v>
      </c>
      <c r="D54" s="295">
        <v>42000</v>
      </c>
      <c r="E54"/>
    </row>
    <row r="55" spans="1:5">
      <c r="A55" s="298"/>
      <c r="B55" s="300" t="s">
        <v>2041</v>
      </c>
      <c r="C55" s="298"/>
      <c r="D55" s="299">
        <v>591400</v>
      </c>
      <c r="E55"/>
    </row>
    <row r="56" spans="1:5">
      <c r="A56" s="298"/>
      <c r="B56" s="297" t="s">
        <v>559</v>
      </c>
      <c r="C56" s="296" t="s">
        <v>2055</v>
      </c>
      <c r="D56" s="295">
        <v>557900</v>
      </c>
      <c r="E56"/>
    </row>
    <row r="57" spans="1:5">
      <c r="A57" s="298"/>
      <c r="B57" s="297" t="s">
        <v>560</v>
      </c>
      <c r="C57" s="296" t="s">
        <v>2039</v>
      </c>
      <c r="D57" s="295">
        <v>33500</v>
      </c>
      <c r="E57"/>
    </row>
    <row r="58" spans="1:5">
      <c r="A58" s="298"/>
      <c r="B58" s="300" t="s">
        <v>2036</v>
      </c>
      <c r="C58" s="298"/>
      <c r="D58" s="299">
        <v>144000</v>
      </c>
      <c r="E58"/>
    </row>
    <row r="59" spans="1:5">
      <c r="A59" s="298"/>
      <c r="B59" s="297" t="s">
        <v>563</v>
      </c>
      <c r="C59" s="296" t="s">
        <v>2050</v>
      </c>
      <c r="D59" s="295">
        <v>112800</v>
      </c>
      <c r="E59"/>
    </row>
    <row r="60" spans="1:5">
      <c r="A60" s="298"/>
      <c r="B60" s="297" t="s">
        <v>564</v>
      </c>
      <c r="C60" s="296" t="s">
        <v>2034</v>
      </c>
      <c r="D60" s="295">
        <v>7200</v>
      </c>
      <c r="E60"/>
    </row>
    <row r="61" spans="1:5">
      <c r="A61" s="298"/>
      <c r="B61" s="297" t="s">
        <v>565</v>
      </c>
      <c r="C61" s="296" t="s">
        <v>2033</v>
      </c>
      <c r="D61" s="295">
        <v>24000</v>
      </c>
      <c r="E61"/>
    </row>
    <row r="62" spans="1:5">
      <c r="A62" s="298"/>
      <c r="B62" s="300" t="s">
        <v>2032</v>
      </c>
      <c r="C62" s="298"/>
      <c r="D62" s="299">
        <v>7200</v>
      </c>
      <c r="E62"/>
    </row>
    <row r="63" spans="1:5">
      <c r="A63" s="298"/>
      <c r="B63" s="297" t="s">
        <v>567</v>
      </c>
      <c r="C63" s="296" t="s">
        <v>2031</v>
      </c>
      <c r="D63" s="295">
        <v>7200</v>
      </c>
      <c r="E63"/>
    </row>
    <row r="64" spans="1:5">
      <c r="A64" s="307" t="s">
        <v>2082</v>
      </c>
      <c r="B64" s="310" t="s">
        <v>2081</v>
      </c>
      <c r="C64" s="309"/>
      <c r="D64" s="308">
        <v>129496400</v>
      </c>
      <c r="E64"/>
    </row>
    <row r="65" spans="1:5">
      <c r="A65" s="298"/>
      <c r="B65" s="303" t="s">
        <v>552</v>
      </c>
      <c r="C65" s="302"/>
      <c r="D65" s="301">
        <v>129496400</v>
      </c>
      <c r="E65"/>
    </row>
    <row r="66" spans="1:5">
      <c r="A66" s="298"/>
      <c r="B66" s="300" t="s">
        <v>2047</v>
      </c>
      <c r="C66" s="298"/>
      <c r="D66" s="299">
        <v>4476300</v>
      </c>
      <c r="E66"/>
    </row>
    <row r="67" spans="1:5">
      <c r="A67" s="298"/>
      <c r="B67" s="297" t="s">
        <v>553</v>
      </c>
      <c r="C67" s="296" t="s">
        <v>2052</v>
      </c>
      <c r="D67" s="295">
        <v>4160000</v>
      </c>
      <c r="E67"/>
    </row>
    <row r="68" spans="1:5">
      <c r="A68" s="298"/>
      <c r="B68" s="297" t="s">
        <v>554</v>
      </c>
      <c r="C68" s="296" t="s">
        <v>2045</v>
      </c>
      <c r="D68" s="295">
        <v>250200</v>
      </c>
      <c r="E68"/>
    </row>
    <row r="69" spans="1:5">
      <c r="A69" s="298"/>
      <c r="B69" s="297" t="s">
        <v>556</v>
      </c>
      <c r="C69" s="296" t="s">
        <v>2056</v>
      </c>
      <c r="D69" s="295">
        <v>42000</v>
      </c>
      <c r="E69"/>
    </row>
    <row r="70" spans="1:5">
      <c r="A70" s="298"/>
      <c r="B70" s="297" t="s">
        <v>557</v>
      </c>
      <c r="C70" s="296" t="s">
        <v>2043</v>
      </c>
      <c r="D70" s="295">
        <v>16600</v>
      </c>
      <c r="E70"/>
    </row>
    <row r="71" spans="1:5">
      <c r="A71" s="298"/>
      <c r="B71" s="297" t="s">
        <v>558</v>
      </c>
      <c r="C71" s="296" t="s">
        <v>2042</v>
      </c>
      <c r="D71" s="295">
        <v>7500</v>
      </c>
      <c r="E71"/>
    </row>
    <row r="72" spans="1:5">
      <c r="A72" s="298"/>
      <c r="B72" s="300" t="s">
        <v>2041</v>
      </c>
      <c r="C72" s="298"/>
      <c r="D72" s="299">
        <v>94208000</v>
      </c>
      <c r="E72"/>
    </row>
    <row r="73" spans="1:5">
      <c r="A73" s="298"/>
      <c r="B73" s="297" t="s">
        <v>559</v>
      </c>
      <c r="C73" s="296" t="s">
        <v>2080</v>
      </c>
      <c r="D73" s="295">
        <v>87388000</v>
      </c>
      <c r="E73"/>
    </row>
    <row r="74" spans="1:5">
      <c r="A74" s="298"/>
      <c r="B74" s="297" t="s">
        <v>560</v>
      </c>
      <c r="C74" s="296" t="s">
        <v>2039</v>
      </c>
      <c r="D74" s="295">
        <v>3116200</v>
      </c>
      <c r="E74"/>
    </row>
    <row r="75" spans="1:5">
      <c r="A75" s="298"/>
      <c r="B75" s="297" t="s">
        <v>561</v>
      </c>
      <c r="C75" s="296" t="s">
        <v>2038</v>
      </c>
      <c r="D75" s="295">
        <v>2118400</v>
      </c>
      <c r="E75"/>
    </row>
    <row r="76" spans="1:5">
      <c r="A76" s="298"/>
      <c r="B76" s="297" t="s">
        <v>562</v>
      </c>
      <c r="C76" s="296" t="s">
        <v>2037</v>
      </c>
      <c r="D76" s="295">
        <v>1585400</v>
      </c>
      <c r="E76"/>
    </row>
    <row r="77" spans="1:5">
      <c r="A77" s="298"/>
      <c r="B77" s="300" t="s">
        <v>2036</v>
      </c>
      <c r="C77" s="298"/>
      <c r="D77" s="299">
        <v>27889700</v>
      </c>
      <c r="E77"/>
    </row>
    <row r="78" spans="1:5">
      <c r="A78" s="298"/>
      <c r="B78" s="297" t="s">
        <v>563</v>
      </c>
      <c r="C78" s="296" t="s">
        <v>2079</v>
      </c>
      <c r="D78" s="295">
        <v>20227600</v>
      </c>
      <c r="E78"/>
    </row>
    <row r="79" spans="1:5">
      <c r="A79" s="298"/>
      <c r="B79" s="297" t="s">
        <v>564</v>
      </c>
      <c r="C79" s="296" t="s">
        <v>2034</v>
      </c>
      <c r="D79" s="295">
        <v>2950100</v>
      </c>
      <c r="E79"/>
    </row>
    <row r="80" spans="1:5">
      <c r="A80" s="298"/>
      <c r="B80" s="297" t="s">
        <v>565</v>
      </c>
      <c r="C80" s="296" t="s">
        <v>2033</v>
      </c>
      <c r="D80" s="295">
        <v>4712000</v>
      </c>
      <c r="E80"/>
    </row>
    <row r="81" spans="1:5">
      <c r="A81" s="298"/>
      <c r="B81" s="300" t="s">
        <v>2032</v>
      </c>
      <c r="C81" s="298"/>
      <c r="D81" s="299">
        <v>2922400</v>
      </c>
      <c r="E81"/>
    </row>
    <row r="82" spans="1:5">
      <c r="A82" s="298"/>
      <c r="B82" s="297" t="s">
        <v>566</v>
      </c>
      <c r="C82" s="296" t="s">
        <v>2060</v>
      </c>
      <c r="D82" s="295">
        <v>1542300</v>
      </c>
      <c r="E82"/>
    </row>
    <row r="83" spans="1:5">
      <c r="A83" s="298"/>
      <c r="B83" s="297" t="s">
        <v>567</v>
      </c>
      <c r="C83" s="296" t="s">
        <v>2031</v>
      </c>
      <c r="D83" s="295">
        <v>1380100</v>
      </c>
      <c r="E83"/>
    </row>
    <row r="84" spans="1:5">
      <c r="A84" s="307" t="s">
        <v>2078</v>
      </c>
      <c r="B84" s="306" t="s">
        <v>2077</v>
      </c>
      <c r="C84" s="305"/>
      <c r="D84" s="304">
        <v>17653100</v>
      </c>
      <c r="E84"/>
    </row>
    <row r="85" spans="1:5">
      <c r="A85" s="298"/>
      <c r="B85" s="303" t="s">
        <v>552</v>
      </c>
      <c r="C85" s="302"/>
      <c r="D85" s="301">
        <v>17653100</v>
      </c>
      <c r="E85"/>
    </row>
    <row r="86" spans="1:5">
      <c r="A86" s="298"/>
      <c r="B86" s="300" t="s">
        <v>2047</v>
      </c>
      <c r="C86" s="298"/>
      <c r="D86" s="299">
        <v>5420100</v>
      </c>
      <c r="E86"/>
    </row>
    <row r="87" spans="1:5">
      <c r="A87" s="298"/>
      <c r="B87" s="297" t="s">
        <v>553</v>
      </c>
      <c r="C87" s="296" t="s">
        <v>2076</v>
      </c>
      <c r="D87" s="295">
        <v>5072900</v>
      </c>
      <c r="E87"/>
    </row>
    <row r="88" spans="1:5">
      <c r="A88" s="298"/>
      <c r="B88" s="297" t="s">
        <v>554</v>
      </c>
      <c r="C88" s="296" t="s">
        <v>2045</v>
      </c>
      <c r="D88" s="295">
        <v>305200</v>
      </c>
      <c r="E88"/>
    </row>
    <row r="89" spans="1:5">
      <c r="A89" s="298"/>
      <c r="B89" s="297" t="s">
        <v>556</v>
      </c>
      <c r="C89" s="296" t="s">
        <v>2044</v>
      </c>
      <c r="D89" s="295">
        <v>42000</v>
      </c>
      <c r="E89"/>
    </row>
    <row r="90" spans="1:5">
      <c r="A90" s="298"/>
      <c r="B90" s="300" t="s">
        <v>2041</v>
      </c>
      <c r="C90" s="298"/>
      <c r="D90" s="299">
        <v>11275400</v>
      </c>
      <c r="E90"/>
    </row>
    <row r="91" spans="1:5">
      <c r="A91" s="298"/>
      <c r="B91" s="297" t="s">
        <v>559</v>
      </c>
      <c r="C91" s="296" t="s">
        <v>2075</v>
      </c>
      <c r="D91" s="295">
        <v>10265700</v>
      </c>
      <c r="E91"/>
    </row>
    <row r="92" spans="1:5">
      <c r="A92" s="298"/>
      <c r="B92" s="297" t="s">
        <v>560</v>
      </c>
      <c r="C92" s="296" t="s">
        <v>2039</v>
      </c>
      <c r="D92" s="295">
        <v>618700</v>
      </c>
      <c r="E92"/>
    </row>
    <row r="93" spans="1:5">
      <c r="A93" s="298"/>
      <c r="B93" s="297" t="s">
        <v>561</v>
      </c>
      <c r="C93" s="296" t="s">
        <v>2038</v>
      </c>
      <c r="D93" s="295">
        <v>212100</v>
      </c>
      <c r="E93"/>
    </row>
    <row r="94" spans="1:5">
      <c r="A94" s="298"/>
      <c r="B94" s="297" t="s">
        <v>562</v>
      </c>
      <c r="C94" s="296" t="s">
        <v>2037</v>
      </c>
      <c r="D94" s="295">
        <v>178900</v>
      </c>
      <c r="E94"/>
    </row>
    <row r="95" spans="1:5">
      <c r="A95" s="298"/>
      <c r="B95" s="300" t="s">
        <v>2036</v>
      </c>
      <c r="C95" s="298"/>
      <c r="D95" s="299">
        <v>912000</v>
      </c>
      <c r="E95"/>
    </row>
    <row r="96" spans="1:5">
      <c r="A96" s="298"/>
      <c r="B96" s="297" t="s">
        <v>563</v>
      </c>
      <c r="C96" s="296" t="s">
        <v>2074</v>
      </c>
      <c r="D96" s="295">
        <v>660400</v>
      </c>
      <c r="E96"/>
    </row>
    <row r="97" spans="1:5">
      <c r="A97" s="298"/>
      <c r="B97" s="297" t="s">
        <v>564</v>
      </c>
      <c r="C97" s="296" t="s">
        <v>2034</v>
      </c>
      <c r="D97" s="295">
        <v>99600</v>
      </c>
      <c r="E97"/>
    </row>
    <row r="98" spans="1:5">
      <c r="A98" s="298"/>
      <c r="B98" s="297" t="s">
        <v>565</v>
      </c>
      <c r="C98" s="296" t="s">
        <v>2033</v>
      </c>
      <c r="D98" s="295">
        <v>152000</v>
      </c>
      <c r="E98"/>
    </row>
    <row r="99" spans="1:5">
      <c r="A99" s="298"/>
      <c r="B99" s="300" t="s">
        <v>2032</v>
      </c>
      <c r="C99" s="298"/>
      <c r="D99" s="299">
        <v>45600</v>
      </c>
      <c r="E99"/>
    </row>
    <row r="100" spans="1:5">
      <c r="A100" s="298"/>
      <c r="B100" s="297" t="s">
        <v>567</v>
      </c>
      <c r="C100" s="296" t="s">
        <v>2031</v>
      </c>
      <c r="D100" s="295">
        <v>45600</v>
      </c>
      <c r="E100"/>
    </row>
    <row r="101" spans="1:5">
      <c r="A101" s="307" t="s">
        <v>2073</v>
      </c>
      <c r="B101" s="310" t="s">
        <v>2072</v>
      </c>
      <c r="C101" s="309"/>
      <c r="D101" s="308">
        <v>10492800</v>
      </c>
      <c r="E101"/>
    </row>
    <row r="102" spans="1:5">
      <c r="A102" s="298"/>
      <c r="B102" s="303" t="s">
        <v>552</v>
      </c>
      <c r="C102" s="302"/>
      <c r="D102" s="301">
        <v>10492800</v>
      </c>
      <c r="E102"/>
    </row>
    <row r="103" spans="1:5">
      <c r="A103" s="298"/>
      <c r="B103" s="300" t="s">
        <v>2047</v>
      </c>
      <c r="C103" s="298"/>
      <c r="D103" s="299">
        <v>4540000</v>
      </c>
      <c r="E103"/>
    </row>
    <row r="104" spans="1:5">
      <c r="A104" s="298"/>
      <c r="B104" s="297" t="s">
        <v>553</v>
      </c>
      <c r="C104" s="296" t="s">
        <v>2071</v>
      </c>
      <c r="D104" s="295">
        <v>4221800</v>
      </c>
      <c r="E104"/>
    </row>
    <row r="105" spans="1:5">
      <c r="A105" s="298"/>
      <c r="B105" s="297" t="s">
        <v>554</v>
      </c>
      <c r="C105" s="296" t="s">
        <v>2045</v>
      </c>
      <c r="D105" s="295">
        <v>257800</v>
      </c>
      <c r="E105"/>
    </row>
    <row r="106" spans="1:5">
      <c r="A106" s="298"/>
      <c r="B106" s="297" t="s">
        <v>556</v>
      </c>
      <c r="C106" s="296" t="s">
        <v>2044</v>
      </c>
      <c r="D106" s="295">
        <v>42000</v>
      </c>
      <c r="E106"/>
    </row>
    <row r="107" spans="1:5">
      <c r="A107" s="298"/>
      <c r="B107" s="297" t="s">
        <v>557</v>
      </c>
      <c r="C107" s="296" t="s">
        <v>2043</v>
      </c>
      <c r="D107" s="295">
        <v>14100</v>
      </c>
      <c r="E107"/>
    </row>
    <row r="108" spans="1:5">
      <c r="A108" s="298"/>
      <c r="B108" s="297" t="s">
        <v>558</v>
      </c>
      <c r="C108" s="296" t="s">
        <v>2042</v>
      </c>
      <c r="D108" s="295">
        <v>4300</v>
      </c>
      <c r="E108"/>
    </row>
    <row r="109" spans="1:5">
      <c r="A109" s="298"/>
      <c r="B109" s="300" t="s">
        <v>2041</v>
      </c>
      <c r="C109" s="298"/>
      <c r="D109" s="299">
        <v>4118600</v>
      </c>
      <c r="E109"/>
    </row>
    <row r="110" spans="1:5">
      <c r="A110" s="298"/>
      <c r="B110" s="297" t="s">
        <v>559</v>
      </c>
      <c r="C110" s="296" t="s">
        <v>2070</v>
      </c>
      <c r="D110" s="295">
        <v>3790900</v>
      </c>
      <c r="E110"/>
    </row>
    <row r="111" spans="1:5">
      <c r="A111" s="298"/>
      <c r="B111" s="297" t="s">
        <v>560</v>
      </c>
      <c r="C111" s="296" t="s">
        <v>2039</v>
      </c>
      <c r="D111" s="295">
        <v>228600</v>
      </c>
      <c r="E111"/>
    </row>
    <row r="112" spans="1:5">
      <c r="A112" s="298"/>
      <c r="B112" s="297" t="s">
        <v>561</v>
      </c>
      <c r="C112" s="296" t="s">
        <v>2038</v>
      </c>
      <c r="D112" s="295">
        <v>73300</v>
      </c>
      <c r="E112"/>
    </row>
    <row r="113" spans="1:5">
      <c r="A113" s="298"/>
      <c r="B113" s="297" t="s">
        <v>562</v>
      </c>
      <c r="C113" s="296" t="s">
        <v>2037</v>
      </c>
      <c r="D113" s="295">
        <v>25800</v>
      </c>
      <c r="E113"/>
    </row>
    <row r="114" spans="1:5">
      <c r="A114" s="298"/>
      <c r="B114" s="300" t="s">
        <v>2036</v>
      </c>
      <c r="C114" s="298"/>
      <c r="D114" s="299">
        <v>1728000</v>
      </c>
      <c r="E114"/>
    </row>
    <row r="115" spans="1:5">
      <c r="A115" s="298"/>
      <c r="B115" s="297" t="s">
        <v>563</v>
      </c>
      <c r="C115" s="296" t="s">
        <v>2069</v>
      </c>
      <c r="D115" s="295">
        <v>1268400</v>
      </c>
    </row>
    <row r="116" spans="1:5">
      <c r="A116" s="298"/>
      <c r="B116" s="297" t="s">
        <v>564</v>
      </c>
      <c r="C116" s="296" t="s">
        <v>2034</v>
      </c>
      <c r="D116" s="295">
        <v>171600</v>
      </c>
    </row>
    <row r="117" spans="1:5">
      <c r="A117" s="298"/>
      <c r="B117" s="297" t="s">
        <v>565</v>
      </c>
      <c r="C117" s="296" t="s">
        <v>2033</v>
      </c>
      <c r="D117" s="295">
        <v>288000</v>
      </c>
    </row>
    <row r="118" spans="1:5">
      <c r="A118" s="298"/>
      <c r="B118" s="300" t="s">
        <v>2032</v>
      </c>
      <c r="C118" s="298"/>
      <c r="D118" s="299">
        <v>106200</v>
      </c>
    </row>
    <row r="119" spans="1:5">
      <c r="A119" s="298"/>
      <c r="B119" s="297" t="s">
        <v>566</v>
      </c>
      <c r="C119" s="296" t="s">
        <v>2060</v>
      </c>
      <c r="D119" s="295">
        <v>20200</v>
      </c>
    </row>
    <row r="120" spans="1:5">
      <c r="A120" s="298"/>
      <c r="B120" s="297" t="s">
        <v>567</v>
      </c>
      <c r="C120" s="296" t="s">
        <v>2031</v>
      </c>
      <c r="D120" s="295">
        <v>86000</v>
      </c>
    </row>
    <row r="121" spans="1:5">
      <c r="A121" s="307" t="s">
        <v>2068</v>
      </c>
      <c r="B121" s="310" t="s">
        <v>2067</v>
      </c>
      <c r="C121" s="309"/>
      <c r="D121" s="308">
        <v>3945700</v>
      </c>
    </row>
    <row r="122" spans="1:5">
      <c r="A122" s="298"/>
      <c r="B122" s="303" t="s">
        <v>552</v>
      </c>
      <c r="C122" s="302"/>
      <c r="D122" s="301">
        <v>3945700</v>
      </c>
    </row>
    <row r="123" spans="1:5">
      <c r="A123" s="298"/>
      <c r="B123" s="300" t="s">
        <v>2047</v>
      </c>
      <c r="C123" s="298"/>
      <c r="D123" s="299">
        <v>272700</v>
      </c>
    </row>
    <row r="124" spans="1:5">
      <c r="A124" s="298"/>
      <c r="B124" s="297" t="s">
        <v>553</v>
      </c>
      <c r="C124" s="296" t="s">
        <v>2066</v>
      </c>
      <c r="D124" s="295">
        <v>257200</v>
      </c>
    </row>
    <row r="125" spans="1:5">
      <c r="A125" s="298"/>
      <c r="B125" s="297" t="s">
        <v>554</v>
      </c>
      <c r="C125" s="296" t="s">
        <v>2045</v>
      </c>
      <c r="D125" s="295">
        <v>15500</v>
      </c>
    </row>
    <row r="126" spans="1:5">
      <c r="A126" s="298"/>
      <c r="B126" s="300" t="s">
        <v>2041</v>
      </c>
      <c r="C126" s="298"/>
      <c r="D126" s="299">
        <v>2730900</v>
      </c>
    </row>
    <row r="127" spans="1:5">
      <c r="A127" s="298"/>
      <c r="B127" s="297" t="s">
        <v>559</v>
      </c>
      <c r="C127" s="296" t="s">
        <v>2057</v>
      </c>
      <c r="D127" s="295">
        <v>2489600</v>
      </c>
    </row>
    <row r="128" spans="1:5">
      <c r="A128" s="298"/>
      <c r="B128" s="297" t="s">
        <v>560</v>
      </c>
      <c r="C128" s="296" t="s">
        <v>2039</v>
      </c>
      <c r="D128" s="295">
        <v>161300</v>
      </c>
    </row>
    <row r="129" spans="1:4">
      <c r="A129" s="298"/>
      <c r="B129" s="297" t="s">
        <v>561</v>
      </c>
      <c r="C129" s="296" t="s">
        <v>2038</v>
      </c>
      <c r="D129" s="295">
        <v>40000</v>
      </c>
    </row>
    <row r="130" spans="1:4">
      <c r="A130" s="298"/>
      <c r="B130" s="297" t="s">
        <v>562</v>
      </c>
      <c r="C130" s="296" t="s">
        <v>2037</v>
      </c>
      <c r="D130" s="295">
        <v>40000</v>
      </c>
    </row>
    <row r="131" spans="1:4">
      <c r="A131" s="298"/>
      <c r="B131" s="300" t="s">
        <v>2036</v>
      </c>
      <c r="C131" s="298"/>
      <c r="D131" s="299">
        <v>868600</v>
      </c>
    </row>
    <row r="132" spans="1:4">
      <c r="A132" s="298"/>
      <c r="B132" s="297" t="s">
        <v>563</v>
      </c>
      <c r="C132" s="296" t="s">
        <v>2065</v>
      </c>
      <c r="D132" s="295">
        <v>634200</v>
      </c>
    </row>
    <row r="133" spans="1:4">
      <c r="A133" s="298"/>
      <c r="B133" s="297" t="s">
        <v>564</v>
      </c>
      <c r="C133" s="296" t="s">
        <v>2034</v>
      </c>
      <c r="D133" s="295">
        <v>90400</v>
      </c>
    </row>
    <row r="134" spans="1:4">
      <c r="A134" s="298"/>
      <c r="B134" s="297" t="s">
        <v>565</v>
      </c>
      <c r="C134" s="296" t="s">
        <v>2033</v>
      </c>
      <c r="D134" s="295">
        <v>144000</v>
      </c>
    </row>
    <row r="135" spans="1:4">
      <c r="A135" s="298"/>
      <c r="B135" s="300" t="s">
        <v>2032</v>
      </c>
      <c r="C135" s="298"/>
      <c r="D135" s="299">
        <v>73500</v>
      </c>
    </row>
    <row r="136" spans="1:4">
      <c r="A136" s="298"/>
      <c r="B136" s="297" t="s">
        <v>566</v>
      </c>
      <c r="C136" s="296" t="s">
        <v>2060</v>
      </c>
      <c r="D136" s="295">
        <v>30300</v>
      </c>
    </row>
    <row r="137" spans="1:4">
      <c r="A137" s="298"/>
      <c r="B137" s="297" t="s">
        <v>567</v>
      </c>
      <c r="C137" s="296" t="s">
        <v>2031</v>
      </c>
      <c r="D137" s="295">
        <v>43200</v>
      </c>
    </row>
    <row r="138" spans="1:4">
      <c r="A138" s="307" t="s">
        <v>2064</v>
      </c>
      <c r="B138" s="310" t="s">
        <v>2063</v>
      </c>
      <c r="C138" s="309"/>
      <c r="D138" s="308">
        <v>16114200</v>
      </c>
    </row>
    <row r="139" spans="1:4">
      <c r="A139" s="298"/>
      <c r="B139" s="303" t="s">
        <v>552</v>
      </c>
      <c r="C139" s="302"/>
      <c r="D139" s="301">
        <v>16114200</v>
      </c>
    </row>
    <row r="140" spans="1:4">
      <c r="A140" s="298"/>
      <c r="B140" s="300" t="s">
        <v>2047</v>
      </c>
      <c r="C140" s="298"/>
      <c r="D140" s="299">
        <v>894000</v>
      </c>
    </row>
    <row r="141" spans="1:4">
      <c r="A141" s="298"/>
      <c r="B141" s="297" t="s">
        <v>553</v>
      </c>
      <c r="C141" s="296" t="s">
        <v>2055</v>
      </c>
      <c r="D141" s="295">
        <v>843200</v>
      </c>
    </row>
    <row r="142" spans="1:4">
      <c r="A142" s="298"/>
      <c r="B142" s="297" t="s">
        <v>554</v>
      </c>
      <c r="C142" s="296" t="s">
        <v>2045</v>
      </c>
      <c r="D142" s="295">
        <v>50800</v>
      </c>
    </row>
    <row r="143" spans="1:4">
      <c r="A143" s="298"/>
      <c r="B143" s="300" t="s">
        <v>2041</v>
      </c>
      <c r="C143" s="298"/>
      <c r="D143" s="299">
        <v>10842700</v>
      </c>
    </row>
    <row r="144" spans="1:4">
      <c r="A144" s="298"/>
      <c r="B144" s="297" t="s">
        <v>559</v>
      </c>
      <c r="C144" s="296" t="s">
        <v>2062</v>
      </c>
      <c r="D144" s="295">
        <v>9869720</v>
      </c>
    </row>
    <row r="145" spans="1:4">
      <c r="A145" s="298"/>
      <c r="B145" s="297" t="s">
        <v>560</v>
      </c>
      <c r="C145" s="296" t="s">
        <v>2039</v>
      </c>
      <c r="D145" s="295">
        <v>424500</v>
      </c>
    </row>
    <row r="146" spans="1:4">
      <c r="A146" s="298"/>
      <c r="B146" s="297" t="s">
        <v>561</v>
      </c>
      <c r="C146" s="296" t="s">
        <v>2038</v>
      </c>
      <c r="D146" s="295">
        <v>361300</v>
      </c>
    </row>
    <row r="147" spans="1:4">
      <c r="A147" s="298"/>
      <c r="B147" s="297" t="s">
        <v>562</v>
      </c>
      <c r="C147" s="296" t="s">
        <v>2037</v>
      </c>
      <c r="D147" s="295">
        <v>187180</v>
      </c>
    </row>
    <row r="148" spans="1:4">
      <c r="A148" s="298"/>
      <c r="B148" s="300" t="s">
        <v>2036</v>
      </c>
      <c r="C148" s="298"/>
      <c r="D148" s="299">
        <v>4032100</v>
      </c>
    </row>
    <row r="149" spans="1:4">
      <c r="A149" s="298"/>
      <c r="B149" s="297" t="s">
        <v>563</v>
      </c>
      <c r="C149" s="296" t="s">
        <v>2061</v>
      </c>
      <c r="D149" s="295">
        <v>2962500</v>
      </c>
    </row>
    <row r="150" spans="1:4">
      <c r="A150" s="298"/>
      <c r="B150" s="297" t="s">
        <v>564</v>
      </c>
      <c r="C150" s="296" t="s">
        <v>2034</v>
      </c>
      <c r="D150" s="295">
        <v>397600</v>
      </c>
    </row>
    <row r="151" spans="1:4">
      <c r="A151" s="298"/>
      <c r="B151" s="297" t="s">
        <v>565</v>
      </c>
      <c r="C151" s="296" t="s">
        <v>2033</v>
      </c>
      <c r="D151" s="295">
        <v>672000</v>
      </c>
    </row>
    <row r="152" spans="1:4">
      <c r="A152" s="298"/>
      <c r="B152" s="300" t="s">
        <v>2032</v>
      </c>
      <c r="C152" s="298"/>
      <c r="D152" s="299">
        <v>345400</v>
      </c>
    </row>
    <row r="153" spans="1:4">
      <c r="A153" s="298"/>
      <c r="B153" s="297" t="s">
        <v>566</v>
      </c>
      <c r="C153" s="296" t="s">
        <v>2060</v>
      </c>
      <c r="D153" s="295">
        <v>143800</v>
      </c>
    </row>
    <row r="154" spans="1:4">
      <c r="A154" s="298"/>
      <c r="B154" s="297" t="s">
        <v>567</v>
      </c>
      <c r="C154" s="296" t="s">
        <v>2031</v>
      </c>
      <c r="D154" s="295">
        <v>201600</v>
      </c>
    </row>
    <row r="155" spans="1:4">
      <c r="A155" s="307" t="s">
        <v>2059</v>
      </c>
      <c r="B155" s="310" t="s">
        <v>2058</v>
      </c>
      <c r="C155" s="309"/>
      <c r="D155" s="308">
        <v>5870800</v>
      </c>
    </row>
    <row r="156" spans="1:4">
      <c r="A156" s="298"/>
      <c r="B156" s="303" t="s">
        <v>552</v>
      </c>
      <c r="C156" s="302"/>
      <c r="D156" s="301">
        <v>5870800</v>
      </c>
    </row>
    <row r="157" spans="1:4">
      <c r="A157" s="298"/>
      <c r="B157" s="300" t="s">
        <v>2047</v>
      </c>
      <c r="C157" s="298"/>
      <c r="D157" s="299">
        <v>5364900</v>
      </c>
    </row>
    <row r="158" spans="1:4">
      <c r="A158" s="298"/>
      <c r="B158" s="297" t="s">
        <v>553</v>
      </c>
      <c r="C158" s="296" t="s">
        <v>2057</v>
      </c>
      <c r="D158" s="295">
        <v>5017500</v>
      </c>
    </row>
    <row r="159" spans="1:4">
      <c r="A159" s="298"/>
      <c r="B159" s="297" t="s">
        <v>554</v>
      </c>
      <c r="C159" s="296" t="s">
        <v>2045</v>
      </c>
      <c r="D159" s="295">
        <v>301600</v>
      </c>
    </row>
    <row r="160" spans="1:4">
      <c r="A160" s="298"/>
      <c r="B160" s="297" t="s">
        <v>556</v>
      </c>
      <c r="C160" s="296" t="s">
        <v>2056</v>
      </c>
      <c r="D160" s="295">
        <v>42000</v>
      </c>
    </row>
    <row r="161" spans="1:4">
      <c r="A161" s="298"/>
      <c r="B161" s="297" t="s">
        <v>557</v>
      </c>
      <c r="C161" s="296" t="s">
        <v>2043</v>
      </c>
      <c r="D161" s="295">
        <v>2900</v>
      </c>
    </row>
    <row r="162" spans="1:4">
      <c r="A162" s="298"/>
      <c r="B162" s="297" t="s">
        <v>558</v>
      </c>
      <c r="C162" s="296" t="s">
        <v>2042</v>
      </c>
      <c r="D162" s="295">
        <v>900</v>
      </c>
    </row>
    <row r="163" spans="1:4">
      <c r="A163" s="298"/>
      <c r="B163" s="300" t="s">
        <v>2041</v>
      </c>
      <c r="C163" s="298"/>
      <c r="D163" s="299">
        <v>505900</v>
      </c>
    </row>
    <row r="164" spans="1:4">
      <c r="A164" s="298"/>
      <c r="B164" s="297" t="s">
        <v>559</v>
      </c>
      <c r="C164" s="296" t="s">
        <v>2055</v>
      </c>
      <c r="D164" s="295">
        <v>477200</v>
      </c>
    </row>
    <row r="165" spans="1:4">
      <c r="A165" s="298"/>
      <c r="B165" s="297" t="s">
        <v>560</v>
      </c>
      <c r="C165" s="296" t="s">
        <v>2039</v>
      </c>
      <c r="D165" s="295">
        <v>28700</v>
      </c>
    </row>
    <row r="166" spans="1:4">
      <c r="A166" s="307" t="s">
        <v>2054</v>
      </c>
      <c r="B166" s="310" t="s">
        <v>2053</v>
      </c>
      <c r="C166" s="309"/>
      <c r="D166" s="308">
        <v>3781500</v>
      </c>
    </row>
    <row r="167" spans="1:4">
      <c r="A167" s="298"/>
      <c r="B167" s="303" t="s">
        <v>552</v>
      </c>
      <c r="C167" s="302"/>
      <c r="D167" s="301">
        <v>3781500</v>
      </c>
    </row>
    <row r="168" spans="1:4">
      <c r="A168" s="298"/>
      <c r="B168" s="300" t="s">
        <v>2047</v>
      </c>
      <c r="C168" s="298"/>
      <c r="D168" s="299">
        <v>2896200</v>
      </c>
    </row>
    <row r="169" spans="1:4">
      <c r="A169" s="298"/>
      <c r="B169" s="297" t="s">
        <v>553</v>
      </c>
      <c r="C169" s="296" t="s">
        <v>2052</v>
      </c>
      <c r="D169" s="295">
        <v>2692200</v>
      </c>
    </row>
    <row r="170" spans="1:4">
      <c r="A170" s="298"/>
      <c r="B170" s="297" t="s">
        <v>554</v>
      </c>
      <c r="C170" s="296" t="s">
        <v>2045</v>
      </c>
      <c r="D170" s="295">
        <v>162000</v>
      </c>
    </row>
    <row r="171" spans="1:4">
      <c r="A171" s="298"/>
      <c r="B171" s="297" t="s">
        <v>556</v>
      </c>
      <c r="C171" s="296" t="s">
        <v>2044</v>
      </c>
      <c r="D171" s="295">
        <v>42000</v>
      </c>
    </row>
    <row r="172" spans="1:4">
      <c r="A172" s="298"/>
      <c r="B172" s="300" t="s">
        <v>2041</v>
      </c>
      <c r="C172" s="298"/>
      <c r="D172" s="299">
        <v>734100</v>
      </c>
    </row>
    <row r="173" spans="1:4">
      <c r="A173" s="298"/>
      <c r="B173" s="297" t="s">
        <v>559</v>
      </c>
      <c r="C173" s="296" t="s">
        <v>2051</v>
      </c>
      <c r="D173" s="295">
        <v>642700</v>
      </c>
    </row>
    <row r="174" spans="1:4">
      <c r="A174" s="298"/>
      <c r="B174" s="297" t="s">
        <v>560</v>
      </c>
      <c r="C174" s="296" t="s">
        <v>2039</v>
      </c>
      <c r="D174" s="295">
        <v>38900</v>
      </c>
    </row>
    <row r="175" spans="1:4">
      <c r="A175" s="298"/>
      <c r="B175" s="297" t="s">
        <v>561</v>
      </c>
      <c r="C175" s="296" t="s">
        <v>2038</v>
      </c>
      <c r="D175" s="295">
        <v>36900</v>
      </c>
    </row>
    <row r="176" spans="1:4">
      <c r="A176" s="298"/>
      <c r="B176" s="297" t="s">
        <v>562</v>
      </c>
      <c r="C176" s="296" t="s">
        <v>2037</v>
      </c>
      <c r="D176" s="295">
        <v>15600</v>
      </c>
    </row>
    <row r="177" spans="1:4">
      <c r="A177" s="298"/>
      <c r="B177" s="300" t="s">
        <v>2036</v>
      </c>
      <c r="C177" s="298"/>
      <c r="D177" s="299">
        <v>144000</v>
      </c>
    </row>
    <row r="178" spans="1:4">
      <c r="A178" s="298"/>
      <c r="B178" s="297" t="s">
        <v>563</v>
      </c>
      <c r="C178" s="296" t="s">
        <v>2050</v>
      </c>
      <c r="D178" s="295">
        <v>104300</v>
      </c>
    </row>
    <row r="179" spans="1:4">
      <c r="A179" s="298"/>
      <c r="B179" s="297" t="s">
        <v>564</v>
      </c>
      <c r="C179" s="296" t="s">
        <v>2034</v>
      </c>
      <c r="D179" s="295">
        <v>15700</v>
      </c>
    </row>
    <row r="180" spans="1:4">
      <c r="A180" s="298"/>
      <c r="B180" s="297" t="s">
        <v>565</v>
      </c>
      <c r="C180" s="296" t="s">
        <v>2033</v>
      </c>
      <c r="D180" s="295">
        <v>24000</v>
      </c>
    </row>
    <row r="181" spans="1:4">
      <c r="A181" s="298"/>
      <c r="B181" s="300" t="s">
        <v>2032</v>
      </c>
      <c r="C181" s="298"/>
      <c r="D181" s="299">
        <v>7200</v>
      </c>
    </row>
    <row r="182" spans="1:4">
      <c r="A182" s="298"/>
      <c r="B182" s="297" t="s">
        <v>567</v>
      </c>
      <c r="C182" s="296" t="s">
        <v>2031</v>
      </c>
      <c r="D182" s="295">
        <v>7200</v>
      </c>
    </row>
    <row r="183" spans="1:4">
      <c r="A183" s="307" t="s">
        <v>2049</v>
      </c>
      <c r="B183" s="306" t="s">
        <v>2048</v>
      </c>
      <c r="C183" s="305"/>
      <c r="D183" s="304">
        <v>15442400</v>
      </c>
    </row>
    <row r="184" spans="1:4">
      <c r="A184" s="298"/>
      <c r="B184" s="303" t="s">
        <v>552</v>
      </c>
      <c r="C184" s="302"/>
      <c r="D184" s="301">
        <v>15442400</v>
      </c>
    </row>
    <row r="185" spans="1:4">
      <c r="A185" s="298"/>
      <c r="B185" s="300" t="s">
        <v>2047</v>
      </c>
      <c r="C185" s="298"/>
      <c r="D185" s="299">
        <v>5620700</v>
      </c>
    </row>
    <row r="186" spans="1:4">
      <c r="A186" s="298"/>
      <c r="B186" s="297" t="s">
        <v>553</v>
      </c>
      <c r="C186" s="296" t="s">
        <v>2046</v>
      </c>
      <c r="D186" s="295">
        <v>5173700</v>
      </c>
    </row>
    <row r="187" spans="1:4">
      <c r="A187" s="298"/>
      <c r="B187" s="297" t="s">
        <v>554</v>
      </c>
      <c r="C187" s="296" t="s">
        <v>2045</v>
      </c>
      <c r="D187" s="295">
        <v>311700</v>
      </c>
    </row>
    <row r="188" spans="1:4">
      <c r="A188" s="298"/>
      <c r="B188" s="297" t="s">
        <v>556</v>
      </c>
      <c r="C188" s="296" t="s">
        <v>2044</v>
      </c>
      <c r="D188" s="295">
        <v>42000</v>
      </c>
    </row>
    <row r="189" spans="1:4">
      <c r="A189" s="298"/>
      <c r="B189" s="297" t="s">
        <v>557</v>
      </c>
      <c r="C189" s="296" t="s">
        <v>2043</v>
      </c>
      <c r="D189" s="295">
        <v>64700</v>
      </c>
    </row>
    <row r="190" spans="1:4">
      <c r="A190" s="298"/>
      <c r="B190" s="297" t="s">
        <v>558</v>
      </c>
      <c r="C190" s="296" t="s">
        <v>2042</v>
      </c>
      <c r="D190" s="295">
        <v>28600</v>
      </c>
    </row>
    <row r="191" spans="1:4">
      <c r="A191" s="298"/>
      <c r="B191" s="300" t="s">
        <v>2041</v>
      </c>
      <c r="C191" s="298"/>
      <c r="D191" s="299">
        <v>6344100</v>
      </c>
    </row>
    <row r="192" spans="1:4">
      <c r="A192" s="298"/>
      <c r="B192" s="297" t="s">
        <v>559</v>
      </c>
      <c r="C192" s="296" t="s">
        <v>2040</v>
      </c>
      <c r="D192" s="295">
        <v>5585300</v>
      </c>
    </row>
    <row r="193" spans="1:4">
      <c r="A193" s="298"/>
      <c r="B193" s="297" t="s">
        <v>560</v>
      </c>
      <c r="C193" s="296" t="s">
        <v>2039</v>
      </c>
      <c r="D193" s="295">
        <v>337300</v>
      </c>
    </row>
    <row r="194" spans="1:4">
      <c r="A194" s="298"/>
      <c r="B194" s="297" t="s">
        <v>561</v>
      </c>
      <c r="C194" s="296" t="s">
        <v>2038</v>
      </c>
      <c r="D194" s="295">
        <v>265500</v>
      </c>
    </row>
    <row r="195" spans="1:4">
      <c r="A195" s="298"/>
      <c r="B195" s="297" t="s">
        <v>562</v>
      </c>
      <c r="C195" s="296" t="s">
        <v>2037</v>
      </c>
      <c r="D195" s="295">
        <v>156000</v>
      </c>
    </row>
    <row r="196" spans="1:4">
      <c r="A196" s="298"/>
      <c r="B196" s="300" t="s">
        <v>2036</v>
      </c>
      <c r="C196" s="298"/>
      <c r="D196" s="299">
        <v>3312000</v>
      </c>
    </row>
    <row r="197" spans="1:4">
      <c r="A197" s="298"/>
      <c r="B197" s="297" t="s">
        <v>563</v>
      </c>
      <c r="C197" s="296" t="s">
        <v>2035</v>
      </c>
      <c r="D197" s="295">
        <v>2398400</v>
      </c>
    </row>
    <row r="198" spans="1:4">
      <c r="A198" s="298"/>
      <c r="B198" s="297" t="s">
        <v>564</v>
      </c>
      <c r="C198" s="296" t="s">
        <v>2034</v>
      </c>
      <c r="D198" s="295">
        <v>361600</v>
      </c>
    </row>
    <row r="199" spans="1:4">
      <c r="A199" s="298"/>
      <c r="B199" s="297" t="s">
        <v>565</v>
      </c>
      <c r="C199" s="296" t="s">
        <v>2033</v>
      </c>
      <c r="D199" s="295">
        <v>552000</v>
      </c>
    </row>
    <row r="200" spans="1:4">
      <c r="A200" s="298"/>
      <c r="B200" s="300" t="s">
        <v>2032</v>
      </c>
      <c r="C200" s="298"/>
      <c r="D200" s="299">
        <v>165600</v>
      </c>
    </row>
    <row r="201" spans="1:4">
      <c r="A201" s="298"/>
      <c r="B201" s="297" t="s">
        <v>567</v>
      </c>
      <c r="C201" s="296" t="s">
        <v>2031</v>
      </c>
      <c r="D201" s="295">
        <v>165600</v>
      </c>
    </row>
    <row r="202" spans="1:4">
      <c r="A202" s="294" t="s">
        <v>2030</v>
      </c>
      <c r="B202" s="293"/>
      <c r="C202" s="292"/>
      <c r="D202" s="291">
        <v>231393600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4" manualBreakCount="4">
    <brk id="48" max="16383" man="1"/>
    <brk id="100" max="16383" man="1"/>
    <brk id="137" max="16383" man="1"/>
    <brk id="18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ACC26-74E2-4656-959D-B4E2C6925AED}">
  <dimension ref="A1:A3"/>
  <sheetViews>
    <sheetView workbookViewId="0">
      <selection activeCell="A2" sqref="A2:A5"/>
    </sheetView>
  </sheetViews>
  <sheetFormatPr defaultRowHeight="14.4"/>
  <cols>
    <col min="1" max="1" width="68.109375" customWidth="1"/>
  </cols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k D A A B Q S w M E F A A C A A g A L V z J V B q F N + O l A A A A 9 g A A A B I A H A B D b 2 5 m a W c v U G F j a 2 F n Z S 5 4 b W w g o h g A K K A U A A A A A A A A A A A A A A A A A A A A A A A A A A A A h Y 8 x D o I w G I W v Q r r T l u J g y E 8 Z X B w k M d E Y 1 6 Z U a I B i a L H c z c E j e Q U x i r o 5 v u 9 9 w 3 v 3 6 w 2 y s W 2 C i + q t 7 k y K I k x R o I z s C m 3 K F A 3 u F C 5 R x m E r Z C 1 K F U y y s c l o i x R V z p 0 T Q r z 3 2 M e 4 6 0 v C K I 3 I M d / s Z K V a g T 6 y / i + H 2 l g n j F S I w + E 1 h j M c 0 R g v G M M U y A w h 1 + Y r s G n v s / 2 B s B o a N / S K u y r c r 4 H M E c j 7 A 3 8 A U E s D B B Q A A g A I A C 1 c y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t X M l U 8 w / L + e I A A A B o A Q A A E w A c A E Z v c m 1 1 b G F z L 1 N l Y 3 R p b 2 4 x L m 0 g o h g A K K A U A A A A A A A A A A A A A A A A A A A A A A A A A A A A K 0 5 N L s n M z 1 M I h t C G 1 r x c v F z F G Y l F q S k K I Y l J O a m G C r Y K O a k l v F w K Q P B g Z + O D H a s f 7 F j 6 Y G f H g x 3 t D 3 Z M f 7 B j K 5 i 9 8 M G O T U C V r h X J q T l 6 z q V F R a l 5 J e H 5 R d l J + f n Z G p r V 0 X 6 J u a m 2 S h A T l W J r o 5 3 z 8 0 q A S m J 1 Y A Y 3 P N g x G 2 Q w 1 L x F D 3 b M B N s G E Q R a 1 Q U S 2 b H l w Y 4 p Y H G g E z o f 7 F g O t B N s q F 5 I U W J e c V p + U a 5 z f k 5 p b l 5 I Z U F q s Q Z + 9 + p U V y s 9 2 N H y Y M d a s B 0 b w a J A W 3 s M l X Q U S o A G K C T m V d b W a v J y Z e Z R 6 E x r A F B L A Q I t A B Q A A g A I A C 1 c y V Q a h T f j p Q A A A P Y A A A A S A A A A A A A A A A A A A A A A A A A A A A B D b 2 5 m a W c v U G F j a 2 F n Z S 5 4 b W x Q S w E C L Q A U A A I A C A A t X M l U D 8 r p q 6 Q A A A D p A A A A E w A A A A A A A A A A A A A A A A D x A A A A W 0 N v b n R l b n R f V H l w Z X N d L n h t b F B L A Q I t A B Q A A g A I A C 1 c y V T z D 8 v 5 4 g A A A G g B A A A T A A A A A A A A A A A A A A A A A O I B A A B G b 3 J t d W x h c y 9 T Z W N 0 a W 9 u M S 5 t U E s F B g A A A A A D A A M A w g A A A B E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8 I A A A A A A A A z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C 4 g e C 4 s u C 4 o + C 4 m e C 4 s + C 4 l + C 4 s u C 4 h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A 5 V D A 0 O j M z O j E 2 L j Q 5 O D U 3 O T l a I i A v P j x F b n R y e S B U e X B l P S J G a W x s Q 2 9 s d W 1 u V H l w Z X M i I F Z h b H V l P S J z Q U E 9 P S I g L z 4 8 R W 5 0 c n k g V H l w Z T 0 i R m l s b E N v b H V t b k 5 h b W V z I i B W Y W x 1 Z T 0 i c 1 s m c X V v d D v g u I T g u K 3 g u K X g u L H g u K H g u J n g u Y w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F 1 d G 9 S Z W 1 v d m V k Q 2 9 s d W 1 u c z E u e + C 4 h O C 4 r e C 4 p e C 4 s e C 4 o e C 4 m e C 5 j D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x L 0 F 1 d G 9 S Z W 1 v d m V k Q 2 9 s d W 1 u c z E u e + C 4 h O C 4 r e C 4 p e C 4 s e C 4 o e C 4 m e C 5 j D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8 l R T A l Q j k l O D E l R T A l Q j g l Q U I l R T A l Q j g l Q T U l R T A l Q j k l O D g l R T A l Q j g l O D c l R T A l Q j g l O T c l R T A l Q j g l Q j U l R T A l Q j k l O D g l R T A l Q j g l Q T E l R T A l Q j g l Q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J U U w J U I 5 J T g w J U U w J U I 4 J T l C J U U w J U I 4 J U E 1 J U U w J U I 4 J U I 1 J U U w J U I 5 J T g 4 J U U w J U I 4 J U E y J U U w J U I 4 J T k 5 J U U w J U I 5 J T g x J U U w J U I 4 J T l C J U U w J U I 4 J U E 1 J U U w J U I 4 J T g 3 J U U w J U I 4 J T h B J U U w J U I 4 J T k 5 J U U w J U I 4 J U I 0 J U U w J U I 4 J T k 0 J U U w J U I 5 J T g x J U U w J U I 4 J U E 1 J U U w J U I 5 J T g 5 J U U w J U I 4 J U E 3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W 4 X O U i h 4 d F m h B V z Y O Z 0 / s A A A A A A g A A A A A A E G Y A A A A B A A A g A A A A 1 D w r f A o 1 k B H B + f Q S K N N q 7 T y 8 M k A 5 x e V W j M n w E O w G N W Y A A A A A D o A A A A A C A A A g A A A A M G K A / f O V G m B j X A T e V 8 n K M T X U e R 2 3 I I n v h N 7 D 8 1 D H u v x Q A A A A 3 R l W n g W E m 5 Y O C Z w 5 j g l j w S a 5 J 3 v o x z p w P B c A + V N h s g l e p Z j i 3 q + 1 K 5 F 5 o 4 q g V X 6 e o f 6 a q o n G i c i R Q 0 N S s m C / / x Y u Q T k H M o K j d R j 0 + O h G w c Z A A A A A r 3 i T L J v V U D S Q r g c W s n s H r T a J i o 4 V t R Z R 3 C t F U u M G p + D o + Z I K t L 8 q 9 I L g 1 H 9 3 / 0 c Q x 3 u f p X w 1 i M 2 u f j D m R h 5 O y Q = = < / D a t a M a s h u p > 
</file>

<file path=customXml/itemProps1.xml><?xml version="1.0" encoding="utf-8"?>
<ds:datastoreItem xmlns:ds="http://schemas.openxmlformats.org/officeDocument/2006/customXml" ds:itemID="{2124C9AE-0AF7-499E-B91F-C2449E4DD1E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60</vt:i4>
      </vt:variant>
    </vt:vector>
  </HeadingPairs>
  <TitlesOfParts>
    <vt:vector size="70" baseType="lpstr">
      <vt:lpstr>คำนำ</vt:lpstr>
      <vt:lpstr>โครงสร้าง</vt:lpstr>
      <vt:lpstr>สังเขป 67</vt:lpstr>
      <vt:lpstr>สังเขป ฉ.</vt:lpstr>
      <vt:lpstr>ตัวชี้วัด</vt:lpstr>
      <vt:lpstr>รายละเอียดตามงบรายจ่าย</vt:lpstr>
      <vt:lpstr>รายละเอียด 03</vt:lpstr>
      <vt:lpstr>รายจ่ายบุคลากร</vt:lpstr>
      <vt:lpstr>แผนบูรณาการ</vt:lpstr>
      <vt:lpstr>สำนัก</vt:lpstr>
      <vt:lpstr>code03</vt:lpstr>
      <vt:lpstr>code04</vt:lpstr>
      <vt:lpstr>code07</vt:lpstr>
      <vt:lpstr>code081</vt:lpstr>
      <vt:lpstr>code0810</vt:lpstr>
      <vt:lpstr>code0811</vt:lpstr>
      <vt:lpstr>code0812</vt:lpstr>
      <vt:lpstr>code0813</vt:lpstr>
      <vt:lpstr>code0814</vt:lpstr>
      <vt:lpstr>code082</vt:lpstr>
      <vt:lpstr>code083</vt:lpstr>
      <vt:lpstr>code084</vt:lpstr>
      <vt:lpstr>code085</vt:lpstr>
      <vt:lpstr>code086</vt:lpstr>
      <vt:lpstr>code087</vt:lpstr>
      <vt:lpstr>code088</vt:lpstr>
      <vt:lpstr>code089</vt:lpstr>
      <vt:lpstr>code09</vt:lpstr>
      <vt:lpstr>code10</vt:lpstr>
      <vt:lpstr>code14</vt:lpstr>
      <vt:lpstr>code15</vt:lpstr>
      <vt:lpstr>code17</vt:lpstr>
      <vt:lpstr>code19</vt:lpstr>
      <vt:lpstr>code20</vt:lpstr>
      <vt:lpstr>code21</vt:lpstr>
      <vt:lpstr>code22</vt:lpstr>
      <vt:lpstr>code23</vt:lpstr>
      <vt:lpstr>code24</vt:lpstr>
      <vt:lpstr>code25</vt:lpstr>
      <vt:lpstr>desc03</vt:lpstr>
      <vt:lpstr>desc04</vt:lpstr>
      <vt:lpstr>desc07</vt:lpstr>
      <vt:lpstr>desc081</vt:lpstr>
      <vt:lpstr>desc0810</vt:lpstr>
      <vt:lpstr>desc0811</vt:lpstr>
      <vt:lpstr>desc0812</vt:lpstr>
      <vt:lpstr>desc0813</vt:lpstr>
      <vt:lpstr>desc0814</vt:lpstr>
      <vt:lpstr>desc082</vt:lpstr>
      <vt:lpstr>desc083</vt:lpstr>
      <vt:lpstr>desc084</vt:lpstr>
      <vt:lpstr>desc085</vt:lpstr>
      <vt:lpstr>desc086</vt:lpstr>
      <vt:lpstr>desc087</vt:lpstr>
      <vt:lpstr>desc088</vt:lpstr>
      <vt:lpstr>desc089</vt:lpstr>
      <vt:lpstr>desc09</vt:lpstr>
      <vt:lpstr>desc10</vt:lpstr>
      <vt:lpstr>desc14</vt:lpstr>
      <vt:lpstr>desc15</vt:lpstr>
      <vt:lpstr>desc17</vt:lpstr>
      <vt:lpstr>desc19</vt:lpstr>
      <vt:lpstr>desc20</vt:lpstr>
      <vt:lpstr>desc21</vt:lpstr>
      <vt:lpstr>desc22</vt:lpstr>
      <vt:lpstr>desc23</vt:lpstr>
      <vt:lpstr>desc24</vt:lpstr>
      <vt:lpstr>desc25</vt:lpstr>
      <vt:lpstr>สำนัก!Print_Titles</vt:lpstr>
      <vt:lpstr>proj01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keywords>งบ</cp:keywords>
  <cp:lastModifiedBy>bma03475</cp:lastModifiedBy>
  <cp:lastPrinted>2023-09-20T08:47:02Z</cp:lastPrinted>
  <dcterms:created xsi:type="dcterms:W3CDTF">2022-03-06T17:48:55Z</dcterms:created>
  <dcterms:modified xsi:type="dcterms:W3CDTF">2023-10-19T11:09:43Z</dcterms:modified>
</cp:coreProperties>
</file>