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96B04680-9641-4491-8EED-9DD8ED79C6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มี.ค.67" sheetId="21" r:id="rId1"/>
    <sheet name="ก.พ.67" sheetId="20" r:id="rId2"/>
    <sheet name="ม.ค.67" sheetId="19" r:id="rId3"/>
    <sheet name="ธ.ค.67" sheetId="18" r:id="rId4"/>
    <sheet name="พ.ย.67" sheetId="17" r:id="rId5"/>
    <sheet name="ต.ค.66" sheetId="16" r:id="rId6"/>
  </sheets>
  <definedNames>
    <definedName name="_xlnm.Print_Area" localSheetId="1">'ก.พ.67'!$A$1:$G$44</definedName>
    <definedName name="_xlnm.Print_Area" localSheetId="5">'ต.ค.66'!$A$1:$G$45</definedName>
    <definedName name="_xlnm.Print_Area" localSheetId="3">'ธ.ค.67'!$A$1:$G$44</definedName>
    <definedName name="_xlnm.Print_Area" localSheetId="4">'พ.ย.67'!$A$1:$G$44</definedName>
    <definedName name="_xlnm.Print_Area" localSheetId="2">'ม.ค.67'!$A$1:$G$44</definedName>
    <definedName name="_xlnm.Print_Area" localSheetId="0">'มี.ค.67'!$A$1:$G$44</definedName>
    <definedName name="_xlnm.Print_Titles" localSheetId="1">'ก.พ.67'!$1:$4</definedName>
    <definedName name="_xlnm.Print_Titles" localSheetId="5">'ต.ค.66'!$1:$4</definedName>
    <definedName name="_xlnm.Print_Titles" localSheetId="3">'ธ.ค.67'!$1:$4</definedName>
    <definedName name="_xlnm.Print_Titles" localSheetId="4">'พ.ย.67'!$1:$4</definedName>
    <definedName name="_xlnm.Print_Titles" localSheetId="2">'ม.ค.67'!$1:$4</definedName>
    <definedName name="_xlnm.Print_Titles" localSheetId="0">'มี.ค.67'!$1:$4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iKL+ze+tm9oOlV8yuSS11s2vodJA=="/>
    </ext>
  </extLst>
</workbook>
</file>

<file path=xl/calcChain.xml><?xml version="1.0" encoding="utf-8"?>
<calcChain xmlns="http://schemas.openxmlformats.org/spreadsheetml/2006/main">
  <c r="D42" i="21" l="1"/>
  <c r="E42" i="21"/>
  <c r="E42" i="16"/>
  <c r="D42" i="16"/>
  <c r="C42" i="16"/>
  <c r="E42" i="17"/>
  <c r="D42" i="17"/>
  <c r="C42" i="17"/>
  <c r="E42" i="19"/>
  <c r="D42" i="19"/>
  <c r="C42" i="19"/>
  <c r="E42" i="20"/>
  <c r="D42" i="20"/>
  <c r="C42" i="20"/>
  <c r="D42" i="18"/>
  <c r="C42" i="18"/>
  <c r="C22" i="21"/>
  <c r="C42" i="21" s="1"/>
  <c r="C22" i="20"/>
  <c r="C22" i="19"/>
  <c r="C22" i="18"/>
  <c r="C22" i="17"/>
  <c r="C22" i="16"/>
  <c r="F20" i="16"/>
  <c r="G20" i="16"/>
  <c r="E42" i="18"/>
  <c r="G41" i="21"/>
  <c r="F41" i="21"/>
  <c r="G40" i="21"/>
  <c r="F40" i="21"/>
  <c r="G39" i="21"/>
  <c r="F39" i="21"/>
  <c r="G38" i="21"/>
  <c r="F38" i="21"/>
  <c r="G36" i="21"/>
  <c r="F36" i="21"/>
  <c r="G34" i="21"/>
  <c r="F34" i="21"/>
  <c r="F33" i="21"/>
  <c r="G32" i="21"/>
  <c r="F32" i="21"/>
  <c r="G31" i="21"/>
  <c r="F31" i="21"/>
  <c r="G30" i="21"/>
  <c r="F30" i="21"/>
  <c r="G28" i="21"/>
  <c r="F28" i="21"/>
  <c r="G26" i="21"/>
  <c r="F26" i="21"/>
  <c r="F23" i="21"/>
  <c r="G22" i="21"/>
  <c r="F21" i="21"/>
  <c r="G20" i="21"/>
  <c r="F20" i="21"/>
  <c r="G19" i="21"/>
  <c r="F19" i="21"/>
  <c r="G18" i="21"/>
  <c r="F18" i="21"/>
  <c r="G17" i="21"/>
  <c r="F17" i="21"/>
  <c r="G15" i="21"/>
  <c r="F15" i="21"/>
  <c r="G14" i="21"/>
  <c r="F14" i="21"/>
  <c r="G13" i="21"/>
  <c r="F13" i="21"/>
  <c r="G11" i="21"/>
  <c r="F11" i="21"/>
  <c r="G9" i="21"/>
  <c r="F9" i="21"/>
  <c r="G8" i="21"/>
  <c r="F8" i="21"/>
  <c r="G7" i="21"/>
  <c r="F7" i="21"/>
  <c r="G6" i="21"/>
  <c r="F6" i="21"/>
  <c r="F21" i="20"/>
  <c r="G20" i="20"/>
  <c r="F20" i="20"/>
  <c r="G41" i="20"/>
  <c r="F41" i="20"/>
  <c r="G40" i="20"/>
  <c r="F40" i="20"/>
  <c r="G39" i="20"/>
  <c r="F39" i="20"/>
  <c r="G38" i="20"/>
  <c r="F38" i="20"/>
  <c r="G36" i="20"/>
  <c r="F36" i="20"/>
  <c r="G34" i="20"/>
  <c r="F34" i="20"/>
  <c r="F33" i="20"/>
  <c r="G32" i="20"/>
  <c r="F32" i="20"/>
  <c r="G31" i="20"/>
  <c r="F31" i="20"/>
  <c r="G30" i="20"/>
  <c r="F30" i="20"/>
  <c r="G28" i="20"/>
  <c r="F28" i="20"/>
  <c r="G26" i="20"/>
  <c r="F26" i="20"/>
  <c r="F23" i="20"/>
  <c r="G22" i="20"/>
  <c r="G19" i="20"/>
  <c r="F19" i="20"/>
  <c r="G18" i="20"/>
  <c r="F18" i="20"/>
  <c r="G17" i="20"/>
  <c r="F17" i="20"/>
  <c r="G15" i="20"/>
  <c r="F15" i="20"/>
  <c r="G14" i="20"/>
  <c r="F14" i="20"/>
  <c r="G13" i="20"/>
  <c r="F13" i="20"/>
  <c r="G11" i="20"/>
  <c r="F11" i="20"/>
  <c r="G9" i="20"/>
  <c r="F9" i="20"/>
  <c r="G8" i="20"/>
  <c r="F8" i="20"/>
  <c r="G7" i="20"/>
  <c r="F7" i="20"/>
  <c r="G6" i="20"/>
  <c r="F6" i="20"/>
  <c r="G41" i="19"/>
  <c r="F41" i="19"/>
  <c r="G40" i="19"/>
  <c r="F40" i="19"/>
  <c r="G39" i="19"/>
  <c r="F39" i="19"/>
  <c r="G38" i="19"/>
  <c r="F38" i="19"/>
  <c r="G36" i="19"/>
  <c r="F36" i="19"/>
  <c r="G34" i="19"/>
  <c r="F34" i="19"/>
  <c r="F33" i="19"/>
  <c r="G32" i="19"/>
  <c r="F32" i="19"/>
  <c r="G31" i="19"/>
  <c r="F31" i="19"/>
  <c r="G30" i="19"/>
  <c r="F30" i="19"/>
  <c r="G28" i="19"/>
  <c r="F28" i="19"/>
  <c r="G26" i="19"/>
  <c r="F26" i="19"/>
  <c r="F23" i="19"/>
  <c r="G22" i="19"/>
  <c r="G19" i="19"/>
  <c r="F19" i="19"/>
  <c r="G18" i="19"/>
  <c r="F18" i="19"/>
  <c r="G17" i="19"/>
  <c r="F17" i="19"/>
  <c r="G15" i="19"/>
  <c r="F15" i="19"/>
  <c r="G14" i="19"/>
  <c r="F14" i="19"/>
  <c r="G13" i="19"/>
  <c r="F13" i="19"/>
  <c r="G11" i="19"/>
  <c r="F11" i="19"/>
  <c r="G9" i="19"/>
  <c r="F9" i="19"/>
  <c r="G8" i="19"/>
  <c r="F8" i="19"/>
  <c r="G7" i="19"/>
  <c r="F7" i="19"/>
  <c r="G6" i="19"/>
  <c r="F6" i="19"/>
  <c r="G41" i="18"/>
  <c r="F41" i="18"/>
  <c r="G40" i="18"/>
  <c r="F40" i="18"/>
  <c r="G39" i="18"/>
  <c r="F39" i="18"/>
  <c r="G38" i="18"/>
  <c r="F38" i="18"/>
  <c r="G36" i="18"/>
  <c r="F36" i="18"/>
  <c r="G34" i="18"/>
  <c r="F34" i="18"/>
  <c r="F33" i="18"/>
  <c r="G32" i="18"/>
  <c r="F32" i="18"/>
  <c r="G31" i="18"/>
  <c r="F31" i="18"/>
  <c r="G30" i="18"/>
  <c r="F30" i="18"/>
  <c r="G28" i="18"/>
  <c r="F28" i="18"/>
  <c r="G26" i="18"/>
  <c r="F26" i="18"/>
  <c r="F23" i="18"/>
  <c r="G22" i="18"/>
  <c r="G19" i="18"/>
  <c r="F19" i="18"/>
  <c r="G18" i="18"/>
  <c r="F18" i="18"/>
  <c r="G17" i="18"/>
  <c r="F17" i="18"/>
  <c r="G15" i="18"/>
  <c r="F15" i="18"/>
  <c r="G14" i="18"/>
  <c r="F14" i="18"/>
  <c r="G13" i="18"/>
  <c r="F13" i="18"/>
  <c r="G11" i="18"/>
  <c r="F11" i="18"/>
  <c r="G9" i="18"/>
  <c r="F9" i="18"/>
  <c r="G8" i="18"/>
  <c r="F8" i="18"/>
  <c r="G7" i="18"/>
  <c r="F7" i="18"/>
  <c r="G6" i="18"/>
  <c r="F6" i="18"/>
  <c r="F41" i="17"/>
  <c r="F40" i="17"/>
  <c r="F39" i="17"/>
  <c r="F38" i="17"/>
  <c r="F42" i="17"/>
  <c r="G41" i="17"/>
  <c r="G40" i="17"/>
  <c r="G39" i="17"/>
  <c r="G38" i="17"/>
  <c r="G36" i="17"/>
  <c r="F36" i="17"/>
  <c r="G34" i="17"/>
  <c r="F34" i="17"/>
  <c r="F33" i="17"/>
  <c r="G32" i="17"/>
  <c r="F32" i="17"/>
  <c r="G31" i="17"/>
  <c r="F31" i="17"/>
  <c r="G30" i="17"/>
  <c r="F30" i="17"/>
  <c r="G28" i="17"/>
  <c r="F28" i="17"/>
  <c r="G26" i="17"/>
  <c r="F26" i="17"/>
  <c r="F23" i="17"/>
  <c r="G22" i="17"/>
  <c r="G21" i="17"/>
  <c r="G19" i="17"/>
  <c r="F19" i="17"/>
  <c r="G18" i="17"/>
  <c r="F18" i="17"/>
  <c r="G17" i="17"/>
  <c r="F17" i="17"/>
  <c r="G15" i="17"/>
  <c r="F15" i="17"/>
  <c r="G14" i="17"/>
  <c r="F14" i="17"/>
  <c r="G13" i="17"/>
  <c r="F13" i="17"/>
  <c r="G11" i="17"/>
  <c r="F11" i="17"/>
  <c r="G9" i="17"/>
  <c r="F9" i="17"/>
  <c r="G8" i="17"/>
  <c r="F8" i="17"/>
  <c r="G7" i="17"/>
  <c r="F7" i="17"/>
  <c r="G6" i="17"/>
  <c r="F6" i="17"/>
  <c r="G38" i="16"/>
  <c r="G41" i="16"/>
  <c r="G40" i="16"/>
  <c r="G39" i="16"/>
  <c r="F42" i="19" l="1"/>
  <c r="F42" i="21"/>
  <c r="F42" i="18"/>
  <c r="G42" i="21"/>
  <c r="F42" i="20"/>
  <c r="G42" i="20"/>
  <c r="G42" i="19"/>
  <c r="G42" i="18"/>
  <c r="G42" i="17"/>
  <c r="G6" i="16"/>
  <c r="G7" i="16"/>
  <c r="G8" i="16"/>
  <c r="G9" i="16"/>
  <c r="G11" i="16"/>
  <c r="G13" i="16"/>
  <c r="G14" i="16"/>
  <c r="G15" i="16"/>
  <c r="G17" i="16"/>
  <c r="G18" i="16"/>
  <c r="G19" i="16"/>
  <c r="G22" i="16"/>
  <c r="G26" i="16"/>
  <c r="G28" i="16"/>
  <c r="G30" i="16"/>
  <c r="G31" i="16"/>
  <c r="G32" i="16"/>
  <c r="G34" i="16"/>
  <c r="G36" i="16"/>
  <c r="F36" i="16" l="1"/>
  <c r="F34" i="16"/>
  <c r="F33" i="16"/>
  <c r="F32" i="16"/>
  <c r="F31" i="16"/>
  <c r="F30" i="16"/>
  <c r="F28" i="16"/>
  <c r="F26" i="16"/>
  <c r="F23" i="16"/>
  <c r="F19" i="16"/>
  <c r="F18" i="16"/>
  <c r="F17" i="16"/>
  <c r="F15" i="16"/>
  <c r="F14" i="16"/>
  <c r="F13" i="16"/>
  <c r="F11" i="16"/>
  <c r="F9" i="16"/>
  <c r="F8" i="16"/>
  <c r="F7" i="16"/>
  <c r="F6" i="16"/>
  <c r="G42" i="16" l="1"/>
  <c r="F42" i="16"/>
</calcChain>
</file>

<file path=xl/sharedStrings.xml><?xml version="1.0" encoding="utf-8"?>
<sst xmlns="http://schemas.openxmlformats.org/spreadsheetml/2006/main" count="300" uniqueCount="56">
  <si>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</si>
  <si>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</si>
  <si>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</si>
  <si>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เดือน</t>
  </si>
  <si>
    <t>ตั้งแต่ต้นปี</t>
  </si>
  <si>
    <t xml:space="preserve"> +</t>
  </si>
  <si>
    <t>-</t>
  </si>
  <si>
    <t>ภาษีอากร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</si>
  <si>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</si>
  <si>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</si>
  <si>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</si>
  <si>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</si>
  <si>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</si>
  <si>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ภาษีบำรุงกรุงเทพมหานครสำหรับน้ำมันฯ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</si>
  <si>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</si>
  <si>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</si>
  <si>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</si>
  <si>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</si>
  <si>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</si>
  <si>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ค่าธรรมเนียมและค่าเปรียบปรับบัตรประชาชน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</si>
  <si>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</si>
  <si>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</si>
  <si>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</si>
  <si>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</si>
  <si>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ค่าธรรมเนียมรายปีและเงินเพิ่มฯ สำหรับ</t>
  </si>
  <si>
    <t>ค่าใบอนุญาต</t>
  </si>
  <si>
    <t>- ดำเนินกิจการที่เป็นอันตรายต่อสุขภาพ</t>
  </si>
  <si>
    <t>ในลักษณะที่เป็นการค้า</t>
  </si>
  <si>
    <t>- จัดตั้งสถานที่จำหน่ายอาหารและสถานที่</t>
  </si>
  <si>
    <t>สะสมอาหาร</t>
  </si>
  <si>
    <t>- การโฆษณา</t>
  </si>
  <si>
    <t>- สุสานและณาปนสถาน</t>
  </si>
  <si>
    <t>- จำหน่ายสินค้าในที่หรือทางสาธารณะ</t>
  </si>
  <si>
    <t>- ออกหนังสือรับรองการแจ้งการจัดตั้งสถานที่</t>
  </si>
  <si>
    <t>จำหน่ายอาหารและสถานที่สะสมอาหาร</t>
  </si>
  <si>
    <t>ค่าปรับผู้ละเมิดกฎหมาย</t>
  </si>
  <si>
    <t>รวม</t>
  </si>
  <si>
    <t>- ตลาดเอกชน</t>
  </si>
  <si>
    <t>หมายเหตุ ข้อมูลจากระบบ MIS "รายงานรายได้กรุงเทพมหานคร"</t>
  </si>
  <si>
    <t>ประมาณการ</t>
  </si>
  <si>
    <t>สูงกว่าประมาณการ</t>
  </si>
  <si>
    <t>ต่ำกว่าประมาณการ</t>
  </si>
  <si>
    <t>ประจำปีงบประมาณ พ.ศ. 2567 สำนักงานเขตทุ่งครุ เดือน ตุลาคม 2566</t>
  </si>
  <si>
    <r>
      <t xml:space="preserve">โรงงานจำพวกที่ </t>
    </r>
    <r>
      <rPr>
        <sz val="16"/>
        <color rgb="FF000000"/>
        <rFont val="TH SarabunPSK"/>
        <family val="2"/>
      </rPr>
      <t>2</t>
    </r>
  </si>
  <si>
    <t>ค่าธรรมเนียมกำจัดสิ่งปฏิกูลประเภทไขมัน</t>
  </si>
  <si>
    <t>ค่าบริการ</t>
  </si>
  <si>
    <t>- การทำความสะอาด</t>
  </si>
  <si>
    <t>- การบริการตัดและขุดต้นไม้</t>
  </si>
  <si>
    <t>- การคัดสำเนาหรือถ่ายเอกสาร</t>
  </si>
  <si>
    <t>- การทำการต่าง ๆ ในที่สาธารณะ</t>
  </si>
  <si>
    <r>
      <t xml:space="preserve">โรงงานจำพวกที่ </t>
    </r>
    <r>
      <rPr>
        <sz val="16"/>
        <color theme="1"/>
        <rFont val="TH SarabunPSK"/>
        <family val="2"/>
      </rPr>
      <t>2</t>
    </r>
  </si>
  <si>
    <t>ประจำปีงบประมาณ พ.ศ. 2567 สำนักงานเขตทุ่งครุ เดือน พฤศจิกายน 2566</t>
  </si>
  <si>
    <t>ประจำปีงบประมาณ พ.ศ. 2567 สำนักงานเขตทุ่งครุ เดือน ธันวาคม 2566</t>
  </si>
  <si>
    <t>ประจำปีงบประมาณ พ.ศ. 2567 สำนักงานเขตทุ่งครุ เดือน มกราคม 2567</t>
  </si>
  <si>
    <t>ประจำปีงบประมาณ พ.ศ. 2567 สำนักงานเขตทุ่งครุ เดือน กุมภาพันธ์ 2567</t>
  </si>
  <si>
    <t>ประจำปีงบประมาณ พ.ศ. 2567 สำนักงานเขตทุ่งครุ เดือน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</si>
</sst>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_(* #,##0_);_(* \(#,##0\);_(* &quot;-&quot;??_);_(@_)"/>
    <numFmt numFmtId="189" formatCode="0.0%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9"/>
      <color rgb="FF000000"/>
      <name val="TH SarabunPSK"/>
      <family val="2"/>
    </font>
    <font>
      <sz val="16"/>
      <color rgb="FF000000"/>
      <name val="TH SarabunIT๙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9"/>
      <color theme="1"/>
      <name val="TH SarabunPSK"/>
      <family val="2"/>
      <charset val="222"/>
    </font>
    <font>
      <b/>
      <u/>
      <sz val="16"/>
      <color theme="1"/>
      <name val="TH SarabunPSK"/>
      <family val="2"/>
      <charset val="222"/>
    </font>
    <font>
      <sz val="16"/>
      <color theme="1"/>
      <name val="TH SarabunIT๙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7" fontId="5" fillId="0" borderId="6" xfId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87" fontId="5" fillId="0" borderId="14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8" fontId="5" fillId="2" borderId="16" xfId="1" applyNumberFormat="1" applyFont="1" applyFill="1" applyBorder="1" applyAlignment="1">
      <alignment horizontal="right" vertical="center"/>
    </xf>
    <xf numFmtId="189" fontId="5" fillId="0" borderId="6" xfId="2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87" fontId="4" fillId="0" borderId="16" xfId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6" xfId="0" quotePrefix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187" fontId="4" fillId="0" borderId="6" xfId="1" applyFont="1" applyBorder="1" applyAlignment="1">
      <alignment horizontal="right" vertical="center"/>
    </xf>
    <xf numFmtId="187" fontId="4" fillId="0" borderId="9" xfId="1" applyFont="1" applyBorder="1" applyAlignment="1">
      <alignment horizontal="right" vertical="center"/>
    </xf>
    <xf numFmtId="187" fontId="4" fillId="2" borderId="16" xfId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187" fontId="4" fillId="0" borderId="12" xfId="1" applyFont="1" applyBorder="1" applyAlignment="1">
      <alignment horizontal="right" vertical="center"/>
    </xf>
    <xf numFmtId="187" fontId="4" fillId="0" borderId="14" xfId="1" applyFont="1" applyBorder="1" applyAlignment="1">
      <alignment horizontal="right" vertical="center"/>
    </xf>
    <xf numFmtId="187" fontId="4" fillId="0" borderId="13" xfId="1" applyFont="1" applyBorder="1" applyAlignment="1">
      <alignment horizontal="right" vertical="center"/>
    </xf>
    <xf numFmtId="187" fontId="4" fillId="0" borderId="15" xfId="1" applyFont="1" applyBorder="1" applyAlignment="1">
      <alignment horizontal="right" vertical="center"/>
    </xf>
    <xf numFmtId="188" fontId="4" fillId="0" borderId="9" xfId="1" applyNumberFormat="1" applyFont="1" applyBorder="1" applyAlignment="1">
      <alignment horizontal="right" vertical="center"/>
    </xf>
    <xf numFmtId="188" fontId="4" fillId="2" borderId="16" xfId="1" applyNumberFormat="1" applyFont="1" applyFill="1" applyBorder="1" applyAlignment="1">
      <alignment horizontal="right" vertical="center"/>
    </xf>
    <xf numFmtId="187" fontId="4" fillId="2" borderId="6" xfId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188" fontId="4" fillId="0" borderId="6" xfId="1" applyNumberFormat="1" applyFont="1" applyBorder="1" applyAlignment="1">
      <alignment horizontal="right" vertical="center"/>
    </xf>
    <xf numFmtId="188" fontId="4" fillId="0" borderId="2" xfId="1" applyNumberFormat="1" applyFont="1" applyBorder="1" applyAlignment="1">
      <alignment horizontal="right" vertical="center"/>
    </xf>
    <xf numFmtId="188" fontId="4" fillId="0" borderId="5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188" fontId="12" fillId="0" borderId="6" xfId="1" applyNumberFormat="1" applyFont="1" applyBorder="1" applyAlignment="1">
      <alignment horizontal="right" vertical="center"/>
    </xf>
    <xf numFmtId="187" fontId="12" fillId="0" borderId="6" xfId="1" applyFont="1" applyBorder="1" applyAlignment="1">
      <alignment horizontal="right" vertical="center"/>
    </xf>
    <xf numFmtId="189" fontId="12" fillId="0" borderId="6" xfId="2" applyNumberFormat="1" applyFont="1" applyBorder="1" applyAlignment="1">
      <alignment horizontal="right" vertical="center"/>
    </xf>
    <xf numFmtId="187" fontId="12" fillId="0" borderId="16" xfId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187" fontId="12" fillId="0" borderId="14" xfId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188" fontId="12" fillId="0" borderId="9" xfId="1" applyNumberFormat="1" applyFont="1" applyBorder="1" applyAlignment="1">
      <alignment horizontal="right" vertical="center"/>
    </xf>
    <xf numFmtId="187" fontId="12" fillId="0" borderId="9" xfId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188" fontId="12" fillId="0" borderId="2" xfId="1" applyNumberFormat="1" applyFont="1" applyBorder="1" applyAlignment="1">
      <alignment horizontal="right" vertical="center"/>
    </xf>
    <xf numFmtId="187" fontId="12" fillId="0" borderId="12" xfId="1" applyFont="1" applyBorder="1" applyAlignment="1">
      <alignment horizontal="right" vertical="center"/>
    </xf>
    <xf numFmtId="188" fontId="12" fillId="0" borderId="5" xfId="1" applyNumberFormat="1" applyFont="1" applyBorder="1" applyAlignment="1">
      <alignment horizontal="right" vertical="center"/>
    </xf>
    <xf numFmtId="187" fontId="12" fillId="0" borderId="13" xfId="1" applyFont="1" applyBorder="1" applyAlignment="1">
      <alignment horizontal="right" vertical="center"/>
    </xf>
    <xf numFmtId="187" fontId="12" fillId="0" borderId="15" xfId="1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188" fontId="12" fillId="0" borderId="16" xfId="1" applyNumberFormat="1" applyFont="1" applyBorder="1" applyAlignment="1">
      <alignment horizontal="right" vertical="center"/>
    </xf>
    <xf numFmtId="187" fontId="12" fillId="2" borderId="16" xfId="1" applyFont="1" applyFill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5" fillId="0" borderId="16" xfId="0" quotePrefix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188" fontId="12" fillId="2" borderId="16" xfId="1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187" fontId="12" fillId="2" borderId="6" xfId="1" applyFont="1" applyFill="1" applyBorder="1" applyAlignment="1">
      <alignment horizontal="right" vertical="center"/>
    </xf>
    <xf numFmtId="49" fontId="15" fillId="0" borderId="16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88" fontId="12" fillId="0" borderId="6" xfId="1" applyNumberFormat="1" applyFont="1" applyBorder="1" applyAlignment="1">
      <alignment horizontal="center" vertical="center"/>
    </xf>
    <xf numFmtId="187" fontId="12" fillId="0" borderId="6" xfId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89" fontId="12" fillId="0" borderId="9" xfId="2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189" fontId="12" fillId="0" borderId="21" xfId="2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187" fontId="12" fillId="2" borderId="22" xfId="1" applyFont="1" applyFill="1" applyBorder="1" applyAlignment="1">
      <alignment horizontal="right" vertical="center"/>
    </xf>
    <xf numFmtId="188" fontId="12" fillId="2" borderId="22" xfId="1" applyNumberFormat="1" applyFont="1" applyFill="1" applyBorder="1" applyAlignment="1">
      <alignment horizontal="right" vertical="center"/>
    </xf>
    <xf numFmtId="188" fontId="12" fillId="0" borderId="0" xfId="1" applyNumberFormat="1" applyFont="1" applyBorder="1" applyAlignment="1">
      <alignment horizontal="right" vertical="center"/>
    </xf>
    <xf numFmtId="187" fontId="12" fillId="2" borderId="14" xfId="1" applyFont="1" applyFill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188" fontId="12" fillId="0" borderId="24" xfId="1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187" fontId="12" fillId="2" borderId="5" xfId="1" applyFont="1" applyFill="1" applyBorder="1" applyAlignment="1">
      <alignment horizontal="right" vertical="center"/>
    </xf>
    <xf numFmtId="187" fontId="12" fillId="2" borderId="24" xfId="1" applyFont="1" applyFill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187" fontId="12" fillId="0" borderId="5" xfId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187" fontId="12" fillId="0" borderId="16" xfId="1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9" fontId="5" fillId="0" borderId="9" xfId="2" applyNumberFormat="1" applyFont="1" applyBorder="1" applyAlignment="1">
      <alignment horizontal="right" vertical="center"/>
    </xf>
    <xf numFmtId="187" fontId="5" fillId="0" borderId="16" xfId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F74F8-E31D-4D4A-9CB3-11973E5F464C}">
  <sheetPr>
    <outlinePr summaryBelow="0" summaryRight="0"/>
    <pageSetUpPr fitToPage="1"/>
  </sheetPr>
  <dimension ref="A1:G44"/>
  <sheetViews>
    <sheetView tabSelected="1" view="pageBreakPreview" topLeftCell="A28" zoomScaleNormal="90" zoomScaleSheetLayoutView="100" workbookViewId="0">
      <selection activeCell="D43" sqref="D43"/>
    </sheetView>
  </sheetViews>
  <sheetFormatPr defaultColWidth="14.42578125" defaultRowHeight="15" customHeight="1" x14ac:dyDescent="0.25"/>
  <cols>
    <col min="1" max="1" width="5.28515625" style="1" customWidth="1"/>
    <col min="2" max="2" width="39.7109375" style="1" customWidth="1"/>
    <col min="3" max="3" width="15" style="1" customWidth="1"/>
    <col min="4" max="5" width="15.7109375" style="1" customWidth="1"/>
    <col min="6" max="6" width="3.5703125" style="1" customWidth="1"/>
    <col min="7" max="7" width="10.42578125" style="1" customWidth="1"/>
    <col min="8" max="9" width="14.42578125" style="1"/>
    <col min="10" max="10" width="23.42578125" style="1" customWidth="1"/>
    <col min="11" max="16384" width="14.42578125" style="1"/>
  </cols>
  <sheetData>
    <row r="1" spans="1:7" ht="18.75" customHeight="1" x14ac:dyDescent="0.25">
      <c r="A1" s="111" t="s">
        <v>0</v>
      </c>
      <c r="B1" s="112"/>
      <c r="C1" s="112"/>
      <c r="D1" s="112"/>
      <c r="E1" s="112"/>
      <c r="F1" s="112"/>
      <c r="G1" s="113"/>
    </row>
    <row r="2" spans="1:7" ht="21.75" customHeight="1" x14ac:dyDescent="0.25">
      <c r="A2" s="114" t="s">
        <v>55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1</v>
      </c>
      <c r="B3" s="119" t="s">
        <v>2</v>
      </c>
      <c r="C3" s="119" t="s">
        <v>39</v>
      </c>
      <c r="D3" s="119" t="s">
        <v>3</v>
      </c>
      <c r="E3" s="121" t="s">
        <v>4</v>
      </c>
      <c r="F3" s="3" t="s">
        <v>5</v>
      </c>
      <c r="G3" s="21" t="s">
        <v>40</v>
      </c>
    </row>
    <row r="4" spans="1:7" ht="15" customHeight="1" x14ac:dyDescent="0.25">
      <c r="A4" s="118"/>
      <c r="B4" s="120"/>
      <c r="C4" s="120"/>
      <c r="D4" s="120"/>
      <c r="E4" s="116"/>
      <c r="F4" s="3" t="s">
        <v>6</v>
      </c>
      <c r="G4" s="21" t="s">
        <v>41</v>
      </c>
    </row>
    <row r="5" spans="1:7" ht="21" customHeight="1" x14ac:dyDescent="0.25">
      <c r="A5" s="4"/>
      <c r="B5" s="5" t="s">
        <v>7</v>
      </c>
      <c r="C5" s="6"/>
      <c r="D5" s="6"/>
      <c r="E5" s="6"/>
      <c r="F5" s="6"/>
      <c r="G5" s="6"/>
    </row>
    <row r="6" spans="1:7" ht="21" customHeight="1" x14ac:dyDescent="0.25">
      <c r="A6" s="4">
        <v>1</v>
      </c>
      <c r="B6" s="23" t="s">
        <v>8</v>
      </c>
      <c r="C6" s="41">
        <v>94000000</v>
      </c>
      <c r="D6" s="29">
        <v>201157.48</v>
      </c>
      <c r="E6" s="29">
        <v>5324336.46</v>
      </c>
      <c r="F6" s="6" t="str">
        <f>+IF(E6&gt;=C6,"+","-")</f>
        <v>-</v>
      </c>
      <c r="G6" s="20">
        <f>SUM(C6-E6)/C6</f>
        <v>0.94335812276595754</v>
      </c>
    </row>
    <row r="7" spans="1:7" ht="21" customHeight="1" x14ac:dyDescent="0.25">
      <c r="A7" s="4">
        <v>2</v>
      </c>
      <c r="B7" s="23" t="s">
        <v>9</v>
      </c>
      <c r="C7" s="41">
        <v>30000</v>
      </c>
      <c r="D7" s="29">
        <v>552.22</v>
      </c>
      <c r="E7" s="29">
        <v>552.22</v>
      </c>
      <c r="F7" s="6" t="str">
        <f t="shared" ref="F7:F41" si="0">+IF(E7&gt;=C7,"+","-")</f>
        <v>-</v>
      </c>
      <c r="G7" s="20">
        <f t="shared" ref="G7:G41" si="1">SUM(C7-E7)/C7</f>
        <v>0.98159266666666667</v>
      </c>
    </row>
    <row r="8" spans="1:7" ht="21" customHeight="1" x14ac:dyDescent="0.25">
      <c r="A8" s="4">
        <v>3</v>
      </c>
      <c r="B8" s="23" t="s">
        <v>10</v>
      </c>
      <c r="C8" s="41">
        <v>2000000</v>
      </c>
      <c r="D8" s="29">
        <v>0</v>
      </c>
      <c r="E8" s="29">
        <v>125756.72</v>
      </c>
      <c r="F8" s="6" t="str">
        <f t="shared" si="0"/>
        <v>-</v>
      </c>
      <c r="G8" s="20">
        <f t="shared" si="1"/>
        <v>0.93712163999999998</v>
      </c>
    </row>
    <row r="9" spans="1:7" ht="21" customHeight="1" x14ac:dyDescent="0.25">
      <c r="A9" s="4">
        <v>4</v>
      </c>
      <c r="B9" s="23" t="s">
        <v>11</v>
      </c>
      <c r="C9" s="41">
        <v>15500000</v>
      </c>
      <c r="D9" s="29">
        <v>4107445.48</v>
      </c>
      <c r="E9" s="29">
        <v>6952350.0999999996</v>
      </c>
      <c r="F9" s="40" t="str">
        <f t="shared" si="0"/>
        <v>-</v>
      </c>
      <c r="G9" s="20">
        <f t="shared" si="1"/>
        <v>0.55146128387096771</v>
      </c>
    </row>
    <row r="10" spans="1:7" ht="21" customHeight="1" x14ac:dyDescent="0.25">
      <c r="A10" s="4">
        <v>5</v>
      </c>
      <c r="B10" s="23" t="s">
        <v>12</v>
      </c>
      <c r="C10" s="41">
        <v>0</v>
      </c>
      <c r="D10" s="29">
        <v>0</v>
      </c>
      <c r="E10" s="29">
        <v>0</v>
      </c>
      <c r="F10" s="6"/>
      <c r="G10" s="7">
        <v>0</v>
      </c>
    </row>
    <row r="11" spans="1:7" ht="21" customHeight="1" x14ac:dyDescent="0.25">
      <c r="A11" s="4">
        <v>6</v>
      </c>
      <c r="B11" s="23" t="s">
        <v>13</v>
      </c>
      <c r="C11" s="41">
        <v>2200000</v>
      </c>
      <c r="D11" s="22">
        <v>150097.91</v>
      </c>
      <c r="E11" s="22">
        <v>910525.76</v>
      </c>
      <c r="F11" s="6" t="str">
        <f t="shared" si="0"/>
        <v>-</v>
      </c>
      <c r="G11" s="20">
        <f t="shared" si="1"/>
        <v>0.58612465454545459</v>
      </c>
    </row>
    <row r="12" spans="1:7" ht="21" customHeight="1" x14ac:dyDescent="0.25">
      <c r="A12" s="4"/>
      <c r="B12" s="8" t="s">
        <v>14</v>
      </c>
      <c r="C12" s="41"/>
      <c r="D12" s="29"/>
      <c r="E12" s="29"/>
      <c r="F12" s="6"/>
      <c r="G12" s="20"/>
    </row>
    <row r="13" spans="1:7" ht="21" customHeight="1" x14ac:dyDescent="0.25">
      <c r="A13" s="4">
        <v>7</v>
      </c>
      <c r="B13" s="23" t="s">
        <v>15</v>
      </c>
      <c r="C13" s="41">
        <v>10000000</v>
      </c>
      <c r="D13" s="29">
        <v>1029070</v>
      </c>
      <c r="E13" s="29">
        <v>5936740</v>
      </c>
      <c r="F13" s="6" t="str">
        <f t="shared" si="0"/>
        <v>-</v>
      </c>
      <c r="G13" s="20">
        <f t="shared" si="1"/>
        <v>0.40632600000000002</v>
      </c>
    </row>
    <row r="14" spans="1:7" ht="21" customHeight="1" x14ac:dyDescent="0.25">
      <c r="A14" s="4">
        <v>8</v>
      </c>
      <c r="B14" s="23" t="s">
        <v>16</v>
      </c>
      <c r="C14" s="41">
        <v>650000</v>
      </c>
      <c r="D14" s="29">
        <v>40350</v>
      </c>
      <c r="E14" s="29">
        <v>276150</v>
      </c>
      <c r="F14" s="6" t="str">
        <f t="shared" si="0"/>
        <v>-</v>
      </c>
      <c r="G14" s="20">
        <f t="shared" si="1"/>
        <v>0.57515384615384613</v>
      </c>
    </row>
    <row r="15" spans="1:7" ht="21" customHeight="1" x14ac:dyDescent="0.25">
      <c r="A15" s="4">
        <v>9</v>
      </c>
      <c r="B15" s="23" t="s">
        <v>17</v>
      </c>
      <c r="C15" s="41">
        <v>317904</v>
      </c>
      <c r="D15" s="29">
        <v>46315</v>
      </c>
      <c r="E15" s="29">
        <v>165205</v>
      </c>
      <c r="F15" s="6" t="str">
        <f t="shared" si="0"/>
        <v>-</v>
      </c>
      <c r="G15" s="108">
        <f t="shared" si="1"/>
        <v>0.48033054003724396</v>
      </c>
    </row>
    <row r="16" spans="1:7" ht="21" customHeight="1" x14ac:dyDescent="0.25">
      <c r="A16" s="4">
        <v>10</v>
      </c>
      <c r="B16" s="23" t="s">
        <v>18</v>
      </c>
      <c r="C16" s="41">
        <v>0</v>
      </c>
      <c r="D16" s="29">
        <v>0</v>
      </c>
      <c r="E16" s="29">
        <v>0</v>
      </c>
      <c r="F16" s="107"/>
      <c r="G16" s="109">
        <v>0</v>
      </c>
    </row>
    <row r="17" spans="1:7" ht="21" customHeight="1" x14ac:dyDescent="0.25">
      <c r="A17" s="4">
        <v>11</v>
      </c>
      <c r="B17" s="23" t="s">
        <v>19</v>
      </c>
      <c r="C17" s="41">
        <v>1000000</v>
      </c>
      <c r="D17" s="29">
        <v>138800</v>
      </c>
      <c r="E17" s="29">
        <v>771900</v>
      </c>
      <c r="F17" s="6" t="str">
        <f t="shared" si="0"/>
        <v>-</v>
      </c>
      <c r="G17" s="20">
        <f t="shared" si="1"/>
        <v>0.2281</v>
      </c>
    </row>
    <row r="18" spans="1:7" ht="21" customHeight="1" x14ac:dyDescent="0.25">
      <c r="A18" s="4">
        <v>12</v>
      </c>
      <c r="B18" s="23" t="s">
        <v>20</v>
      </c>
      <c r="C18" s="41">
        <v>19390</v>
      </c>
      <c r="D18" s="29">
        <v>2350</v>
      </c>
      <c r="E18" s="29">
        <v>9200</v>
      </c>
      <c r="F18" s="6" t="str">
        <f t="shared" si="0"/>
        <v>-</v>
      </c>
      <c r="G18" s="20">
        <f t="shared" si="1"/>
        <v>0.52552862300154723</v>
      </c>
    </row>
    <row r="19" spans="1:7" ht="21" customHeight="1" x14ac:dyDescent="0.25">
      <c r="A19" s="4">
        <v>13</v>
      </c>
      <c r="B19" s="23" t="s">
        <v>21</v>
      </c>
      <c r="C19" s="41">
        <v>170000</v>
      </c>
      <c r="D19" s="29">
        <v>4300</v>
      </c>
      <c r="E19" s="29">
        <v>17000</v>
      </c>
      <c r="F19" s="6" t="str">
        <f t="shared" si="0"/>
        <v>-</v>
      </c>
      <c r="G19" s="20">
        <f t="shared" si="1"/>
        <v>0.9</v>
      </c>
    </row>
    <row r="20" spans="1:7" ht="21" customHeight="1" x14ac:dyDescent="0.25">
      <c r="A20" s="4">
        <v>14</v>
      </c>
      <c r="B20" s="23" t="s">
        <v>44</v>
      </c>
      <c r="C20" s="41">
        <v>170000</v>
      </c>
      <c r="D20" s="29">
        <v>750</v>
      </c>
      <c r="E20" s="29">
        <v>26000</v>
      </c>
      <c r="F20" s="6" t="str">
        <f t="shared" si="0"/>
        <v>-</v>
      </c>
      <c r="G20" s="20">
        <f t="shared" si="1"/>
        <v>0.84705882352941175</v>
      </c>
    </row>
    <row r="21" spans="1:7" ht="21" customHeight="1" x14ac:dyDescent="0.25">
      <c r="A21" s="4">
        <v>15</v>
      </c>
      <c r="B21" s="23" t="s">
        <v>22</v>
      </c>
      <c r="C21" s="41">
        <v>0</v>
      </c>
      <c r="D21" s="29">
        <v>0</v>
      </c>
      <c r="E21" s="29">
        <v>0</v>
      </c>
      <c r="F21" s="6" t="str">
        <f t="shared" si="0"/>
        <v>+</v>
      </c>
      <c r="G21" s="20">
        <v>0</v>
      </c>
    </row>
    <row r="22" spans="1:7" ht="21" customHeight="1" x14ac:dyDescent="0.25">
      <c r="A22" s="9">
        <v>16</v>
      </c>
      <c r="B22" s="24" t="s">
        <v>23</v>
      </c>
      <c r="C22" s="37">
        <f>4750+5625+500</f>
        <v>10875</v>
      </c>
      <c r="D22" s="30">
        <v>0</v>
      </c>
      <c r="E22" s="30">
        <v>9250</v>
      </c>
      <c r="F22" s="6"/>
      <c r="G22" s="20">
        <f t="shared" si="1"/>
        <v>0.14942528735632185</v>
      </c>
    </row>
    <row r="23" spans="1:7" ht="21" customHeight="1" x14ac:dyDescent="0.25">
      <c r="A23" s="10">
        <v>17</v>
      </c>
      <c r="B23" s="25" t="s">
        <v>24</v>
      </c>
      <c r="C23" s="42">
        <v>0</v>
      </c>
      <c r="D23" s="33">
        <v>0</v>
      </c>
      <c r="E23" s="34">
        <v>0</v>
      </c>
      <c r="F23" s="13" t="str">
        <f t="shared" si="0"/>
        <v>+</v>
      </c>
      <c r="G23" s="14">
        <v>0</v>
      </c>
    </row>
    <row r="24" spans="1:7" ht="21" customHeight="1" x14ac:dyDescent="0.25">
      <c r="A24" s="4"/>
      <c r="B24" s="23" t="s">
        <v>43</v>
      </c>
      <c r="C24" s="43"/>
      <c r="D24" s="35"/>
      <c r="E24" s="36"/>
      <c r="F24" s="6"/>
      <c r="G24" s="20"/>
    </row>
    <row r="25" spans="1:7" ht="21" customHeight="1" x14ac:dyDescent="0.25">
      <c r="A25" s="2">
        <v>18</v>
      </c>
      <c r="B25" s="11" t="s">
        <v>25</v>
      </c>
      <c r="C25" s="37"/>
      <c r="D25" s="37"/>
      <c r="E25" s="37"/>
      <c r="F25" s="10"/>
      <c r="G25" s="20"/>
    </row>
    <row r="26" spans="1:7" ht="21" customHeight="1" x14ac:dyDescent="0.25">
      <c r="A26" s="17"/>
      <c r="B26" s="26" t="s">
        <v>26</v>
      </c>
      <c r="C26" s="44">
        <v>2400000</v>
      </c>
      <c r="D26" s="31">
        <v>151085</v>
      </c>
      <c r="E26" s="31">
        <v>1284797.5</v>
      </c>
      <c r="F26" s="110" t="str">
        <f t="shared" si="0"/>
        <v>-</v>
      </c>
      <c r="G26" s="20">
        <f t="shared" si="1"/>
        <v>0.46466770833333332</v>
      </c>
    </row>
    <row r="27" spans="1:7" ht="21" customHeight="1" x14ac:dyDescent="0.25">
      <c r="A27" s="9"/>
      <c r="B27" s="24" t="s">
        <v>27</v>
      </c>
      <c r="C27" s="37"/>
      <c r="D27" s="37"/>
      <c r="E27" s="37"/>
      <c r="F27" s="9"/>
      <c r="G27" s="20"/>
    </row>
    <row r="28" spans="1:7" ht="21" customHeight="1" x14ac:dyDescent="0.25">
      <c r="A28" s="17"/>
      <c r="B28" s="26" t="s">
        <v>28</v>
      </c>
      <c r="C28" s="44">
        <v>200000</v>
      </c>
      <c r="D28" s="31">
        <v>14000</v>
      </c>
      <c r="E28" s="31">
        <v>170860</v>
      </c>
      <c r="F28" s="110" t="str">
        <f t="shared" si="0"/>
        <v>-</v>
      </c>
      <c r="G28" s="20">
        <f t="shared" si="1"/>
        <v>0.1457</v>
      </c>
    </row>
    <row r="29" spans="1:7" ht="21" customHeight="1" x14ac:dyDescent="0.25">
      <c r="A29" s="17"/>
      <c r="B29" s="26" t="s">
        <v>29</v>
      </c>
      <c r="C29" s="44"/>
      <c r="D29" s="31"/>
      <c r="E29" s="31"/>
      <c r="F29" s="15"/>
      <c r="G29" s="20"/>
    </row>
    <row r="30" spans="1:7" ht="21" customHeight="1" x14ac:dyDescent="0.25">
      <c r="A30" s="17"/>
      <c r="B30" s="26" t="s">
        <v>30</v>
      </c>
      <c r="C30" s="44">
        <v>2000</v>
      </c>
      <c r="D30" s="31">
        <v>295</v>
      </c>
      <c r="E30" s="31">
        <v>1650</v>
      </c>
      <c r="F30" s="110" t="str">
        <f t="shared" si="0"/>
        <v>-</v>
      </c>
      <c r="G30" s="20">
        <f t="shared" si="1"/>
        <v>0.17499999999999999</v>
      </c>
    </row>
    <row r="31" spans="1:7" ht="21" customHeight="1" x14ac:dyDescent="0.25">
      <c r="A31" s="17"/>
      <c r="B31" s="27" t="s">
        <v>37</v>
      </c>
      <c r="C31" s="44">
        <v>62000</v>
      </c>
      <c r="D31" s="31">
        <v>10000</v>
      </c>
      <c r="E31" s="31">
        <v>24000</v>
      </c>
      <c r="F31" s="15" t="str">
        <f t="shared" si="0"/>
        <v>-</v>
      </c>
      <c r="G31" s="20">
        <f t="shared" si="1"/>
        <v>0.61290322580645162</v>
      </c>
    </row>
    <row r="32" spans="1:7" ht="21" customHeight="1" x14ac:dyDescent="0.25">
      <c r="A32" s="17"/>
      <c r="B32" s="26" t="s">
        <v>31</v>
      </c>
      <c r="C32" s="44">
        <v>4500</v>
      </c>
      <c r="D32" s="31">
        <v>0</v>
      </c>
      <c r="E32" s="31">
        <v>3000</v>
      </c>
      <c r="F32" s="110" t="str">
        <f t="shared" si="0"/>
        <v>-</v>
      </c>
      <c r="G32" s="20">
        <f t="shared" si="1"/>
        <v>0.33333333333333331</v>
      </c>
    </row>
    <row r="33" spans="1:7" ht="21" customHeight="1" x14ac:dyDescent="0.25">
      <c r="A33" s="18"/>
      <c r="B33" s="26" t="s">
        <v>32</v>
      </c>
      <c r="C33" s="44">
        <v>0</v>
      </c>
      <c r="D33" s="38">
        <v>0</v>
      </c>
      <c r="E33" s="38">
        <v>0</v>
      </c>
      <c r="F33" s="16" t="str">
        <f t="shared" si="0"/>
        <v>+</v>
      </c>
      <c r="G33" s="19">
        <v>0</v>
      </c>
    </row>
    <row r="34" spans="1:7" ht="21" customHeight="1" x14ac:dyDescent="0.25">
      <c r="A34" s="18"/>
      <c r="B34" s="26" t="s">
        <v>33</v>
      </c>
      <c r="C34" s="44">
        <v>130000</v>
      </c>
      <c r="D34" s="31">
        <v>4850</v>
      </c>
      <c r="E34" s="31">
        <v>92390</v>
      </c>
      <c r="F34" s="110" t="str">
        <f t="shared" si="0"/>
        <v>-</v>
      </c>
      <c r="G34" s="20">
        <f t="shared" si="1"/>
        <v>0.28930769230769232</v>
      </c>
    </row>
    <row r="35" spans="1:7" ht="21" customHeight="1" x14ac:dyDescent="0.25">
      <c r="A35" s="4"/>
      <c r="B35" s="23" t="s">
        <v>34</v>
      </c>
      <c r="C35" s="41"/>
      <c r="D35" s="39"/>
      <c r="E35" s="39"/>
      <c r="F35" s="4"/>
      <c r="G35" s="19"/>
    </row>
    <row r="36" spans="1:7" ht="21" customHeight="1" x14ac:dyDescent="0.25">
      <c r="A36" s="4">
        <v>19</v>
      </c>
      <c r="B36" s="23" t="s">
        <v>35</v>
      </c>
      <c r="C36" s="41">
        <v>496000</v>
      </c>
      <c r="D36" s="29">
        <v>68080</v>
      </c>
      <c r="E36" s="29">
        <v>194663</v>
      </c>
      <c r="F36" s="6" t="str">
        <f t="shared" si="0"/>
        <v>-</v>
      </c>
      <c r="G36" s="20">
        <f t="shared" si="1"/>
        <v>0.60753427419354844</v>
      </c>
    </row>
    <row r="37" spans="1:7" ht="21" customHeight="1" x14ac:dyDescent="0.25">
      <c r="A37" s="4">
        <v>20</v>
      </c>
      <c r="B37" s="23" t="s">
        <v>45</v>
      </c>
      <c r="C37" s="41"/>
      <c r="D37" s="29"/>
      <c r="E37" s="29"/>
      <c r="F37" s="6"/>
      <c r="G37" s="20"/>
    </row>
    <row r="38" spans="1:7" ht="21" customHeight="1" x14ac:dyDescent="0.25">
      <c r="A38" s="4"/>
      <c r="B38" s="28" t="s">
        <v>46</v>
      </c>
      <c r="C38" s="41">
        <v>3000</v>
      </c>
      <c r="D38" s="29">
        <v>0</v>
      </c>
      <c r="E38" s="29">
        <v>19500</v>
      </c>
      <c r="F38" s="6" t="str">
        <f t="shared" si="0"/>
        <v>+</v>
      </c>
      <c r="G38" s="20">
        <f>SUM(C38-E38)/C38</f>
        <v>-5.5</v>
      </c>
    </row>
    <row r="39" spans="1:7" ht="21" customHeight="1" x14ac:dyDescent="0.25">
      <c r="A39" s="4"/>
      <c r="B39" s="28" t="s">
        <v>47</v>
      </c>
      <c r="C39" s="41">
        <v>45000</v>
      </c>
      <c r="D39" s="29">
        <v>2700</v>
      </c>
      <c r="E39" s="29">
        <v>53400</v>
      </c>
      <c r="F39" s="6" t="str">
        <f t="shared" si="0"/>
        <v>+</v>
      </c>
      <c r="G39" s="20">
        <f t="shared" si="1"/>
        <v>-0.18666666666666668</v>
      </c>
    </row>
    <row r="40" spans="1:7" ht="21" customHeight="1" x14ac:dyDescent="0.25">
      <c r="A40" s="4"/>
      <c r="B40" s="28" t="s">
        <v>48</v>
      </c>
      <c r="C40" s="41">
        <v>85000</v>
      </c>
      <c r="D40" s="29">
        <v>8560</v>
      </c>
      <c r="E40" s="29">
        <v>51405</v>
      </c>
      <c r="F40" s="6" t="str">
        <f t="shared" si="0"/>
        <v>-</v>
      </c>
      <c r="G40" s="20">
        <f t="shared" si="1"/>
        <v>0.39523529411764707</v>
      </c>
    </row>
    <row r="41" spans="1:7" ht="21" customHeight="1" x14ac:dyDescent="0.25">
      <c r="A41" s="4"/>
      <c r="B41" s="28" t="s">
        <v>49</v>
      </c>
      <c r="C41" s="41">
        <v>49778</v>
      </c>
      <c r="D41" s="29">
        <v>20190</v>
      </c>
      <c r="E41" s="29">
        <v>30475</v>
      </c>
      <c r="F41" s="6" t="str">
        <f t="shared" si="0"/>
        <v>-</v>
      </c>
      <c r="G41" s="20">
        <f t="shared" si="1"/>
        <v>0.38778175097432599</v>
      </c>
    </row>
    <row r="42" spans="1:7" ht="21" customHeight="1" x14ac:dyDescent="0.25">
      <c r="A42" s="4"/>
      <c r="B42" s="32" t="s">
        <v>36</v>
      </c>
      <c r="C42" s="85">
        <f>SUM(C6:C41)</f>
        <v>129545447</v>
      </c>
      <c r="D42" s="86">
        <f>SUM(D6:D41)</f>
        <v>6000948.0899999999</v>
      </c>
      <c r="E42" s="86">
        <f>SUM(E6:E41)</f>
        <v>22451106.759999998</v>
      </c>
      <c r="F42" s="6" t="str">
        <f>+IF(E42&gt;=C42,"+","-")</f>
        <v>-</v>
      </c>
      <c r="G42" s="20">
        <f>SUM(C42-E42)/C42</f>
        <v>0.82669320088107778</v>
      </c>
    </row>
    <row r="44" spans="1:7" ht="15" customHeight="1" x14ac:dyDescent="0.25">
      <c r="A44" s="12" t="s">
        <v>38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10C2E-DA04-417C-AF74-AD473D463947}">
  <sheetPr>
    <outlinePr summaryBelow="0" summaryRight="0"/>
    <pageSetUpPr fitToPage="1"/>
  </sheetPr>
  <dimension ref="A1:G44"/>
  <sheetViews>
    <sheetView view="pageBreakPreview" topLeftCell="A33" zoomScaleNormal="90" zoomScaleSheetLayoutView="100" workbookViewId="0">
      <selection activeCell="C42" sqref="C42:E42"/>
    </sheetView>
  </sheetViews>
  <sheetFormatPr defaultColWidth="14.42578125" defaultRowHeight="15" customHeight="1" x14ac:dyDescent="0.25"/>
  <cols>
    <col min="1" max="1" width="5.28515625" style="46" customWidth="1"/>
    <col min="2" max="2" width="39.7109375" style="46" customWidth="1"/>
    <col min="3" max="3" width="15" style="46" customWidth="1"/>
    <col min="4" max="5" width="15.7109375" style="46" customWidth="1"/>
    <col min="6" max="6" width="3.5703125" style="46" customWidth="1"/>
    <col min="7" max="7" width="10.42578125" style="46" customWidth="1"/>
    <col min="8" max="9" width="14.42578125" style="46"/>
    <col min="10" max="10" width="23.42578125" style="46" customWidth="1"/>
    <col min="11" max="16384" width="14.42578125" style="46"/>
  </cols>
  <sheetData>
    <row r="1" spans="1:7" ht="18.75" customHeight="1" x14ac:dyDescent="0.25">
      <c r="A1" s="122" t="s">
        <v>0</v>
      </c>
      <c r="B1" s="123"/>
      <c r="C1" s="123"/>
      <c r="D1" s="123"/>
      <c r="E1" s="123"/>
      <c r="F1" s="123"/>
      <c r="G1" s="124"/>
    </row>
    <row r="2" spans="1:7" ht="21.75" customHeight="1" x14ac:dyDescent="0.25">
      <c r="A2" s="125" t="s">
        <v>54</v>
      </c>
      <c r="B2" s="126"/>
      <c r="C2" s="126"/>
      <c r="D2" s="126"/>
      <c r="E2" s="126"/>
      <c r="F2" s="126"/>
      <c r="G2" s="127"/>
    </row>
    <row r="3" spans="1:7" ht="15" customHeight="1" x14ac:dyDescent="0.25">
      <c r="A3" s="128" t="s">
        <v>1</v>
      </c>
      <c r="B3" s="130" t="s">
        <v>2</v>
      </c>
      <c r="C3" s="130" t="s">
        <v>39</v>
      </c>
      <c r="D3" s="130" t="s">
        <v>3</v>
      </c>
      <c r="E3" s="132" t="s">
        <v>4</v>
      </c>
      <c r="F3" s="50" t="s">
        <v>5</v>
      </c>
      <c r="G3" s="51" t="s">
        <v>40</v>
      </c>
    </row>
    <row r="4" spans="1:7" ht="15" customHeight="1" x14ac:dyDescent="0.25">
      <c r="A4" s="129"/>
      <c r="B4" s="131"/>
      <c r="C4" s="131"/>
      <c r="D4" s="131"/>
      <c r="E4" s="127"/>
      <c r="F4" s="50" t="s">
        <v>6</v>
      </c>
      <c r="G4" s="51" t="s">
        <v>41</v>
      </c>
    </row>
    <row r="5" spans="1:7" ht="21" customHeight="1" x14ac:dyDescent="0.25">
      <c r="A5" s="52"/>
      <c r="B5" s="53" t="s">
        <v>7</v>
      </c>
      <c r="C5" s="48"/>
      <c r="D5" s="48"/>
      <c r="E5" s="48"/>
      <c r="F5" s="48"/>
      <c r="G5" s="48"/>
    </row>
    <row r="6" spans="1:7" ht="21" customHeight="1" x14ac:dyDescent="0.25">
      <c r="A6" s="52">
        <v>1</v>
      </c>
      <c r="B6" s="54" t="s">
        <v>8</v>
      </c>
      <c r="C6" s="55">
        <v>94000000</v>
      </c>
      <c r="D6" s="56">
        <v>378462.5</v>
      </c>
      <c r="E6" s="56">
        <v>5123178.9800000004</v>
      </c>
      <c r="F6" s="48" t="str">
        <f>+IF(E6&gt;=C6,"+","-")</f>
        <v>-</v>
      </c>
      <c r="G6" s="57">
        <f>SUM(C6-E6)/C6</f>
        <v>0.94549809595744672</v>
      </c>
    </row>
    <row r="7" spans="1:7" ht="21" customHeight="1" x14ac:dyDescent="0.25">
      <c r="A7" s="52">
        <v>2</v>
      </c>
      <c r="B7" s="54" t="s">
        <v>9</v>
      </c>
      <c r="C7" s="55">
        <v>30000</v>
      </c>
      <c r="D7" s="56">
        <v>0</v>
      </c>
      <c r="E7" s="56">
        <v>0</v>
      </c>
      <c r="F7" s="48" t="str">
        <f t="shared" ref="F7:F42" si="0">+IF(E7&gt;=C7,"+","-")</f>
        <v>-</v>
      </c>
      <c r="G7" s="57">
        <f t="shared" ref="G7:G42" si="1">SUM(C7-E7)/C7</f>
        <v>1</v>
      </c>
    </row>
    <row r="8" spans="1:7" ht="21" customHeight="1" x14ac:dyDescent="0.25">
      <c r="A8" s="52">
        <v>3</v>
      </c>
      <c r="B8" s="54" t="s">
        <v>10</v>
      </c>
      <c r="C8" s="55">
        <v>2000000</v>
      </c>
      <c r="D8" s="56">
        <v>30056.720000000001</v>
      </c>
      <c r="E8" s="56">
        <v>125756.72</v>
      </c>
      <c r="F8" s="48" t="str">
        <f t="shared" si="0"/>
        <v>-</v>
      </c>
      <c r="G8" s="57">
        <f t="shared" si="1"/>
        <v>0.93712163999999998</v>
      </c>
    </row>
    <row r="9" spans="1:7" ht="21" customHeight="1" x14ac:dyDescent="0.25">
      <c r="A9" s="52">
        <v>4</v>
      </c>
      <c r="B9" s="54" t="s">
        <v>11</v>
      </c>
      <c r="C9" s="55">
        <v>15500000</v>
      </c>
      <c r="D9" s="56">
        <v>1734650.32</v>
      </c>
      <c r="E9" s="56">
        <v>2844904.62</v>
      </c>
      <c r="F9" s="48" t="str">
        <f t="shared" si="0"/>
        <v>-</v>
      </c>
      <c r="G9" s="57">
        <f t="shared" si="1"/>
        <v>0.81645776645161283</v>
      </c>
    </row>
    <row r="10" spans="1:7" ht="21" customHeight="1" x14ac:dyDescent="0.25">
      <c r="A10" s="52">
        <v>5</v>
      </c>
      <c r="B10" s="54" t="s">
        <v>12</v>
      </c>
      <c r="C10" s="55">
        <v>0</v>
      </c>
      <c r="D10" s="56">
        <v>0</v>
      </c>
      <c r="E10" s="56">
        <v>0</v>
      </c>
      <c r="F10" s="48"/>
      <c r="G10" s="56">
        <v>0</v>
      </c>
    </row>
    <row r="11" spans="1:7" ht="21" customHeight="1" x14ac:dyDescent="0.25">
      <c r="A11" s="52">
        <v>6</v>
      </c>
      <c r="B11" s="54" t="s">
        <v>13</v>
      </c>
      <c r="C11" s="55">
        <v>2200000</v>
      </c>
      <c r="D11" s="58">
        <v>155603.71</v>
      </c>
      <c r="E11" s="58">
        <v>760427.85</v>
      </c>
      <c r="F11" s="48" t="str">
        <f t="shared" si="0"/>
        <v>-</v>
      </c>
      <c r="G11" s="57">
        <f t="shared" si="1"/>
        <v>0.65435097727272729</v>
      </c>
    </row>
    <row r="12" spans="1:7" ht="21" customHeight="1" x14ac:dyDescent="0.25">
      <c r="A12" s="52"/>
      <c r="B12" s="59" t="s">
        <v>14</v>
      </c>
      <c r="C12" s="55"/>
      <c r="D12" s="56"/>
      <c r="E12" s="56"/>
      <c r="F12" s="48"/>
      <c r="G12" s="57"/>
    </row>
    <row r="13" spans="1:7" ht="21" customHeight="1" x14ac:dyDescent="0.25">
      <c r="A13" s="52">
        <v>7</v>
      </c>
      <c r="B13" s="54" t="s">
        <v>15</v>
      </c>
      <c r="C13" s="55">
        <v>10000000</v>
      </c>
      <c r="D13" s="56">
        <v>867450</v>
      </c>
      <c r="E13" s="56">
        <v>4907670</v>
      </c>
      <c r="F13" s="48" t="str">
        <f t="shared" si="0"/>
        <v>-</v>
      </c>
      <c r="G13" s="57">
        <f t="shared" si="1"/>
        <v>0.50923300000000005</v>
      </c>
    </row>
    <row r="14" spans="1:7" ht="21" customHeight="1" x14ac:dyDescent="0.25">
      <c r="A14" s="52">
        <v>8</v>
      </c>
      <c r="B14" s="54" t="s">
        <v>16</v>
      </c>
      <c r="C14" s="55">
        <v>650000</v>
      </c>
      <c r="D14" s="56">
        <v>51400</v>
      </c>
      <c r="E14" s="56">
        <v>235800</v>
      </c>
      <c r="F14" s="48" t="str">
        <f t="shared" si="0"/>
        <v>-</v>
      </c>
      <c r="G14" s="57">
        <f t="shared" si="1"/>
        <v>0.63723076923076927</v>
      </c>
    </row>
    <row r="15" spans="1:7" ht="21" customHeight="1" x14ac:dyDescent="0.25">
      <c r="A15" s="52">
        <v>9</v>
      </c>
      <c r="B15" s="54" t="s">
        <v>17</v>
      </c>
      <c r="C15" s="55">
        <v>317904</v>
      </c>
      <c r="D15" s="56">
        <v>10708</v>
      </c>
      <c r="E15" s="56">
        <v>118890</v>
      </c>
      <c r="F15" s="48" t="str">
        <f t="shared" si="0"/>
        <v>-</v>
      </c>
      <c r="G15" s="89">
        <f t="shared" si="1"/>
        <v>0.62601917560018117</v>
      </c>
    </row>
    <row r="16" spans="1:7" ht="21" customHeight="1" x14ac:dyDescent="0.25">
      <c r="A16" s="52">
        <v>10</v>
      </c>
      <c r="B16" s="54" t="s">
        <v>18</v>
      </c>
      <c r="C16" s="55">
        <v>0</v>
      </c>
      <c r="D16" s="56">
        <v>0</v>
      </c>
      <c r="E16" s="56">
        <v>0</v>
      </c>
      <c r="F16" s="47"/>
      <c r="G16" s="105">
        <v>0</v>
      </c>
    </row>
    <row r="17" spans="1:7" ht="21" customHeight="1" x14ac:dyDescent="0.25">
      <c r="A17" s="52">
        <v>11</v>
      </c>
      <c r="B17" s="54" t="s">
        <v>19</v>
      </c>
      <c r="C17" s="55">
        <v>1000000</v>
      </c>
      <c r="D17" s="56">
        <v>123300</v>
      </c>
      <c r="E17" s="56">
        <v>633100</v>
      </c>
      <c r="F17" s="48" t="str">
        <f t="shared" si="0"/>
        <v>-</v>
      </c>
      <c r="G17" s="57">
        <f t="shared" si="1"/>
        <v>0.3669</v>
      </c>
    </row>
    <row r="18" spans="1:7" ht="21" customHeight="1" x14ac:dyDescent="0.25">
      <c r="A18" s="52">
        <v>12</v>
      </c>
      <c r="B18" s="54" t="s">
        <v>20</v>
      </c>
      <c r="C18" s="55">
        <v>19390</v>
      </c>
      <c r="D18" s="56">
        <v>1590</v>
      </c>
      <c r="E18" s="56">
        <v>6850</v>
      </c>
      <c r="F18" s="48" t="str">
        <f t="shared" si="0"/>
        <v>-</v>
      </c>
      <c r="G18" s="57">
        <f t="shared" si="1"/>
        <v>0.64672511603919547</v>
      </c>
    </row>
    <row r="19" spans="1:7" ht="21" customHeight="1" x14ac:dyDescent="0.25">
      <c r="A19" s="52">
        <v>13</v>
      </c>
      <c r="B19" s="54" t="s">
        <v>21</v>
      </c>
      <c r="C19" s="55">
        <v>170000</v>
      </c>
      <c r="D19" s="56">
        <v>8400</v>
      </c>
      <c r="E19" s="56">
        <v>12700</v>
      </c>
      <c r="F19" s="48" t="str">
        <f t="shared" si="0"/>
        <v>-</v>
      </c>
      <c r="G19" s="57">
        <f t="shared" si="1"/>
        <v>0.92529411764705882</v>
      </c>
    </row>
    <row r="20" spans="1:7" ht="21" customHeight="1" x14ac:dyDescent="0.25">
      <c r="A20" s="52">
        <v>14</v>
      </c>
      <c r="B20" s="54" t="s">
        <v>44</v>
      </c>
      <c r="C20" s="55">
        <v>170000</v>
      </c>
      <c r="D20" s="56">
        <v>750</v>
      </c>
      <c r="E20" s="56">
        <v>25250</v>
      </c>
      <c r="F20" s="48" t="str">
        <f t="shared" ref="F20:F21" si="2">+IF(E20&gt;=C20,"+","-")</f>
        <v>-</v>
      </c>
      <c r="G20" s="57">
        <f t="shared" ref="G20" si="3">SUM(C20-E20)/C20</f>
        <v>0.85147058823529409</v>
      </c>
    </row>
    <row r="21" spans="1:7" ht="21" customHeight="1" x14ac:dyDescent="0.25">
      <c r="A21" s="52">
        <v>15</v>
      </c>
      <c r="B21" s="54" t="s">
        <v>22</v>
      </c>
      <c r="C21" s="55">
        <v>0</v>
      </c>
      <c r="D21" s="56">
        <v>0</v>
      </c>
      <c r="E21" s="56">
        <v>0</v>
      </c>
      <c r="F21" s="48" t="str">
        <f t="shared" si="2"/>
        <v>+</v>
      </c>
      <c r="G21" s="57">
        <v>0</v>
      </c>
    </row>
    <row r="22" spans="1:7" ht="21" customHeight="1" x14ac:dyDescent="0.25">
      <c r="A22" s="61">
        <v>16</v>
      </c>
      <c r="B22" s="62" t="s">
        <v>23</v>
      </c>
      <c r="C22" s="63">
        <f>4750+5625+500</f>
        <v>10875</v>
      </c>
      <c r="D22" s="64">
        <v>0</v>
      </c>
      <c r="E22" s="64">
        <v>9250</v>
      </c>
      <c r="F22" s="48"/>
      <c r="G22" s="57">
        <f t="shared" si="1"/>
        <v>0.14942528735632185</v>
      </c>
    </row>
    <row r="23" spans="1:7" ht="21" customHeight="1" x14ac:dyDescent="0.25">
      <c r="A23" s="65">
        <v>17</v>
      </c>
      <c r="B23" s="66" t="s">
        <v>24</v>
      </c>
      <c r="C23" s="67">
        <v>0</v>
      </c>
      <c r="D23" s="68">
        <v>0</v>
      </c>
      <c r="E23" s="60">
        <v>0</v>
      </c>
      <c r="F23" s="45" t="str">
        <f t="shared" si="0"/>
        <v>+</v>
      </c>
      <c r="G23" s="60">
        <v>0</v>
      </c>
    </row>
    <row r="24" spans="1:7" ht="21" customHeight="1" x14ac:dyDescent="0.25">
      <c r="A24" s="52"/>
      <c r="B24" s="54" t="s">
        <v>50</v>
      </c>
      <c r="C24" s="69"/>
      <c r="D24" s="70"/>
      <c r="E24" s="71"/>
      <c r="F24" s="48"/>
      <c r="G24" s="57"/>
    </row>
    <row r="25" spans="1:7" ht="21" customHeight="1" x14ac:dyDescent="0.25">
      <c r="A25" s="49">
        <v>18</v>
      </c>
      <c r="B25" s="72" t="s">
        <v>25</v>
      </c>
      <c r="C25" s="63"/>
      <c r="D25" s="63"/>
      <c r="E25" s="63"/>
      <c r="F25" s="65"/>
      <c r="G25" s="57"/>
    </row>
    <row r="26" spans="1:7" ht="21" customHeight="1" x14ac:dyDescent="0.25">
      <c r="A26" s="73"/>
      <c r="B26" s="74" t="s">
        <v>26</v>
      </c>
      <c r="C26" s="75">
        <v>2400000</v>
      </c>
      <c r="D26" s="76">
        <v>128037.3</v>
      </c>
      <c r="E26" s="76">
        <v>1133712.5</v>
      </c>
      <c r="F26" s="106" t="str">
        <f t="shared" si="0"/>
        <v>-</v>
      </c>
      <c r="G26" s="57">
        <f t="shared" si="1"/>
        <v>0.52761979166666662</v>
      </c>
    </row>
    <row r="27" spans="1:7" ht="21" customHeight="1" x14ac:dyDescent="0.25">
      <c r="A27" s="61"/>
      <c r="B27" s="62" t="s">
        <v>27</v>
      </c>
      <c r="C27" s="63"/>
      <c r="D27" s="63"/>
      <c r="E27" s="63"/>
      <c r="F27" s="61"/>
      <c r="G27" s="57"/>
    </row>
    <row r="28" spans="1:7" ht="21" customHeight="1" x14ac:dyDescent="0.25">
      <c r="A28" s="73"/>
      <c r="B28" s="74" t="s">
        <v>28</v>
      </c>
      <c r="C28" s="75">
        <v>200000</v>
      </c>
      <c r="D28" s="76">
        <v>49300</v>
      </c>
      <c r="E28" s="76">
        <v>156860</v>
      </c>
      <c r="F28" s="106" t="str">
        <f t="shared" si="0"/>
        <v>-</v>
      </c>
      <c r="G28" s="57">
        <f t="shared" si="1"/>
        <v>0.2157</v>
      </c>
    </row>
    <row r="29" spans="1:7" ht="21" customHeight="1" x14ac:dyDescent="0.25">
      <c r="A29" s="73"/>
      <c r="B29" s="74" t="s">
        <v>29</v>
      </c>
      <c r="C29" s="75"/>
      <c r="D29" s="76"/>
      <c r="E29" s="76"/>
      <c r="F29" s="77"/>
      <c r="G29" s="57"/>
    </row>
    <row r="30" spans="1:7" ht="21" customHeight="1" x14ac:dyDescent="0.25">
      <c r="A30" s="73"/>
      <c r="B30" s="74" t="s">
        <v>30</v>
      </c>
      <c r="C30" s="75">
        <v>2000</v>
      </c>
      <c r="D30" s="76">
        <v>245</v>
      </c>
      <c r="E30" s="76">
        <v>1355</v>
      </c>
      <c r="F30" s="106" t="str">
        <f t="shared" si="0"/>
        <v>-</v>
      </c>
      <c r="G30" s="57">
        <f t="shared" si="1"/>
        <v>0.32250000000000001</v>
      </c>
    </row>
    <row r="31" spans="1:7" ht="21" customHeight="1" x14ac:dyDescent="0.25">
      <c r="A31" s="73"/>
      <c r="B31" s="78" t="s">
        <v>37</v>
      </c>
      <c r="C31" s="75">
        <v>62000</v>
      </c>
      <c r="D31" s="76">
        <v>0</v>
      </c>
      <c r="E31" s="76">
        <v>14000</v>
      </c>
      <c r="F31" s="77" t="str">
        <f t="shared" si="0"/>
        <v>-</v>
      </c>
      <c r="G31" s="57">
        <f t="shared" si="1"/>
        <v>0.77419354838709675</v>
      </c>
    </row>
    <row r="32" spans="1:7" ht="21" customHeight="1" x14ac:dyDescent="0.25">
      <c r="A32" s="73"/>
      <c r="B32" s="74" t="s">
        <v>31</v>
      </c>
      <c r="C32" s="75">
        <v>4500</v>
      </c>
      <c r="D32" s="76">
        <v>0</v>
      </c>
      <c r="E32" s="76">
        <v>3000</v>
      </c>
      <c r="F32" s="106" t="str">
        <f t="shared" si="0"/>
        <v>-</v>
      </c>
      <c r="G32" s="57">
        <f t="shared" si="1"/>
        <v>0.33333333333333331</v>
      </c>
    </row>
    <row r="33" spans="1:7" ht="21" customHeight="1" x14ac:dyDescent="0.25">
      <c r="A33" s="79"/>
      <c r="B33" s="74" t="s">
        <v>32</v>
      </c>
      <c r="C33" s="75">
        <v>0</v>
      </c>
      <c r="D33" s="80">
        <v>0</v>
      </c>
      <c r="E33" s="80">
        <v>0</v>
      </c>
      <c r="F33" s="81" t="str">
        <f t="shared" si="0"/>
        <v>+</v>
      </c>
      <c r="G33" s="80">
        <v>0</v>
      </c>
    </row>
    <row r="34" spans="1:7" ht="21" customHeight="1" x14ac:dyDescent="0.25">
      <c r="A34" s="79"/>
      <c r="B34" s="74" t="s">
        <v>33</v>
      </c>
      <c r="C34" s="75">
        <v>130000</v>
      </c>
      <c r="D34" s="76">
        <v>21610</v>
      </c>
      <c r="E34" s="76">
        <v>87540</v>
      </c>
      <c r="F34" s="106" t="str">
        <f t="shared" si="0"/>
        <v>-</v>
      </c>
      <c r="G34" s="57">
        <f t="shared" si="1"/>
        <v>0.32661538461538464</v>
      </c>
    </row>
    <row r="35" spans="1:7" ht="21" customHeight="1" x14ac:dyDescent="0.25">
      <c r="A35" s="52"/>
      <c r="B35" s="54" t="s">
        <v>34</v>
      </c>
      <c r="C35" s="55"/>
      <c r="D35" s="82"/>
      <c r="E35" s="82"/>
      <c r="F35" s="52"/>
      <c r="G35" s="80"/>
    </row>
    <row r="36" spans="1:7" ht="21" customHeight="1" x14ac:dyDescent="0.25">
      <c r="A36" s="52">
        <v>19</v>
      </c>
      <c r="B36" s="54" t="s">
        <v>35</v>
      </c>
      <c r="C36" s="55">
        <v>496000</v>
      </c>
      <c r="D36" s="56">
        <v>38128</v>
      </c>
      <c r="E36" s="56">
        <v>126583</v>
      </c>
      <c r="F36" s="48" t="str">
        <f t="shared" si="0"/>
        <v>-</v>
      </c>
      <c r="G36" s="57">
        <f t="shared" si="1"/>
        <v>0.74479233870967743</v>
      </c>
    </row>
    <row r="37" spans="1:7" ht="21" customHeight="1" x14ac:dyDescent="0.25">
      <c r="A37" s="52">
        <v>20</v>
      </c>
      <c r="B37" s="54" t="s">
        <v>45</v>
      </c>
      <c r="C37" s="55"/>
      <c r="D37" s="56"/>
      <c r="E37" s="56"/>
      <c r="F37" s="48"/>
      <c r="G37" s="57"/>
    </row>
    <row r="38" spans="1:7" ht="21" customHeight="1" x14ac:dyDescent="0.25">
      <c r="A38" s="52"/>
      <c r="B38" s="83" t="s">
        <v>46</v>
      </c>
      <c r="C38" s="55">
        <v>3000</v>
      </c>
      <c r="D38" s="56">
        <v>0</v>
      </c>
      <c r="E38" s="56">
        <v>19500</v>
      </c>
      <c r="F38" s="48" t="str">
        <f t="shared" si="0"/>
        <v>+</v>
      </c>
      <c r="G38" s="57">
        <f>SUM(C38-E38)/C38</f>
        <v>-5.5</v>
      </c>
    </row>
    <row r="39" spans="1:7" ht="21" customHeight="1" x14ac:dyDescent="0.25">
      <c r="A39" s="52"/>
      <c r="B39" s="83" t="s">
        <v>47</v>
      </c>
      <c r="C39" s="55">
        <v>45000</v>
      </c>
      <c r="D39" s="56">
        <v>2000</v>
      </c>
      <c r="E39" s="56">
        <v>50700</v>
      </c>
      <c r="F39" s="48" t="str">
        <f t="shared" si="0"/>
        <v>+</v>
      </c>
      <c r="G39" s="57">
        <f t="shared" si="1"/>
        <v>-0.12666666666666668</v>
      </c>
    </row>
    <row r="40" spans="1:7" ht="21" customHeight="1" x14ac:dyDescent="0.25">
      <c r="A40" s="52"/>
      <c r="B40" s="83" t="s">
        <v>48</v>
      </c>
      <c r="C40" s="55">
        <v>85000</v>
      </c>
      <c r="D40" s="56">
        <v>10185</v>
      </c>
      <c r="E40" s="56">
        <v>42845</v>
      </c>
      <c r="F40" s="48" t="str">
        <f t="shared" si="0"/>
        <v>-</v>
      </c>
      <c r="G40" s="57">
        <f t="shared" si="1"/>
        <v>0.49594117647058822</v>
      </c>
    </row>
    <row r="41" spans="1:7" ht="21" customHeight="1" x14ac:dyDescent="0.25">
      <c r="A41" s="52"/>
      <c r="B41" s="83" t="s">
        <v>49</v>
      </c>
      <c r="C41" s="55">
        <v>49778</v>
      </c>
      <c r="D41" s="56">
        <v>1000</v>
      </c>
      <c r="E41" s="56">
        <v>10285</v>
      </c>
      <c r="F41" s="48" t="str">
        <f t="shared" si="0"/>
        <v>-</v>
      </c>
      <c r="G41" s="57">
        <f t="shared" si="1"/>
        <v>0.79338261882759453</v>
      </c>
    </row>
    <row r="42" spans="1:7" ht="21" customHeight="1" x14ac:dyDescent="0.25">
      <c r="A42" s="52"/>
      <c r="B42" s="84" t="s">
        <v>36</v>
      </c>
      <c r="C42" s="85">
        <f>SUM(C6:C41)</f>
        <v>129545447</v>
      </c>
      <c r="D42" s="86">
        <f>SUM(D6:D41)</f>
        <v>3612876.55</v>
      </c>
      <c r="E42" s="86">
        <f>SUM(E6:E41)</f>
        <v>16450158.67</v>
      </c>
      <c r="F42" s="48" t="str">
        <f t="shared" si="0"/>
        <v>-</v>
      </c>
      <c r="G42" s="57">
        <f t="shared" si="1"/>
        <v>0.8730163116423536</v>
      </c>
    </row>
    <row r="44" spans="1:7" ht="15" customHeight="1" x14ac:dyDescent="0.25">
      <c r="A44" s="87" t="s">
        <v>38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163-E159-425E-A001-AC6B31A9ADD5}">
  <sheetPr>
    <outlinePr summaryBelow="0" summaryRight="0"/>
    <pageSetUpPr fitToPage="1"/>
  </sheetPr>
  <dimension ref="A1:G44"/>
  <sheetViews>
    <sheetView view="pageBreakPreview" topLeftCell="A33" zoomScaleNormal="90" zoomScaleSheetLayoutView="100" workbookViewId="0">
      <selection activeCell="C42" sqref="C42:E42"/>
    </sheetView>
  </sheetViews>
  <sheetFormatPr defaultColWidth="14.42578125" defaultRowHeight="15" customHeight="1" x14ac:dyDescent="0.25"/>
  <cols>
    <col min="1" max="1" width="5.28515625" style="46" customWidth="1"/>
    <col min="2" max="2" width="39.7109375" style="46" customWidth="1"/>
    <col min="3" max="3" width="15" style="46" customWidth="1"/>
    <col min="4" max="5" width="15.7109375" style="46" customWidth="1"/>
    <col min="6" max="6" width="3.5703125" style="46" customWidth="1"/>
    <col min="7" max="7" width="10.42578125" style="46" customWidth="1"/>
    <col min="8" max="9" width="14.42578125" style="46"/>
    <col min="10" max="10" width="23.42578125" style="46" customWidth="1"/>
    <col min="11" max="16384" width="14.42578125" style="46"/>
  </cols>
  <sheetData>
    <row r="1" spans="1:7" ht="18.75" customHeight="1" x14ac:dyDescent="0.25">
      <c r="A1" s="122" t="s">
        <v>0</v>
      </c>
      <c r="B1" s="123"/>
      <c r="C1" s="123"/>
      <c r="D1" s="123"/>
      <c r="E1" s="123"/>
      <c r="F1" s="123"/>
      <c r="G1" s="124"/>
    </row>
    <row r="2" spans="1:7" ht="21.75" customHeight="1" x14ac:dyDescent="0.25">
      <c r="A2" s="125" t="s">
        <v>53</v>
      </c>
      <c r="B2" s="126"/>
      <c r="C2" s="126"/>
      <c r="D2" s="126"/>
      <c r="E2" s="126"/>
      <c r="F2" s="126"/>
      <c r="G2" s="127"/>
    </row>
    <row r="3" spans="1:7" ht="15" customHeight="1" x14ac:dyDescent="0.25">
      <c r="A3" s="128" t="s">
        <v>1</v>
      </c>
      <c r="B3" s="130" t="s">
        <v>2</v>
      </c>
      <c r="C3" s="130" t="s">
        <v>39</v>
      </c>
      <c r="D3" s="130" t="s">
        <v>3</v>
      </c>
      <c r="E3" s="132" t="s">
        <v>4</v>
      </c>
      <c r="F3" s="50" t="s">
        <v>5</v>
      </c>
      <c r="G3" s="51" t="s">
        <v>40</v>
      </c>
    </row>
    <row r="4" spans="1:7" ht="15" customHeight="1" x14ac:dyDescent="0.25">
      <c r="A4" s="129"/>
      <c r="B4" s="131"/>
      <c r="C4" s="131"/>
      <c r="D4" s="131"/>
      <c r="E4" s="127"/>
      <c r="F4" s="50" t="s">
        <v>6</v>
      </c>
      <c r="G4" s="51" t="s">
        <v>41</v>
      </c>
    </row>
    <row r="5" spans="1:7" ht="21" customHeight="1" x14ac:dyDescent="0.25">
      <c r="A5" s="52"/>
      <c r="B5" s="53" t="s">
        <v>7</v>
      </c>
      <c r="C5" s="48"/>
      <c r="D5" s="48"/>
      <c r="E5" s="48"/>
      <c r="F5" s="48"/>
      <c r="G5" s="48"/>
    </row>
    <row r="6" spans="1:7" ht="21" customHeight="1" x14ac:dyDescent="0.25">
      <c r="A6" s="52">
        <v>1</v>
      </c>
      <c r="B6" s="54" t="s">
        <v>8</v>
      </c>
      <c r="C6" s="55">
        <v>94000000</v>
      </c>
      <c r="D6" s="56">
        <v>87108.6</v>
      </c>
      <c r="E6" s="56">
        <v>4744716.4800000004</v>
      </c>
      <c r="F6" s="48" t="str">
        <f>+IF(E6&gt;=C6,"+","-")</f>
        <v>-</v>
      </c>
      <c r="G6" s="57">
        <f>SUM(C6-E6)/C6</f>
        <v>0.9495242927659574</v>
      </c>
    </row>
    <row r="7" spans="1:7" ht="21" customHeight="1" x14ac:dyDescent="0.25">
      <c r="A7" s="52">
        <v>2</v>
      </c>
      <c r="B7" s="54" t="s">
        <v>9</v>
      </c>
      <c r="C7" s="55">
        <v>30000</v>
      </c>
      <c r="D7" s="56">
        <v>0</v>
      </c>
      <c r="E7" s="56">
        <v>0</v>
      </c>
      <c r="F7" s="48" t="str">
        <f t="shared" ref="F7:F42" si="0">+IF(E7&gt;=C7,"+","-")</f>
        <v>-</v>
      </c>
      <c r="G7" s="57">
        <f t="shared" ref="G7:G42" si="1">SUM(C7-E7)/C7</f>
        <v>1</v>
      </c>
    </row>
    <row r="8" spans="1:7" ht="21" customHeight="1" x14ac:dyDescent="0.25">
      <c r="A8" s="52">
        <v>3</v>
      </c>
      <c r="B8" s="54" t="s">
        <v>10</v>
      </c>
      <c r="C8" s="55">
        <v>2000000</v>
      </c>
      <c r="D8" s="56">
        <v>31900</v>
      </c>
      <c r="E8" s="56">
        <v>95700</v>
      </c>
      <c r="F8" s="48" t="str">
        <f t="shared" si="0"/>
        <v>-</v>
      </c>
      <c r="G8" s="57">
        <f t="shared" si="1"/>
        <v>0.95215000000000005</v>
      </c>
    </row>
    <row r="9" spans="1:7" ht="21" customHeight="1" x14ac:dyDescent="0.25">
      <c r="A9" s="52">
        <v>4</v>
      </c>
      <c r="B9" s="54" t="s">
        <v>11</v>
      </c>
      <c r="C9" s="55">
        <v>15500000</v>
      </c>
      <c r="D9" s="56">
        <v>856006</v>
      </c>
      <c r="E9" s="56">
        <v>110254.3</v>
      </c>
      <c r="F9" s="48" t="str">
        <f t="shared" si="0"/>
        <v>-</v>
      </c>
      <c r="G9" s="57">
        <f t="shared" si="1"/>
        <v>0.99288681935483869</v>
      </c>
    </row>
    <row r="10" spans="1:7" ht="21" customHeight="1" x14ac:dyDescent="0.25">
      <c r="A10" s="52">
        <v>5</v>
      </c>
      <c r="B10" s="54" t="s">
        <v>12</v>
      </c>
      <c r="C10" s="55">
        <v>0</v>
      </c>
      <c r="D10" s="56">
        <v>0</v>
      </c>
      <c r="E10" s="56">
        <v>0</v>
      </c>
      <c r="F10" s="48"/>
      <c r="G10" s="56">
        <v>0</v>
      </c>
    </row>
    <row r="11" spans="1:7" ht="21" customHeight="1" x14ac:dyDescent="0.25">
      <c r="A11" s="52">
        <v>6</v>
      </c>
      <c r="B11" s="54" t="s">
        <v>13</v>
      </c>
      <c r="C11" s="55">
        <v>2200000</v>
      </c>
      <c r="D11" s="58">
        <v>147013.41</v>
      </c>
      <c r="E11" s="58">
        <v>604824.14</v>
      </c>
      <c r="F11" s="48" t="str">
        <f t="shared" si="0"/>
        <v>-</v>
      </c>
      <c r="G11" s="57">
        <f t="shared" si="1"/>
        <v>0.72507993636363632</v>
      </c>
    </row>
    <row r="12" spans="1:7" ht="21" customHeight="1" x14ac:dyDescent="0.25">
      <c r="A12" s="52"/>
      <c r="B12" s="59" t="s">
        <v>14</v>
      </c>
      <c r="C12" s="55"/>
      <c r="D12" s="56"/>
      <c r="E12" s="56"/>
      <c r="F12" s="48"/>
      <c r="G12" s="57"/>
    </row>
    <row r="13" spans="1:7" ht="21" customHeight="1" x14ac:dyDescent="0.25">
      <c r="A13" s="52">
        <v>7</v>
      </c>
      <c r="B13" s="54" t="s">
        <v>15</v>
      </c>
      <c r="C13" s="55">
        <v>10000000</v>
      </c>
      <c r="D13" s="56">
        <v>899800</v>
      </c>
      <c r="E13" s="56">
        <v>4040220</v>
      </c>
      <c r="F13" s="48" t="str">
        <f t="shared" si="0"/>
        <v>-</v>
      </c>
      <c r="G13" s="57">
        <f t="shared" si="1"/>
        <v>0.59597800000000001</v>
      </c>
    </row>
    <row r="14" spans="1:7" ht="21" customHeight="1" x14ac:dyDescent="0.25">
      <c r="A14" s="52">
        <v>8</v>
      </c>
      <c r="B14" s="54" t="s">
        <v>16</v>
      </c>
      <c r="C14" s="55">
        <v>650000</v>
      </c>
      <c r="D14" s="56">
        <v>54900</v>
      </c>
      <c r="E14" s="56">
        <v>184400</v>
      </c>
      <c r="F14" s="48" t="str">
        <f t="shared" si="0"/>
        <v>-</v>
      </c>
      <c r="G14" s="57">
        <f t="shared" si="1"/>
        <v>0.71630769230769231</v>
      </c>
    </row>
    <row r="15" spans="1:7" ht="21" customHeight="1" x14ac:dyDescent="0.25">
      <c r="A15" s="52">
        <v>9</v>
      </c>
      <c r="B15" s="54" t="s">
        <v>17</v>
      </c>
      <c r="C15" s="55">
        <v>317904</v>
      </c>
      <c r="D15" s="56">
        <v>25826</v>
      </c>
      <c r="E15" s="56">
        <v>108182</v>
      </c>
      <c r="F15" s="77" t="str">
        <f t="shared" si="0"/>
        <v>-</v>
      </c>
      <c r="G15" s="89">
        <f t="shared" si="1"/>
        <v>0.65970230006542852</v>
      </c>
    </row>
    <row r="16" spans="1:7" ht="21" customHeight="1" x14ac:dyDescent="0.25">
      <c r="A16" s="52">
        <v>10</v>
      </c>
      <c r="B16" s="54" t="s">
        <v>18</v>
      </c>
      <c r="C16" s="55">
        <v>0</v>
      </c>
      <c r="D16" s="56">
        <v>0</v>
      </c>
      <c r="E16" s="103">
        <v>0</v>
      </c>
      <c r="F16" s="104"/>
      <c r="G16" s="105">
        <v>0</v>
      </c>
    </row>
    <row r="17" spans="1:7" ht="21" customHeight="1" x14ac:dyDescent="0.25">
      <c r="A17" s="52">
        <v>11</v>
      </c>
      <c r="B17" s="54" t="s">
        <v>19</v>
      </c>
      <c r="C17" s="55">
        <v>1000000</v>
      </c>
      <c r="D17" s="56">
        <v>131800</v>
      </c>
      <c r="E17" s="56">
        <v>509800</v>
      </c>
      <c r="F17" s="48" t="str">
        <f t="shared" si="0"/>
        <v>-</v>
      </c>
      <c r="G17" s="57">
        <f t="shared" si="1"/>
        <v>0.49020000000000002</v>
      </c>
    </row>
    <row r="18" spans="1:7" ht="21" customHeight="1" x14ac:dyDescent="0.25">
      <c r="A18" s="52">
        <v>12</v>
      </c>
      <c r="B18" s="54" t="s">
        <v>20</v>
      </c>
      <c r="C18" s="55">
        <v>19390</v>
      </c>
      <c r="D18" s="56">
        <v>1270</v>
      </c>
      <c r="E18" s="56">
        <v>5260</v>
      </c>
      <c r="F18" s="48" t="str">
        <f t="shared" si="0"/>
        <v>-</v>
      </c>
      <c r="G18" s="57">
        <f t="shared" si="1"/>
        <v>0.72872614749871067</v>
      </c>
    </row>
    <row r="19" spans="1:7" ht="21" customHeight="1" x14ac:dyDescent="0.25">
      <c r="A19" s="52">
        <v>13</v>
      </c>
      <c r="B19" s="54" t="s">
        <v>21</v>
      </c>
      <c r="C19" s="55">
        <v>170000</v>
      </c>
      <c r="D19" s="56">
        <v>2800</v>
      </c>
      <c r="E19" s="56">
        <v>4300</v>
      </c>
      <c r="F19" s="48" t="str">
        <f t="shared" si="0"/>
        <v>-</v>
      </c>
      <c r="G19" s="57">
        <f t="shared" si="1"/>
        <v>0.9747058823529412</v>
      </c>
    </row>
    <row r="20" spans="1:7" ht="21" customHeight="1" x14ac:dyDescent="0.25">
      <c r="A20" s="52">
        <v>14</v>
      </c>
      <c r="B20" s="54" t="s">
        <v>44</v>
      </c>
      <c r="C20" s="55">
        <v>170000</v>
      </c>
      <c r="D20" s="56">
        <v>2650</v>
      </c>
      <c r="E20" s="56">
        <v>24500</v>
      </c>
      <c r="F20" s="48"/>
      <c r="G20" s="57"/>
    </row>
    <row r="21" spans="1:7" ht="21" customHeight="1" x14ac:dyDescent="0.25">
      <c r="A21" s="52">
        <v>15</v>
      </c>
      <c r="B21" s="54" t="s">
        <v>22</v>
      </c>
      <c r="C21" s="55">
        <v>0</v>
      </c>
      <c r="D21" s="56">
        <v>0</v>
      </c>
      <c r="E21" s="56">
        <v>0</v>
      </c>
      <c r="F21" s="48"/>
      <c r="G21" s="57">
        <v>0</v>
      </c>
    </row>
    <row r="22" spans="1:7" ht="21" customHeight="1" x14ac:dyDescent="0.25">
      <c r="A22" s="61">
        <v>16</v>
      </c>
      <c r="B22" s="62" t="s">
        <v>23</v>
      </c>
      <c r="C22" s="63">
        <f>4750+5625+500</f>
        <v>10875</v>
      </c>
      <c r="D22" s="64">
        <v>3500</v>
      </c>
      <c r="E22" s="64">
        <v>9250</v>
      </c>
      <c r="F22" s="48"/>
      <c r="G22" s="57">
        <f t="shared" si="1"/>
        <v>0.14942528735632185</v>
      </c>
    </row>
    <row r="23" spans="1:7" ht="21" customHeight="1" x14ac:dyDescent="0.25">
      <c r="A23" s="65">
        <v>17</v>
      </c>
      <c r="B23" s="66" t="s">
        <v>24</v>
      </c>
      <c r="C23" s="67">
        <v>0</v>
      </c>
      <c r="D23" s="68">
        <v>0</v>
      </c>
      <c r="E23" s="60">
        <v>0</v>
      </c>
      <c r="F23" s="45" t="str">
        <f t="shared" si="0"/>
        <v>+</v>
      </c>
      <c r="G23" s="60">
        <v>0</v>
      </c>
    </row>
    <row r="24" spans="1:7" ht="21" customHeight="1" x14ac:dyDescent="0.25">
      <c r="A24" s="52"/>
      <c r="B24" s="54" t="s">
        <v>50</v>
      </c>
      <c r="C24" s="69"/>
      <c r="D24" s="70"/>
      <c r="E24" s="71"/>
      <c r="F24" s="48"/>
      <c r="G24" s="57"/>
    </row>
    <row r="25" spans="1:7" ht="21" customHeight="1" x14ac:dyDescent="0.25">
      <c r="A25" s="49">
        <v>18</v>
      </c>
      <c r="B25" s="72" t="s">
        <v>25</v>
      </c>
      <c r="C25" s="63"/>
      <c r="D25" s="63"/>
      <c r="E25" s="63"/>
      <c r="F25" s="65"/>
      <c r="G25" s="57"/>
    </row>
    <row r="26" spans="1:7" ht="21" customHeight="1" x14ac:dyDescent="0.25">
      <c r="A26" s="73"/>
      <c r="B26" s="74" t="s">
        <v>26</v>
      </c>
      <c r="C26" s="75">
        <v>2400000</v>
      </c>
      <c r="D26" s="76">
        <v>184890</v>
      </c>
      <c r="E26" s="76">
        <v>1005675.2</v>
      </c>
      <c r="F26" s="92" t="str">
        <f t="shared" si="0"/>
        <v>-</v>
      </c>
      <c r="G26" s="57">
        <f t="shared" si="1"/>
        <v>0.58096866666666669</v>
      </c>
    </row>
    <row r="27" spans="1:7" ht="21" customHeight="1" x14ac:dyDescent="0.25">
      <c r="A27" s="61"/>
      <c r="B27" s="62" t="s">
        <v>27</v>
      </c>
      <c r="C27" s="63"/>
      <c r="D27" s="63"/>
      <c r="E27" s="63"/>
      <c r="F27" s="61"/>
      <c r="G27" s="57"/>
    </row>
    <row r="28" spans="1:7" ht="21" customHeight="1" x14ac:dyDescent="0.25">
      <c r="A28" s="73"/>
      <c r="B28" s="74" t="s">
        <v>28</v>
      </c>
      <c r="C28" s="75">
        <v>200000</v>
      </c>
      <c r="D28" s="76">
        <v>14400</v>
      </c>
      <c r="E28" s="76">
        <v>107560</v>
      </c>
      <c r="F28" s="106" t="str">
        <f t="shared" si="0"/>
        <v>-</v>
      </c>
      <c r="G28" s="57">
        <f t="shared" si="1"/>
        <v>0.4622</v>
      </c>
    </row>
    <row r="29" spans="1:7" ht="21" customHeight="1" x14ac:dyDescent="0.25">
      <c r="A29" s="73"/>
      <c r="B29" s="74" t="s">
        <v>29</v>
      </c>
      <c r="C29" s="75"/>
      <c r="D29" s="76"/>
      <c r="E29" s="76"/>
      <c r="F29" s="77"/>
      <c r="G29" s="57"/>
    </row>
    <row r="30" spans="1:7" ht="21" customHeight="1" x14ac:dyDescent="0.25">
      <c r="A30" s="73"/>
      <c r="B30" s="74" t="s">
        <v>30</v>
      </c>
      <c r="C30" s="75">
        <v>2000</v>
      </c>
      <c r="D30" s="76">
        <v>330</v>
      </c>
      <c r="E30" s="76">
        <v>1110</v>
      </c>
      <c r="F30" s="106" t="str">
        <f t="shared" si="0"/>
        <v>-</v>
      </c>
      <c r="G30" s="57">
        <f t="shared" si="1"/>
        <v>0.44500000000000001</v>
      </c>
    </row>
    <row r="31" spans="1:7" ht="21" customHeight="1" x14ac:dyDescent="0.25">
      <c r="A31" s="73"/>
      <c r="B31" s="78" t="s">
        <v>37</v>
      </c>
      <c r="C31" s="75">
        <v>62000</v>
      </c>
      <c r="D31" s="76">
        <v>4000</v>
      </c>
      <c r="E31" s="76">
        <v>14000</v>
      </c>
      <c r="F31" s="77" t="str">
        <f t="shared" si="0"/>
        <v>-</v>
      </c>
      <c r="G31" s="57">
        <f t="shared" si="1"/>
        <v>0.77419354838709675</v>
      </c>
    </row>
    <row r="32" spans="1:7" ht="21" customHeight="1" x14ac:dyDescent="0.25">
      <c r="A32" s="73"/>
      <c r="B32" s="74" t="s">
        <v>31</v>
      </c>
      <c r="C32" s="75">
        <v>4500</v>
      </c>
      <c r="D32" s="76">
        <v>0</v>
      </c>
      <c r="E32" s="76">
        <v>3000</v>
      </c>
      <c r="F32" s="106" t="str">
        <f t="shared" si="0"/>
        <v>-</v>
      </c>
      <c r="G32" s="57">
        <f t="shared" si="1"/>
        <v>0.33333333333333331</v>
      </c>
    </row>
    <row r="33" spans="1:7" ht="21" customHeight="1" x14ac:dyDescent="0.25">
      <c r="A33" s="79"/>
      <c r="B33" s="74" t="s">
        <v>32</v>
      </c>
      <c r="C33" s="75">
        <v>0</v>
      </c>
      <c r="D33" s="80">
        <v>0</v>
      </c>
      <c r="E33" s="80">
        <v>0</v>
      </c>
      <c r="F33" s="81" t="str">
        <f t="shared" si="0"/>
        <v>+</v>
      </c>
      <c r="G33" s="80">
        <v>0</v>
      </c>
    </row>
    <row r="34" spans="1:7" ht="21" customHeight="1" x14ac:dyDescent="0.25">
      <c r="A34" s="79"/>
      <c r="B34" s="74" t="s">
        <v>33</v>
      </c>
      <c r="C34" s="75">
        <v>130000</v>
      </c>
      <c r="D34" s="76">
        <v>10940</v>
      </c>
      <c r="E34" s="76">
        <v>65930</v>
      </c>
      <c r="F34" s="106" t="str">
        <f t="shared" si="0"/>
        <v>-</v>
      </c>
      <c r="G34" s="57">
        <f t="shared" si="1"/>
        <v>0.49284615384615382</v>
      </c>
    </row>
    <row r="35" spans="1:7" ht="21" customHeight="1" x14ac:dyDescent="0.25">
      <c r="A35" s="52"/>
      <c r="B35" s="54" t="s">
        <v>34</v>
      </c>
      <c r="C35" s="55"/>
      <c r="D35" s="82"/>
      <c r="E35" s="82"/>
      <c r="F35" s="52"/>
      <c r="G35" s="80"/>
    </row>
    <row r="36" spans="1:7" ht="21" customHeight="1" x14ac:dyDescent="0.25">
      <c r="A36" s="52">
        <v>19</v>
      </c>
      <c r="B36" s="54" t="s">
        <v>35</v>
      </c>
      <c r="C36" s="55">
        <v>496000</v>
      </c>
      <c r="D36" s="56">
        <v>20076</v>
      </c>
      <c r="E36" s="56">
        <v>88455</v>
      </c>
      <c r="F36" s="48" t="str">
        <f t="shared" si="0"/>
        <v>-</v>
      </c>
      <c r="G36" s="57">
        <f t="shared" si="1"/>
        <v>0.8216633064516129</v>
      </c>
    </row>
    <row r="37" spans="1:7" ht="21" customHeight="1" x14ac:dyDescent="0.25">
      <c r="A37" s="52">
        <v>20</v>
      </c>
      <c r="B37" s="54" t="s">
        <v>45</v>
      </c>
      <c r="C37" s="55"/>
      <c r="D37" s="56"/>
      <c r="E37" s="56"/>
      <c r="F37" s="48"/>
      <c r="G37" s="57"/>
    </row>
    <row r="38" spans="1:7" ht="21" customHeight="1" x14ac:dyDescent="0.25">
      <c r="A38" s="52"/>
      <c r="B38" s="83" t="s">
        <v>46</v>
      </c>
      <c r="C38" s="55">
        <v>3000</v>
      </c>
      <c r="D38" s="56">
        <v>1500</v>
      </c>
      <c r="E38" s="56">
        <v>19500</v>
      </c>
      <c r="F38" s="48" t="str">
        <f t="shared" si="0"/>
        <v>+</v>
      </c>
      <c r="G38" s="57">
        <f>SUM(C38-E38)/C38</f>
        <v>-5.5</v>
      </c>
    </row>
    <row r="39" spans="1:7" ht="21" customHeight="1" x14ac:dyDescent="0.25">
      <c r="A39" s="52"/>
      <c r="B39" s="83" t="s">
        <v>47</v>
      </c>
      <c r="C39" s="55">
        <v>45000</v>
      </c>
      <c r="D39" s="56">
        <v>2600</v>
      </c>
      <c r="E39" s="56">
        <v>48700</v>
      </c>
      <c r="F39" s="48" t="str">
        <f t="shared" si="0"/>
        <v>+</v>
      </c>
      <c r="G39" s="57">
        <f t="shared" si="1"/>
        <v>-8.2222222222222224E-2</v>
      </c>
    </row>
    <row r="40" spans="1:7" ht="21" customHeight="1" x14ac:dyDescent="0.25">
      <c r="A40" s="52"/>
      <c r="B40" s="83" t="s">
        <v>48</v>
      </c>
      <c r="C40" s="55">
        <v>85000</v>
      </c>
      <c r="D40" s="56">
        <v>8985</v>
      </c>
      <c r="E40" s="56">
        <v>32660</v>
      </c>
      <c r="F40" s="48" t="str">
        <f t="shared" si="0"/>
        <v>-</v>
      </c>
      <c r="G40" s="57">
        <f t="shared" si="1"/>
        <v>0.61576470588235299</v>
      </c>
    </row>
    <row r="41" spans="1:7" ht="21" customHeight="1" x14ac:dyDescent="0.25">
      <c r="A41" s="52"/>
      <c r="B41" s="83" t="s">
        <v>49</v>
      </c>
      <c r="C41" s="55">
        <v>49778</v>
      </c>
      <c r="D41" s="56">
        <v>520</v>
      </c>
      <c r="E41" s="56">
        <v>9285</v>
      </c>
      <c r="F41" s="48" t="str">
        <f t="shared" si="0"/>
        <v>-</v>
      </c>
      <c r="G41" s="57">
        <f t="shared" si="1"/>
        <v>0.81347181485796938</v>
      </c>
    </row>
    <row r="42" spans="1:7" ht="21" customHeight="1" x14ac:dyDescent="0.25">
      <c r="A42" s="52"/>
      <c r="B42" s="84" t="s">
        <v>36</v>
      </c>
      <c r="C42" s="85">
        <f>SUM(C6:C41)</f>
        <v>129545447</v>
      </c>
      <c r="D42" s="86">
        <f>SUM(D6:D41)</f>
        <v>2492815.0099999998</v>
      </c>
      <c r="E42" s="86">
        <f>SUM(E6:E41)</f>
        <v>11837282.119999999</v>
      </c>
      <c r="F42" s="48" t="str">
        <f t="shared" si="0"/>
        <v>-</v>
      </c>
      <c r="G42" s="57">
        <f t="shared" si="1"/>
        <v>0.90862448357602255</v>
      </c>
    </row>
    <row r="44" spans="1:7" ht="15" customHeight="1" x14ac:dyDescent="0.25">
      <c r="A44" s="87" t="s">
        <v>38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31DB-BECE-42F8-93C9-503CB1924435}">
  <sheetPr>
    <outlinePr summaryBelow="0" summaryRight="0"/>
    <pageSetUpPr fitToPage="1"/>
  </sheetPr>
  <dimension ref="A1:G44"/>
  <sheetViews>
    <sheetView view="pageBreakPreview" topLeftCell="A29" zoomScaleNormal="90" zoomScaleSheetLayoutView="100" workbookViewId="0">
      <selection activeCell="C42" sqref="C42:E42"/>
    </sheetView>
  </sheetViews>
  <sheetFormatPr defaultColWidth="14.42578125" defaultRowHeight="15" customHeight="1" x14ac:dyDescent="0.25"/>
  <cols>
    <col min="1" max="1" width="5.28515625" style="46" customWidth="1"/>
    <col min="2" max="2" width="39.7109375" style="46" customWidth="1"/>
    <col min="3" max="3" width="15" style="46" customWidth="1"/>
    <col min="4" max="5" width="15.7109375" style="46" customWidth="1"/>
    <col min="6" max="6" width="3.5703125" style="46" customWidth="1"/>
    <col min="7" max="7" width="10.42578125" style="46" customWidth="1"/>
    <col min="8" max="9" width="14.42578125" style="46"/>
    <col min="10" max="10" width="23.42578125" style="46" customWidth="1"/>
    <col min="11" max="16384" width="14.42578125" style="46"/>
  </cols>
  <sheetData>
    <row r="1" spans="1:7" ht="18.75" customHeight="1" x14ac:dyDescent="0.25">
      <c r="A1" s="122" t="s">
        <v>0</v>
      </c>
      <c r="B1" s="123"/>
      <c r="C1" s="123"/>
      <c r="D1" s="123"/>
      <c r="E1" s="123"/>
      <c r="F1" s="123"/>
      <c r="G1" s="124"/>
    </row>
    <row r="2" spans="1:7" ht="21.75" customHeight="1" x14ac:dyDescent="0.25">
      <c r="A2" s="125" t="s">
        <v>52</v>
      </c>
      <c r="B2" s="126"/>
      <c r="C2" s="126"/>
      <c r="D2" s="126"/>
      <c r="E2" s="126"/>
      <c r="F2" s="126"/>
      <c r="G2" s="127"/>
    </row>
    <row r="3" spans="1:7" ht="15" customHeight="1" x14ac:dyDescent="0.25">
      <c r="A3" s="128" t="s">
        <v>1</v>
      </c>
      <c r="B3" s="130" t="s">
        <v>2</v>
      </c>
      <c r="C3" s="130" t="s">
        <v>39</v>
      </c>
      <c r="D3" s="130" t="s">
        <v>3</v>
      </c>
      <c r="E3" s="132" t="s">
        <v>4</v>
      </c>
      <c r="F3" s="50" t="s">
        <v>5</v>
      </c>
      <c r="G3" s="51" t="s">
        <v>40</v>
      </c>
    </row>
    <row r="4" spans="1:7" ht="15" customHeight="1" x14ac:dyDescent="0.25">
      <c r="A4" s="129"/>
      <c r="B4" s="131"/>
      <c r="C4" s="131"/>
      <c r="D4" s="131"/>
      <c r="E4" s="127"/>
      <c r="F4" s="50" t="s">
        <v>6</v>
      </c>
      <c r="G4" s="51" t="s">
        <v>41</v>
      </c>
    </row>
    <row r="5" spans="1:7" ht="21" customHeight="1" x14ac:dyDescent="0.25">
      <c r="A5" s="52"/>
      <c r="B5" s="53" t="s">
        <v>7</v>
      </c>
      <c r="C5" s="48"/>
      <c r="D5" s="48"/>
      <c r="E5" s="48"/>
      <c r="F5" s="48"/>
      <c r="G5" s="48"/>
    </row>
    <row r="6" spans="1:7" ht="21" customHeight="1" x14ac:dyDescent="0.25">
      <c r="A6" s="52">
        <v>1</v>
      </c>
      <c r="B6" s="54" t="s">
        <v>8</v>
      </c>
      <c r="C6" s="55">
        <v>94000000</v>
      </c>
      <c r="D6" s="56">
        <v>111345.99</v>
      </c>
      <c r="E6" s="56">
        <v>4657607.88</v>
      </c>
      <c r="F6" s="48" t="str">
        <f>+IF(E6&gt;=C6,"+","-")</f>
        <v>-</v>
      </c>
      <c r="G6" s="57">
        <f>SUM(C6-E6)/C6</f>
        <v>0.95045098000000006</v>
      </c>
    </row>
    <row r="7" spans="1:7" ht="21" customHeight="1" x14ac:dyDescent="0.25">
      <c r="A7" s="52">
        <v>2</v>
      </c>
      <c r="B7" s="54" t="s">
        <v>9</v>
      </c>
      <c r="C7" s="55">
        <v>30000</v>
      </c>
      <c r="D7" s="56">
        <v>0</v>
      </c>
      <c r="E7" s="56">
        <v>0</v>
      </c>
      <c r="F7" s="48" t="str">
        <f t="shared" ref="F7:F42" si="0">+IF(E7&gt;=C7,"+","-")</f>
        <v>-</v>
      </c>
      <c r="G7" s="57">
        <f t="shared" ref="G7:G42" si="1">SUM(C7-E7)/C7</f>
        <v>1</v>
      </c>
    </row>
    <row r="8" spans="1:7" ht="21" customHeight="1" x14ac:dyDescent="0.25">
      <c r="A8" s="52">
        <v>3</v>
      </c>
      <c r="B8" s="54" t="s">
        <v>10</v>
      </c>
      <c r="C8" s="55">
        <v>2000000</v>
      </c>
      <c r="D8" s="56">
        <v>0</v>
      </c>
      <c r="E8" s="56">
        <v>63800</v>
      </c>
      <c r="F8" s="48" t="str">
        <f t="shared" si="0"/>
        <v>-</v>
      </c>
      <c r="G8" s="57">
        <f t="shared" si="1"/>
        <v>0.96809999999999996</v>
      </c>
    </row>
    <row r="9" spans="1:7" ht="21" customHeight="1" x14ac:dyDescent="0.25">
      <c r="A9" s="52">
        <v>4</v>
      </c>
      <c r="B9" s="54" t="s">
        <v>11</v>
      </c>
      <c r="C9" s="55">
        <v>15500000</v>
      </c>
      <c r="D9" s="56">
        <v>72699.8</v>
      </c>
      <c r="E9" s="56">
        <v>254248.3</v>
      </c>
      <c r="F9" s="48" t="str">
        <f t="shared" si="0"/>
        <v>-</v>
      </c>
      <c r="G9" s="57">
        <f t="shared" si="1"/>
        <v>0.98359688387096766</v>
      </c>
    </row>
    <row r="10" spans="1:7" ht="21" customHeight="1" x14ac:dyDescent="0.25">
      <c r="A10" s="52">
        <v>5</v>
      </c>
      <c r="B10" s="54" t="s">
        <v>12</v>
      </c>
      <c r="C10" s="55">
        <v>0</v>
      </c>
      <c r="D10" s="56">
        <v>0</v>
      </c>
      <c r="E10" s="56">
        <v>0</v>
      </c>
      <c r="F10" s="48"/>
      <c r="G10" s="56">
        <v>0</v>
      </c>
    </row>
    <row r="11" spans="1:7" ht="21" customHeight="1" x14ac:dyDescent="0.25">
      <c r="A11" s="52">
        <v>6</v>
      </c>
      <c r="B11" s="54" t="s">
        <v>13</v>
      </c>
      <c r="C11" s="55">
        <v>2200000</v>
      </c>
      <c r="D11" s="58">
        <v>155528.64000000001</v>
      </c>
      <c r="E11" s="58">
        <v>457810.73</v>
      </c>
      <c r="F11" s="48" t="str">
        <f t="shared" si="0"/>
        <v>-</v>
      </c>
      <c r="G11" s="57">
        <f t="shared" si="1"/>
        <v>0.79190421363636365</v>
      </c>
    </row>
    <row r="12" spans="1:7" ht="21" customHeight="1" x14ac:dyDescent="0.25">
      <c r="A12" s="52"/>
      <c r="B12" s="59" t="s">
        <v>14</v>
      </c>
      <c r="C12" s="55"/>
      <c r="D12" s="56"/>
      <c r="E12" s="56"/>
      <c r="F12" s="48"/>
      <c r="G12" s="57"/>
    </row>
    <row r="13" spans="1:7" ht="21" customHeight="1" x14ac:dyDescent="0.25">
      <c r="A13" s="52">
        <v>7</v>
      </c>
      <c r="B13" s="54" t="s">
        <v>15</v>
      </c>
      <c r="C13" s="55">
        <v>10000000</v>
      </c>
      <c r="D13" s="56">
        <v>845520</v>
      </c>
      <c r="E13" s="56">
        <v>3140420</v>
      </c>
      <c r="F13" s="48" t="str">
        <f t="shared" si="0"/>
        <v>-</v>
      </c>
      <c r="G13" s="57">
        <f t="shared" si="1"/>
        <v>0.68595799999999996</v>
      </c>
    </row>
    <row r="14" spans="1:7" ht="21" customHeight="1" x14ac:dyDescent="0.25">
      <c r="A14" s="52">
        <v>8</v>
      </c>
      <c r="B14" s="54" t="s">
        <v>16</v>
      </c>
      <c r="C14" s="55">
        <v>650000</v>
      </c>
      <c r="D14" s="56">
        <v>43750</v>
      </c>
      <c r="E14" s="56">
        <v>129500</v>
      </c>
      <c r="F14" s="48" t="str">
        <f t="shared" si="0"/>
        <v>-</v>
      </c>
      <c r="G14" s="57">
        <f t="shared" si="1"/>
        <v>0.80076923076923079</v>
      </c>
    </row>
    <row r="15" spans="1:7" ht="21" customHeight="1" x14ac:dyDescent="0.25">
      <c r="A15" s="52">
        <v>9</v>
      </c>
      <c r="B15" s="54" t="s">
        <v>17</v>
      </c>
      <c r="C15" s="55">
        <v>317904</v>
      </c>
      <c r="D15" s="56">
        <v>9336</v>
      </c>
      <c r="E15" s="56">
        <v>82356</v>
      </c>
      <c r="F15" s="48" t="str">
        <f t="shared" si="0"/>
        <v>-</v>
      </c>
      <c r="G15" s="57">
        <f t="shared" si="1"/>
        <v>0.74094066133172276</v>
      </c>
    </row>
    <row r="16" spans="1:7" ht="21" customHeight="1" x14ac:dyDescent="0.25">
      <c r="A16" s="52">
        <v>10</v>
      </c>
      <c r="B16" s="54" t="s">
        <v>18</v>
      </c>
      <c r="C16" s="55">
        <v>0</v>
      </c>
      <c r="D16" s="56">
        <v>0</v>
      </c>
      <c r="E16" s="56">
        <v>0</v>
      </c>
      <c r="F16" s="48"/>
      <c r="G16" s="60">
        <v>0</v>
      </c>
    </row>
    <row r="17" spans="1:7" ht="21" customHeight="1" x14ac:dyDescent="0.25">
      <c r="A17" s="52">
        <v>11</v>
      </c>
      <c r="B17" s="54" t="s">
        <v>19</v>
      </c>
      <c r="C17" s="55">
        <v>1000000</v>
      </c>
      <c r="D17" s="56">
        <v>119600</v>
      </c>
      <c r="E17" s="56">
        <v>378000</v>
      </c>
      <c r="F17" s="48" t="str">
        <f t="shared" si="0"/>
        <v>-</v>
      </c>
      <c r="G17" s="57">
        <f t="shared" si="1"/>
        <v>0.622</v>
      </c>
    </row>
    <row r="18" spans="1:7" ht="21" customHeight="1" x14ac:dyDescent="0.25">
      <c r="A18" s="52">
        <v>12</v>
      </c>
      <c r="B18" s="54" t="s">
        <v>20</v>
      </c>
      <c r="C18" s="55">
        <v>19390</v>
      </c>
      <c r="D18" s="56">
        <v>1120</v>
      </c>
      <c r="E18" s="56">
        <v>3990</v>
      </c>
      <c r="F18" s="48" t="str">
        <f t="shared" si="0"/>
        <v>-</v>
      </c>
      <c r="G18" s="57">
        <f t="shared" si="1"/>
        <v>0.79422382671480141</v>
      </c>
    </row>
    <row r="19" spans="1:7" ht="21" customHeight="1" x14ac:dyDescent="0.25">
      <c r="A19" s="52">
        <v>13</v>
      </c>
      <c r="B19" s="54" t="s">
        <v>21</v>
      </c>
      <c r="C19" s="55">
        <v>170000</v>
      </c>
      <c r="D19" s="56">
        <v>0</v>
      </c>
      <c r="E19" s="56">
        <v>1500</v>
      </c>
      <c r="F19" s="48" t="str">
        <f t="shared" si="0"/>
        <v>-</v>
      </c>
      <c r="G19" s="57">
        <f t="shared" si="1"/>
        <v>0.99117647058823533</v>
      </c>
    </row>
    <row r="20" spans="1:7" ht="21" customHeight="1" x14ac:dyDescent="0.25">
      <c r="A20" s="52">
        <v>14</v>
      </c>
      <c r="B20" s="54" t="s">
        <v>44</v>
      </c>
      <c r="C20" s="55">
        <v>170000</v>
      </c>
      <c r="D20" s="56">
        <v>11800</v>
      </c>
      <c r="E20" s="56">
        <v>21850</v>
      </c>
      <c r="F20" s="48"/>
      <c r="G20" s="57"/>
    </row>
    <row r="21" spans="1:7" ht="21" customHeight="1" x14ac:dyDescent="0.25">
      <c r="A21" s="52">
        <v>15</v>
      </c>
      <c r="B21" s="54" t="s">
        <v>22</v>
      </c>
      <c r="C21" s="55">
        <v>0</v>
      </c>
      <c r="D21" s="56">
        <v>0</v>
      </c>
      <c r="E21" s="56">
        <v>0</v>
      </c>
      <c r="F21" s="48"/>
      <c r="G21" s="57">
        <v>0</v>
      </c>
    </row>
    <row r="22" spans="1:7" ht="21" customHeight="1" x14ac:dyDescent="0.25">
      <c r="A22" s="61">
        <v>16</v>
      </c>
      <c r="B22" s="62" t="s">
        <v>23</v>
      </c>
      <c r="C22" s="63">
        <f>4750+5625+500</f>
        <v>10875</v>
      </c>
      <c r="D22" s="64">
        <v>5375</v>
      </c>
      <c r="E22" s="64">
        <v>5750</v>
      </c>
      <c r="F22" s="48"/>
      <c r="G22" s="57">
        <f t="shared" si="1"/>
        <v>0.47126436781609193</v>
      </c>
    </row>
    <row r="23" spans="1:7" ht="21" customHeight="1" x14ac:dyDescent="0.25">
      <c r="A23" s="65">
        <v>17</v>
      </c>
      <c r="B23" s="66" t="s">
        <v>24</v>
      </c>
      <c r="C23" s="67">
        <v>0</v>
      </c>
      <c r="D23" s="68">
        <v>0</v>
      </c>
      <c r="E23" s="60">
        <v>0</v>
      </c>
      <c r="F23" s="45" t="str">
        <f t="shared" si="0"/>
        <v>+</v>
      </c>
      <c r="G23" s="60">
        <v>0</v>
      </c>
    </row>
    <row r="24" spans="1:7" ht="21" customHeight="1" x14ac:dyDescent="0.25">
      <c r="A24" s="52"/>
      <c r="B24" s="54" t="s">
        <v>50</v>
      </c>
      <c r="C24" s="69"/>
      <c r="D24" s="70"/>
      <c r="E24" s="71"/>
      <c r="F24" s="48"/>
      <c r="G24" s="57"/>
    </row>
    <row r="25" spans="1:7" ht="21" customHeight="1" x14ac:dyDescent="0.25">
      <c r="A25" s="49">
        <v>18</v>
      </c>
      <c r="B25" s="72" t="s">
        <v>25</v>
      </c>
      <c r="C25" s="63"/>
      <c r="D25" s="63"/>
      <c r="E25" s="63"/>
      <c r="F25" s="65"/>
      <c r="G25" s="57"/>
    </row>
    <row r="26" spans="1:7" ht="21" customHeight="1" x14ac:dyDescent="0.25">
      <c r="A26" s="73"/>
      <c r="B26" s="74" t="s">
        <v>26</v>
      </c>
      <c r="C26" s="75">
        <v>2400000</v>
      </c>
      <c r="D26" s="76">
        <v>369428.2</v>
      </c>
      <c r="E26" s="96">
        <v>820785.2</v>
      </c>
      <c r="F26" s="97" t="str">
        <f t="shared" si="0"/>
        <v>-</v>
      </c>
      <c r="G26" s="89">
        <f t="shared" si="1"/>
        <v>0.65800616666666667</v>
      </c>
    </row>
    <row r="27" spans="1:7" ht="21" customHeight="1" x14ac:dyDescent="0.25">
      <c r="A27" s="61"/>
      <c r="B27" s="62" t="s">
        <v>27</v>
      </c>
      <c r="C27" s="63"/>
      <c r="D27" s="95"/>
      <c r="E27" s="98"/>
      <c r="F27" s="99"/>
      <c r="G27" s="91"/>
    </row>
    <row r="28" spans="1:7" ht="21" customHeight="1" x14ac:dyDescent="0.25">
      <c r="A28" s="73"/>
      <c r="B28" s="74" t="s">
        <v>28</v>
      </c>
      <c r="C28" s="75">
        <v>200000</v>
      </c>
      <c r="D28" s="76">
        <v>19220</v>
      </c>
      <c r="E28" s="93">
        <v>54990</v>
      </c>
      <c r="F28" s="77" t="str">
        <f t="shared" si="0"/>
        <v>-</v>
      </c>
      <c r="G28" s="57">
        <f t="shared" si="1"/>
        <v>0.72504999999999997</v>
      </c>
    </row>
    <row r="29" spans="1:7" ht="21" customHeight="1" x14ac:dyDescent="0.25">
      <c r="A29" s="73"/>
      <c r="B29" s="74" t="s">
        <v>29</v>
      </c>
      <c r="C29" s="75"/>
      <c r="D29" s="76"/>
      <c r="E29" s="76"/>
      <c r="F29" s="92"/>
      <c r="G29" s="57"/>
    </row>
    <row r="30" spans="1:7" ht="21" customHeight="1" x14ac:dyDescent="0.25">
      <c r="A30" s="73"/>
      <c r="B30" s="74" t="s">
        <v>30</v>
      </c>
      <c r="C30" s="75">
        <v>2000</v>
      </c>
      <c r="D30" s="76">
        <v>325</v>
      </c>
      <c r="E30" s="93">
        <v>780</v>
      </c>
      <c r="F30" s="77" t="str">
        <f t="shared" si="0"/>
        <v>-</v>
      </c>
      <c r="G30" s="89">
        <f t="shared" si="1"/>
        <v>0.61</v>
      </c>
    </row>
    <row r="31" spans="1:7" ht="21" customHeight="1" x14ac:dyDescent="0.25">
      <c r="A31" s="73"/>
      <c r="B31" s="78" t="s">
        <v>37</v>
      </c>
      <c r="C31" s="75">
        <v>62000</v>
      </c>
      <c r="D31" s="76">
        <v>0</v>
      </c>
      <c r="E31" s="76">
        <v>10000</v>
      </c>
      <c r="F31" s="90" t="str">
        <f t="shared" si="0"/>
        <v>-</v>
      </c>
      <c r="G31" s="91">
        <f t="shared" si="1"/>
        <v>0.83870967741935487</v>
      </c>
    </row>
    <row r="32" spans="1:7" ht="21" customHeight="1" x14ac:dyDescent="0.25">
      <c r="A32" s="73"/>
      <c r="B32" s="74" t="s">
        <v>31</v>
      </c>
      <c r="C32" s="75">
        <v>4500</v>
      </c>
      <c r="D32" s="76">
        <v>3000</v>
      </c>
      <c r="E32" s="93">
        <v>3000</v>
      </c>
      <c r="F32" s="77" t="str">
        <f t="shared" si="0"/>
        <v>-</v>
      </c>
      <c r="G32" s="89">
        <f t="shared" si="1"/>
        <v>0.33333333333333331</v>
      </c>
    </row>
    <row r="33" spans="1:7" ht="21" customHeight="1" x14ac:dyDescent="0.25">
      <c r="A33" s="79"/>
      <c r="B33" s="74" t="s">
        <v>32</v>
      </c>
      <c r="C33" s="75">
        <v>0</v>
      </c>
      <c r="D33" s="80">
        <v>0</v>
      </c>
      <c r="E33" s="80">
        <v>0</v>
      </c>
      <c r="F33" s="92" t="str">
        <f t="shared" si="0"/>
        <v>+</v>
      </c>
      <c r="G33" s="80">
        <v>0</v>
      </c>
    </row>
    <row r="34" spans="1:7" ht="21" customHeight="1" x14ac:dyDescent="0.25">
      <c r="A34" s="79"/>
      <c r="B34" s="74" t="s">
        <v>33</v>
      </c>
      <c r="C34" s="75">
        <v>130000</v>
      </c>
      <c r="D34" s="76">
        <v>37460</v>
      </c>
      <c r="E34" s="93">
        <v>93160</v>
      </c>
      <c r="F34" s="81" t="str">
        <f t="shared" si="0"/>
        <v>-</v>
      </c>
      <c r="G34" s="57">
        <f t="shared" si="1"/>
        <v>0.2833846153846154</v>
      </c>
    </row>
    <row r="35" spans="1:7" ht="21" customHeight="1" x14ac:dyDescent="0.25">
      <c r="A35" s="52"/>
      <c r="B35" s="54" t="s">
        <v>34</v>
      </c>
      <c r="C35" s="55"/>
      <c r="D35" s="100"/>
      <c r="E35" s="101"/>
      <c r="F35" s="102"/>
      <c r="G35" s="80"/>
    </row>
    <row r="36" spans="1:7" ht="21" customHeight="1" x14ac:dyDescent="0.25">
      <c r="A36" s="52">
        <v>19</v>
      </c>
      <c r="B36" s="54" t="s">
        <v>35</v>
      </c>
      <c r="C36" s="55">
        <v>496000</v>
      </c>
      <c r="D36" s="56">
        <v>6760</v>
      </c>
      <c r="E36" s="56">
        <v>68379</v>
      </c>
      <c r="F36" s="48" t="str">
        <f t="shared" si="0"/>
        <v>-</v>
      </c>
      <c r="G36" s="57">
        <f t="shared" si="1"/>
        <v>0.86213911290322576</v>
      </c>
    </row>
    <row r="37" spans="1:7" ht="21" customHeight="1" x14ac:dyDescent="0.25">
      <c r="A37" s="52">
        <v>20</v>
      </c>
      <c r="B37" s="54" t="s">
        <v>45</v>
      </c>
      <c r="C37" s="55"/>
      <c r="D37" s="56"/>
      <c r="E37" s="56"/>
      <c r="F37" s="48"/>
      <c r="G37" s="57"/>
    </row>
    <row r="38" spans="1:7" ht="21" customHeight="1" x14ac:dyDescent="0.25">
      <c r="A38" s="52"/>
      <c r="B38" s="83" t="s">
        <v>46</v>
      </c>
      <c r="C38" s="55">
        <v>3000</v>
      </c>
      <c r="D38" s="56">
        <v>3500</v>
      </c>
      <c r="E38" s="56">
        <v>18000</v>
      </c>
      <c r="F38" s="48" t="str">
        <f t="shared" si="0"/>
        <v>+</v>
      </c>
      <c r="G38" s="57">
        <f>SUM(C38-E38)/C38</f>
        <v>-5</v>
      </c>
    </row>
    <row r="39" spans="1:7" ht="21" customHeight="1" x14ac:dyDescent="0.25">
      <c r="A39" s="52"/>
      <c r="B39" s="83" t="s">
        <v>47</v>
      </c>
      <c r="C39" s="55">
        <v>45000</v>
      </c>
      <c r="D39" s="56">
        <v>4600</v>
      </c>
      <c r="E39" s="56">
        <v>46100</v>
      </c>
      <c r="F39" s="48" t="str">
        <f t="shared" si="0"/>
        <v>+</v>
      </c>
      <c r="G39" s="57">
        <f t="shared" si="1"/>
        <v>-2.4444444444444446E-2</v>
      </c>
    </row>
    <row r="40" spans="1:7" ht="21" customHeight="1" x14ac:dyDescent="0.25">
      <c r="A40" s="52"/>
      <c r="B40" s="83" t="s">
        <v>48</v>
      </c>
      <c r="C40" s="55">
        <v>85000</v>
      </c>
      <c r="D40" s="56">
        <v>8335</v>
      </c>
      <c r="E40" s="56">
        <v>23675</v>
      </c>
      <c r="F40" s="48" t="str">
        <f t="shared" si="0"/>
        <v>-</v>
      </c>
      <c r="G40" s="57">
        <f t="shared" si="1"/>
        <v>0.72147058823529409</v>
      </c>
    </row>
    <row r="41" spans="1:7" ht="21" customHeight="1" x14ac:dyDescent="0.25">
      <c r="A41" s="52"/>
      <c r="B41" s="83" t="s">
        <v>49</v>
      </c>
      <c r="C41" s="55">
        <v>49778</v>
      </c>
      <c r="D41" s="56">
        <v>1000</v>
      </c>
      <c r="E41" s="56">
        <v>8465</v>
      </c>
      <c r="F41" s="48" t="str">
        <f t="shared" si="0"/>
        <v>-</v>
      </c>
      <c r="G41" s="57">
        <f t="shared" si="1"/>
        <v>0.82994495560287673</v>
      </c>
    </row>
    <row r="42" spans="1:7" ht="21" customHeight="1" x14ac:dyDescent="0.25">
      <c r="A42" s="52"/>
      <c r="B42" s="84" t="s">
        <v>36</v>
      </c>
      <c r="C42" s="85">
        <f>SUM(C6:C41)</f>
        <v>129545447</v>
      </c>
      <c r="D42" s="86">
        <f>SUM(D6:D41)</f>
        <v>1829703.6300000001</v>
      </c>
      <c r="E42" s="86">
        <f>SUM(E6:E41)</f>
        <v>10344167.109999999</v>
      </c>
      <c r="F42" s="48" t="str">
        <f t="shared" si="0"/>
        <v>-</v>
      </c>
      <c r="G42" s="57">
        <f t="shared" si="1"/>
        <v>0.92015028432454293</v>
      </c>
    </row>
    <row r="44" spans="1:7" ht="15" customHeight="1" x14ac:dyDescent="0.25">
      <c r="A44" s="87" t="s">
        <v>38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4A02-0925-4879-AA13-52A172CA568B}">
  <sheetPr>
    <outlinePr summaryBelow="0" summaryRight="0"/>
    <pageSetUpPr fitToPage="1"/>
  </sheetPr>
  <dimension ref="A1:G44"/>
  <sheetViews>
    <sheetView view="pageBreakPreview" topLeftCell="A33" zoomScaleNormal="90" zoomScaleSheetLayoutView="100" workbookViewId="0">
      <selection activeCell="C42" sqref="C42:E42"/>
    </sheetView>
  </sheetViews>
  <sheetFormatPr defaultColWidth="14.42578125" defaultRowHeight="15" customHeight="1" x14ac:dyDescent="0.25"/>
  <cols>
    <col min="1" max="1" width="5.28515625" style="46" customWidth="1"/>
    <col min="2" max="2" width="39.7109375" style="46" customWidth="1"/>
    <col min="3" max="3" width="15" style="46" customWidth="1"/>
    <col min="4" max="5" width="15.7109375" style="46" customWidth="1"/>
    <col min="6" max="6" width="3.5703125" style="46" customWidth="1"/>
    <col min="7" max="7" width="10.42578125" style="46" customWidth="1"/>
    <col min="8" max="9" width="14.42578125" style="46"/>
    <col min="10" max="10" width="23.42578125" style="46" customWidth="1"/>
    <col min="11" max="16384" width="14.42578125" style="46"/>
  </cols>
  <sheetData>
    <row r="1" spans="1:7" ht="18.75" customHeight="1" x14ac:dyDescent="0.25">
      <c r="A1" s="122" t="s">
        <v>0</v>
      </c>
      <c r="B1" s="123"/>
      <c r="C1" s="123"/>
      <c r="D1" s="123"/>
      <c r="E1" s="123"/>
      <c r="F1" s="123"/>
      <c r="G1" s="124"/>
    </row>
    <row r="2" spans="1:7" ht="21.75" customHeight="1" x14ac:dyDescent="0.25">
      <c r="A2" s="125" t="s">
        <v>51</v>
      </c>
      <c r="B2" s="126"/>
      <c r="C2" s="126"/>
      <c r="D2" s="126"/>
      <c r="E2" s="126"/>
      <c r="F2" s="126"/>
      <c r="G2" s="127"/>
    </row>
    <row r="3" spans="1:7" ht="15" customHeight="1" x14ac:dyDescent="0.25">
      <c r="A3" s="128" t="s">
        <v>1</v>
      </c>
      <c r="B3" s="130" t="s">
        <v>2</v>
      </c>
      <c r="C3" s="130" t="s">
        <v>39</v>
      </c>
      <c r="D3" s="130" t="s">
        <v>3</v>
      </c>
      <c r="E3" s="132" t="s">
        <v>4</v>
      </c>
      <c r="F3" s="50" t="s">
        <v>5</v>
      </c>
      <c r="G3" s="51" t="s">
        <v>40</v>
      </c>
    </row>
    <row r="4" spans="1:7" ht="15" customHeight="1" x14ac:dyDescent="0.25">
      <c r="A4" s="129"/>
      <c r="B4" s="131"/>
      <c r="C4" s="131"/>
      <c r="D4" s="131"/>
      <c r="E4" s="127"/>
      <c r="F4" s="50" t="s">
        <v>6</v>
      </c>
      <c r="G4" s="51" t="s">
        <v>41</v>
      </c>
    </row>
    <row r="5" spans="1:7" ht="21" customHeight="1" x14ac:dyDescent="0.25">
      <c r="A5" s="52"/>
      <c r="B5" s="53" t="s">
        <v>7</v>
      </c>
      <c r="C5" s="48"/>
      <c r="D5" s="48"/>
      <c r="E5" s="48"/>
      <c r="F5" s="48"/>
      <c r="G5" s="48"/>
    </row>
    <row r="6" spans="1:7" ht="21" customHeight="1" x14ac:dyDescent="0.25">
      <c r="A6" s="52">
        <v>1</v>
      </c>
      <c r="B6" s="54" t="s">
        <v>8</v>
      </c>
      <c r="C6" s="55">
        <v>94000000</v>
      </c>
      <c r="D6" s="56">
        <v>690040.47</v>
      </c>
      <c r="E6" s="56">
        <v>4546261.8899999997</v>
      </c>
      <c r="F6" s="48" t="str">
        <f>+IF(E6&gt;=C6,"+","-")</f>
        <v>-</v>
      </c>
      <c r="G6" s="57">
        <f>SUM(C6-E6)/C6</f>
        <v>0.95163551180851058</v>
      </c>
    </row>
    <row r="7" spans="1:7" ht="21" customHeight="1" x14ac:dyDescent="0.25">
      <c r="A7" s="52">
        <v>2</v>
      </c>
      <c r="B7" s="54" t="s">
        <v>9</v>
      </c>
      <c r="C7" s="55">
        <v>30000</v>
      </c>
      <c r="D7" s="56">
        <v>0</v>
      </c>
      <c r="E7" s="56">
        <v>0</v>
      </c>
      <c r="F7" s="48" t="str">
        <f t="shared" ref="F7:F42" si="0">+IF(E7&gt;=C7,"+","-")</f>
        <v>-</v>
      </c>
      <c r="G7" s="57">
        <f t="shared" ref="G7:G42" si="1">SUM(C7-E7)/C7</f>
        <v>1</v>
      </c>
    </row>
    <row r="8" spans="1:7" ht="21" customHeight="1" x14ac:dyDescent="0.25">
      <c r="A8" s="52">
        <v>3</v>
      </c>
      <c r="B8" s="54" t="s">
        <v>10</v>
      </c>
      <c r="C8" s="55">
        <v>2000000</v>
      </c>
      <c r="D8" s="56">
        <v>31900</v>
      </c>
      <c r="E8" s="56">
        <v>63800</v>
      </c>
      <c r="F8" s="48" t="str">
        <f t="shared" si="0"/>
        <v>-</v>
      </c>
      <c r="G8" s="57">
        <f t="shared" si="1"/>
        <v>0.96809999999999996</v>
      </c>
    </row>
    <row r="9" spans="1:7" ht="21" customHeight="1" x14ac:dyDescent="0.25">
      <c r="A9" s="52">
        <v>4</v>
      </c>
      <c r="B9" s="54" t="s">
        <v>11</v>
      </c>
      <c r="C9" s="55">
        <v>15500000</v>
      </c>
      <c r="D9" s="56">
        <v>144546.20000000001</v>
      </c>
      <c r="E9" s="56">
        <v>181548.5</v>
      </c>
      <c r="F9" s="48" t="str">
        <f t="shared" si="0"/>
        <v>-</v>
      </c>
      <c r="G9" s="57">
        <f t="shared" si="1"/>
        <v>0.98828719354838712</v>
      </c>
    </row>
    <row r="10" spans="1:7" ht="21" customHeight="1" x14ac:dyDescent="0.25">
      <c r="A10" s="52">
        <v>5</v>
      </c>
      <c r="B10" s="54" t="s">
        <v>12</v>
      </c>
      <c r="C10" s="55">
        <v>0</v>
      </c>
      <c r="D10" s="56">
        <v>0</v>
      </c>
      <c r="E10" s="56">
        <v>0</v>
      </c>
      <c r="F10" s="48"/>
      <c r="G10" s="56">
        <v>0</v>
      </c>
    </row>
    <row r="11" spans="1:7" ht="21" customHeight="1" x14ac:dyDescent="0.25">
      <c r="A11" s="52">
        <v>6</v>
      </c>
      <c r="B11" s="54" t="s">
        <v>13</v>
      </c>
      <c r="C11" s="55">
        <v>2200000</v>
      </c>
      <c r="D11" s="58">
        <v>148124.44</v>
      </c>
      <c r="E11" s="58">
        <v>302282.09000000003</v>
      </c>
      <c r="F11" s="48" t="str">
        <f t="shared" si="0"/>
        <v>-</v>
      </c>
      <c r="G11" s="57">
        <f t="shared" si="1"/>
        <v>0.86259904999999992</v>
      </c>
    </row>
    <row r="12" spans="1:7" ht="21" customHeight="1" x14ac:dyDescent="0.25">
      <c r="A12" s="52"/>
      <c r="B12" s="59" t="s">
        <v>14</v>
      </c>
      <c r="C12" s="55"/>
      <c r="D12" s="56"/>
      <c r="E12" s="56"/>
      <c r="F12" s="48"/>
      <c r="G12" s="57"/>
    </row>
    <row r="13" spans="1:7" ht="21" customHeight="1" x14ac:dyDescent="0.25">
      <c r="A13" s="52">
        <v>7</v>
      </c>
      <c r="B13" s="54" t="s">
        <v>15</v>
      </c>
      <c r="C13" s="55">
        <v>10000000</v>
      </c>
      <c r="D13" s="56">
        <v>1196420</v>
      </c>
      <c r="E13" s="56">
        <v>2294900</v>
      </c>
      <c r="F13" s="48" t="str">
        <f t="shared" si="0"/>
        <v>-</v>
      </c>
      <c r="G13" s="57">
        <f t="shared" si="1"/>
        <v>0.77051000000000003</v>
      </c>
    </row>
    <row r="14" spans="1:7" ht="21" customHeight="1" x14ac:dyDescent="0.25">
      <c r="A14" s="52">
        <v>8</v>
      </c>
      <c r="B14" s="54" t="s">
        <v>16</v>
      </c>
      <c r="C14" s="55">
        <v>650000</v>
      </c>
      <c r="D14" s="56">
        <v>47000</v>
      </c>
      <c r="E14" s="56">
        <v>85750</v>
      </c>
      <c r="F14" s="48" t="str">
        <f t="shared" si="0"/>
        <v>-</v>
      </c>
      <c r="G14" s="57">
        <f t="shared" si="1"/>
        <v>0.86807692307692308</v>
      </c>
    </row>
    <row r="15" spans="1:7" ht="21" customHeight="1" x14ac:dyDescent="0.25">
      <c r="A15" s="52">
        <v>9</v>
      </c>
      <c r="B15" s="54" t="s">
        <v>17</v>
      </c>
      <c r="C15" s="55">
        <v>317904</v>
      </c>
      <c r="D15" s="56">
        <v>27100</v>
      </c>
      <c r="E15" s="56">
        <v>73020</v>
      </c>
      <c r="F15" s="48" t="str">
        <f t="shared" si="0"/>
        <v>-</v>
      </c>
      <c r="G15" s="57">
        <f t="shared" si="1"/>
        <v>0.77030801751472144</v>
      </c>
    </row>
    <row r="16" spans="1:7" ht="21" customHeight="1" x14ac:dyDescent="0.25">
      <c r="A16" s="52">
        <v>10</v>
      </c>
      <c r="B16" s="54" t="s">
        <v>18</v>
      </c>
      <c r="C16" s="55">
        <v>0</v>
      </c>
      <c r="D16" s="56">
        <v>0</v>
      </c>
      <c r="E16" s="56">
        <v>0</v>
      </c>
      <c r="F16" s="48"/>
      <c r="G16" s="60">
        <v>0</v>
      </c>
    </row>
    <row r="17" spans="1:7" ht="21" customHeight="1" x14ac:dyDescent="0.25">
      <c r="A17" s="52">
        <v>11</v>
      </c>
      <c r="B17" s="54" t="s">
        <v>19</v>
      </c>
      <c r="C17" s="55">
        <v>1000000</v>
      </c>
      <c r="D17" s="56">
        <v>128000</v>
      </c>
      <c r="E17" s="56">
        <v>258400</v>
      </c>
      <c r="F17" s="48" t="str">
        <f t="shared" si="0"/>
        <v>-</v>
      </c>
      <c r="G17" s="57">
        <f t="shared" si="1"/>
        <v>0.74160000000000004</v>
      </c>
    </row>
    <row r="18" spans="1:7" ht="21" customHeight="1" x14ac:dyDescent="0.25">
      <c r="A18" s="52">
        <v>12</v>
      </c>
      <c r="B18" s="54" t="s">
        <v>20</v>
      </c>
      <c r="C18" s="55">
        <v>19390</v>
      </c>
      <c r="D18" s="56">
        <v>1380</v>
      </c>
      <c r="E18" s="56">
        <v>2870</v>
      </c>
      <c r="F18" s="48" t="str">
        <f t="shared" si="0"/>
        <v>-</v>
      </c>
      <c r="G18" s="57">
        <f t="shared" si="1"/>
        <v>0.85198555956678701</v>
      </c>
    </row>
    <row r="19" spans="1:7" ht="21" customHeight="1" x14ac:dyDescent="0.25">
      <c r="A19" s="52">
        <v>13</v>
      </c>
      <c r="B19" s="54" t="s">
        <v>21</v>
      </c>
      <c r="C19" s="55">
        <v>170000</v>
      </c>
      <c r="D19" s="56">
        <v>500</v>
      </c>
      <c r="E19" s="56">
        <v>1500</v>
      </c>
      <c r="F19" s="48" t="str">
        <f t="shared" si="0"/>
        <v>-</v>
      </c>
      <c r="G19" s="57">
        <f t="shared" si="1"/>
        <v>0.99117647058823533</v>
      </c>
    </row>
    <row r="20" spans="1:7" ht="21" customHeight="1" x14ac:dyDescent="0.25">
      <c r="A20" s="52">
        <v>14</v>
      </c>
      <c r="B20" s="54" t="s">
        <v>44</v>
      </c>
      <c r="C20" s="55">
        <v>170000</v>
      </c>
      <c r="D20" s="56">
        <v>8150</v>
      </c>
      <c r="E20" s="56">
        <v>10050</v>
      </c>
      <c r="F20" s="48"/>
      <c r="G20" s="57"/>
    </row>
    <row r="21" spans="1:7" ht="21" customHeight="1" x14ac:dyDescent="0.25">
      <c r="A21" s="52">
        <v>15</v>
      </c>
      <c r="B21" s="54" t="s">
        <v>22</v>
      </c>
      <c r="C21" s="55">
        <v>0</v>
      </c>
      <c r="D21" s="56">
        <v>0</v>
      </c>
      <c r="E21" s="56">
        <v>0</v>
      </c>
      <c r="F21" s="48"/>
      <c r="G21" s="57" t="e">
        <f t="shared" si="1"/>
        <v>#DIV/0!</v>
      </c>
    </row>
    <row r="22" spans="1:7" ht="21" customHeight="1" x14ac:dyDescent="0.25">
      <c r="A22" s="61">
        <v>16</v>
      </c>
      <c r="B22" s="62" t="s">
        <v>23</v>
      </c>
      <c r="C22" s="63">
        <f>4750+5625+500</f>
        <v>10875</v>
      </c>
      <c r="D22" s="64">
        <v>0</v>
      </c>
      <c r="E22" s="64">
        <v>375</v>
      </c>
      <c r="F22" s="48"/>
      <c r="G22" s="57">
        <f t="shared" si="1"/>
        <v>0.96551724137931039</v>
      </c>
    </row>
    <row r="23" spans="1:7" ht="21" customHeight="1" x14ac:dyDescent="0.25">
      <c r="A23" s="65">
        <v>17</v>
      </c>
      <c r="B23" s="66" t="s">
        <v>24</v>
      </c>
      <c r="C23" s="67">
        <v>0</v>
      </c>
      <c r="D23" s="68">
        <v>0</v>
      </c>
      <c r="E23" s="60">
        <v>0</v>
      </c>
      <c r="F23" s="45" t="str">
        <f t="shared" si="0"/>
        <v>+</v>
      </c>
      <c r="G23" s="60">
        <v>0</v>
      </c>
    </row>
    <row r="24" spans="1:7" ht="21" customHeight="1" x14ac:dyDescent="0.25">
      <c r="A24" s="52"/>
      <c r="B24" s="54" t="s">
        <v>50</v>
      </c>
      <c r="C24" s="69"/>
      <c r="D24" s="70"/>
      <c r="E24" s="71"/>
      <c r="F24" s="48"/>
      <c r="G24" s="57"/>
    </row>
    <row r="25" spans="1:7" ht="21" customHeight="1" x14ac:dyDescent="0.25">
      <c r="A25" s="49">
        <v>18</v>
      </c>
      <c r="B25" s="72" t="s">
        <v>25</v>
      </c>
      <c r="C25" s="63"/>
      <c r="D25" s="63"/>
      <c r="E25" s="63"/>
      <c r="F25" s="65"/>
      <c r="G25" s="57"/>
    </row>
    <row r="26" spans="1:7" ht="21" customHeight="1" x14ac:dyDescent="0.25">
      <c r="A26" s="73"/>
      <c r="B26" s="74" t="s">
        <v>26</v>
      </c>
      <c r="C26" s="75">
        <v>2400000</v>
      </c>
      <c r="D26" s="76">
        <v>252085</v>
      </c>
      <c r="E26" s="76">
        <v>451357</v>
      </c>
      <c r="F26" s="92" t="str">
        <f t="shared" si="0"/>
        <v>-</v>
      </c>
      <c r="G26" s="57">
        <f t="shared" si="1"/>
        <v>0.81193458333333335</v>
      </c>
    </row>
    <row r="27" spans="1:7" ht="21" customHeight="1" x14ac:dyDescent="0.25">
      <c r="A27" s="61"/>
      <c r="B27" s="62" t="s">
        <v>27</v>
      </c>
      <c r="C27" s="63"/>
      <c r="D27" s="63"/>
      <c r="E27" s="63"/>
      <c r="F27" s="61"/>
      <c r="G27" s="89"/>
    </row>
    <row r="28" spans="1:7" ht="21" customHeight="1" x14ac:dyDescent="0.25">
      <c r="A28" s="73"/>
      <c r="B28" s="74" t="s">
        <v>28</v>
      </c>
      <c r="C28" s="75">
        <v>200000</v>
      </c>
      <c r="D28" s="76">
        <v>22100</v>
      </c>
      <c r="E28" s="76">
        <v>55700</v>
      </c>
      <c r="F28" s="90" t="str">
        <f t="shared" si="0"/>
        <v>-</v>
      </c>
      <c r="G28" s="91">
        <f t="shared" si="1"/>
        <v>0.72150000000000003</v>
      </c>
    </row>
    <row r="29" spans="1:7" ht="21" customHeight="1" x14ac:dyDescent="0.25">
      <c r="A29" s="73"/>
      <c r="B29" s="74" t="s">
        <v>29</v>
      </c>
      <c r="C29" s="75"/>
      <c r="D29" s="76"/>
      <c r="E29" s="93"/>
      <c r="F29" s="77"/>
      <c r="G29" s="89"/>
    </row>
    <row r="30" spans="1:7" ht="21" customHeight="1" x14ac:dyDescent="0.25">
      <c r="A30" s="73"/>
      <c r="B30" s="74" t="s">
        <v>30</v>
      </c>
      <c r="C30" s="75">
        <v>2000</v>
      </c>
      <c r="D30" s="76">
        <v>205</v>
      </c>
      <c r="E30" s="76">
        <v>455</v>
      </c>
      <c r="F30" s="90" t="str">
        <f t="shared" si="0"/>
        <v>-</v>
      </c>
      <c r="G30" s="91">
        <f t="shared" si="1"/>
        <v>0.77249999999999996</v>
      </c>
    </row>
    <row r="31" spans="1:7" ht="21" customHeight="1" x14ac:dyDescent="0.25">
      <c r="A31" s="73"/>
      <c r="B31" s="78" t="s">
        <v>37</v>
      </c>
      <c r="C31" s="75">
        <v>62000</v>
      </c>
      <c r="D31" s="76">
        <v>0</v>
      </c>
      <c r="E31" s="93">
        <v>10000</v>
      </c>
      <c r="F31" s="77" t="str">
        <f t="shared" si="0"/>
        <v>-</v>
      </c>
      <c r="G31" s="57">
        <f t="shared" si="1"/>
        <v>0.83870967741935487</v>
      </c>
    </row>
    <row r="32" spans="1:7" ht="21" customHeight="1" x14ac:dyDescent="0.25">
      <c r="A32" s="73"/>
      <c r="B32" s="74" t="s">
        <v>31</v>
      </c>
      <c r="C32" s="75">
        <v>4500</v>
      </c>
      <c r="D32" s="76">
        <v>0</v>
      </c>
      <c r="E32" s="76">
        <v>0</v>
      </c>
      <c r="F32" s="92" t="str">
        <f t="shared" si="0"/>
        <v>-</v>
      </c>
      <c r="G32" s="57">
        <f t="shared" si="1"/>
        <v>1</v>
      </c>
    </row>
    <row r="33" spans="1:7" ht="21" customHeight="1" x14ac:dyDescent="0.25">
      <c r="A33" s="79"/>
      <c r="B33" s="74" t="s">
        <v>32</v>
      </c>
      <c r="C33" s="75">
        <v>0</v>
      </c>
      <c r="D33" s="80">
        <v>0</v>
      </c>
      <c r="E33" s="94">
        <v>0</v>
      </c>
      <c r="F33" s="81" t="str">
        <f t="shared" si="0"/>
        <v>+</v>
      </c>
      <c r="G33" s="80">
        <v>0</v>
      </c>
    </row>
    <row r="34" spans="1:7" ht="21" customHeight="1" x14ac:dyDescent="0.25">
      <c r="A34" s="79"/>
      <c r="B34" s="74" t="s">
        <v>33</v>
      </c>
      <c r="C34" s="75">
        <v>130000</v>
      </c>
      <c r="D34" s="76">
        <v>15880</v>
      </c>
      <c r="E34" s="76">
        <v>35770</v>
      </c>
      <c r="F34" s="92" t="str">
        <f t="shared" si="0"/>
        <v>-</v>
      </c>
      <c r="G34" s="57">
        <f t="shared" si="1"/>
        <v>0.72484615384615381</v>
      </c>
    </row>
    <row r="35" spans="1:7" ht="21" customHeight="1" x14ac:dyDescent="0.25">
      <c r="A35" s="52"/>
      <c r="B35" s="54" t="s">
        <v>34</v>
      </c>
      <c r="C35" s="55"/>
      <c r="D35" s="82"/>
      <c r="E35" s="82"/>
      <c r="F35" s="52"/>
      <c r="G35" s="80"/>
    </row>
    <row r="36" spans="1:7" ht="21" customHeight="1" x14ac:dyDescent="0.25">
      <c r="A36" s="52">
        <v>19</v>
      </c>
      <c r="B36" s="54" t="s">
        <v>35</v>
      </c>
      <c r="C36" s="55">
        <v>496000</v>
      </c>
      <c r="D36" s="56">
        <v>10837</v>
      </c>
      <c r="E36" s="56">
        <v>61619</v>
      </c>
      <c r="F36" s="48" t="str">
        <f t="shared" si="0"/>
        <v>-</v>
      </c>
      <c r="G36" s="57">
        <f t="shared" si="1"/>
        <v>0.87576814516129031</v>
      </c>
    </row>
    <row r="37" spans="1:7" ht="21" customHeight="1" x14ac:dyDescent="0.25">
      <c r="A37" s="52">
        <v>20</v>
      </c>
      <c r="B37" s="54" t="s">
        <v>45</v>
      </c>
      <c r="C37" s="55"/>
      <c r="D37" s="56"/>
      <c r="E37" s="56"/>
      <c r="F37" s="48"/>
      <c r="G37" s="57"/>
    </row>
    <row r="38" spans="1:7" ht="21" customHeight="1" x14ac:dyDescent="0.25">
      <c r="A38" s="52"/>
      <c r="B38" s="83" t="s">
        <v>46</v>
      </c>
      <c r="C38" s="55">
        <v>3000</v>
      </c>
      <c r="D38" s="56">
        <v>12000</v>
      </c>
      <c r="E38" s="56">
        <v>14500</v>
      </c>
      <c r="F38" s="48" t="str">
        <f t="shared" si="0"/>
        <v>+</v>
      </c>
      <c r="G38" s="57">
        <f>SUM(C38-E38)/C38</f>
        <v>-3.8333333333333335</v>
      </c>
    </row>
    <row r="39" spans="1:7" ht="21" customHeight="1" x14ac:dyDescent="0.25">
      <c r="A39" s="52"/>
      <c r="B39" s="83" t="s">
        <v>47</v>
      </c>
      <c r="C39" s="55">
        <v>45000</v>
      </c>
      <c r="D39" s="56">
        <v>0</v>
      </c>
      <c r="E39" s="56">
        <v>41500</v>
      </c>
      <c r="F39" s="48" t="str">
        <f t="shared" si="0"/>
        <v>-</v>
      </c>
      <c r="G39" s="57">
        <f t="shared" si="1"/>
        <v>7.7777777777777779E-2</v>
      </c>
    </row>
    <row r="40" spans="1:7" ht="21" customHeight="1" x14ac:dyDescent="0.25">
      <c r="A40" s="52"/>
      <c r="B40" s="83" t="s">
        <v>48</v>
      </c>
      <c r="C40" s="55">
        <v>85000</v>
      </c>
      <c r="D40" s="56">
        <v>8250</v>
      </c>
      <c r="E40" s="56">
        <v>15340</v>
      </c>
      <c r="F40" s="48" t="str">
        <f t="shared" si="0"/>
        <v>-</v>
      </c>
      <c r="G40" s="57">
        <f t="shared" si="1"/>
        <v>0.81952941176470584</v>
      </c>
    </row>
    <row r="41" spans="1:7" ht="21" customHeight="1" x14ac:dyDescent="0.25">
      <c r="A41" s="52"/>
      <c r="B41" s="83" t="s">
        <v>49</v>
      </c>
      <c r="C41" s="55">
        <v>49778</v>
      </c>
      <c r="D41" s="56">
        <v>220</v>
      </c>
      <c r="E41" s="56">
        <v>7765</v>
      </c>
      <c r="F41" s="48" t="str">
        <f t="shared" si="0"/>
        <v>-</v>
      </c>
      <c r="G41" s="57">
        <f t="shared" si="1"/>
        <v>0.84400739282413917</v>
      </c>
    </row>
    <row r="42" spans="1:7" ht="21" customHeight="1" x14ac:dyDescent="0.25">
      <c r="A42" s="52"/>
      <c r="B42" s="84" t="s">
        <v>36</v>
      </c>
      <c r="C42" s="85">
        <f>SUM(C6:C41)</f>
        <v>129545447</v>
      </c>
      <c r="D42" s="86">
        <f>SUM(D6:D41)</f>
        <v>2744738.11</v>
      </c>
      <c r="E42" s="86">
        <f>SUM(E6:E41)</f>
        <v>8514763.4800000004</v>
      </c>
      <c r="F42" s="48" t="str">
        <f t="shared" si="0"/>
        <v>-</v>
      </c>
      <c r="G42" s="57">
        <f t="shared" si="1"/>
        <v>0.93427199737864963</v>
      </c>
    </row>
    <row r="44" spans="1:7" ht="15" customHeight="1" x14ac:dyDescent="0.25">
      <c r="A44" s="87" t="s">
        <v>38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B45A-5871-456A-B4D0-29DEBADB92E8}">
  <sheetPr>
    <outlinePr summaryBelow="0" summaryRight="0"/>
    <pageSetUpPr fitToPage="1"/>
  </sheetPr>
  <dimension ref="A1:G44"/>
  <sheetViews>
    <sheetView view="pageBreakPreview" topLeftCell="A33" zoomScaleNormal="90" zoomScaleSheetLayoutView="100" workbookViewId="0">
      <selection activeCell="C42" sqref="C42:E42"/>
    </sheetView>
  </sheetViews>
  <sheetFormatPr defaultColWidth="14.42578125" defaultRowHeight="15" customHeight="1" x14ac:dyDescent="0.25"/>
  <cols>
    <col min="1" max="1" width="5.28515625" style="46" customWidth="1"/>
    <col min="2" max="2" width="39.7109375" style="46" customWidth="1"/>
    <col min="3" max="3" width="15" style="46" customWidth="1"/>
    <col min="4" max="5" width="15.7109375" style="46" customWidth="1"/>
    <col min="6" max="6" width="3.5703125" style="46" customWidth="1"/>
    <col min="7" max="7" width="10.42578125" style="46" customWidth="1"/>
    <col min="8" max="9" width="14.42578125" style="46"/>
    <col min="10" max="10" width="23.42578125" style="46" customWidth="1"/>
    <col min="11" max="16384" width="14.42578125" style="46"/>
  </cols>
  <sheetData>
    <row r="1" spans="1:7" ht="18.75" customHeight="1" x14ac:dyDescent="0.25">
      <c r="A1" s="122" t="s">
        <v>0</v>
      </c>
      <c r="B1" s="123"/>
      <c r="C1" s="123"/>
      <c r="D1" s="123"/>
      <c r="E1" s="123"/>
      <c r="F1" s="123"/>
      <c r="G1" s="124"/>
    </row>
    <row r="2" spans="1:7" ht="21.75" customHeight="1" x14ac:dyDescent="0.25">
      <c r="A2" s="125" t="s">
        <v>42</v>
      </c>
      <c r="B2" s="126"/>
      <c r="C2" s="126"/>
      <c r="D2" s="126"/>
      <c r="E2" s="126"/>
      <c r="F2" s="126"/>
      <c r="G2" s="127"/>
    </row>
    <row r="3" spans="1:7" ht="15" customHeight="1" x14ac:dyDescent="0.25">
      <c r="A3" s="128" t="s">
        <v>1</v>
      </c>
      <c r="B3" s="130" t="s">
        <v>2</v>
      </c>
      <c r="C3" s="130" t="s">
        <v>39</v>
      </c>
      <c r="D3" s="130" t="s">
        <v>3</v>
      </c>
      <c r="E3" s="132" t="s">
        <v>4</v>
      </c>
      <c r="F3" s="50" t="s">
        <v>5</v>
      </c>
      <c r="G3" s="51" t="s">
        <v>40</v>
      </c>
    </row>
    <row r="4" spans="1:7" ht="15" customHeight="1" x14ac:dyDescent="0.25">
      <c r="A4" s="129"/>
      <c r="B4" s="131"/>
      <c r="C4" s="131"/>
      <c r="D4" s="131"/>
      <c r="E4" s="127"/>
      <c r="F4" s="50" t="s">
        <v>6</v>
      </c>
      <c r="G4" s="51" t="s">
        <v>41</v>
      </c>
    </row>
    <row r="5" spans="1:7" ht="21" customHeight="1" x14ac:dyDescent="0.25">
      <c r="A5" s="52"/>
      <c r="B5" s="53" t="s">
        <v>7</v>
      </c>
      <c r="C5" s="48"/>
      <c r="D5" s="48"/>
      <c r="E5" s="48"/>
      <c r="F5" s="48"/>
      <c r="G5" s="48"/>
    </row>
    <row r="6" spans="1:7" ht="21" customHeight="1" x14ac:dyDescent="0.25">
      <c r="A6" s="52">
        <v>1</v>
      </c>
      <c r="B6" s="54" t="s">
        <v>8</v>
      </c>
      <c r="C6" s="55">
        <v>94000000</v>
      </c>
      <c r="D6" s="56">
        <v>3856221.42</v>
      </c>
      <c r="E6" s="56">
        <v>3856221.42</v>
      </c>
      <c r="F6" s="48" t="str">
        <f>+IF(E6&gt;=C6,"+","-")</f>
        <v>-</v>
      </c>
      <c r="G6" s="57">
        <f>SUM(C6-E6)/C6</f>
        <v>0.95897636787234042</v>
      </c>
    </row>
    <row r="7" spans="1:7" ht="21" customHeight="1" x14ac:dyDescent="0.25">
      <c r="A7" s="52">
        <v>2</v>
      </c>
      <c r="B7" s="54" t="s">
        <v>9</v>
      </c>
      <c r="C7" s="55">
        <v>30000</v>
      </c>
      <c r="D7" s="56">
        <v>0</v>
      </c>
      <c r="E7" s="56">
        <v>0</v>
      </c>
      <c r="F7" s="48" t="str">
        <f t="shared" ref="F7:F42" si="0">+IF(E7&gt;=C7,"+","-")</f>
        <v>-</v>
      </c>
      <c r="G7" s="57">
        <f t="shared" ref="G7:G42" si="1">SUM(C7-E7)/C7</f>
        <v>1</v>
      </c>
    </row>
    <row r="8" spans="1:7" ht="21" customHeight="1" x14ac:dyDescent="0.25">
      <c r="A8" s="52">
        <v>3</v>
      </c>
      <c r="B8" s="54" t="s">
        <v>10</v>
      </c>
      <c r="C8" s="55">
        <v>2000000</v>
      </c>
      <c r="D8" s="56">
        <v>31900</v>
      </c>
      <c r="E8" s="56">
        <v>31900</v>
      </c>
      <c r="F8" s="48" t="str">
        <f t="shared" si="0"/>
        <v>-</v>
      </c>
      <c r="G8" s="57">
        <f t="shared" si="1"/>
        <v>0.98404999999999998</v>
      </c>
    </row>
    <row r="9" spans="1:7" ht="21" customHeight="1" x14ac:dyDescent="0.25">
      <c r="A9" s="52">
        <v>4</v>
      </c>
      <c r="B9" s="54" t="s">
        <v>11</v>
      </c>
      <c r="C9" s="55">
        <v>15500000</v>
      </c>
      <c r="D9" s="56">
        <v>37002.300000000003</v>
      </c>
      <c r="E9" s="56">
        <v>37002.300000000003</v>
      </c>
      <c r="F9" s="48" t="str">
        <f t="shared" si="0"/>
        <v>-</v>
      </c>
      <c r="G9" s="57">
        <f t="shared" si="1"/>
        <v>0.99761275483870959</v>
      </c>
    </row>
    <row r="10" spans="1:7" ht="21" customHeight="1" x14ac:dyDescent="0.25">
      <c r="A10" s="52">
        <v>5</v>
      </c>
      <c r="B10" s="54" t="s">
        <v>12</v>
      </c>
      <c r="C10" s="55">
        <v>0</v>
      </c>
      <c r="D10" s="56">
        <v>0</v>
      </c>
      <c r="E10" s="56">
        <v>0</v>
      </c>
      <c r="F10" s="48"/>
      <c r="G10" s="56">
        <v>0</v>
      </c>
    </row>
    <row r="11" spans="1:7" ht="21" customHeight="1" x14ac:dyDescent="0.25">
      <c r="A11" s="52">
        <v>6</v>
      </c>
      <c r="B11" s="54" t="s">
        <v>13</v>
      </c>
      <c r="C11" s="55">
        <v>2200000</v>
      </c>
      <c r="D11" s="58">
        <v>154157.65</v>
      </c>
      <c r="E11" s="58">
        <v>154157.65</v>
      </c>
      <c r="F11" s="48" t="str">
        <f t="shared" si="0"/>
        <v>-</v>
      </c>
      <c r="G11" s="57">
        <f t="shared" si="1"/>
        <v>0.92992834090909093</v>
      </c>
    </row>
    <row r="12" spans="1:7" ht="21" customHeight="1" x14ac:dyDescent="0.25">
      <c r="A12" s="52"/>
      <c r="B12" s="59" t="s">
        <v>14</v>
      </c>
      <c r="C12" s="55"/>
      <c r="D12" s="56"/>
      <c r="E12" s="56"/>
      <c r="F12" s="48"/>
      <c r="G12" s="57"/>
    </row>
    <row r="13" spans="1:7" ht="21" customHeight="1" x14ac:dyDescent="0.25">
      <c r="A13" s="52">
        <v>7</v>
      </c>
      <c r="B13" s="54" t="s">
        <v>15</v>
      </c>
      <c r="C13" s="55">
        <v>10000000</v>
      </c>
      <c r="D13" s="56">
        <v>1098480</v>
      </c>
      <c r="E13" s="56">
        <v>1097480</v>
      </c>
      <c r="F13" s="48" t="str">
        <f t="shared" si="0"/>
        <v>-</v>
      </c>
      <c r="G13" s="57">
        <f t="shared" si="1"/>
        <v>0.89025200000000004</v>
      </c>
    </row>
    <row r="14" spans="1:7" ht="21" customHeight="1" x14ac:dyDescent="0.25">
      <c r="A14" s="52">
        <v>8</v>
      </c>
      <c r="B14" s="54" t="s">
        <v>16</v>
      </c>
      <c r="C14" s="55">
        <v>650000</v>
      </c>
      <c r="D14" s="56">
        <v>38750</v>
      </c>
      <c r="E14" s="56">
        <v>38750</v>
      </c>
      <c r="F14" s="48" t="str">
        <f t="shared" si="0"/>
        <v>-</v>
      </c>
      <c r="G14" s="57">
        <f t="shared" si="1"/>
        <v>0.94038461538461537</v>
      </c>
    </row>
    <row r="15" spans="1:7" ht="21" customHeight="1" x14ac:dyDescent="0.25">
      <c r="A15" s="52">
        <v>9</v>
      </c>
      <c r="B15" s="54" t="s">
        <v>17</v>
      </c>
      <c r="C15" s="55">
        <v>317904</v>
      </c>
      <c r="D15" s="56">
        <v>45920</v>
      </c>
      <c r="E15" s="56">
        <v>45920</v>
      </c>
      <c r="F15" s="48" t="str">
        <f t="shared" si="0"/>
        <v>-</v>
      </c>
      <c r="G15" s="57">
        <f t="shared" si="1"/>
        <v>0.85555387790024662</v>
      </c>
    </row>
    <row r="16" spans="1:7" ht="21" customHeight="1" x14ac:dyDescent="0.25">
      <c r="A16" s="52">
        <v>10</v>
      </c>
      <c r="B16" s="54" t="s">
        <v>18</v>
      </c>
      <c r="C16" s="55">
        <v>0</v>
      </c>
      <c r="D16" s="56">
        <v>0</v>
      </c>
      <c r="E16" s="56">
        <v>0</v>
      </c>
      <c r="F16" s="48"/>
      <c r="G16" s="60">
        <v>0</v>
      </c>
    </row>
    <row r="17" spans="1:7" ht="21" customHeight="1" x14ac:dyDescent="0.25">
      <c r="A17" s="52">
        <v>11</v>
      </c>
      <c r="B17" s="54" t="s">
        <v>19</v>
      </c>
      <c r="C17" s="55">
        <v>1000000</v>
      </c>
      <c r="D17" s="56">
        <v>130400</v>
      </c>
      <c r="E17" s="56">
        <v>130400</v>
      </c>
      <c r="F17" s="48" t="str">
        <f t="shared" si="0"/>
        <v>-</v>
      </c>
      <c r="G17" s="57">
        <f t="shared" si="1"/>
        <v>0.86960000000000004</v>
      </c>
    </row>
    <row r="18" spans="1:7" ht="21" customHeight="1" x14ac:dyDescent="0.25">
      <c r="A18" s="52">
        <v>12</v>
      </c>
      <c r="B18" s="54" t="s">
        <v>20</v>
      </c>
      <c r="C18" s="55">
        <v>19390</v>
      </c>
      <c r="D18" s="56">
        <v>1490</v>
      </c>
      <c r="E18" s="56">
        <v>1490</v>
      </c>
      <c r="F18" s="48" t="str">
        <f t="shared" si="0"/>
        <v>-</v>
      </c>
      <c r="G18" s="57">
        <f t="shared" si="1"/>
        <v>0.92315626611655488</v>
      </c>
    </row>
    <row r="19" spans="1:7" ht="21" customHeight="1" x14ac:dyDescent="0.25">
      <c r="A19" s="52">
        <v>13</v>
      </c>
      <c r="B19" s="54" t="s">
        <v>21</v>
      </c>
      <c r="C19" s="55">
        <v>170000</v>
      </c>
      <c r="D19" s="56">
        <v>1000</v>
      </c>
      <c r="E19" s="56">
        <v>1000</v>
      </c>
      <c r="F19" s="48" t="str">
        <f t="shared" si="0"/>
        <v>-</v>
      </c>
      <c r="G19" s="57">
        <f t="shared" si="1"/>
        <v>0.99411764705882355</v>
      </c>
    </row>
    <row r="20" spans="1:7" ht="21" customHeight="1" x14ac:dyDescent="0.25">
      <c r="A20" s="52">
        <v>14</v>
      </c>
      <c r="B20" s="54" t="s">
        <v>44</v>
      </c>
      <c r="C20" s="55">
        <v>170000</v>
      </c>
      <c r="D20" s="56">
        <v>1900</v>
      </c>
      <c r="E20" s="56">
        <v>1900</v>
      </c>
      <c r="F20" s="48" t="str">
        <f t="shared" si="0"/>
        <v>-</v>
      </c>
      <c r="G20" s="57">
        <f t="shared" si="1"/>
        <v>0.98882352941176466</v>
      </c>
    </row>
    <row r="21" spans="1:7" ht="21" customHeight="1" x14ac:dyDescent="0.25">
      <c r="A21" s="52">
        <v>15</v>
      </c>
      <c r="B21" s="54" t="s">
        <v>22</v>
      </c>
      <c r="C21" s="55">
        <v>0</v>
      </c>
      <c r="D21" s="56">
        <v>0</v>
      </c>
      <c r="E21" s="56">
        <v>0</v>
      </c>
      <c r="F21" s="48"/>
      <c r="G21" s="57">
        <v>0</v>
      </c>
    </row>
    <row r="22" spans="1:7" ht="21" customHeight="1" x14ac:dyDescent="0.25">
      <c r="A22" s="61">
        <v>16</v>
      </c>
      <c r="B22" s="62" t="s">
        <v>23</v>
      </c>
      <c r="C22" s="63">
        <f>4750+5625+500</f>
        <v>10875</v>
      </c>
      <c r="D22" s="64">
        <v>375</v>
      </c>
      <c r="E22" s="64">
        <v>375</v>
      </c>
      <c r="F22" s="48"/>
      <c r="G22" s="57">
        <f t="shared" si="1"/>
        <v>0.96551724137931039</v>
      </c>
    </row>
    <row r="23" spans="1:7" ht="21" customHeight="1" x14ac:dyDescent="0.25">
      <c r="A23" s="65">
        <v>17</v>
      </c>
      <c r="B23" s="66" t="s">
        <v>24</v>
      </c>
      <c r="C23" s="67">
        <v>0</v>
      </c>
      <c r="D23" s="68">
        <v>0</v>
      </c>
      <c r="E23" s="60">
        <v>0</v>
      </c>
      <c r="F23" s="45" t="str">
        <f t="shared" si="0"/>
        <v>+</v>
      </c>
      <c r="G23" s="60">
        <v>0</v>
      </c>
    </row>
    <row r="24" spans="1:7" ht="21" customHeight="1" x14ac:dyDescent="0.25">
      <c r="A24" s="52"/>
      <c r="B24" s="54" t="s">
        <v>50</v>
      </c>
      <c r="C24" s="69"/>
      <c r="D24" s="70"/>
      <c r="E24" s="71"/>
      <c r="F24" s="48"/>
      <c r="G24" s="57"/>
    </row>
    <row r="25" spans="1:7" ht="21" customHeight="1" x14ac:dyDescent="0.25">
      <c r="A25" s="49">
        <v>18</v>
      </c>
      <c r="B25" s="72" t="s">
        <v>25</v>
      </c>
      <c r="C25" s="63"/>
      <c r="D25" s="63"/>
      <c r="E25" s="63"/>
      <c r="F25" s="65"/>
      <c r="G25" s="89"/>
    </row>
    <row r="26" spans="1:7" ht="21" customHeight="1" x14ac:dyDescent="0.25">
      <c r="A26" s="73"/>
      <c r="B26" s="74" t="s">
        <v>26</v>
      </c>
      <c r="C26" s="75">
        <v>2400000</v>
      </c>
      <c r="D26" s="76">
        <v>199272</v>
      </c>
      <c r="E26" s="76">
        <v>199272</v>
      </c>
      <c r="F26" s="90" t="str">
        <f t="shared" si="0"/>
        <v>-</v>
      </c>
      <c r="G26" s="91">
        <f t="shared" si="1"/>
        <v>0.91696999999999995</v>
      </c>
    </row>
    <row r="27" spans="1:7" ht="21" customHeight="1" x14ac:dyDescent="0.25">
      <c r="A27" s="61"/>
      <c r="B27" s="62" t="s">
        <v>27</v>
      </c>
      <c r="C27" s="63"/>
      <c r="D27" s="63"/>
      <c r="E27" s="63"/>
      <c r="F27" s="61"/>
      <c r="G27" s="57"/>
    </row>
    <row r="28" spans="1:7" ht="21" customHeight="1" x14ac:dyDescent="0.25">
      <c r="A28" s="73"/>
      <c r="B28" s="74" t="s">
        <v>28</v>
      </c>
      <c r="C28" s="75">
        <v>200000</v>
      </c>
      <c r="D28" s="76">
        <v>33600</v>
      </c>
      <c r="E28" s="76">
        <v>33600</v>
      </c>
      <c r="F28" s="92" t="str">
        <f t="shared" si="0"/>
        <v>-</v>
      </c>
      <c r="G28" s="57">
        <f t="shared" si="1"/>
        <v>0.83199999999999996</v>
      </c>
    </row>
    <row r="29" spans="1:7" ht="21" customHeight="1" x14ac:dyDescent="0.25">
      <c r="A29" s="73"/>
      <c r="B29" s="74" t="s">
        <v>29</v>
      </c>
      <c r="C29" s="75"/>
      <c r="D29" s="76"/>
      <c r="E29" s="93"/>
      <c r="F29" s="77"/>
      <c r="G29" s="57"/>
    </row>
    <row r="30" spans="1:7" ht="21" customHeight="1" x14ac:dyDescent="0.25">
      <c r="A30" s="73"/>
      <c r="B30" s="74" t="s">
        <v>30</v>
      </c>
      <c r="C30" s="75">
        <v>2000</v>
      </c>
      <c r="D30" s="76">
        <v>250</v>
      </c>
      <c r="E30" s="76">
        <v>250</v>
      </c>
      <c r="F30" s="92" t="str">
        <f t="shared" si="0"/>
        <v>-</v>
      </c>
      <c r="G30" s="57">
        <f t="shared" si="1"/>
        <v>0.875</v>
      </c>
    </row>
    <row r="31" spans="1:7" ht="21" customHeight="1" x14ac:dyDescent="0.25">
      <c r="A31" s="73"/>
      <c r="B31" s="78" t="s">
        <v>37</v>
      </c>
      <c r="C31" s="75">
        <v>62000</v>
      </c>
      <c r="D31" s="76">
        <v>10000</v>
      </c>
      <c r="E31" s="93">
        <v>10000</v>
      </c>
      <c r="F31" s="77" t="str">
        <f t="shared" si="0"/>
        <v>-</v>
      </c>
      <c r="G31" s="57">
        <f t="shared" si="1"/>
        <v>0.83870967741935487</v>
      </c>
    </row>
    <row r="32" spans="1:7" ht="21" customHeight="1" x14ac:dyDescent="0.25">
      <c r="A32" s="73"/>
      <c r="B32" s="74" t="s">
        <v>31</v>
      </c>
      <c r="C32" s="75">
        <v>4500</v>
      </c>
      <c r="D32" s="76">
        <v>0</v>
      </c>
      <c r="E32" s="76">
        <v>0</v>
      </c>
      <c r="F32" s="92" t="str">
        <f t="shared" si="0"/>
        <v>-</v>
      </c>
      <c r="G32" s="57">
        <f t="shared" si="1"/>
        <v>1</v>
      </c>
    </row>
    <row r="33" spans="1:7" ht="21" customHeight="1" x14ac:dyDescent="0.25">
      <c r="A33" s="79"/>
      <c r="B33" s="74" t="s">
        <v>32</v>
      </c>
      <c r="C33" s="75">
        <v>0</v>
      </c>
      <c r="D33" s="80">
        <v>0</v>
      </c>
      <c r="E33" s="94">
        <v>0</v>
      </c>
      <c r="F33" s="81" t="str">
        <f t="shared" si="0"/>
        <v>+</v>
      </c>
      <c r="G33" s="80">
        <v>0</v>
      </c>
    </row>
    <row r="34" spans="1:7" ht="21" customHeight="1" x14ac:dyDescent="0.25">
      <c r="A34" s="79"/>
      <c r="B34" s="74" t="s">
        <v>33</v>
      </c>
      <c r="C34" s="75">
        <v>130000</v>
      </c>
      <c r="D34" s="76">
        <v>19890</v>
      </c>
      <c r="E34" s="76">
        <v>19890</v>
      </c>
      <c r="F34" s="92" t="str">
        <f t="shared" si="0"/>
        <v>-</v>
      </c>
      <c r="G34" s="57">
        <f t="shared" si="1"/>
        <v>0.84699999999999998</v>
      </c>
    </row>
    <row r="35" spans="1:7" ht="21" customHeight="1" x14ac:dyDescent="0.25">
      <c r="A35" s="52"/>
      <c r="B35" s="54" t="s">
        <v>34</v>
      </c>
      <c r="C35" s="55"/>
      <c r="D35" s="82"/>
      <c r="E35" s="82"/>
      <c r="F35" s="52"/>
      <c r="G35" s="80"/>
    </row>
    <row r="36" spans="1:7" ht="21" customHeight="1" x14ac:dyDescent="0.25">
      <c r="A36" s="52">
        <v>19</v>
      </c>
      <c r="B36" s="54" t="s">
        <v>35</v>
      </c>
      <c r="C36" s="55">
        <v>496000</v>
      </c>
      <c r="D36" s="56">
        <v>50782</v>
      </c>
      <c r="E36" s="56">
        <v>50782</v>
      </c>
      <c r="F36" s="48" t="str">
        <f t="shared" si="0"/>
        <v>-</v>
      </c>
      <c r="G36" s="57">
        <f t="shared" si="1"/>
        <v>0.897616935483871</v>
      </c>
    </row>
    <row r="37" spans="1:7" ht="21" customHeight="1" x14ac:dyDescent="0.25">
      <c r="A37" s="52">
        <v>20</v>
      </c>
      <c r="B37" s="54" t="s">
        <v>45</v>
      </c>
      <c r="C37" s="55"/>
      <c r="D37" s="56"/>
      <c r="E37" s="56"/>
      <c r="F37" s="48"/>
      <c r="G37" s="57"/>
    </row>
    <row r="38" spans="1:7" ht="21" customHeight="1" x14ac:dyDescent="0.25">
      <c r="A38" s="52"/>
      <c r="B38" s="83" t="s">
        <v>46</v>
      </c>
      <c r="C38" s="55">
        <v>3000</v>
      </c>
      <c r="D38" s="56">
        <v>2500</v>
      </c>
      <c r="E38" s="56">
        <v>2500</v>
      </c>
      <c r="F38" s="48"/>
      <c r="G38" s="57">
        <f>SUM(C38-E38)/C38</f>
        <v>0.16666666666666666</v>
      </c>
    </row>
    <row r="39" spans="1:7" ht="21" customHeight="1" x14ac:dyDescent="0.25">
      <c r="A39" s="52"/>
      <c r="B39" s="83" t="s">
        <v>47</v>
      </c>
      <c r="C39" s="55">
        <v>45000</v>
      </c>
      <c r="D39" s="56">
        <v>41500</v>
      </c>
      <c r="E39" s="56">
        <v>41500</v>
      </c>
      <c r="F39" s="48"/>
      <c r="G39" s="57">
        <f t="shared" si="1"/>
        <v>7.7777777777777779E-2</v>
      </c>
    </row>
    <row r="40" spans="1:7" ht="21" customHeight="1" x14ac:dyDescent="0.25">
      <c r="A40" s="52"/>
      <c r="B40" s="83" t="s">
        <v>48</v>
      </c>
      <c r="C40" s="55">
        <v>85000</v>
      </c>
      <c r="D40" s="56">
        <v>7090</v>
      </c>
      <c r="E40" s="56">
        <v>7090</v>
      </c>
      <c r="F40" s="48"/>
      <c r="G40" s="57">
        <f t="shared" si="1"/>
        <v>0.91658823529411759</v>
      </c>
    </row>
    <row r="41" spans="1:7" ht="21" customHeight="1" x14ac:dyDescent="0.25">
      <c r="A41" s="52"/>
      <c r="B41" s="83" t="s">
        <v>49</v>
      </c>
      <c r="C41" s="55">
        <v>49778</v>
      </c>
      <c r="D41" s="56">
        <v>7545</v>
      </c>
      <c r="E41" s="56">
        <v>7545</v>
      </c>
      <c r="F41" s="48"/>
      <c r="G41" s="57">
        <f t="shared" si="1"/>
        <v>0.84842701595082159</v>
      </c>
    </row>
    <row r="42" spans="1:7" ht="21" customHeight="1" x14ac:dyDescent="0.25">
      <c r="A42" s="52"/>
      <c r="B42" s="88" t="s">
        <v>36</v>
      </c>
      <c r="C42" s="85">
        <f>SUM(C6:C41)</f>
        <v>129545447</v>
      </c>
      <c r="D42" s="86">
        <f>SUM(D6:D41)</f>
        <v>5770025.3699999992</v>
      </c>
      <c r="E42" s="86">
        <f>SUM(E6:E41)</f>
        <v>5769025.3699999992</v>
      </c>
      <c r="F42" s="48" t="str">
        <f t="shared" si="0"/>
        <v>-</v>
      </c>
      <c r="G42" s="57">
        <f t="shared" si="1"/>
        <v>0.95546716998861403</v>
      </c>
    </row>
    <row r="44" spans="1:7" ht="15" customHeight="1" x14ac:dyDescent="0.25">
      <c r="A44" s="87" t="s">
        <v>38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12</vt:i4>
      </vt:variant>
    </vt:vector>
  </HeadingPairs>
  <TitlesOfParts>
    <vt:vector size="18" baseType="lpstr">
      <vt:lpstr>มี.ค.67</vt:lpstr>
      <vt:lpstr>ก.พ.67</vt:lpstr>
      <vt:lpstr>ม.ค.67</vt:lpstr>
      <vt:lpstr>ธ.ค.67</vt:lpstr>
      <vt:lpstr>พ.ย.67</vt:lpstr>
      <vt:lpstr>ต.ค.66</vt:lpstr>
      <vt:lpstr>ก.พ.67!Print_Area</vt:lpstr>
      <vt:lpstr>ต.ค.66!Print_Area</vt:lpstr>
      <vt:lpstr>ธ.ค.67!Print_Area</vt:lpstr>
      <vt:lpstr>พ.ย.67!Print_Area</vt:lpstr>
      <vt:lpstr>ม.ค.67!Print_Area</vt:lpstr>
      <vt:lpstr>มี.ค.67!Print_Area</vt:lpstr>
      <vt:lpstr>ก.พ.67!Print_Titles</vt:lpstr>
      <vt:lpstr>ต.ค.66!Print_Titles</vt:lpstr>
      <vt:lpstr>ธ.ค.67!Print_Titles</vt:lpstr>
      <vt:lpstr>พ.ย.67!Print_Titles</vt:lpstr>
      <vt:lpstr>ม.ค.67!Print_Titles</vt:lpstr>
      <vt:lpstr>มี.ค.67!Print_Titles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bma04637</cp:lastModifiedBy>
  <cp:lastPrinted>2024-04-04T07:23:27Z</cp:lastPrinted>
  <dcterms:created xsi:type="dcterms:W3CDTF">2023-01-24T03:18:17Z</dcterms:created>
  <dcterms:modified xsi:type="dcterms:W3CDTF">2024-04-04T07:35:31Z</dcterms:modified>
</cp:coreProperties>
</file>