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740" windowWidth="17220" windowHeight="6920"/>
  </bookViews>
  <sheets>
    <sheet name="เงินนอก งปม67" sheetId="1" r:id="rId1"/>
  </sheets>
  <calcPr calcId="144525"/>
</workbook>
</file>

<file path=xl/calcChain.xml><?xml version="1.0" encoding="utf-8"?>
<calcChain xmlns="http://schemas.openxmlformats.org/spreadsheetml/2006/main">
  <c r="M9" i="1" l="1"/>
  <c r="K16" i="1"/>
  <c r="K10" i="1"/>
  <c r="K11" i="1"/>
  <c r="K12" i="1"/>
  <c r="K13" i="1"/>
  <c r="K14" i="1"/>
  <c r="K15" i="1"/>
  <c r="K9" i="1"/>
  <c r="L13" i="1"/>
  <c r="L15" i="1"/>
  <c r="L14" i="1"/>
  <c r="L11" i="1" l="1"/>
  <c r="L10" i="1"/>
  <c r="L12" i="1"/>
  <c r="L9" i="1"/>
  <c r="I16" i="1"/>
  <c r="H15" i="1"/>
  <c r="H16" i="1" l="1"/>
  <c r="M15" i="1" l="1"/>
  <c r="M14" i="1"/>
  <c r="M13" i="1"/>
  <c r="M12" i="1"/>
  <c r="M11" i="1"/>
  <c r="M10" i="1"/>
  <c r="M16" i="1" l="1"/>
  <c r="L16" i="1"/>
  <c r="J16" i="1"/>
  <c r="G16" i="1"/>
  <c r="F16" i="1"/>
  <c r="D16" i="1"/>
  <c r="C16" i="1"/>
  <c r="E16" i="1" l="1"/>
</calcChain>
</file>

<file path=xl/sharedStrings.xml><?xml version="1.0" encoding="utf-8"?>
<sst xmlns="http://schemas.openxmlformats.org/spreadsheetml/2006/main" count="38" uniqueCount="30">
  <si>
    <t>สำนักงานเขตทวีวัฒนา กรุงเทพมหานคร</t>
  </si>
  <si>
    <t>รวม</t>
  </si>
  <si>
    <t>ลำดับที่</t>
  </si>
  <si>
    <t>โรงเรียน</t>
  </si>
  <si>
    <t>คลองบางพรหม</t>
  </si>
  <si>
    <t>คลองมหาสวัสดิ์</t>
  </si>
  <si>
    <t>วัดปุรณาวาส</t>
  </si>
  <si>
    <t>ตั้งพิรุฬห์ธรรม</t>
  </si>
  <si>
    <t>มัธยมปุรณาวาส</t>
  </si>
  <si>
    <t>คลองต้นไทร (สุขล้อมอุทิศ)</t>
  </si>
  <si>
    <t>คลองทวีวัฒนา (ทองน่วมอนุสรณ์)</t>
  </si>
  <si>
    <t>ข้อมูลเงินนอกงบประมาณ</t>
  </si>
  <si>
    <t>เงินอุดหนุนทั่วไป</t>
  </si>
  <si>
    <t>รัฐบาล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</si>
  <si>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</si>
  <si>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</si>
  <si>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</si>
  <si>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</si>
  <si>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กทม.</t>
  </si>
  <si>
    <t>จ่าย</t>
  </si>
  <si>
    <t>คงเหลือ</t>
  </si>
  <si>
    <t>อาหารเช้า</t>
  </si>
  <si>
    <t>ประจำปีงบประมาณ พ.ศ. 2567</t>
  </si>
  <si>
    <t>ข้อมูล ณ วันที่ 22 เมษายน 2567</t>
  </si>
  <si>
    <t>เงินบริจาค</t>
  </si>
  <si>
    <t>นักเรียน/</t>
  </si>
  <si>
    <t>ผู้ปกครอง</t>
  </si>
  <si>
    <t>บริษัทเอกชนสมาคม</t>
  </si>
  <si>
    <t>ชมรม และอื่น ๆ</t>
  </si>
  <si>
    <t xml:space="preserve"> - ไม่มี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</si>
</sst>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8D1"/>
        <bgColor indexed="64"/>
      </patternFill>
    </fill>
    <fill>
      <patternFill patternType="solid">
        <fgColor rgb="FFFFFFD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87" fontId="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187" fontId="1" fillId="2" borderId="1" xfId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  <color rgb="FFCCFFFF"/>
      <color rgb="FFFFFFD1"/>
      <color rgb="FFFFE8D1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4" zoomScale="70" zoomScaleNormal="70" workbookViewId="0">
      <selection activeCell="C22" sqref="C22"/>
    </sheetView>
  </sheetViews>
  <sheetFormatPr defaultColWidth="9" defaultRowHeight="23.25" customHeight="1" x14ac:dyDescent="0.3"/>
  <cols>
    <col min="1" max="1" width="7.08203125" style="1" customWidth="1"/>
    <col min="2" max="2" width="24.5" style="1" bestFit="1" customWidth="1"/>
    <col min="3" max="5" width="13.75" style="1" bestFit="1" customWidth="1"/>
    <col min="6" max="6" width="9.83203125" style="1" bestFit="1" customWidth="1"/>
    <col min="7" max="7" width="13.83203125" style="1" customWidth="1"/>
    <col min="8" max="8" width="13.75" style="1" bestFit="1" customWidth="1"/>
    <col min="9" max="9" width="13.75" style="1" customWidth="1"/>
    <col min="10" max="10" width="9.83203125" style="1" bestFit="1" customWidth="1"/>
    <col min="11" max="11" width="13.5" style="1" customWidth="1"/>
    <col min="12" max="12" width="14" style="1" customWidth="1"/>
    <col min="13" max="13" width="14.08203125" style="1" customWidth="1"/>
    <col min="14" max="16384" width="9" style="1"/>
  </cols>
  <sheetData>
    <row r="1" spans="1:13" ht="23.25" customHeight="1" x14ac:dyDescent="0.3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3.25" customHeight="1" x14ac:dyDescent="0.3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3.25" customHeight="1" x14ac:dyDescent="0.3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23.25" customHeight="1" x14ac:dyDescent="0.3">
      <c r="A4" s="20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23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23.25" customHeight="1" x14ac:dyDescent="0.3">
      <c r="A6" s="6" t="s">
        <v>23</v>
      </c>
    </row>
    <row r="7" spans="1:13" ht="23.25" customHeight="1" x14ac:dyDescent="0.3">
      <c r="A7" s="17" t="s">
        <v>2</v>
      </c>
      <c r="B7" s="17" t="s">
        <v>3</v>
      </c>
      <c r="C7" s="21" t="s">
        <v>13</v>
      </c>
      <c r="D7" s="21"/>
      <c r="E7" s="21"/>
      <c r="F7" s="21"/>
      <c r="G7" s="21" t="s">
        <v>18</v>
      </c>
      <c r="H7" s="21"/>
      <c r="I7" s="21"/>
      <c r="J7" s="21"/>
      <c r="K7" s="22" t="s">
        <v>1</v>
      </c>
      <c r="L7" s="21" t="s">
        <v>19</v>
      </c>
      <c r="M7" s="19" t="s">
        <v>20</v>
      </c>
    </row>
    <row r="8" spans="1:13" ht="23.25" customHeight="1" x14ac:dyDescent="0.3">
      <c r="A8" s="18"/>
      <c r="B8" s="18"/>
      <c r="C8" s="4" t="s">
        <v>14</v>
      </c>
      <c r="D8" s="4" t="s">
        <v>15</v>
      </c>
      <c r="E8" s="4" t="s">
        <v>16</v>
      </c>
      <c r="F8" s="4" t="s">
        <v>17</v>
      </c>
      <c r="G8" s="4" t="s">
        <v>21</v>
      </c>
      <c r="H8" s="4" t="s">
        <v>16</v>
      </c>
      <c r="I8" s="11" t="s">
        <v>15</v>
      </c>
      <c r="J8" s="4" t="s">
        <v>17</v>
      </c>
      <c r="K8" s="22"/>
      <c r="L8" s="21"/>
      <c r="M8" s="19"/>
    </row>
    <row r="9" spans="1:13" ht="23.25" customHeight="1" x14ac:dyDescent="0.3">
      <c r="A9" s="3">
        <v>1</v>
      </c>
      <c r="B9" s="2" t="s">
        <v>9</v>
      </c>
      <c r="C9" s="7">
        <v>254178</v>
      </c>
      <c r="D9" s="7">
        <v>246827</v>
      </c>
      <c r="E9" s="7">
        <v>556600</v>
      </c>
      <c r="F9" s="7">
        <v>0</v>
      </c>
      <c r="G9" s="7">
        <v>735000</v>
      </c>
      <c r="H9" s="7">
        <v>608000</v>
      </c>
      <c r="I9" s="7">
        <v>20568.900000000001</v>
      </c>
      <c r="J9" s="7">
        <v>0</v>
      </c>
      <c r="K9" s="8">
        <f>SUM(C9:J9)</f>
        <v>2421173.9</v>
      </c>
      <c r="L9" s="7">
        <f>65361+261870</f>
        <v>327231</v>
      </c>
      <c r="M9" s="9">
        <f>K9-L9</f>
        <v>2093942.9</v>
      </c>
    </row>
    <row r="10" spans="1:13" ht="23.25" customHeight="1" x14ac:dyDescent="0.3">
      <c r="A10" s="3">
        <v>2</v>
      </c>
      <c r="B10" s="2" t="s">
        <v>4</v>
      </c>
      <c r="C10" s="7">
        <v>279936</v>
      </c>
      <c r="D10" s="7">
        <v>271216.8</v>
      </c>
      <c r="E10" s="7">
        <v>611600</v>
      </c>
      <c r="F10" s="7">
        <v>0</v>
      </c>
      <c r="G10" s="7">
        <v>879000</v>
      </c>
      <c r="H10" s="7">
        <v>727000</v>
      </c>
      <c r="I10" s="7">
        <v>22601.4</v>
      </c>
      <c r="J10" s="7">
        <v>0</v>
      </c>
      <c r="K10" s="8">
        <f t="shared" ref="K10:K15" si="0">SUM(C10:J10)</f>
        <v>2791354.1999999997</v>
      </c>
      <c r="L10" s="7">
        <f>74325+297705</f>
        <v>372030</v>
      </c>
      <c r="M10" s="9">
        <f t="shared" ref="M10:M15" si="1">K10-L10</f>
        <v>2419324.1999999997</v>
      </c>
    </row>
    <row r="11" spans="1:13" ht="23.25" customHeight="1" x14ac:dyDescent="0.3">
      <c r="A11" s="3">
        <v>3</v>
      </c>
      <c r="B11" s="2" t="s">
        <v>5</v>
      </c>
      <c r="C11" s="7">
        <v>229932</v>
      </c>
      <c r="D11" s="7">
        <v>222436.8</v>
      </c>
      <c r="E11" s="7">
        <v>501600</v>
      </c>
      <c r="F11" s="7">
        <v>0</v>
      </c>
      <c r="G11" s="7">
        <v>732000</v>
      </c>
      <c r="H11" s="7">
        <v>606000</v>
      </c>
      <c r="I11" s="7">
        <v>18536.400000000001</v>
      </c>
      <c r="J11" s="7">
        <v>0</v>
      </c>
      <c r="K11" s="8">
        <f t="shared" si="0"/>
        <v>2310505.1999999997</v>
      </c>
      <c r="L11" s="7">
        <f>61503+245640</f>
        <v>307143</v>
      </c>
      <c r="M11" s="9">
        <f t="shared" si="1"/>
        <v>2003362.1999999997</v>
      </c>
    </row>
    <row r="12" spans="1:13" ht="23.25" customHeight="1" x14ac:dyDescent="0.3">
      <c r="A12" s="3">
        <v>4</v>
      </c>
      <c r="B12" s="2" t="s">
        <v>10</v>
      </c>
      <c r="C12" s="7">
        <v>943704</v>
      </c>
      <c r="D12" s="7">
        <v>917064</v>
      </c>
      <c r="E12" s="7">
        <v>2068000</v>
      </c>
      <c r="F12" s="7">
        <v>0</v>
      </c>
      <c r="G12" s="7">
        <v>2838000</v>
      </c>
      <c r="H12" s="7">
        <v>2347000</v>
      </c>
      <c r="I12" s="7">
        <v>76422</v>
      </c>
      <c r="J12" s="7">
        <v>0</v>
      </c>
      <c r="K12" s="8">
        <f t="shared" si="0"/>
        <v>9190190</v>
      </c>
      <c r="L12" s="7">
        <f>246975+1003920</f>
        <v>1250895</v>
      </c>
      <c r="M12" s="9">
        <f t="shared" si="1"/>
        <v>7939295</v>
      </c>
    </row>
    <row r="13" spans="1:13" ht="23.25" customHeight="1" x14ac:dyDescent="0.3">
      <c r="A13" s="3">
        <v>5</v>
      </c>
      <c r="B13" s="2" t="s">
        <v>6</v>
      </c>
      <c r="C13" s="7">
        <v>1623024</v>
      </c>
      <c r="D13" s="7">
        <v>1576569.6</v>
      </c>
      <c r="E13" s="7">
        <v>3555200</v>
      </c>
      <c r="F13" s="7">
        <v>0</v>
      </c>
      <c r="G13" s="7">
        <v>4818000</v>
      </c>
      <c r="H13" s="7">
        <v>3983000</v>
      </c>
      <c r="I13" s="7">
        <v>131380.79999999999</v>
      </c>
      <c r="J13" s="7">
        <v>0</v>
      </c>
      <c r="K13" s="8">
        <f t="shared" si="0"/>
        <v>15687174.4</v>
      </c>
      <c r="L13" s="7">
        <f>489586+1755030</f>
        <v>2244616</v>
      </c>
      <c r="M13" s="9">
        <f t="shared" si="1"/>
        <v>13442558.4</v>
      </c>
    </row>
    <row r="14" spans="1:13" ht="23.25" customHeight="1" x14ac:dyDescent="0.3">
      <c r="A14" s="3">
        <v>6</v>
      </c>
      <c r="B14" s="2" t="s">
        <v>7</v>
      </c>
      <c r="C14" s="7">
        <v>2378592</v>
      </c>
      <c r="D14" s="7">
        <v>1407790.8</v>
      </c>
      <c r="E14" s="7">
        <v>3174600</v>
      </c>
      <c r="F14" s="7">
        <v>0</v>
      </c>
      <c r="G14" s="7">
        <v>5766000</v>
      </c>
      <c r="H14" s="12">
        <v>5984400</v>
      </c>
      <c r="I14" s="7">
        <v>117315.9</v>
      </c>
      <c r="J14" s="7">
        <v>0</v>
      </c>
      <c r="K14" s="8">
        <f t="shared" si="0"/>
        <v>18828698.699999999</v>
      </c>
      <c r="L14" s="7">
        <f>1323209+1890000</f>
        <v>3213209</v>
      </c>
      <c r="M14" s="9">
        <f t="shared" si="1"/>
        <v>15615489.699999999</v>
      </c>
    </row>
    <row r="15" spans="1:13" ht="23.25" customHeight="1" x14ac:dyDescent="0.3">
      <c r="A15" s="3">
        <v>7</v>
      </c>
      <c r="B15" s="2" t="s">
        <v>8</v>
      </c>
      <c r="C15" s="7">
        <v>2621754</v>
      </c>
      <c r="D15" s="7">
        <v>0</v>
      </c>
      <c r="E15" s="7">
        <v>0</v>
      </c>
      <c r="F15" s="7">
        <v>0</v>
      </c>
      <c r="G15" s="7">
        <v>3987000</v>
      </c>
      <c r="H15" s="12">
        <f>6645000</f>
        <v>6645000</v>
      </c>
      <c r="I15" s="7">
        <v>0</v>
      </c>
      <c r="J15" s="7">
        <v>0</v>
      </c>
      <c r="K15" s="8">
        <f t="shared" si="0"/>
        <v>13253754</v>
      </c>
      <c r="L15" s="7">
        <f>3070550+1462380</f>
        <v>4532930</v>
      </c>
      <c r="M15" s="9">
        <f t="shared" si="1"/>
        <v>8720824</v>
      </c>
    </row>
    <row r="16" spans="1:13" ht="23.25" customHeight="1" x14ac:dyDescent="0.3">
      <c r="A16" s="15" t="s">
        <v>1</v>
      </c>
      <c r="B16" s="16"/>
      <c r="C16" s="10">
        <f>SUM(C9:C15)</f>
        <v>8331120</v>
      </c>
      <c r="D16" s="10">
        <f t="shared" ref="D16:E16" si="2">SUM(D9:D15)</f>
        <v>4641905</v>
      </c>
      <c r="E16" s="10">
        <f t="shared" si="2"/>
        <v>10467600</v>
      </c>
      <c r="F16" s="5">
        <f t="shared" ref="F16" si="3">SUM(F9:F15)</f>
        <v>0</v>
      </c>
      <c r="G16" s="10">
        <f t="shared" ref="G16" si="4">SUM(G9:G15)</f>
        <v>19755000</v>
      </c>
      <c r="H16" s="10">
        <f>SUM(H9:H15)</f>
        <v>20900400</v>
      </c>
      <c r="I16" s="10">
        <f>SUM(I9:I15)</f>
        <v>386825.4</v>
      </c>
      <c r="J16" s="5">
        <f t="shared" ref="J16" si="5">SUM(J9:J15)</f>
        <v>0</v>
      </c>
      <c r="K16" s="10">
        <f>SUM(K9:K15)</f>
        <v>64482850.399999999</v>
      </c>
      <c r="L16" s="10">
        <f t="shared" ref="L16" si="6">SUM(L9:L15)</f>
        <v>12248054</v>
      </c>
      <c r="M16" s="10">
        <f>SUM(M9:M15)</f>
        <v>52234796.399999999</v>
      </c>
    </row>
    <row r="19" spans="1:8" ht="23.25" customHeight="1" x14ac:dyDescent="0.3">
      <c r="A19" s="28" t="s">
        <v>24</v>
      </c>
      <c r="B19" s="29"/>
      <c r="C19" s="13" t="s">
        <v>25</v>
      </c>
      <c r="D19" s="28" t="s">
        <v>27</v>
      </c>
      <c r="E19" s="29"/>
      <c r="F19" s="21" t="s">
        <v>1</v>
      </c>
      <c r="G19" s="21" t="s">
        <v>19</v>
      </c>
      <c r="H19" s="21" t="s">
        <v>20</v>
      </c>
    </row>
    <row r="20" spans="1:8" ht="23.25" customHeight="1" x14ac:dyDescent="0.3">
      <c r="A20" s="30"/>
      <c r="B20" s="31"/>
      <c r="C20" s="14" t="s">
        <v>26</v>
      </c>
      <c r="D20" s="30" t="s">
        <v>28</v>
      </c>
      <c r="E20" s="31"/>
      <c r="F20" s="21"/>
      <c r="G20" s="21"/>
      <c r="H20" s="21"/>
    </row>
    <row r="21" spans="1:8" ht="23.25" customHeight="1" x14ac:dyDescent="0.3">
      <c r="A21" s="35"/>
      <c r="B21" s="36" t="s">
        <v>29</v>
      </c>
      <c r="C21" s="2"/>
      <c r="D21" s="26"/>
      <c r="E21" s="27"/>
      <c r="F21" s="2"/>
      <c r="G21" s="2"/>
      <c r="H21" s="27"/>
    </row>
    <row r="22" spans="1:8" ht="23.25" customHeight="1" x14ac:dyDescent="0.3">
      <c r="A22" s="26"/>
      <c r="B22" s="27"/>
      <c r="C22" s="2"/>
      <c r="D22" s="26"/>
      <c r="E22" s="27"/>
      <c r="F22" s="2"/>
      <c r="G22" s="2"/>
      <c r="H22" s="27"/>
    </row>
    <row r="23" spans="1:8" ht="23.25" customHeight="1" x14ac:dyDescent="0.3">
      <c r="A23" s="26"/>
      <c r="B23" s="27"/>
      <c r="C23" s="2"/>
      <c r="D23" s="26"/>
      <c r="E23" s="27"/>
      <c r="F23" s="2"/>
      <c r="G23" s="2"/>
      <c r="H23" s="27"/>
    </row>
    <row r="24" spans="1:8" ht="23.25" customHeight="1" x14ac:dyDescent="0.3">
      <c r="A24" s="23"/>
      <c r="B24" s="24"/>
      <c r="C24" s="25"/>
      <c r="D24" s="23"/>
      <c r="E24" s="24"/>
      <c r="F24" s="25"/>
      <c r="G24" s="25"/>
      <c r="H24" s="24"/>
    </row>
    <row r="25" spans="1:8" ht="23.25" customHeight="1" x14ac:dyDescent="0.3">
      <c r="A25" s="15" t="s">
        <v>1</v>
      </c>
      <c r="B25" s="16"/>
      <c r="C25" s="32"/>
      <c r="D25" s="33"/>
      <c r="E25" s="34"/>
      <c r="F25" s="32"/>
      <c r="G25" s="32"/>
      <c r="H25" s="34"/>
    </row>
  </sheetData>
  <mergeCells count="19">
    <mergeCell ref="H19:H20"/>
    <mergeCell ref="A25:B25"/>
    <mergeCell ref="A19:B20"/>
    <mergeCell ref="D19:E19"/>
    <mergeCell ref="D20:E20"/>
    <mergeCell ref="F19:F20"/>
    <mergeCell ref="G19:G20"/>
    <mergeCell ref="A16:B16"/>
    <mergeCell ref="A7:A8"/>
    <mergeCell ref="M7:M8"/>
    <mergeCell ref="A1:M1"/>
    <mergeCell ref="A2:M2"/>
    <mergeCell ref="A3:M3"/>
    <mergeCell ref="A4:M4"/>
    <mergeCell ref="B7:B8"/>
    <mergeCell ref="C7:F7"/>
    <mergeCell ref="G7:J7"/>
    <mergeCell ref="K7:K8"/>
    <mergeCell ref="L7:L8"/>
  </mergeCells>
  <pageMargins left="0" right="0" top="0.74803149606299213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เงินนอก งปม67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ComDee</dc:creator>
  <cp:lastModifiedBy>ComDee</cp:lastModifiedBy>
  <cp:lastPrinted>2024-04-26T02:51:42Z</cp:lastPrinted>
  <dcterms:created xsi:type="dcterms:W3CDTF">2023-04-18T05:39:40Z</dcterms:created>
  <dcterms:modified xsi:type="dcterms:W3CDTF">2024-04-26T02:51:51Z</dcterms:modified>
</cp:coreProperties>
</file>