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20" windowHeight="12220" tabRatio="824" firstSheet="1" activeTab="1"/>
  </bookViews>
  <sheets>
    <sheet name="สงม. 1" sheetId="24" state="hidden" r:id="rId1"/>
    <sheet name="สงม.1" sheetId="37" r:id="rId2"/>
    <sheet name="แนบท้าย" sheetId="38" state="hidden" r:id="rId3"/>
    <sheet name="สงม.2" sheetId="30" state="hidden" r:id="rId4"/>
  </sheets>
  <definedNames>
    <definedName name="_xlnm.Print_Area" localSheetId="0">'สงม. 1'!$A$1:$E$106</definedName>
    <definedName name="_xlnm.Print_Area" localSheetId="1">สงม.1!$A$1:$E$95</definedName>
    <definedName name="_xlnm.Print_Area" localSheetId="3">สงม.2!$A$1:$F$48</definedName>
    <definedName name="_xlnm.Print_Titles" localSheetId="0">'สงม. 1'!$1:$7</definedName>
    <definedName name="_xlnm.Print_Titles" localSheetId="1">สงม.1!$1:$7</definedName>
    <definedName name="_xlnm.Print_Titles" localSheetId="3">สงม.2!$1:$6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" i="37" l="1"/>
  <c r="B95" i="37"/>
  <c r="B32" i="37"/>
  <c r="B31" i="37" s="1"/>
  <c r="C32" i="37"/>
  <c r="E94" i="37"/>
  <c r="D94" i="37"/>
  <c r="C94" i="37"/>
  <c r="B94" i="37"/>
  <c r="E72" i="37"/>
  <c r="D72" i="37"/>
  <c r="C72" i="37"/>
  <c r="E58" i="37"/>
  <c r="D58" i="37"/>
  <c r="C58" i="37"/>
  <c r="B58" i="37"/>
  <c r="B59" i="37"/>
  <c r="B72" i="37"/>
  <c r="B33" i="37"/>
  <c r="B35" i="37"/>
  <c r="D88" i="37"/>
  <c r="E88" i="37"/>
  <c r="C88" i="37"/>
  <c r="B88" i="37" l="1"/>
  <c r="C55" i="37" l="1"/>
  <c r="C53" i="37"/>
  <c r="D51" i="37"/>
  <c r="E51" i="37"/>
  <c r="C51" i="37"/>
  <c r="D15" i="37"/>
  <c r="E15" i="37"/>
  <c r="C15" i="37"/>
  <c r="B16" i="37"/>
  <c r="E69" i="37" l="1"/>
  <c r="D69" i="37"/>
  <c r="C69" i="37"/>
  <c r="B68" i="37"/>
  <c r="E67" i="37"/>
  <c r="D67" i="37"/>
  <c r="C67" i="37"/>
  <c r="B52" i="37"/>
  <c r="C45" i="37"/>
  <c r="D45" i="37"/>
  <c r="E45" i="37"/>
  <c r="B46" i="37"/>
  <c r="B45" i="37" s="1"/>
  <c r="B10" i="37"/>
  <c r="B69" i="37" l="1"/>
  <c r="B67" i="37"/>
  <c r="C15" i="30" l="1"/>
  <c r="C17" i="30"/>
  <c r="C18" i="30"/>
  <c r="C19" i="30"/>
  <c r="C20" i="30"/>
  <c r="C21" i="30"/>
  <c r="C22" i="30"/>
  <c r="C23" i="30"/>
  <c r="C24" i="30"/>
  <c r="C26" i="30"/>
  <c r="C27" i="30"/>
  <c r="C28" i="30"/>
  <c r="C29" i="30"/>
  <c r="C30" i="30"/>
  <c r="C31" i="30"/>
  <c r="C32" i="30"/>
  <c r="C35" i="30"/>
  <c r="B89" i="37"/>
  <c r="D37" i="30" l="1"/>
  <c r="B90" i="37"/>
  <c r="B91" i="37"/>
  <c r="D78" i="37"/>
  <c r="E78" i="37"/>
  <c r="C78" i="37"/>
  <c r="B83" i="37"/>
  <c r="E82" i="37"/>
  <c r="E81" i="37" s="1"/>
  <c r="D82" i="37"/>
  <c r="D81" i="37" s="1"/>
  <c r="C82" i="37"/>
  <c r="D75" i="37"/>
  <c r="E75" i="37"/>
  <c r="C75" i="37"/>
  <c r="B74" i="37"/>
  <c r="B70" i="37"/>
  <c r="D61" i="37"/>
  <c r="E61" i="37"/>
  <c r="C61" i="37"/>
  <c r="B66" i="37"/>
  <c r="E65" i="37"/>
  <c r="E64" i="37" s="1"/>
  <c r="D65" i="37"/>
  <c r="D64" i="37" s="1"/>
  <c r="C65" i="37"/>
  <c r="C64" i="37" s="1"/>
  <c r="B54" i="37"/>
  <c r="B50" i="37"/>
  <c r="B44" i="37"/>
  <c r="D32" i="37"/>
  <c r="E32" i="37"/>
  <c r="E9" i="37"/>
  <c r="E8" i="37" s="1"/>
  <c r="D9" i="37"/>
  <c r="D8" i="37" s="1"/>
  <c r="C9" i="37"/>
  <c r="D11" i="30"/>
  <c r="D9" i="30" s="1"/>
  <c r="D33" i="30"/>
  <c r="D24" i="37"/>
  <c r="D23" i="37" s="1"/>
  <c r="E24" i="37"/>
  <c r="E23" i="37" s="1"/>
  <c r="B14" i="37"/>
  <c r="B78" i="37" l="1"/>
  <c r="C81" i="37"/>
  <c r="B75" i="37"/>
  <c r="B82" i="37"/>
  <c r="B15" i="37"/>
  <c r="B9" i="37"/>
  <c r="B61" i="37"/>
  <c r="B64" i="37"/>
  <c r="B65" i="37"/>
  <c r="C8" i="37"/>
  <c r="B25" i="37"/>
  <c r="B24" i="37" s="1"/>
  <c r="B23" i="37" s="1"/>
  <c r="B56" i="37"/>
  <c r="B80" i="37"/>
  <c r="B79" i="37"/>
  <c r="D43" i="37"/>
  <c r="E37" i="30"/>
  <c r="F37" i="30"/>
  <c r="C39" i="30"/>
  <c r="E73" i="37"/>
  <c r="C59" i="37"/>
  <c r="E55" i="37"/>
  <c r="D55" i="37"/>
  <c r="D53" i="37"/>
  <c r="E49" i="37"/>
  <c r="D49" i="37"/>
  <c r="C49" i="37"/>
  <c r="C48" i="37" s="1"/>
  <c r="E43" i="37"/>
  <c r="C43" i="37"/>
  <c r="E28" i="37"/>
  <c r="E27" i="37" s="1"/>
  <c r="C24" i="37"/>
  <c r="E13" i="37"/>
  <c r="D13" i="37"/>
  <c r="C13" i="37"/>
  <c r="C12" i="37" s="1"/>
  <c r="B8" i="37" l="1"/>
  <c r="B92" i="37" s="1"/>
  <c r="C92" i="37"/>
  <c r="D48" i="37"/>
  <c r="E42" i="37"/>
  <c r="C37" i="30"/>
  <c r="B81" i="37"/>
  <c r="B49" i="37"/>
  <c r="D42" i="37"/>
  <c r="C23" i="37"/>
  <c r="C39" i="37"/>
  <c r="C31" i="37" s="1"/>
  <c r="B63" i="37"/>
  <c r="B43" i="37"/>
  <c r="B42" i="37" s="1"/>
  <c r="D43" i="30"/>
  <c r="F43" i="30"/>
  <c r="E43" i="30"/>
  <c r="C42" i="37"/>
  <c r="B55" i="37"/>
  <c r="B13" i="37"/>
  <c r="E59" i="37"/>
  <c r="E37" i="37"/>
  <c r="D37" i="37"/>
  <c r="D59" i="37" l="1"/>
  <c r="B60" i="37"/>
  <c r="B62" i="37"/>
  <c r="B38" i="37"/>
  <c r="C37" i="37"/>
  <c r="B37" i="37" l="1"/>
  <c r="D39" i="37" l="1"/>
  <c r="E35" i="37"/>
  <c r="E39" i="37"/>
  <c r="B39" i="37" l="1"/>
  <c r="B40" i="37"/>
  <c r="E31" i="37" l="1"/>
  <c r="D73" i="37"/>
  <c r="D35" i="37"/>
  <c r="B36" i="37"/>
  <c r="E86" i="37" l="1"/>
  <c r="E85" i="37" s="1"/>
  <c r="D86" i="37"/>
  <c r="D85" i="37" s="1"/>
  <c r="C73" i="37"/>
  <c r="B76" i="37"/>
  <c r="D31" i="37"/>
  <c r="F33" i="30"/>
  <c r="E33" i="30"/>
  <c r="F11" i="30"/>
  <c r="E11" i="30"/>
  <c r="B73" i="37" l="1"/>
  <c r="C33" i="30"/>
  <c r="C11" i="30"/>
  <c r="B87" i="37"/>
  <c r="B86" i="37" s="1"/>
  <c r="B85" i="37" s="1"/>
  <c r="C86" i="37"/>
  <c r="E9" i="30"/>
  <c r="F9" i="30"/>
  <c r="E41" i="30"/>
  <c r="F41" i="30"/>
  <c r="D41" i="30"/>
  <c r="C85" i="37" l="1"/>
  <c r="B17" i="37"/>
  <c r="C9" i="30"/>
  <c r="D7" i="30"/>
  <c r="D45" i="30"/>
  <c r="C41" i="30"/>
  <c r="F7" i="30"/>
  <c r="F45" i="30"/>
  <c r="E7" i="30"/>
  <c r="E45" i="30"/>
  <c r="C43" i="30"/>
  <c r="C45" i="30" l="1"/>
  <c r="C7" i="30"/>
  <c r="C20" i="37" l="1"/>
  <c r="E20" i="37"/>
  <c r="E19" i="37" s="1"/>
  <c r="E12" i="37" l="1"/>
  <c r="C19" i="37"/>
  <c r="D28" i="37"/>
  <c r="D27" i="37" s="1"/>
  <c r="B29" i="37" l="1"/>
  <c r="B28" i="37" s="1"/>
  <c r="B27" i="37" s="1"/>
  <c r="C28" i="37" l="1"/>
  <c r="D20" i="37"/>
  <c r="B21" i="37"/>
  <c r="C37" i="24"/>
  <c r="B104" i="24"/>
  <c r="C27" i="37" l="1"/>
  <c r="C95" i="37" s="1"/>
  <c r="D19" i="37"/>
  <c r="B20" i="37"/>
  <c r="D103" i="24"/>
  <c r="E103" i="24"/>
  <c r="C103" i="24"/>
  <c r="D102" i="24"/>
  <c r="E102" i="24"/>
  <c r="C102" i="24"/>
  <c r="D101" i="24"/>
  <c r="E101" i="24"/>
  <c r="C101" i="24"/>
  <c r="E100" i="24"/>
  <c r="D99" i="24"/>
  <c r="E99" i="24"/>
  <c r="C99" i="24"/>
  <c r="E97" i="24"/>
  <c r="D96" i="24"/>
  <c r="E96" i="24"/>
  <c r="C96" i="24"/>
  <c r="E92" i="24"/>
  <c r="E91" i="24"/>
  <c r="D91" i="24"/>
  <c r="C91" i="24"/>
  <c r="D90" i="24"/>
  <c r="E90" i="24"/>
  <c r="C90" i="24"/>
  <c r="D88" i="24"/>
  <c r="E88" i="24"/>
  <c r="C88" i="24"/>
  <c r="D87" i="24"/>
  <c r="E87" i="24"/>
  <c r="C87" i="24"/>
  <c r="D85" i="24"/>
  <c r="E85" i="24"/>
  <c r="C85" i="24"/>
  <c r="C84" i="24"/>
  <c r="D84" i="24"/>
  <c r="E84" i="24"/>
  <c r="D80" i="24"/>
  <c r="E80" i="24"/>
  <c r="C80" i="24"/>
  <c r="D79" i="24"/>
  <c r="E79" i="24"/>
  <c r="C79" i="24"/>
  <c r="E78" i="24"/>
  <c r="D77" i="24"/>
  <c r="E77" i="24"/>
  <c r="C77" i="24"/>
  <c r="E75" i="24"/>
  <c r="D74" i="24"/>
  <c r="E74" i="24"/>
  <c r="C74" i="24"/>
  <c r="C55" i="24"/>
  <c r="E56" i="24"/>
  <c r="D56" i="24"/>
  <c r="C56" i="24"/>
  <c r="D55" i="24"/>
  <c r="E55" i="24"/>
  <c r="E53" i="24"/>
  <c r="D52" i="24"/>
  <c r="E52" i="24"/>
  <c r="C52" i="24"/>
  <c r="D32" i="24"/>
  <c r="E32" i="24"/>
  <c r="C32" i="24"/>
  <c r="D31" i="24"/>
  <c r="E31" i="24"/>
  <c r="C31" i="24"/>
  <c r="D26" i="24"/>
  <c r="E26" i="24"/>
  <c r="C26" i="24"/>
  <c r="E22" i="24"/>
  <c r="D21" i="24"/>
  <c r="E21" i="24"/>
  <c r="C21" i="24"/>
  <c r="D17" i="24"/>
  <c r="E17" i="24"/>
  <c r="C17" i="24"/>
  <c r="D16" i="24"/>
  <c r="E16" i="24"/>
  <c r="C16" i="24"/>
  <c r="E15" i="24"/>
  <c r="E14" i="24"/>
  <c r="E11" i="24"/>
  <c r="B19" i="37" l="1"/>
  <c r="F96" i="24"/>
  <c r="B105" i="24"/>
  <c r="F103" i="24"/>
  <c r="F102" i="24"/>
  <c r="F101" i="24"/>
  <c r="F99" i="24"/>
  <c r="E98" i="24"/>
  <c r="B98" i="24"/>
  <c r="E95" i="24"/>
  <c r="B95" i="24"/>
  <c r="B94" i="24"/>
  <c r="F93" i="24"/>
  <c r="F91" i="24"/>
  <c r="F90" i="24"/>
  <c r="E89" i="24"/>
  <c r="D89" i="24"/>
  <c r="C89" i="24"/>
  <c r="B89" i="24"/>
  <c r="F88" i="24"/>
  <c r="F87" i="24"/>
  <c r="E86" i="24"/>
  <c r="D86" i="24"/>
  <c r="C86" i="24"/>
  <c r="B86" i="24"/>
  <c r="F85" i="24"/>
  <c r="F84" i="24"/>
  <c r="E83" i="24"/>
  <c r="E82" i="24" s="1"/>
  <c r="D83" i="24"/>
  <c r="C83" i="24"/>
  <c r="B83" i="24"/>
  <c r="D82" i="24"/>
  <c r="B82" i="24"/>
  <c r="F81" i="24"/>
  <c r="F80" i="24"/>
  <c r="F79" i="24"/>
  <c r="F77" i="24"/>
  <c r="E76" i="24"/>
  <c r="B76" i="24"/>
  <c r="F74" i="24"/>
  <c r="E73" i="24"/>
  <c r="E72" i="24" s="1"/>
  <c r="B73" i="24"/>
  <c r="B72" i="24" s="1"/>
  <c r="F71" i="24"/>
  <c r="B68" i="24"/>
  <c r="B64" i="24"/>
  <c r="B62" i="24"/>
  <c r="B59" i="24"/>
  <c r="B58" i="24"/>
  <c r="F57" i="24"/>
  <c r="F56" i="24"/>
  <c r="F55" i="24"/>
  <c r="E54" i="24"/>
  <c r="D54" i="24"/>
  <c r="C54" i="24"/>
  <c r="B54" i="24"/>
  <c r="F52" i="24"/>
  <c r="E51" i="24"/>
  <c r="B51" i="24"/>
  <c r="B50" i="24" s="1"/>
  <c r="F49" i="24"/>
  <c r="B44" i="24"/>
  <c r="B41" i="24"/>
  <c r="B38" i="24"/>
  <c r="B35" i="24"/>
  <c r="B34" i="24"/>
  <c r="F33" i="24"/>
  <c r="F32" i="24"/>
  <c r="F31" i="24"/>
  <c r="E30" i="24"/>
  <c r="D30" i="24"/>
  <c r="D29" i="24" s="1"/>
  <c r="C30" i="24"/>
  <c r="C29" i="24" s="1"/>
  <c r="B30" i="24"/>
  <c r="B29" i="24" s="1"/>
  <c r="E29" i="24"/>
  <c r="F28" i="24"/>
  <c r="F26" i="24"/>
  <c r="B25" i="24"/>
  <c r="B24" i="24" s="1"/>
  <c r="F23" i="24"/>
  <c r="F21" i="24"/>
  <c r="E20" i="24"/>
  <c r="B20" i="24"/>
  <c r="B19" i="24" s="1"/>
  <c r="E19" i="24"/>
  <c r="F18" i="24"/>
  <c r="F17" i="24"/>
  <c r="F16" i="24"/>
  <c r="E13" i="24"/>
  <c r="B13" i="24"/>
  <c r="B10" i="24"/>
  <c r="B9" i="24" s="1"/>
  <c r="D12" i="37" l="1"/>
  <c r="D93" i="37" s="1"/>
  <c r="F83" i="24"/>
  <c r="E94" i="24"/>
  <c r="F89" i="24"/>
  <c r="F86" i="24"/>
  <c r="E50" i="24"/>
  <c r="F54" i="24"/>
  <c r="F29" i="24"/>
  <c r="B106" i="24"/>
  <c r="F30" i="24"/>
  <c r="C82" i="24"/>
  <c r="F82" i="24" s="1"/>
  <c r="D97" i="24"/>
  <c r="D92" i="24"/>
  <c r="D78" i="24"/>
  <c r="D76" i="24" s="1"/>
  <c r="D75" i="24"/>
  <c r="B12" i="37" l="1"/>
  <c r="C92" i="24"/>
  <c r="F92" i="24"/>
  <c r="D95" i="24"/>
  <c r="D100" i="24"/>
  <c r="D98" i="24" s="1"/>
  <c r="D73" i="24"/>
  <c r="D95" i="37" l="1"/>
  <c r="D94" i="24"/>
  <c r="D72" i="24"/>
  <c r="D70" i="24" l="1"/>
  <c r="D69" i="24"/>
  <c r="D67" i="24"/>
  <c r="D65" i="24"/>
  <c r="D60" i="24"/>
  <c r="E70" i="24"/>
  <c r="E69" i="24"/>
  <c r="E65" i="24"/>
  <c r="E60" i="24"/>
  <c r="D53" i="24"/>
  <c r="D48" i="24"/>
  <c r="D105" i="24" s="1"/>
  <c r="E48" i="24"/>
  <c r="E105" i="24" s="1"/>
  <c r="D47" i="24"/>
  <c r="D46" i="24"/>
  <c r="D45" i="24"/>
  <c r="D43" i="24"/>
  <c r="D42" i="24"/>
  <c r="D40" i="24"/>
  <c r="D39" i="24"/>
  <c r="D36" i="24"/>
  <c r="E47" i="24"/>
  <c r="E46" i="24"/>
  <c r="E45" i="24"/>
  <c r="E43" i="24"/>
  <c r="E42" i="24"/>
  <c r="E40" i="24"/>
  <c r="E39" i="24"/>
  <c r="E37" i="24"/>
  <c r="E36" i="24"/>
  <c r="D27" i="24"/>
  <c r="D25" i="24" s="1"/>
  <c r="D24" i="24" s="1"/>
  <c r="E27" i="24"/>
  <c r="E25" i="24" s="1"/>
  <c r="E24" i="24" s="1"/>
  <c r="D15" i="24"/>
  <c r="D14" i="24"/>
  <c r="D11" i="24"/>
  <c r="D66" i="24" l="1"/>
  <c r="E66" i="24"/>
  <c r="E67" i="24"/>
  <c r="D61" i="24"/>
  <c r="E61" i="24"/>
  <c r="E44" i="24"/>
  <c r="E12" i="24"/>
  <c r="E10" i="24" s="1"/>
  <c r="E9" i="24" s="1"/>
  <c r="D13" i="24"/>
  <c r="E68" i="24"/>
  <c r="D59" i="24"/>
  <c r="E64" i="24"/>
  <c r="E59" i="24"/>
  <c r="E63" i="24"/>
  <c r="E62" i="24" s="1"/>
  <c r="D63" i="24"/>
  <c r="D62" i="24" s="1"/>
  <c r="D68" i="24"/>
  <c r="D64" i="24"/>
  <c r="D38" i="24"/>
  <c r="D51" i="24"/>
  <c r="D22" i="24"/>
  <c r="D12" i="24"/>
  <c r="D10" i="24" s="1"/>
  <c r="D9" i="24" s="1"/>
  <c r="D41" i="24"/>
  <c r="E35" i="24"/>
  <c r="E38" i="24"/>
  <c r="E41" i="24"/>
  <c r="D37" i="24"/>
  <c r="F37" i="24" s="1"/>
  <c r="C48" i="24"/>
  <c r="D44" i="24"/>
  <c r="E53" i="37" l="1"/>
  <c r="E48" i="37" s="1"/>
  <c r="D58" i="24"/>
  <c r="E58" i="24"/>
  <c r="D50" i="24"/>
  <c r="D20" i="24"/>
  <c r="E34" i="24"/>
  <c r="C105" i="24"/>
  <c r="F105" i="24" s="1"/>
  <c r="F48" i="24"/>
  <c r="D35" i="24"/>
  <c r="D34" i="24" s="1"/>
  <c r="B48" i="37" l="1"/>
  <c r="E93" i="37"/>
  <c r="B93" i="37" s="1"/>
  <c r="E104" i="24"/>
  <c r="E106" i="24" s="1"/>
  <c r="E108" i="24" s="1"/>
  <c r="B53" i="37"/>
  <c r="D19" i="24"/>
  <c r="B51" i="37" l="1"/>
  <c r="C61" i="24"/>
  <c r="F61" i="24" s="1"/>
  <c r="C70" i="24"/>
  <c r="C67" i="24"/>
  <c r="D104" i="24"/>
  <c r="D106" i="24" s="1"/>
  <c r="D108" i="24" s="1"/>
  <c r="E95" i="37" l="1"/>
  <c r="F70" i="24"/>
  <c r="F67" i="24"/>
  <c r="C39" i="24"/>
  <c r="C36" i="24"/>
  <c r="F36" i="24" s="1"/>
  <c r="C60" i="24" l="1"/>
  <c r="C63" i="24"/>
  <c r="C65" i="24"/>
  <c r="F65" i="24" s="1"/>
  <c r="C69" i="24"/>
  <c r="C97" i="24"/>
  <c r="C78" i="24"/>
  <c r="C66" i="24"/>
  <c r="C100" i="24"/>
  <c r="C75" i="24"/>
  <c r="C53" i="24"/>
  <c r="C27" i="24"/>
  <c r="C40" i="24"/>
  <c r="F40" i="24" s="1"/>
  <c r="C42" i="24"/>
  <c r="F39" i="24"/>
  <c r="C38" i="24"/>
  <c r="F38" i="24" s="1"/>
  <c r="C43" i="24"/>
  <c r="F43" i="24" s="1"/>
  <c r="C45" i="24"/>
  <c r="F45" i="24" s="1"/>
  <c r="C47" i="24"/>
  <c r="F47" i="24" s="1"/>
  <c r="C35" i="24"/>
  <c r="F35" i="24" s="1"/>
  <c r="C46" i="24"/>
  <c r="F69" i="24" l="1"/>
  <c r="C68" i="24"/>
  <c r="F68" i="24" s="1"/>
  <c r="C62" i="24"/>
  <c r="F62" i="24" s="1"/>
  <c r="F63" i="24"/>
  <c r="C59" i="24"/>
  <c r="F59" i="24" s="1"/>
  <c r="F60" i="24"/>
  <c r="C95" i="24"/>
  <c r="F95" i="24" s="1"/>
  <c r="F97" i="24"/>
  <c r="F78" i="24"/>
  <c r="C76" i="24"/>
  <c r="F76" i="24" s="1"/>
  <c r="F66" i="24"/>
  <c r="C64" i="24"/>
  <c r="C98" i="24"/>
  <c r="F100" i="24"/>
  <c r="C73" i="24"/>
  <c r="F75" i="24"/>
  <c r="C51" i="24"/>
  <c r="F53" i="24"/>
  <c r="C25" i="24"/>
  <c r="F27" i="24"/>
  <c r="F42" i="24"/>
  <c r="C41" i="24"/>
  <c r="F41" i="24" s="1"/>
  <c r="C44" i="24"/>
  <c r="F46" i="24"/>
  <c r="F64" i="24" l="1"/>
  <c r="C58" i="24"/>
  <c r="F58" i="24" s="1"/>
  <c r="C94" i="24"/>
  <c r="F94" i="24" s="1"/>
  <c r="F98" i="24"/>
  <c r="C72" i="24"/>
  <c r="F72" i="24" s="1"/>
  <c r="F73" i="24"/>
  <c r="C50" i="24"/>
  <c r="F50" i="24" s="1"/>
  <c r="F51" i="24"/>
  <c r="F25" i="24"/>
  <c r="C24" i="24"/>
  <c r="F24" i="24" s="1"/>
  <c r="C22" i="24"/>
  <c r="F44" i="24"/>
  <c r="C34" i="24"/>
  <c r="C14" i="24" l="1"/>
  <c r="F14" i="24" s="1"/>
  <c r="C11" i="24"/>
  <c r="F11" i="24" s="1"/>
  <c r="C20" i="24"/>
  <c r="F22" i="24"/>
  <c r="C12" i="24"/>
  <c r="C15" i="24"/>
  <c r="F34" i="24"/>
  <c r="C19" i="24" l="1"/>
  <c r="F19" i="24" s="1"/>
  <c r="F20" i="24"/>
  <c r="C10" i="24"/>
  <c r="F10" i="24" s="1"/>
  <c r="F12" i="24"/>
  <c r="F15" i="24"/>
  <c r="C13" i="24"/>
  <c r="C9" i="24" l="1"/>
  <c r="F13" i="24"/>
  <c r="F9" i="24" l="1"/>
  <c r="C104" i="24"/>
  <c r="F104" i="24" l="1"/>
  <c r="C106" i="24"/>
  <c r="F106" i="24" l="1"/>
  <c r="C108" i="24"/>
</calcChain>
</file>

<file path=xl/sharedStrings.xml><?xml version="1.0" encoding="utf-8"?>
<sst xmlns="http://schemas.openxmlformats.org/spreadsheetml/2006/main" count="294" uniqueCount="110">
  <si>
    <t>รวมทั้งสิ้น</t>
  </si>
  <si>
    <t>แผน</t>
  </si>
  <si>
    <t>ผล</t>
  </si>
  <si>
    <t>งวดที่ 1 (ต.ค. - ม.ค.)</t>
  </si>
  <si>
    <t>งวดที่ 2 (ก.พ. - พ.ค.)</t>
  </si>
  <si>
    <t>งวดที่ 3 (มิ.ย. - ก.ย.)</t>
  </si>
  <si>
    <t>แผน/</t>
  </si>
  <si>
    <t>ผู้รายงาน..........................................................................</t>
  </si>
  <si>
    <t xml:space="preserve">ตำแหน่ง : </t>
  </si>
  <si>
    <t>ผู้รายงาน : …………………………………...…..</t>
  </si>
  <si>
    <t>ผู้พิจารณา : .............................................</t>
  </si>
  <si>
    <t>หัวหน้าหน่วยงาน  :.............................................</t>
  </si>
  <si>
    <t xml:space="preserve">ผู้ให้ความเห็นชอบ  : .............................................. </t>
  </si>
  <si>
    <t>งาน/โครงการตามแผนยุทธศาสตร์/งบรายจ่าย/รายการ</t>
  </si>
  <si>
    <t>แผนการปฏิบัติงานและการใช้จ่ายงบประมาณรายจ่ายประจำปีงบประมาณ พ.ศ. 2565</t>
  </si>
  <si>
    <t>หน่วยงาน : สำนักงานเขตทวีวัฒนา</t>
  </si>
  <si>
    <t xml:space="preserve">              - ค่าอาหารทำการนอกเวลา</t>
  </si>
  <si>
    <t>ฝ่ายปกครอง</t>
  </si>
  <si>
    <t>ฝ่ายทะเบียน</t>
  </si>
  <si>
    <t>ฝ่ายการคลัง</t>
  </si>
  <si>
    <t>ฝ่ายรายได้</t>
  </si>
  <si>
    <t>ฝ่ายเทศกิจ</t>
  </si>
  <si>
    <t>ฝ่ายโยธา</t>
  </si>
  <si>
    <t>ฝ่ายพัฒนาชุมชนและสวัสดิการสังคม</t>
  </si>
  <si>
    <t>ฝ่ายสิ่งแวดล้อมและสุขาภิบาล</t>
  </si>
  <si>
    <t>ฝ่ายการศึกษา</t>
  </si>
  <si>
    <t>หน่วย : บาท</t>
  </si>
  <si>
    <t>ฝ่าย/งาน/โครงการตามแผนยุทธศาสตร์/งบรายจ่าย</t>
  </si>
  <si>
    <t>งบประมาณตามโครงสร้างงาน</t>
  </si>
  <si>
    <t>งานที่ 1 : อำนวยการและบริหารสำนักงานเขต</t>
  </si>
  <si>
    <t xml:space="preserve">                 1) งบบุคลากร</t>
  </si>
  <si>
    <t xml:space="preserve">                 2) งบดำเนินงาน</t>
  </si>
  <si>
    <t>งานที่ 2 : ปกครอง</t>
  </si>
  <si>
    <t xml:space="preserve">                 3) งบรายจ่ายอื่น</t>
  </si>
  <si>
    <t>งบประมาณสำนักสนับสนุนให้สำนักงานเขต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</si>
  <si>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</si>
  <si>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</si>
  <si>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</si>
  <si>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ฝ่ายรักษาความสะอาดและสวนสาธารณะ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</si>
  <si>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</si>
  <si>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</si>
  <si>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</si>
  <si>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</si>
  <si>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</si>
  <si>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 xml:space="preserve">                 งบดำเนินงาน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</si>
  <si>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</si>
  <si>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</si>
  <si>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</si>
  <si>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</si>
  <si>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</si>
  <si>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</si>
  <si>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</si>
  <si>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</si>
  <si>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</si>
  <si>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</si>
  <si>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</si>
  <si>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</si>
  <si>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3) งบอุดหนุน</t>
  </si>
  <si>
    <t xml:space="preserve">                 4) งบรายจ่ายอื่น</t>
  </si>
  <si>
    <t>รวมงบประมาณตามโครงสร้างงาน</t>
  </si>
  <si>
    <t>รวมงบประมาณสำนักสนับสนุนให้สำนักงานเขต</t>
  </si>
  <si>
    <t xml:space="preserve">                 งบบุคลากร</t>
  </si>
  <si>
    <t>ค่าตอบแทน ใช้สอยและวัสดุ</t>
  </si>
  <si>
    <t>งวดที่ 3</t>
  </si>
  <si>
    <t xml:space="preserve">              (                                )</t>
  </si>
  <si>
    <t xml:space="preserve">                       (                                  )</t>
  </si>
  <si>
    <t xml:space="preserve">งวดที่ 1 </t>
  </si>
  <si>
    <t xml:space="preserve">งวดที่ 2 </t>
  </si>
  <si>
    <t xml:space="preserve">  ค่าตอบแทน</t>
  </si>
  <si>
    <t xml:space="preserve">  ค่าใช้สอย</t>
  </si>
  <si>
    <t xml:space="preserve">  ค่าวัสดุ</t>
  </si>
  <si>
    <t>งานที่ 1 : งานอำนวยการและบริหารสำนักงานเขต</t>
  </si>
  <si>
    <t>แผนการปฏิบัติงานและการใช้จ่ายงบประมาณประจำปีงบประมาณ พ.ศ. 2566</t>
  </si>
  <si>
    <t>1. งบดำเนินงาน</t>
  </si>
  <si>
    <t>(ตุลาคม 65 - มกราคม 66)</t>
  </si>
  <si>
    <t>(กุมภาพันธ์ 65 - พฤษภาคม 66)</t>
  </si>
  <si>
    <t>(มิถุนายน 65 - กันยายน 66)</t>
  </si>
  <si>
    <t xml:space="preserve">   </t>
  </si>
  <si>
    <t>รวมงบประมาณตามแผนยุทธศาสตร์</t>
  </si>
  <si>
    <t>1. งบรายจ่ายอื่น</t>
  </si>
  <si>
    <t xml:space="preserve">                 1) งบดำเนินงาน</t>
  </si>
  <si>
    <t xml:space="preserve">                 2) งบรายจ่ายอื่น</t>
  </si>
  <si>
    <t xml:space="preserve">                1) งบดำเนินงาน</t>
  </si>
  <si>
    <t>วัน/เดือน/ปี      :                                 โทร:</t>
  </si>
  <si>
    <t xml:space="preserve">                 2) งบอุดหนุน</t>
  </si>
  <si>
    <t>รวมโครงการตามแผนยุทธศาสตร์</t>
  </si>
  <si>
    <t>โครงการตามแผนยุทธศาสตร์</t>
  </si>
  <si>
    <t xml:space="preserve">              (นางสาวนงคลักษณ์  โคเต็ม)</t>
  </si>
  <si>
    <t>ตำแหน่ง :       หัวหน้าฝ่ายการคลัง</t>
  </si>
  <si>
    <t xml:space="preserve">                 สำนักงานเขตทวีวัฒนา</t>
  </si>
  <si>
    <t xml:space="preserve">                            (นายดิชา  คงศรี)</t>
  </si>
  <si>
    <t>ตำแหน่ง        ผู้อำนวยการสำนักงานเขตทวีวัฒนา</t>
  </si>
  <si>
    <t>งานที่ 1 : งานรายจ่ายบุคลากร</t>
  </si>
  <si>
    <t xml:space="preserve">                 1) งบรายจ่ายอื่น</t>
  </si>
  <si>
    <t>วัน/เดือน/ปี  :                                       โทร:  5530</t>
  </si>
  <si>
    <t>วัน/เดือน/ปี :                                             โทร:  5501</t>
  </si>
  <si>
    <t>วัน/เดือน/ปี      :                                   โทร:</t>
  </si>
  <si>
    <t>ฝ่าย: ..................</t>
  </si>
  <si>
    <t>แผน/ผลการปฏิบัติงานและการใช้จ่ายงบประมาณรายจ่ายประจำปีงบประมาณ พ.ศ. 2567</t>
  </si>
  <si>
    <t xml:space="preserve"> -</t>
  </si>
  <si>
    <t>งานที่ 2 : งานอนุญาตก่อสร้าง ควบคุมอาคารและผังเมือง</t>
  </si>
  <si>
    <t>แผนการปฏิบัติงานและการใช้จ่ายงบประมาณรายจ่ายประจำปีงบประมาณ พ.ศ. 2567</t>
  </si>
  <si>
    <t>ค่าใช้จ่ายในการบูรณาการความร่วมมือในการพัฒนาประสิทธิภาพการแก้ไขปัญหาโรคไข้เลือดออกในพื้นที่กรุงเทพมหานคร</t>
  </si>
  <si>
    <t xml:space="preserve">             1) งบดำเนินงาน</t>
  </si>
  <si>
    <t>ค่าใช้จ่ายในการจัดกิจกรรมครอบครัวรักการอ่าน</t>
  </si>
  <si>
    <t>ค่าใช้จ่ายในการจ้างงานคนพิการเพื่อปฏิบัติงาน</t>
  </si>
  <si>
    <t>ค่าใช้จ่ายในการจัดสวัสดิการ การสงเคราะห์ ช่วยเหลือเด็กสตรี ครอบครัว ผู้ด้อยโอกาส ผู้สูงอายุและคนพิการ</t>
  </si>
  <si>
    <t>รวมงานรายจ่ายบุคลากร</t>
  </si>
  <si>
    <t xml:space="preserve">                 2) งบรายจ่ายอื่น </t>
  </si>
  <si>
    <r>
      <t xml:space="preserve">             </t>
    </r>
    <r>
      <rPr>
        <sz val="16"/>
        <color rgb="FFFF0000"/>
        <rFont val="TH SarabunPSK"/>
        <family val="2"/>
      </rPr>
      <t xml:space="preserve">    2) งบรายจ่ายอื่น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</si>
</sst>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  <font>
      <sz val="11"/>
      <color rgb="FF000000"/>
      <name val="Tahoma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1"/>
      <name val="Tahoma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0" fontId="17" fillId="0" borderId="0"/>
  </cellStyleXfs>
  <cellXfs count="1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0" borderId="5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8" fillId="0" borderId="0" xfId="0" applyFont="1"/>
    <xf numFmtId="49" fontId="6" fillId="0" borderId="9" xfId="0" applyNumberFormat="1" applyFont="1" applyBorder="1" applyAlignment="1">
      <alignment horizontal="left" vertical="center" shrinkToFit="1"/>
    </xf>
    <xf numFmtId="0" fontId="2" fillId="2" borderId="2" xfId="0" applyFont="1" applyFill="1" applyBorder="1" applyAlignment="1">
      <alignment vertical="center"/>
    </xf>
    <xf numFmtId="187" fontId="6" fillId="0" borderId="8" xfId="1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43" fontId="2" fillId="3" borderId="1" xfId="1" applyFont="1" applyFill="1" applyBorder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3" fontId="2" fillId="4" borderId="1" xfId="1" applyFont="1" applyFill="1" applyBorder="1" applyAlignment="1">
      <alignment horizontal="center" vertical="center"/>
    </xf>
    <xf numFmtId="187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/>
    </xf>
    <xf numFmtId="43" fontId="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3" fontId="1" fillId="0" borderId="0" xfId="0" applyNumberFormat="1" applyFont="1" applyAlignment="1">
      <alignment horizontal="center" vertical="center"/>
    </xf>
    <xf numFmtId="188" fontId="1" fillId="0" borderId="0" xfId="1" applyNumberFormat="1" applyFont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indent="2"/>
    </xf>
    <xf numFmtId="0" fontId="10" fillId="0" borderId="0" xfId="2"/>
    <xf numFmtId="49" fontId="12" fillId="0" borderId="0" xfId="2" applyNumberFormat="1" applyFont="1" applyAlignment="1">
      <alignment vertical="top"/>
    </xf>
    <xf numFmtId="0" fontId="12" fillId="0" borderId="0" xfId="2" applyFont="1"/>
    <xf numFmtId="187" fontId="7" fillId="0" borderId="5" xfId="0" applyNumberFormat="1" applyFont="1" applyBorder="1" applyAlignment="1">
      <alignment horizontal="center" vertical="center"/>
    </xf>
    <xf numFmtId="187" fontId="14" fillId="0" borderId="0" xfId="0" applyNumberFormat="1" applyFont="1" applyAlignment="1">
      <alignment vertical="center"/>
    </xf>
    <xf numFmtId="187" fontId="15" fillId="0" borderId="0" xfId="0" applyNumberFormat="1" applyFont="1"/>
    <xf numFmtId="187" fontId="16" fillId="0" borderId="0" xfId="0" applyNumberFormat="1" applyFont="1" applyAlignment="1">
      <alignment horizontal="right" vertical="center"/>
    </xf>
    <xf numFmtId="187" fontId="14" fillId="0" borderId="2" xfId="0" applyNumberFormat="1" applyFont="1" applyBorder="1" applyAlignment="1">
      <alignment horizontal="center" vertical="center"/>
    </xf>
    <xf numFmtId="187" fontId="14" fillId="3" borderId="1" xfId="1" applyNumberFormat="1" applyFont="1" applyFill="1" applyBorder="1" applyAlignment="1">
      <alignment horizontal="center" vertical="center"/>
    </xf>
    <xf numFmtId="187" fontId="14" fillId="2" borderId="1" xfId="1" applyNumberFormat="1" applyFont="1" applyFill="1" applyBorder="1" applyAlignment="1">
      <alignment horizontal="center" vertical="center"/>
    </xf>
    <xf numFmtId="187" fontId="14" fillId="5" borderId="1" xfId="1" applyNumberFormat="1" applyFont="1" applyFill="1" applyBorder="1" applyAlignment="1">
      <alignment horizontal="center" vertical="center"/>
    </xf>
    <xf numFmtId="187" fontId="14" fillId="0" borderId="1" xfId="1" applyNumberFormat="1" applyFont="1" applyBorder="1" applyAlignment="1">
      <alignment horizontal="center" vertical="center"/>
    </xf>
    <xf numFmtId="187" fontId="14" fillId="0" borderId="11" xfId="1" applyNumberFormat="1" applyFont="1" applyBorder="1" applyAlignment="1">
      <alignment horizontal="center" vertical="center"/>
    </xf>
    <xf numFmtId="187" fontId="16" fillId="5" borderId="1" xfId="1" applyNumberFormat="1" applyFont="1" applyFill="1" applyBorder="1" applyAlignment="1">
      <alignment horizontal="center" vertical="center"/>
    </xf>
    <xf numFmtId="187" fontId="16" fillId="0" borderId="1" xfId="1" applyNumberFormat="1" applyFont="1" applyBorder="1" applyAlignment="1">
      <alignment horizontal="center" vertical="center"/>
    </xf>
    <xf numFmtId="187" fontId="16" fillId="3" borderId="1" xfId="1" applyNumberFormat="1" applyFont="1" applyFill="1" applyBorder="1" applyAlignment="1">
      <alignment horizontal="center" vertical="center"/>
    </xf>
    <xf numFmtId="187" fontId="16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left" vertical="center" indent="4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7" fontId="6" fillId="0" borderId="21" xfId="1" applyNumberFormat="1" applyFont="1" applyBorder="1" applyAlignment="1">
      <alignment horizontal="center" vertical="center" shrinkToFit="1"/>
    </xf>
    <xf numFmtId="187" fontId="6" fillId="0" borderId="22" xfId="1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left" vertical="center" indent="4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4"/>
    </xf>
    <xf numFmtId="0" fontId="15" fillId="0" borderId="0" xfId="0" applyFont="1"/>
    <xf numFmtId="0" fontId="11" fillId="0" borderId="0" xfId="2" applyFont="1" applyAlignment="1">
      <alignment horizontal="center"/>
    </xf>
    <xf numFmtId="0" fontId="16" fillId="0" borderId="1" xfId="0" applyFont="1" applyBorder="1" applyAlignment="1">
      <alignment horizontal="left" vertical="center" indent="4"/>
    </xf>
    <xf numFmtId="49" fontId="6" fillId="0" borderId="26" xfId="0" applyNumberFormat="1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indent="4"/>
    </xf>
    <xf numFmtId="0" fontId="14" fillId="0" borderId="2" xfId="0" applyFont="1" applyBorder="1" applyAlignment="1">
      <alignment horizontal="center" vertical="center"/>
    </xf>
    <xf numFmtId="187" fontId="14" fillId="5" borderId="2" xfId="1" applyNumberFormat="1" applyFont="1" applyFill="1" applyBorder="1" applyAlignment="1">
      <alignment horizontal="center" vertical="center"/>
    </xf>
    <xf numFmtId="187" fontId="14" fillId="5" borderId="5" xfId="1" applyNumberFormat="1" applyFont="1" applyFill="1" applyBorder="1" applyAlignment="1">
      <alignment horizontal="center" vertical="center"/>
    </xf>
    <xf numFmtId="0" fontId="16" fillId="0" borderId="27" xfId="0" applyFont="1" applyBorder="1" applyAlignment="1">
      <alignment horizontal="left" vertical="center" indent="4"/>
    </xf>
    <xf numFmtId="187" fontId="16" fillId="5" borderId="5" xfId="1" applyNumberFormat="1" applyFont="1" applyFill="1" applyBorder="1" applyAlignment="1">
      <alignment horizontal="center" vertical="center"/>
    </xf>
    <xf numFmtId="187" fontId="16" fillId="5" borderId="2" xfId="1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left" vertical="center" indent="2"/>
    </xf>
    <xf numFmtId="0" fontId="1" fillId="0" borderId="0" xfId="0" applyFont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indent="2"/>
    </xf>
    <xf numFmtId="0" fontId="16" fillId="5" borderId="2" xfId="0" applyFont="1" applyFill="1" applyBorder="1" applyAlignment="1">
      <alignment horizontal="center" vertical="center"/>
    </xf>
    <xf numFmtId="187" fontId="2" fillId="4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1" fillId="0" borderId="1" xfId="1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0" fontId="12" fillId="0" borderId="6" xfId="2" applyFont="1" applyBorder="1" applyAlignment="1">
      <alignment horizontal="left"/>
    </xf>
    <xf numFmtId="49" fontId="12" fillId="0" borderId="6" xfId="2" applyNumberFormat="1" applyFont="1" applyBorder="1" applyAlignment="1">
      <alignment vertical="top"/>
    </xf>
    <xf numFmtId="0" fontId="12" fillId="0" borderId="6" xfId="2" applyFont="1" applyBorder="1"/>
    <xf numFmtId="0" fontId="2" fillId="0" borderId="1" xfId="0" applyFont="1" applyBorder="1" applyAlignment="1">
      <alignment horizontal="left" vertical="center" indent="4"/>
    </xf>
    <xf numFmtId="187" fontId="2" fillId="5" borderId="1" xfId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left" vertical="center" indent="2"/>
    </xf>
    <xf numFmtId="187" fontId="18" fillId="3" borderId="1" xfId="1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87" fontId="1" fillId="5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indent="2"/>
    </xf>
    <xf numFmtId="187" fontId="18" fillId="2" borderId="1" xfId="1" applyNumberFormat="1" applyFont="1" applyFill="1" applyBorder="1" applyAlignment="1">
      <alignment horizontal="center" vertical="center"/>
    </xf>
    <xf numFmtId="187" fontId="19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4" borderId="1" xfId="0" applyFont="1" applyFill="1" applyBorder="1" applyAlignment="1">
      <alignment horizontal="left" vertical="center"/>
    </xf>
    <xf numFmtId="187" fontId="18" fillId="4" borderId="1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0" xfId="2" applyFont="1" applyBorder="1" applyAlignment="1">
      <alignment horizontal="left"/>
    </xf>
    <xf numFmtId="0" fontId="10" fillId="0" borderId="0" xfId="2"/>
    <xf numFmtId="0" fontId="13" fillId="0" borderId="13" xfId="2" applyFont="1" applyBorder="1"/>
    <xf numFmtId="0" fontId="4" fillId="0" borderId="12" xfId="2" applyFont="1" applyBorder="1" applyAlignment="1">
      <alignment horizontal="left"/>
    </xf>
    <xf numFmtId="0" fontId="12" fillId="0" borderId="20" xfId="2" applyFont="1" applyBorder="1" applyAlignment="1">
      <alignment horizontal="left" vertical="center"/>
    </xf>
    <xf numFmtId="0" fontId="12" fillId="0" borderId="3" xfId="2" applyFont="1" applyBorder="1" applyAlignment="1">
      <alignment horizontal="left"/>
    </xf>
    <xf numFmtId="0" fontId="13" fillId="0" borderId="19" xfId="2" applyFont="1" applyBorder="1"/>
    <xf numFmtId="0" fontId="13" fillId="0" borderId="18" xfId="2" applyFont="1" applyBorder="1"/>
    <xf numFmtId="0" fontId="13" fillId="0" borderId="17" xfId="2" applyFont="1" applyBorder="1"/>
    <xf numFmtId="0" fontId="4" fillId="0" borderId="4" xfId="2" applyFont="1" applyBorder="1" applyAlignment="1">
      <alignment horizontal="left"/>
    </xf>
    <xf numFmtId="0" fontId="13" fillId="0" borderId="6" xfId="2" applyFont="1" applyBorder="1"/>
    <xf numFmtId="0" fontId="13" fillId="0" borderId="23" xfId="2" applyFont="1" applyBorder="1"/>
    <xf numFmtId="0" fontId="12" fillId="0" borderId="24" xfId="2" applyFont="1" applyBorder="1" applyAlignment="1">
      <alignment horizontal="left"/>
    </xf>
    <xf numFmtId="0" fontId="13" fillId="0" borderId="15" xfId="2" applyFont="1" applyBorder="1"/>
    <xf numFmtId="0" fontId="11" fillId="0" borderId="0" xfId="2" applyFont="1" applyAlignment="1">
      <alignment horizontal="center"/>
    </xf>
    <xf numFmtId="0" fontId="12" fillId="0" borderId="4" xfId="2" applyFont="1" applyBorder="1" applyAlignment="1">
      <alignment horizontal="left"/>
    </xf>
    <xf numFmtId="0" fontId="12" fillId="0" borderId="20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13" xfId="2" applyFont="1" applyBorder="1" applyAlignment="1">
      <alignment horizontal="left"/>
    </xf>
    <xf numFmtId="0" fontId="12" fillId="0" borderId="16" xfId="2" applyFont="1" applyBorder="1" applyAlignment="1">
      <alignment horizontal="left"/>
    </xf>
    <xf numFmtId="0" fontId="4" fillId="0" borderId="20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3" xfId="2" applyFont="1" applyBorder="1" applyAlignment="1">
      <alignment horizontal="left"/>
    </xf>
    <xf numFmtId="0" fontId="4" fillId="0" borderId="25" xfId="2" applyFont="1" applyBorder="1" applyAlignment="1">
      <alignment horizontal="left"/>
    </xf>
    <xf numFmtId="0" fontId="13" fillId="0" borderId="0" xfId="2" applyFont="1"/>
    <xf numFmtId="0" fontId="10" fillId="0" borderId="16" xfId="2" applyBorder="1"/>
    <xf numFmtId="0" fontId="12" fillId="0" borderId="19" xfId="2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87" fontId="14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ปกติ 2" xfId="2"/>
    <cellStyle name="ปกติ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0</xdr:row>
      <xdr:rowOff>10572</xdr:rowOff>
    </xdr:from>
    <xdr:to>
      <xdr:col>4</xdr:col>
      <xdr:colOff>1170515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xmlns="" id="{5F17D19B-AA34-48C5-B88D-B14BD1F3373C}"/>
            </a:ext>
          </a:extLst>
        </xdr:cNvPr>
        <xdr:cNvSpPr txBox="1"/>
      </xdr:nvSpPr>
      <xdr:spPr>
        <a:xfrm>
          <a:off x="6654800" y="10572"/>
          <a:ext cx="1107015" cy="7014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0</xdr:row>
      <xdr:rowOff>10572</xdr:rowOff>
    </xdr:from>
    <xdr:to>
      <xdr:col>4</xdr:col>
      <xdr:colOff>1170515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xmlns="" id="{E7347FDB-8B2C-44A1-AA99-153AF15279DF}"/>
            </a:ext>
          </a:extLst>
        </xdr:cNvPr>
        <xdr:cNvSpPr txBox="1"/>
      </xdr:nvSpPr>
      <xdr:spPr>
        <a:xfrm>
          <a:off x="7607300" y="10572"/>
          <a:ext cx="1107015" cy="7014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836083</xdr:colOff>
      <xdr:row>0</xdr:row>
      <xdr:rowOff>0</xdr:rowOff>
    </xdr:from>
    <xdr:to>
      <xdr:col>5</xdr:col>
      <xdr:colOff>1094528</xdr:colOff>
      <xdr:row>2</xdr:row>
      <xdr:rowOff>14817</xdr:rowOff>
    </xdr:to>
    <xdr:sp macro="" textlink="">
      <xdr:nvSpPr>
        <xdr:cNvPr id="2" name="TextBox 7">
          <a:extLst>
            <a:ext uri="{FF2B5EF4-FFF2-40B4-BE49-F238E27FC236}">
              <a16:creationId xmlns:a16="http://schemas.microsoft.com/office/drawing/2014/main" xmlns="" id="{4FBEC287-3011-4F85-9517-6C15E0F295EC}"/>
            </a:ext>
          </a:extLst>
        </xdr:cNvPr>
        <xdr:cNvSpPr txBox="1"/>
      </xdr:nvSpPr>
      <xdr:spPr>
        <a:xfrm>
          <a:off x="6445250" y="0"/>
          <a:ext cx="1475528" cy="628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8"/>
  <sheetViews>
    <sheetView view="pageBreakPreview" zoomScale="90" zoomScaleNormal="90" zoomScaleSheetLayoutView="90" workbookViewId="0">
      <selection activeCell="F9" sqref="F9"/>
    </sheetView>
  </sheetViews>
  <sheetFormatPr defaultColWidth="9" defaultRowHeight="20.5" outlineLevelRow="1" x14ac:dyDescent="0.3"/>
  <cols>
    <col min="1" max="1" width="46.1640625" style="1" customWidth="1"/>
    <col min="2" max="5" width="17.75" style="1" customWidth="1"/>
    <col min="6" max="6" width="16.25" style="1" customWidth="1"/>
    <col min="7" max="16384" width="9" style="1"/>
  </cols>
  <sheetData>
    <row r="2" spans="1:9" x14ac:dyDescent="0.3">
      <c r="A2" s="113" t="s">
        <v>14</v>
      </c>
      <c r="B2" s="113"/>
      <c r="C2" s="113"/>
      <c r="D2" s="113"/>
      <c r="E2" s="113"/>
    </row>
    <row r="3" spans="1:9" x14ac:dyDescent="0.3">
      <c r="A3" s="113" t="s">
        <v>15</v>
      </c>
      <c r="B3" s="113"/>
      <c r="C3" s="113"/>
      <c r="D3" s="113"/>
      <c r="E3" s="113"/>
    </row>
    <row r="4" spans="1:9" ht="19.5" customHeight="1" x14ac:dyDescent="0.3"/>
    <row r="5" spans="1:9" ht="19.5" customHeight="1" x14ac:dyDescent="0.3">
      <c r="E5" s="20" t="s">
        <v>26</v>
      </c>
    </row>
    <row r="6" spans="1:9" x14ac:dyDescent="0.3">
      <c r="A6" s="114" t="s">
        <v>27</v>
      </c>
      <c r="B6" s="11" t="s">
        <v>0</v>
      </c>
      <c r="C6" s="11" t="s">
        <v>3</v>
      </c>
      <c r="D6" s="11" t="s">
        <v>4</v>
      </c>
      <c r="E6" s="11" t="s">
        <v>5</v>
      </c>
    </row>
    <row r="7" spans="1:9" x14ac:dyDescent="0.3">
      <c r="A7" s="114"/>
      <c r="B7" s="11" t="s">
        <v>1</v>
      </c>
      <c r="C7" s="11" t="s">
        <v>1</v>
      </c>
      <c r="D7" s="11" t="s">
        <v>1</v>
      </c>
      <c r="E7" s="11" t="s">
        <v>1</v>
      </c>
    </row>
    <row r="8" spans="1:9" s="19" customFormat="1" x14ac:dyDescent="0.3">
      <c r="A8" s="21" t="s">
        <v>17</v>
      </c>
      <c r="B8" s="22"/>
      <c r="C8" s="22"/>
      <c r="D8" s="22"/>
      <c r="E8" s="22"/>
      <c r="F8" s="23"/>
    </row>
    <row r="9" spans="1:9" s="27" customFormat="1" x14ac:dyDescent="0.3">
      <c r="A9" s="24" t="s">
        <v>28</v>
      </c>
      <c r="B9" s="25">
        <f>B10+B13</f>
        <v>4282800</v>
      </c>
      <c r="C9" s="25" t="e">
        <f t="shared" ref="C9:E9" si="0">C10+C13</f>
        <v>#REF!</v>
      </c>
      <c r="D9" s="25" t="e">
        <f t="shared" si="0"/>
        <v>#REF!</v>
      </c>
      <c r="E9" s="25" t="e">
        <f t="shared" si="0"/>
        <v>#REF!</v>
      </c>
      <c r="F9" s="26" t="e">
        <f>SUM(C9:E9)</f>
        <v>#REF!</v>
      </c>
    </row>
    <row r="10" spans="1:9" s="30" customFormat="1" x14ac:dyDescent="0.3">
      <c r="A10" s="28" t="s">
        <v>29</v>
      </c>
      <c r="B10" s="29">
        <f>SUM(B11:B12)</f>
        <v>3833058</v>
      </c>
      <c r="C10" s="29" t="e">
        <f t="shared" ref="C10:E10" si="1">SUM(C11:C12)</f>
        <v>#REF!</v>
      </c>
      <c r="D10" s="29" t="e">
        <f t="shared" si="1"/>
        <v>#REF!</v>
      </c>
      <c r="E10" s="29" t="e">
        <f t="shared" si="1"/>
        <v>#REF!</v>
      </c>
      <c r="F10" s="26" t="e">
        <f t="shared" ref="F10:F73" si="2">SUM(C10:E10)</f>
        <v>#REF!</v>
      </c>
    </row>
    <row r="11" spans="1:9" x14ac:dyDescent="0.3">
      <c r="A11" s="10" t="s">
        <v>30</v>
      </c>
      <c r="B11" s="31">
        <v>14860</v>
      </c>
      <c r="C11" s="31" t="e">
        <f>#REF!</f>
        <v>#REF!</v>
      </c>
      <c r="D11" s="31" t="e">
        <f>#REF!</f>
        <v>#REF!</v>
      </c>
      <c r="E11" s="31" t="e">
        <f>#REF!</f>
        <v>#REF!</v>
      </c>
      <c r="F11" s="26" t="e">
        <f t="shared" si="2"/>
        <v>#REF!</v>
      </c>
    </row>
    <row r="12" spans="1:9" outlineLevel="1" x14ac:dyDescent="0.3">
      <c r="A12" s="10" t="s">
        <v>31</v>
      </c>
      <c r="B12" s="31">
        <v>3818198</v>
      </c>
      <c r="C12" s="31" t="e">
        <f>#REF!</f>
        <v>#REF!</v>
      </c>
      <c r="D12" s="31" t="e">
        <f>#REF!</f>
        <v>#REF!</v>
      </c>
      <c r="E12" s="31" t="e">
        <f>#REF!</f>
        <v>#REF!</v>
      </c>
      <c r="F12" s="26" t="e">
        <f t="shared" si="2"/>
        <v>#REF!</v>
      </c>
    </row>
    <row r="13" spans="1:9" s="32" customFormat="1" outlineLevel="1" x14ac:dyDescent="0.3">
      <c r="A13" s="28" t="s">
        <v>32</v>
      </c>
      <c r="B13" s="29">
        <f>SUM(B14:B16)</f>
        <v>449742</v>
      </c>
      <c r="C13" s="29" t="e">
        <f t="shared" ref="C13:E13" si="3">SUM(C14:C16)</f>
        <v>#REF!</v>
      </c>
      <c r="D13" s="29" t="e">
        <f t="shared" si="3"/>
        <v>#REF!</v>
      </c>
      <c r="E13" s="29" t="e">
        <f t="shared" si="3"/>
        <v>#REF!</v>
      </c>
      <c r="F13" s="26" t="e">
        <f t="shared" si="2"/>
        <v>#REF!</v>
      </c>
    </row>
    <row r="14" spans="1:9" outlineLevel="1" x14ac:dyDescent="0.3">
      <c r="A14" s="10" t="s">
        <v>30</v>
      </c>
      <c r="B14" s="31">
        <v>8640</v>
      </c>
      <c r="C14" s="31" t="e">
        <f>#REF!</f>
        <v>#REF!</v>
      </c>
      <c r="D14" s="31" t="e">
        <f>#REF!</f>
        <v>#REF!</v>
      </c>
      <c r="E14" s="31" t="e">
        <f>#REF!</f>
        <v>#REF!</v>
      </c>
      <c r="F14" s="26" t="e">
        <f t="shared" si="2"/>
        <v>#REF!</v>
      </c>
    </row>
    <row r="15" spans="1:9" outlineLevel="1" x14ac:dyDescent="0.3">
      <c r="A15" s="10" t="s">
        <v>31</v>
      </c>
      <c r="B15" s="31">
        <v>89102</v>
      </c>
      <c r="C15" s="31" t="e">
        <f>#REF!</f>
        <v>#REF!</v>
      </c>
      <c r="D15" s="31" t="e">
        <f>#REF!</f>
        <v>#REF!</v>
      </c>
      <c r="E15" s="31" t="e">
        <f>#REF!</f>
        <v>#REF!</v>
      </c>
      <c r="F15" s="26" t="e">
        <f t="shared" si="2"/>
        <v>#REF!</v>
      </c>
    </row>
    <row r="16" spans="1:9" outlineLevel="1" x14ac:dyDescent="0.3">
      <c r="A16" s="10" t="s">
        <v>33</v>
      </c>
      <c r="B16" s="31">
        <v>352000</v>
      </c>
      <c r="C16" s="31" t="e">
        <f>#REF!</f>
        <v>#REF!</v>
      </c>
      <c r="D16" s="31" t="e">
        <f>#REF!</f>
        <v>#REF!</v>
      </c>
      <c r="E16" s="31" t="e">
        <f>#REF!</f>
        <v>#REF!</v>
      </c>
      <c r="F16" s="26" t="e">
        <f t="shared" si="2"/>
        <v>#REF!</v>
      </c>
      <c r="I16" s="27"/>
    </row>
    <row r="17" spans="1:9" s="27" customFormat="1" outlineLevel="1" x14ac:dyDescent="0.3">
      <c r="A17" s="33" t="s">
        <v>34</v>
      </c>
      <c r="B17" s="25">
        <v>3494900</v>
      </c>
      <c r="C17" s="25" t="e">
        <f>#REF!</f>
        <v>#REF!</v>
      </c>
      <c r="D17" s="25" t="e">
        <f>#REF!</f>
        <v>#REF!</v>
      </c>
      <c r="E17" s="25" t="e">
        <f>#REF!</f>
        <v>#REF!</v>
      </c>
      <c r="F17" s="26" t="e">
        <f t="shared" si="2"/>
        <v>#REF!</v>
      </c>
      <c r="I17" s="1"/>
    </row>
    <row r="18" spans="1:9" outlineLevel="1" x14ac:dyDescent="0.3">
      <c r="A18" s="21" t="s">
        <v>18</v>
      </c>
      <c r="B18" s="22"/>
      <c r="C18" s="22"/>
      <c r="D18" s="22"/>
      <c r="E18" s="22"/>
      <c r="F18" s="26">
        <f t="shared" si="2"/>
        <v>0</v>
      </c>
    </row>
    <row r="19" spans="1:9" s="27" customFormat="1" x14ac:dyDescent="0.3">
      <c r="A19" s="24" t="s">
        <v>28</v>
      </c>
      <c r="B19" s="25">
        <f>B20</f>
        <v>679000</v>
      </c>
      <c r="C19" s="25" t="e">
        <f t="shared" ref="C19:E19" si="4">C20</f>
        <v>#REF!</v>
      </c>
      <c r="D19" s="25" t="e">
        <f t="shared" si="4"/>
        <v>#REF!</v>
      </c>
      <c r="E19" s="25" t="e">
        <f t="shared" si="4"/>
        <v>#REF!</v>
      </c>
      <c r="F19" s="26" t="e">
        <f t="shared" si="2"/>
        <v>#REF!</v>
      </c>
    </row>
    <row r="20" spans="1:9" s="32" customFormat="1" outlineLevel="1" x14ac:dyDescent="0.3">
      <c r="A20" s="28" t="s">
        <v>35</v>
      </c>
      <c r="B20" s="29">
        <f>SUM(B21:B22)</f>
        <v>679000</v>
      </c>
      <c r="C20" s="29" t="e">
        <f t="shared" ref="C20:E20" si="5">SUM(C21:C22)</f>
        <v>#REF!</v>
      </c>
      <c r="D20" s="29" t="e">
        <f t="shared" si="5"/>
        <v>#REF!</v>
      </c>
      <c r="E20" s="29" t="e">
        <f t="shared" si="5"/>
        <v>#REF!</v>
      </c>
      <c r="F20" s="26" t="e">
        <f t="shared" si="2"/>
        <v>#REF!</v>
      </c>
    </row>
    <row r="21" spans="1:9" outlineLevel="1" x14ac:dyDescent="0.3">
      <c r="A21" s="10" t="s">
        <v>30</v>
      </c>
      <c r="B21" s="31">
        <v>1200</v>
      </c>
      <c r="C21" s="31" t="e">
        <f>#REF!</f>
        <v>#REF!</v>
      </c>
      <c r="D21" s="31" t="e">
        <f>#REF!</f>
        <v>#REF!</v>
      </c>
      <c r="E21" s="31" t="e">
        <f>#REF!</f>
        <v>#REF!</v>
      </c>
      <c r="F21" s="26" t="e">
        <f t="shared" si="2"/>
        <v>#REF!</v>
      </c>
    </row>
    <row r="22" spans="1:9" outlineLevel="1" x14ac:dyDescent="0.3">
      <c r="A22" s="10" t="s">
        <v>31</v>
      </c>
      <c r="B22" s="31">
        <v>677800</v>
      </c>
      <c r="C22" s="31" t="e">
        <f>#REF!</f>
        <v>#REF!</v>
      </c>
      <c r="D22" s="31" t="e">
        <f>#REF!</f>
        <v>#REF!</v>
      </c>
      <c r="E22" s="31" t="e">
        <f>#REF!</f>
        <v>#REF!</v>
      </c>
      <c r="F22" s="26" t="e">
        <f t="shared" si="2"/>
        <v>#REF!</v>
      </c>
    </row>
    <row r="23" spans="1:9" outlineLevel="1" x14ac:dyDescent="0.3">
      <c r="A23" s="21" t="s">
        <v>19</v>
      </c>
      <c r="B23" s="22"/>
      <c r="C23" s="22"/>
      <c r="D23" s="22"/>
      <c r="E23" s="22"/>
      <c r="F23" s="26">
        <f t="shared" si="2"/>
        <v>0</v>
      </c>
    </row>
    <row r="24" spans="1:9" s="27" customFormat="1" x14ac:dyDescent="0.3">
      <c r="A24" s="24" t="s">
        <v>28</v>
      </c>
      <c r="B24" s="25">
        <f>B25</f>
        <v>815900</v>
      </c>
      <c r="C24" s="25" t="e">
        <f t="shared" ref="C24:E24" si="6">C25</f>
        <v>#REF!</v>
      </c>
      <c r="D24" s="25" t="e">
        <f t="shared" si="6"/>
        <v>#REF!</v>
      </c>
      <c r="E24" s="25" t="e">
        <f t="shared" si="6"/>
        <v>#REF!</v>
      </c>
      <c r="F24" s="26" t="e">
        <f t="shared" si="2"/>
        <v>#REF!</v>
      </c>
    </row>
    <row r="25" spans="1:9" s="32" customFormat="1" outlineLevel="1" x14ac:dyDescent="0.3">
      <c r="A25" s="28" t="s">
        <v>36</v>
      </c>
      <c r="B25" s="29">
        <f>SUM(B26:B27)</f>
        <v>815900</v>
      </c>
      <c r="C25" s="29" t="e">
        <f t="shared" ref="C25:E25" si="7">SUM(C26:C27)</f>
        <v>#REF!</v>
      </c>
      <c r="D25" s="29" t="e">
        <f t="shared" si="7"/>
        <v>#REF!</v>
      </c>
      <c r="E25" s="29" t="e">
        <f t="shared" si="7"/>
        <v>#REF!</v>
      </c>
      <c r="F25" s="26" t="e">
        <f t="shared" si="2"/>
        <v>#REF!</v>
      </c>
    </row>
    <row r="26" spans="1:9" outlineLevel="1" x14ac:dyDescent="0.3">
      <c r="A26" s="10" t="s">
        <v>30</v>
      </c>
      <c r="B26" s="31">
        <v>101300</v>
      </c>
      <c r="C26" s="31" t="e">
        <f>#REF!</f>
        <v>#REF!</v>
      </c>
      <c r="D26" s="31" t="e">
        <f>#REF!</f>
        <v>#REF!</v>
      </c>
      <c r="E26" s="31" t="e">
        <f>#REF!</f>
        <v>#REF!</v>
      </c>
      <c r="F26" s="26" t="e">
        <f t="shared" si="2"/>
        <v>#REF!</v>
      </c>
    </row>
    <row r="27" spans="1:9" outlineLevel="1" x14ac:dyDescent="0.3">
      <c r="A27" s="10" t="s">
        <v>31</v>
      </c>
      <c r="B27" s="31">
        <v>714600</v>
      </c>
      <c r="C27" s="31" t="e">
        <f>#REF!</f>
        <v>#REF!</v>
      </c>
      <c r="D27" s="31" t="e">
        <f>#REF!</f>
        <v>#REF!</v>
      </c>
      <c r="E27" s="31" t="e">
        <f>#REF!</f>
        <v>#REF!</v>
      </c>
      <c r="F27" s="26" t="e">
        <f t="shared" si="2"/>
        <v>#REF!</v>
      </c>
    </row>
    <row r="28" spans="1:9" outlineLevel="1" x14ac:dyDescent="0.3">
      <c r="A28" s="21" t="s">
        <v>20</v>
      </c>
      <c r="B28" s="22"/>
      <c r="C28" s="22"/>
      <c r="D28" s="22"/>
      <c r="E28" s="22"/>
      <c r="F28" s="26">
        <f t="shared" si="2"/>
        <v>0</v>
      </c>
    </row>
    <row r="29" spans="1:9" s="27" customFormat="1" x14ac:dyDescent="0.3">
      <c r="A29" s="24" t="s">
        <v>28</v>
      </c>
      <c r="B29" s="25">
        <f>B30</f>
        <v>371000</v>
      </c>
      <c r="C29" s="25" t="e">
        <f t="shared" ref="C29:E29" si="8">C30</f>
        <v>#REF!</v>
      </c>
      <c r="D29" s="25" t="e">
        <f t="shared" si="8"/>
        <v>#REF!</v>
      </c>
      <c r="E29" s="25" t="e">
        <f t="shared" si="8"/>
        <v>#REF!</v>
      </c>
      <c r="F29" s="26" t="e">
        <f t="shared" si="2"/>
        <v>#REF!</v>
      </c>
    </row>
    <row r="30" spans="1:9" s="32" customFormat="1" outlineLevel="1" x14ac:dyDescent="0.3">
      <c r="A30" s="28" t="s">
        <v>37</v>
      </c>
      <c r="B30" s="29">
        <f>SUM(B31:B32)</f>
        <v>371000</v>
      </c>
      <c r="C30" s="29" t="e">
        <f t="shared" ref="C30:E30" si="9">SUM(C31:C32)</f>
        <v>#REF!</v>
      </c>
      <c r="D30" s="29" t="e">
        <f t="shared" si="9"/>
        <v>#REF!</v>
      </c>
      <c r="E30" s="29" t="e">
        <f t="shared" si="9"/>
        <v>#REF!</v>
      </c>
      <c r="F30" s="26" t="e">
        <f t="shared" si="2"/>
        <v>#REF!</v>
      </c>
    </row>
    <row r="31" spans="1:9" outlineLevel="1" x14ac:dyDescent="0.3">
      <c r="A31" s="10" t="s">
        <v>30</v>
      </c>
      <c r="B31" s="31">
        <v>9600</v>
      </c>
      <c r="C31" s="31" t="e">
        <f>#REF!</f>
        <v>#REF!</v>
      </c>
      <c r="D31" s="31" t="e">
        <f>#REF!</f>
        <v>#REF!</v>
      </c>
      <c r="E31" s="31" t="e">
        <f>#REF!</f>
        <v>#REF!</v>
      </c>
      <c r="F31" s="26" t="e">
        <f t="shared" si="2"/>
        <v>#REF!</v>
      </c>
    </row>
    <row r="32" spans="1:9" outlineLevel="1" x14ac:dyDescent="0.3">
      <c r="A32" s="10" t="s">
        <v>31</v>
      </c>
      <c r="B32" s="31">
        <v>361400</v>
      </c>
      <c r="C32" s="31" t="e">
        <f>#REF!</f>
        <v>#REF!</v>
      </c>
      <c r="D32" s="31" t="e">
        <f>#REF!</f>
        <v>#REF!</v>
      </c>
      <c r="E32" s="31" t="e">
        <f>#REF!</f>
        <v>#REF!</v>
      </c>
      <c r="F32" s="26" t="e">
        <f t="shared" si="2"/>
        <v>#REF!</v>
      </c>
    </row>
    <row r="33" spans="1:6" outlineLevel="1" x14ac:dyDescent="0.3">
      <c r="A33" s="21" t="s">
        <v>38</v>
      </c>
      <c r="B33" s="22"/>
      <c r="C33" s="22"/>
      <c r="D33" s="22"/>
      <c r="E33" s="22"/>
      <c r="F33" s="26">
        <f t="shared" si="2"/>
        <v>0</v>
      </c>
    </row>
    <row r="34" spans="1:6" s="27" customFormat="1" x14ac:dyDescent="0.3">
      <c r="A34" s="24" t="s">
        <v>28</v>
      </c>
      <c r="B34" s="25">
        <f>B35+B38+B41+B44</f>
        <v>31637800</v>
      </c>
      <c r="C34" s="25" t="e">
        <f>C35+C38+C41+C44</f>
        <v>#REF!</v>
      </c>
      <c r="D34" s="25" t="e">
        <f>D35+D38+D41+D44</f>
        <v>#REF!</v>
      </c>
      <c r="E34" s="25" t="e">
        <f>E35+E38+E41+E44</f>
        <v>#REF!</v>
      </c>
      <c r="F34" s="26" t="e">
        <f>SUM(C34:E34)</f>
        <v>#REF!</v>
      </c>
    </row>
    <row r="35" spans="1:6" s="32" customFormat="1" outlineLevel="1" x14ac:dyDescent="0.3">
      <c r="A35" s="28" t="s">
        <v>39</v>
      </c>
      <c r="B35" s="29">
        <f>SUM(B36:B37)</f>
        <v>2968080</v>
      </c>
      <c r="C35" s="29" t="e">
        <f t="shared" ref="C35:E35" si="10">SUM(C36:C37)</f>
        <v>#REF!</v>
      </c>
      <c r="D35" s="29" t="e">
        <f t="shared" si="10"/>
        <v>#REF!</v>
      </c>
      <c r="E35" s="29" t="e">
        <f t="shared" si="10"/>
        <v>#REF!</v>
      </c>
      <c r="F35" s="26" t="e">
        <f t="shared" si="2"/>
        <v>#REF!</v>
      </c>
    </row>
    <row r="36" spans="1:6" outlineLevel="1" x14ac:dyDescent="0.3">
      <c r="A36" s="10" t="s">
        <v>30</v>
      </c>
      <c r="B36" s="31">
        <v>405400</v>
      </c>
      <c r="C36" s="31" t="e">
        <f>#REF!</f>
        <v>#REF!</v>
      </c>
      <c r="D36" s="31" t="e">
        <f>#REF!</f>
        <v>#REF!</v>
      </c>
      <c r="E36" s="31" t="e">
        <f>#REF!</f>
        <v>#REF!</v>
      </c>
      <c r="F36" s="26" t="e">
        <f t="shared" si="2"/>
        <v>#REF!</v>
      </c>
    </row>
    <row r="37" spans="1:6" outlineLevel="1" x14ac:dyDescent="0.3">
      <c r="A37" s="10" t="s">
        <v>31</v>
      </c>
      <c r="B37" s="31">
        <v>2562680</v>
      </c>
      <c r="C37" s="31" t="e">
        <f>#REF!</f>
        <v>#REF!</v>
      </c>
      <c r="D37" s="31" t="e">
        <f>#REF!</f>
        <v>#REF!</v>
      </c>
      <c r="E37" s="31" t="e">
        <f>#REF!</f>
        <v>#REF!</v>
      </c>
      <c r="F37" s="26" t="e">
        <f>SUM(C37:E37)</f>
        <v>#REF!</v>
      </c>
    </row>
    <row r="38" spans="1:6" s="32" customFormat="1" outlineLevel="1" x14ac:dyDescent="0.3">
      <c r="A38" s="28" t="s">
        <v>40</v>
      </c>
      <c r="B38" s="29">
        <f>SUM(B39:B40)</f>
        <v>5935740</v>
      </c>
      <c r="C38" s="29" t="e">
        <f t="shared" ref="C38:E38" si="11">SUM(C39:C40)</f>
        <v>#REF!</v>
      </c>
      <c r="D38" s="29" t="e">
        <f t="shared" si="11"/>
        <v>#REF!</v>
      </c>
      <c r="E38" s="29" t="e">
        <f t="shared" si="11"/>
        <v>#REF!</v>
      </c>
      <c r="F38" s="26" t="e">
        <f t="shared" si="2"/>
        <v>#REF!</v>
      </c>
    </row>
    <row r="39" spans="1:6" outlineLevel="1" x14ac:dyDescent="0.3">
      <c r="A39" s="10" t="s">
        <v>30</v>
      </c>
      <c r="B39" s="31">
        <v>448200</v>
      </c>
      <c r="C39" s="31" t="e">
        <f>#REF!</f>
        <v>#REF!</v>
      </c>
      <c r="D39" s="31" t="e">
        <f>#REF!</f>
        <v>#REF!</v>
      </c>
      <c r="E39" s="31" t="e">
        <f>#REF!</f>
        <v>#REF!</v>
      </c>
      <c r="F39" s="26" t="e">
        <f t="shared" si="2"/>
        <v>#REF!</v>
      </c>
    </row>
    <row r="40" spans="1:6" outlineLevel="1" x14ac:dyDescent="0.3">
      <c r="A40" s="10" t="s">
        <v>31</v>
      </c>
      <c r="B40" s="31">
        <v>5487540</v>
      </c>
      <c r="C40" s="31" t="e">
        <f>#REF!</f>
        <v>#REF!</v>
      </c>
      <c r="D40" s="31" t="e">
        <f>#REF!</f>
        <v>#REF!</v>
      </c>
      <c r="E40" s="31" t="e">
        <f>#REF!</f>
        <v>#REF!</v>
      </c>
      <c r="F40" s="26" t="e">
        <f t="shared" si="2"/>
        <v>#REF!</v>
      </c>
    </row>
    <row r="41" spans="1:6" s="32" customFormat="1" outlineLevel="1" x14ac:dyDescent="0.3">
      <c r="A41" s="28" t="s">
        <v>41</v>
      </c>
      <c r="B41" s="29">
        <f>SUM(B42:B43)</f>
        <v>5883080</v>
      </c>
      <c r="C41" s="29" t="e">
        <f t="shared" ref="C41:E41" si="12">SUM(C42:C43)</f>
        <v>#REF!</v>
      </c>
      <c r="D41" s="29" t="e">
        <f t="shared" si="12"/>
        <v>#REF!</v>
      </c>
      <c r="E41" s="29" t="e">
        <f t="shared" si="12"/>
        <v>#REF!</v>
      </c>
      <c r="F41" s="26" t="e">
        <f>SUM(C41:E41)</f>
        <v>#REF!</v>
      </c>
    </row>
    <row r="42" spans="1:6" outlineLevel="1" x14ac:dyDescent="0.3">
      <c r="A42" s="10" t="s">
        <v>30</v>
      </c>
      <c r="B42" s="31">
        <v>747000</v>
      </c>
      <c r="C42" s="31" t="e">
        <f>#REF!</f>
        <v>#REF!</v>
      </c>
      <c r="D42" s="31" t="e">
        <f>#REF!</f>
        <v>#REF!</v>
      </c>
      <c r="E42" s="31" t="e">
        <f>#REF!</f>
        <v>#REF!</v>
      </c>
      <c r="F42" s="26" t="e">
        <f t="shared" si="2"/>
        <v>#REF!</v>
      </c>
    </row>
    <row r="43" spans="1:6" outlineLevel="1" x14ac:dyDescent="0.3">
      <c r="A43" s="10" t="s">
        <v>31</v>
      </c>
      <c r="B43" s="31">
        <v>5136080</v>
      </c>
      <c r="C43" s="31" t="e">
        <f>#REF!</f>
        <v>#REF!</v>
      </c>
      <c r="D43" s="31" t="e">
        <f>#REF!</f>
        <v>#REF!</v>
      </c>
      <c r="E43" s="31" t="e">
        <f>#REF!</f>
        <v>#REF!</v>
      </c>
      <c r="F43" s="26" t="e">
        <f t="shared" si="2"/>
        <v>#REF!</v>
      </c>
    </row>
    <row r="44" spans="1:6" s="32" customFormat="1" outlineLevel="1" x14ac:dyDescent="0.3">
      <c r="A44" s="28" t="s">
        <v>42</v>
      </c>
      <c r="B44" s="29">
        <f>SUM(B45:B47)</f>
        <v>16850900</v>
      </c>
      <c r="C44" s="29" t="e">
        <f t="shared" ref="C44:E44" si="13">SUM(C45:C47)</f>
        <v>#REF!</v>
      </c>
      <c r="D44" s="29" t="e">
        <f t="shared" si="13"/>
        <v>#REF!</v>
      </c>
      <c r="E44" s="29" t="e">
        <f t="shared" si="13"/>
        <v>#REF!</v>
      </c>
      <c r="F44" s="26" t="e">
        <f t="shared" si="2"/>
        <v>#REF!</v>
      </c>
    </row>
    <row r="45" spans="1:6" outlineLevel="1" x14ac:dyDescent="0.3">
      <c r="A45" s="10" t="s">
        <v>30</v>
      </c>
      <c r="B45" s="31">
        <v>720200</v>
      </c>
      <c r="C45" s="31" t="e">
        <f>#REF!</f>
        <v>#REF!</v>
      </c>
      <c r="D45" s="31" t="e">
        <f>#REF!</f>
        <v>#REF!</v>
      </c>
      <c r="E45" s="31" t="e">
        <f>#REF!</f>
        <v>#REF!</v>
      </c>
      <c r="F45" s="26" t="e">
        <f t="shared" si="2"/>
        <v>#REF!</v>
      </c>
    </row>
    <row r="46" spans="1:6" outlineLevel="1" x14ac:dyDescent="0.3">
      <c r="A46" s="10" t="s">
        <v>31</v>
      </c>
      <c r="B46" s="31">
        <v>14230700</v>
      </c>
      <c r="C46" s="31" t="e">
        <f>#REF!</f>
        <v>#REF!</v>
      </c>
      <c r="D46" s="31" t="e">
        <f>#REF!</f>
        <v>#REF!</v>
      </c>
      <c r="E46" s="31" t="e">
        <f>#REF!</f>
        <v>#REF!</v>
      </c>
      <c r="F46" s="26" t="e">
        <f t="shared" si="2"/>
        <v>#REF!</v>
      </c>
    </row>
    <row r="47" spans="1:6" outlineLevel="1" x14ac:dyDescent="0.3">
      <c r="A47" s="10" t="s">
        <v>33</v>
      </c>
      <c r="B47" s="31">
        <v>1900000</v>
      </c>
      <c r="C47" s="31" t="e">
        <f>#REF!</f>
        <v>#REF!</v>
      </c>
      <c r="D47" s="31" t="e">
        <f>#REF!</f>
        <v>#REF!</v>
      </c>
      <c r="E47" s="31" t="e">
        <f>#REF!</f>
        <v>#REF!</v>
      </c>
      <c r="F47" s="26" t="e">
        <f t="shared" si="2"/>
        <v>#REF!</v>
      </c>
    </row>
    <row r="48" spans="1:6" s="27" customFormat="1" outlineLevel="1" x14ac:dyDescent="0.3">
      <c r="A48" s="33" t="s">
        <v>34</v>
      </c>
      <c r="B48" s="25">
        <v>139600</v>
      </c>
      <c r="C48" s="25" t="e">
        <f>#REF!</f>
        <v>#REF!</v>
      </c>
      <c r="D48" s="25" t="e">
        <f>#REF!</f>
        <v>#REF!</v>
      </c>
      <c r="E48" s="25" t="e">
        <f>#REF!</f>
        <v>#REF!</v>
      </c>
      <c r="F48" s="26" t="e">
        <f t="shared" si="2"/>
        <v>#REF!</v>
      </c>
    </row>
    <row r="49" spans="1:6" s="19" customFormat="1" x14ac:dyDescent="0.3">
      <c r="A49" s="21" t="s">
        <v>21</v>
      </c>
      <c r="B49" s="22"/>
      <c r="C49" s="22"/>
      <c r="D49" s="22"/>
      <c r="E49" s="22"/>
      <c r="F49" s="26">
        <f t="shared" si="2"/>
        <v>0</v>
      </c>
    </row>
    <row r="50" spans="1:6" s="27" customFormat="1" x14ac:dyDescent="0.3">
      <c r="A50" s="24" t="s">
        <v>28</v>
      </c>
      <c r="B50" s="25">
        <f>B51+B54</f>
        <v>2867100</v>
      </c>
      <c r="C50" s="25" t="e">
        <f t="shared" ref="C50:E50" si="14">C51+C54</f>
        <v>#REF!</v>
      </c>
      <c r="D50" s="25" t="e">
        <f t="shared" si="14"/>
        <v>#REF!</v>
      </c>
      <c r="E50" s="25" t="e">
        <f t="shared" si="14"/>
        <v>#REF!</v>
      </c>
      <c r="F50" s="26" t="e">
        <f t="shared" si="2"/>
        <v>#REF!</v>
      </c>
    </row>
    <row r="51" spans="1:6" s="30" customFormat="1" x14ac:dyDescent="0.3">
      <c r="A51" s="28" t="s">
        <v>43</v>
      </c>
      <c r="B51" s="29">
        <f>SUM(B52:B53)</f>
        <v>524780</v>
      </c>
      <c r="C51" s="29" t="e">
        <f t="shared" ref="C51:E51" si="15">SUM(C52:C53)</f>
        <v>#REF!</v>
      </c>
      <c r="D51" s="29" t="e">
        <f t="shared" si="15"/>
        <v>#REF!</v>
      </c>
      <c r="E51" s="29" t="e">
        <f t="shared" si="15"/>
        <v>#REF!</v>
      </c>
      <c r="F51" s="26" t="e">
        <f t="shared" si="2"/>
        <v>#REF!</v>
      </c>
    </row>
    <row r="52" spans="1:6" outlineLevel="1" x14ac:dyDescent="0.3">
      <c r="A52" s="10" t="s">
        <v>61</v>
      </c>
      <c r="B52" s="31">
        <v>134180</v>
      </c>
      <c r="C52" s="31" t="e">
        <f>#REF!</f>
        <v>#REF!</v>
      </c>
      <c r="D52" s="31" t="e">
        <f>#REF!</f>
        <v>#REF!</v>
      </c>
      <c r="E52" s="31" t="e">
        <f>#REF!</f>
        <v>#REF!</v>
      </c>
      <c r="F52" s="26" t="e">
        <f t="shared" si="2"/>
        <v>#REF!</v>
      </c>
    </row>
    <row r="53" spans="1:6" outlineLevel="1" x14ac:dyDescent="0.3">
      <c r="A53" s="10" t="s">
        <v>44</v>
      </c>
      <c r="B53" s="31">
        <v>390600</v>
      </c>
      <c r="C53" s="31" t="e">
        <f>#REF!</f>
        <v>#REF!</v>
      </c>
      <c r="D53" s="31" t="e">
        <f>#REF!</f>
        <v>#REF!</v>
      </c>
      <c r="E53" s="31" t="e">
        <f>#REF!</f>
        <v>#REF!</v>
      </c>
      <c r="F53" s="26" t="e">
        <f t="shared" si="2"/>
        <v>#REF!</v>
      </c>
    </row>
    <row r="54" spans="1:6" s="32" customFormat="1" outlineLevel="1" x14ac:dyDescent="0.3">
      <c r="A54" s="28" t="s">
        <v>45</v>
      </c>
      <c r="B54" s="29">
        <f>SUM(B55:B56)</f>
        <v>2342320</v>
      </c>
      <c r="C54" s="29" t="e">
        <f t="shared" ref="C54:E54" si="16">SUM(C55:C56)</f>
        <v>#REF!</v>
      </c>
      <c r="D54" s="29" t="e">
        <f t="shared" si="16"/>
        <v>#REF!</v>
      </c>
      <c r="E54" s="29" t="e">
        <f t="shared" si="16"/>
        <v>#REF!</v>
      </c>
      <c r="F54" s="26" t="e">
        <f t="shared" si="2"/>
        <v>#REF!</v>
      </c>
    </row>
    <row r="55" spans="1:6" outlineLevel="1" x14ac:dyDescent="0.3">
      <c r="A55" s="10" t="s">
        <v>30</v>
      </c>
      <c r="B55" s="31">
        <v>4320</v>
      </c>
      <c r="C55" s="31" t="e">
        <f>#REF!</f>
        <v>#REF!</v>
      </c>
      <c r="D55" s="31" t="e">
        <f>#REF!</f>
        <v>#REF!</v>
      </c>
      <c r="E55" s="31" t="e">
        <f>#REF!</f>
        <v>#REF!</v>
      </c>
      <c r="F55" s="26" t="e">
        <f t="shared" si="2"/>
        <v>#REF!</v>
      </c>
    </row>
    <row r="56" spans="1:6" outlineLevel="1" x14ac:dyDescent="0.3">
      <c r="A56" s="10" t="s">
        <v>31</v>
      </c>
      <c r="B56" s="31">
        <v>2338000</v>
      </c>
      <c r="C56" s="31" t="e">
        <f>#REF!</f>
        <v>#REF!</v>
      </c>
      <c r="D56" s="31" t="e">
        <f>#REF!</f>
        <v>#REF!</v>
      </c>
      <c r="E56" s="31" t="e">
        <f>#REF!</f>
        <v>#REF!</v>
      </c>
      <c r="F56" s="26" t="e">
        <f t="shared" si="2"/>
        <v>#REF!</v>
      </c>
    </row>
    <row r="57" spans="1:6" outlineLevel="1" x14ac:dyDescent="0.3">
      <c r="A57" s="21" t="s">
        <v>22</v>
      </c>
      <c r="B57" s="22"/>
      <c r="C57" s="22"/>
      <c r="D57" s="22"/>
      <c r="E57" s="22"/>
      <c r="F57" s="26">
        <f t="shared" si="2"/>
        <v>0</v>
      </c>
    </row>
    <row r="58" spans="1:6" s="27" customFormat="1" x14ac:dyDescent="0.3">
      <c r="A58" s="24" t="s">
        <v>28</v>
      </c>
      <c r="B58" s="25">
        <f>B59+B62+B64+B68</f>
        <v>8586400</v>
      </c>
      <c r="C58" s="25" t="e">
        <f>C59+C62+C64+C68</f>
        <v>#REF!</v>
      </c>
      <c r="D58" s="25" t="e">
        <f>D59+D62+D64+D68</f>
        <v>#REF!</v>
      </c>
      <c r="E58" s="25" t="e">
        <f>E59+E62+E64+E68</f>
        <v>#REF!</v>
      </c>
      <c r="F58" s="26" t="e">
        <f>SUM(C58:E58)</f>
        <v>#REF!</v>
      </c>
    </row>
    <row r="59" spans="1:6" s="32" customFormat="1" outlineLevel="1" x14ac:dyDescent="0.3">
      <c r="A59" s="28" t="s">
        <v>46</v>
      </c>
      <c r="B59" s="29">
        <f>SUM(B60:B61)</f>
        <v>455740</v>
      </c>
      <c r="C59" s="29" t="e">
        <f t="shared" ref="C59:E59" si="17">SUM(C60:C61)</f>
        <v>#REF!</v>
      </c>
      <c r="D59" s="29" t="e">
        <f t="shared" si="17"/>
        <v>#REF!</v>
      </c>
      <c r="E59" s="29" t="e">
        <f t="shared" si="17"/>
        <v>#REF!</v>
      </c>
      <c r="F59" s="26" t="e">
        <f t="shared" si="2"/>
        <v>#REF!</v>
      </c>
    </row>
    <row r="60" spans="1:6" outlineLevel="1" x14ac:dyDescent="0.3">
      <c r="A60" s="10" t="s">
        <v>30</v>
      </c>
      <c r="B60" s="31">
        <v>64640</v>
      </c>
      <c r="C60" s="31" t="e">
        <f>#REF!</f>
        <v>#REF!</v>
      </c>
      <c r="D60" s="31" t="e">
        <f>#REF!</f>
        <v>#REF!</v>
      </c>
      <c r="E60" s="31" t="e">
        <f>#REF!</f>
        <v>#REF!</v>
      </c>
      <c r="F60" s="26" t="e">
        <f t="shared" si="2"/>
        <v>#REF!</v>
      </c>
    </row>
    <row r="61" spans="1:6" outlineLevel="1" x14ac:dyDescent="0.3">
      <c r="A61" s="10" t="s">
        <v>31</v>
      </c>
      <c r="B61" s="31">
        <v>391100</v>
      </c>
      <c r="C61" s="31" t="e">
        <f>#REF!</f>
        <v>#REF!</v>
      </c>
      <c r="D61" s="31" t="e">
        <f>#REF!</f>
        <v>#REF!</v>
      </c>
      <c r="E61" s="31" t="e">
        <f>#REF!</f>
        <v>#REF!</v>
      </c>
      <c r="F61" s="26" t="e">
        <f t="shared" si="2"/>
        <v>#REF!</v>
      </c>
    </row>
    <row r="62" spans="1:6" s="32" customFormat="1" outlineLevel="1" x14ac:dyDescent="0.3">
      <c r="A62" s="28" t="s">
        <v>47</v>
      </c>
      <c r="B62" s="29">
        <f>SUM(B63:B63)</f>
        <v>46080</v>
      </c>
      <c r="C62" s="29" t="e">
        <f>SUM(C63:C63)</f>
        <v>#REF!</v>
      </c>
      <c r="D62" s="29" t="e">
        <f>SUM(D63:D63)</f>
        <v>#REF!</v>
      </c>
      <c r="E62" s="29" t="e">
        <f>SUM(E63:E63)</f>
        <v>#REF!</v>
      </c>
      <c r="F62" s="26" t="e">
        <f t="shared" si="2"/>
        <v>#REF!</v>
      </c>
    </row>
    <row r="63" spans="1:6" outlineLevel="1" x14ac:dyDescent="0.3">
      <c r="A63" s="10" t="s">
        <v>30</v>
      </c>
      <c r="B63" s="31">
        <v>46080</v>
      </c>
      <c r="C63" s="31" t="e">
        <f>#REF!</f>
        <v>#REF!</v>
      </c>
      <c r="D63" s="31" t="e">
        <f>#REF!</f>
        <v>#REF!</v>
      </c>
      <c r="E63" s="31" t="e">
        <f>#REF!</f>
        <v>#REF!</v>
      </c>
      <c r="F63" s="26" t="e">
        <f t="shared" si="2"/>
        <v>#REF!</v>
      </c>
    </row>
    <row r="64" spans="1:6" s="32" customFormat="1" outlineLevel="1" x14ac:dyDescent="0.3">
      <c r="A64" s="28" t="s">
        <v>48</v>
      </c>
      <c r="B64" s="29">
        <f>SUM(B65:B67)</f>
        <v>6848680</v>
      </c>
      <c r="C64" s="29" t="e">
        <f t="shared" ref="C64:E64" si="18">SUM(C65:C67)</f>
        <v>#REF!</v>
      </c>
      <c r="D64" s="29" t="e">
        <f t="shared" si="18"/>
        <v>#REF!</v>
      </c>
      <c r="E64" s="29" t="e">
        <f t="shared" si="18"/>
        <v>#REF!</v>
      </c>
      <c r="F64" s="26" t="e">
        <f t="shared" si="2"/>
        <v>#REF!</v>
      </c>
    </row>
    <row r="65" spans="1:6" outlineLevel="1" x14ac:dyDescent="0.3">
      <c r="A65" s="10" t="s">
        <v>30</v>
      </c>
      <c r="B65" s="31">
        <v>46080</v>
      </c>
      <c r="C65" s="31" t="e">
        <f>#REF!</f>
        <v>#REF!</v>
      </c>
      <c r="D65" s="31" t="e">
        <f>#REF!</f>
        <v>#REF!</v>
      </c>
      <c r="E65" s="31" t="e">
        <f>#REF!</f>
        <v>#REF!</v>
      </c>
      <c r="F65" s="26" t="e">
        <f t="shared" si="2"/>
        <v>#REF!</v>
      </c>
    </row>
    <row r="66" spans="1:6" outlineLevel="1" x14ac:dyDescent="0.3">
      <c r="A66" s="10" t="s">
        <v>31</v>
      </c>
      <c r="B66" s="31">
        <v>4302600</v>
      </c>
      <c r="C66" s="31" t="e">
        <f>#REF!</f>
        <v>#REF!</v>
      </c>
      <c r="D66" s="31" t="e">
        <f>#REF!</f>
        <v>#REF!</v>
      </c>
      <c r="E66" s="31" t="e">
        <f>#REF!</f>
        <v>#REF!</v>
      </c>
      <c r="F66" s="26" t="e">
        <f t="shared" si="2"/>
        <v>#REF!</v>
      </c>
    </row>
    <row r="67" spans="1:6" outlineLevel="1" x14ac:dyDescent="0.3">
      <c r="A67" s="10" t="s">
        <v>33</v>
      </c>
      <c r="B67" s="31">
        <v>2500000</v>
      </c>
      <c r="C67" s="31" t="e">
        <f>#REF!</f>
        <v>#REF!</v>
      </c>
      <c r="D67" s="31" t="e">
        <f>#REF!</f>
        <v>#REF!</v>
      </c>
      <c r="E67" s="31" t="e">
        <f>#REF!</f>
        <v>#REF!</v>
      </c>
      <c r="F67" s="26" t="e">
        <f t="shared" si="2"/>
        <v>#REF!</v>
      </c>
    </row>
    <row r="68" spans="1:6" s="32" customFormat="1" outlineLevel="1" x14ac:dyDescent="0.3">
      <c r="A68" s="28" t="s">
        <v>49</v>
      </c>
      <c r="B68" s="29">
        <f>SUM(B69:B70)</f>
        <v>1235900</v>
      </c>
      <c r="C68" s="29" t="e">
        <f t="shared" ref="C68:E68" si="19">SUM(C69:C70)</f>
        <v>#REF!</v>
      </c>
      <c r="D68" s="29" t="e">
        <f t="shared" si="19"/>
        <v>#REF!</v>
      </c>
      <c r="E68" s="29" t="e">
        <f t="shared" si="19"/>
        <v>#REF!</v>
      </c>
      <c r="F68" s="26" t="e">
        <f>SUM(C68:E68)</f>
        <v>#REF!</v>
      </c>
    </row>
    <row r="69" spans="1:6" outlineLevel="1" x14ac:dyDescent="0.3">
      <c r="A69" s="10" t="s">
        <v>30</v>
      </c>
      <c r="B69" s="31">
        <v>180400</v>
      </c>
      <c r="C69" s="31" t="e">
        <f>#REF!</f>
        <v>#REF!</v>
      </c>
      <c r="D69" s="31" t="e">
        <f>#REF!</f>
        <v>#REF!</v>
      </c>
      <c r="E69" s="31" t="e">
        <f>#REF!</f>
        <v>#REF!</v>
      </c>
      <c r="F69" s="26" t="e">
        <f t="shared" si="2"/>
        <v>#REF!</v>
      </c>
    </row>
    <row r="70" spans="1:6" outlineLevel="1" x14ac:dyDescent="0.3">
      <c r="A70" s="10" t="s">
        <v>31</v>
      </c>
      <c r="B70" s="31">
        <v>1055500</v>
      </c>
      <c r="C70" s="31" t="e">
        <f>#REF!</f>
        <v>#REF!</v>
      </c>
      <c r="D70" s="31" t="e">
        <f>#REF!</f>
        <v>#REF!</v>
      </c>
      <c r="E70" s="31" t="e">
        <f>#REF!</f>
        <v>#REF!</v>
      </c>
      <c r="F70" s="26" t="e">
        <f t="shared" si="2"/>
        <v>#REF!</v>
      </c>
    </row>
    <row r="71" spans="1:6" s="19" customFormat="1" x14ac:dyDescent="0.3">
      <c r="A71" s="21" t="s">
        <v>23</v>
      </c>
      <c r="B71" s="22"/>
      <c r="C71" s="22"/>
      <c r="D71" s="22"/>
      <c r="E71" s="22"/>
      <c r="F71" s="26">
        <f t="shared" si="2"/>
        <v>0</v>
      </c>
    </row>
    <row r="72" spans="1:6" s="27" customFormat="1" x14ac:dyDescent="0.3">
      <c r="A72" s="24" t="s">
        <v>28</v>
      </c>
      <c r="B72" s="25">
        <f>B73+B76</f>
        <v>15304600</v>
      </c>
      <c r="C72" s="25" t="e">
        <f t="shared" ref="C72:E72" si="20">C73+C76</f>
        <v>#REF!</v>
      </c>
      <c r="D72" s="25" t="e">
        <f t="shared" si="20"/>
        <v>#REF!</v>
      </c>
      <c r="E72" s="25" t="e">
        <f t="shared" si="20"/>
        <v>#REF!</v>
      </c>
      <c r="F72" s="26" t="e">
        <f t="shared" si="2"/>
        <v>#REF!</v>
      </c>
    </row>
    <row r="73" spans="1:6" s="30" customFormat="1" x14ac:dyDescent="0.3">
      <c r="A73" s="28" t="s">
        <v>50</v>
      </c>
      <c r="B73" s="29">
        <f>SUM(B74:B75)</f>
        <v>313980</v>
      </c>
      <c r="C73" s="29" t="e">
        <f t="shared" ref="C73:E73" si="21">SUM(C74:C75)</f>
        <v>#REF!</v>
      </c>
      <c r="D73" s="29" t="e">
        <f t="shared" si="21"/>
        <v>#REF!</v>
      </c>
      <c r="E73" s="29" t="e">
        <f t="shared" si="21"/>
        <v>#REF!</v>
      </c>
      <c r="F73" s="26" t="e">
        <f t="shared" si="2"/>
        <v>#REF!</v>
      </c>
    </row>
    <row r="74" spans="1:6" x14ac:dyDescent="0.3">
      <c r="A74" s="10" t="s">
        <v>30</v>
      </c>
      <c r="B74" s="31">
        <v>117480</v>
      </c>
      <c r="C74" s="31" t="e">
        <f>#REF!</f>
        <v>#REF!</v>
      </c>
      <c r="D74" s="31" t="e">
        <f>#REF!</f>
        <v>#REF!</v>
      </c>
      <c r="E74" s="31" t="e">
        <f>#REF!</f>
        <v>#REF!</v>
      </c>
      <c r="F74" s="26" t="e">
        <f t="shared" ref="F74:F106" si="22">SUM(C74:E74)</f>
        <v>#REF!</v>
      </c>
    </row>
    <row r="75" spans="1:6" outlineLevel="1" x14ac:dyDescent="0.3">
      <c r="A75" s="10" t="s">
        <v>31</v>
      </c>
      <c r="B75" s="31">
        <v>196500</v>
      </c>
      <c r="C75" s="31" t="e">
        <f>#REF!</f>
        <v>#REF!</v>
      </c>
      <c r="D75" s="31" t="e">
        <f>#REF!</f>
        <v>#REF!</v>
      </c>
      <c r="E75" s="31" t="e">
        <f>#REF!</f>
        <v>#REF!</v>
      </c>
      <c r="F75" s="26" t="e">
        <f t="shared" si="22"/>
        <v>#REF!</v>
      </c>
    </row>
    <row r="76" spans="1:6" s="32" customFormat="1" outlineLevel="1" x14ac:dyDescent="0.3">
      <c r="A76" s="28" t="s">
        <v>51</v>
      </c>
      <c r="B76" s="29">
        <f>SUM(B77:B79)</f>
        <v>14990620</v>
      </c>
      <c r="C76" s="29" t="e">
        <f t="shared" ref="C76:E76" si="23">SUM(C77:C79)</f>
        <v>#REF!</v>
      </c>
      <c r="D76" s="29" t="e">
        <f t="shared" si="23"/>
        <v>#REF!</v>
      </c>
      <c r="E76" s="29" t="e">
        <f t="shared" si="23"/>
        <v>#REF!</v>
      </c>
      <c r="F76" s="26" t="e">
        <f t="shared" si="22"/>
        <v>#REF!</v>
      </c>
    </row>
    <row r="77" spans="1:6" outlineLevel="1" x14ac:dyDescent="0.3">
      <c r="A77" s="10" t="s">
        <v>30</v>
      </c>
      <c r="B77" s="31">
        <v>167220</v>
      </c>
      <c r="C77" s="31" t="e">
        <f>#REF!</f>
        <v>#REF!</v>
      </c>
      <c r="D77" s="31" t="e">
        <f>#REF!</f>
        <v>#REF!</v>
      </c>
      <c r="E77" s="31" t="e">
        <f>#REF!</f>
        <v>#REF!</v>
      </c>
      <c r="F77" s="26" t="e">
        <f t="shared" si="22"/>
        <v>#REF!</v>
      </c>
    </row>
    <row r="78" spans="1:6" outlineLevel="1" x14ac:dyDescent="0.3">
      <c r="A78" s="10" t="s">
        <v>31</v>
      </c>
      <c r="B78" s="31">
        <v>8236100</v>
      </c>
      <c r="C78" s="31" t="e">
        <f>#REF!</f>
        <v>#REF!</v>
      </c>
      <c r="D78" s="31" t="e">
        <f>#REF!</f>
        <v>#REF!</v>
      </c>
      <c r="E78" s="31" t="e">
        <f>#REF!</f>
        <v>#REF!</v>
      </c>
      <c r="F78" s="26" t="e">
        <f t="shared" si="22"/>
        <v>#REF!</v>
      </c>
    </row>
    <row r="79" spans="1:6" outlineLevel="1" x14ac:dyDescent="0.3">
      <c r="A79" s="10" t="s">
        <v>33</v>
      </c>
      <c r="B79" s="31">
        <v>6587300</v>
      </c>
      <c r="C79" s="31" t="e">
        <f>#REF!</f>
        <v>#REF!</v>
      </c>
      <c r="D79" s="31" t="e">
        <f>#REF!</f>
        <v>#REF!</v>
      </c>
      <c r="E79" s="31" t="e">
        <f>#REF!</f>
        <v>#REF!</v>
      </c>
      <c r="F79" s="26" t="e">
        <f t="shared" si="22"/>
        <v>#REF!</v>
      </c>
    </row>
    <row r="80" spans="1:6" s="27" customFormat="1" outlineLevel="1" x14ac:dyDescent="0.3">
      <c r="A80" s="33" t="s">
        <v>34</v>
      </c>
      <c r="B80" s="25">
        <v>20000</v>
      </c>
      <c r="C80" s="25" t="e">
        <f>#REF!</f>
        <v>#REF!</v>
      </c>
      <c r="D80" s="25" t="e">
        <f>#REF!</f>
        <v>#REF!</v>
      </c>
      <c r="E80" s="25" t="e">
        <f>#REF!</f>
        <v>#REF!</v>
      </c>
      <c r="F80" s="26" t="e">
        <f t="shared" si="22"/>
        <v>#REF!</v>
      </c>
    </row>
    <row r="81" spans="1:6" s="19" customFormat="1" x14ac:dyDescent="0.3">
      <c r="A81" s="21" t="s">
        <v>24</v>
      </c>
      <c r="B81" s="22"/>
      <c r="C81" s="22"/>
      <c r="D81" s="22"/>
      <c r="E81" s="22"/>
      <c r="F81" s="26">
        <f t="shared" si="22"/>
        <v>0</v>
      </c>
    </row>
    <row r="82" spans="1:6" s="27" customFormat="1" x14ac:dyDescent="0.3">
      <c r="A82" s="24" t="s">
        <v>28</v>
      </c>
      <c r="B82" s="25">
        <f>B83+B86+B89</f>
        <v>947900</v>
      </c>
      <c r="C82" s="25" t="e">
        <f>C83+C86+C89</f>
        <v>#REF!</v>
      </c>
      <c r="D82" s="25" t="e">
        <f>D83+D86+D89</f>
        <v>#REF!</v>
      </c>
      <c r="E82" s="25" t="e">
        <f>E83+E86+E89</f>
        <v>#REF!</v>
      </c>
      <c r="F82" s="26" t="e">
        <f t="shared" si="22"/>
        <v>#REF!</v>
      </c>
    </row>
    <row r="83" spans="1:6" s="30" customFormat="1" x14ac:dyDescent="0.3">
      <c r="A83" s="28" t="s">
        <v>52</v>
      </c>
      <c r="B83" s="29">
        <f>SUM(B84:B85)</f>
        <v>274620</v>
      </c>
      <c r="C83" s="29" t="e">
        <f t="shared" ref="C83:E83" si="24">SUM(C84:C85)</f>
        <v>#REF!</v>
      </c>
      <c r="D83" s="29" t="e">
        <f t="shared" si="24"/>
        <v>#REF!</v>
      </c>
      <c r="E83" s="29" t="e">
        <f t="shared" si="24"/>
        <v>#REF!</v>
      </c>
      <c r="F83" s="26" t="e">
        <f t="shared" si="22"/>
        <v>#REF!</v>
      </c>
    </row>
    <row r="84" spans="1:6" x14ac:dyDescent="0.3">
      <c r="A84" s="10" t="s">
        <v>30</v>
      </c>
      <c r="B84" s="31">
        <v>34920</v>
      </c>
      <c r="C84" s="31" t="e">
        <f>#REF!</f>
        <v>#REF!</v>
      </c>
      <c r="D84" s="31" t="e">
        <f>#REF!</f>
        <v>#REF!</v>
      </c>
      <c r="E84" s="31" t="e">
        <f>#REF!</f>
        <v>#REF!</v>
      </c>
      <c r="F84" s="26" t="e">
        <f t="shared" si="22"/>
        <v>#REF!</v>
      </c>
    </row>
    <row r="85" spans="1:6" outlineLevel="1" x14ac:dyDescent="0.3">
      <c r="A85" s="10" t="s">
        <v>31</v>
      </c>
      <c r="B85" s="31">
        <v>239700</v>
      </c>
      <c r="C85" s="31" t="e">
        <f>#REF!</f>
        <v>#REF!</v>
      </c>
      <c r="D85" s="31" t="e">
        <f>#REF!</f>
        <v>#REF!</v>
      </c>
      <c r="E85" s="31" t="e">
        <f>#REF!</f>
        <v>#REF!</v>
      </c>
      <c r="F85" s="26" t="e">
        <f t="shared" si="22"/>
        <v>#REF!</v>
      </c>
    </row>
    <row r="86" spans="1:6" s="32" customFormat="1" outlineLevel="1" x14ac:dyDescent="0.3">
      <c r="A86" s="28" t="s">
        <v>53</v>
      </c>
      <c r="B86" s="29">
        <f>SUM(B87:B88)</f>
        <v>607640</v>
      </c>
      <c r="C86" s="29" t="e">
        <f t="shared" ref="C86:E86" si="25">SUM(C87:C88)</f>
        <v>#REF!</v>
      </c>
      <c r="D86" s="29" t="e">
        <f t="shared" si="25"/>
        <v>#REF!</v>
      </c>
      <c r="E86" s="29" t="e">
        <f t="shared" si="25"/>
        <v>#REF!</v>
      </c>
      <c r="F86" s="26" t="e">
        <f t="shared" si="22"/>
        <v>#REF!</v>
      </c>
    </row>
    <row r="87" spans="1:6" outlineLevel="1" x14ac:dyDescent="0.3">
      <c r="A87" s="10" t="s">
        <v>30</v>
      </c>
      <c r="B87" s="31">
        <v>23040</v>
      </c>
      <c r="C87" s="31" t="e">
        <f>#REF!</f>
        <v>#REF!</v>
      </c>
      <c r="D87" s="31" t="e">
        <f>#REF!</f>
        <v>#REF!</v>
      </c>
      <c r="E87" s="31" t="e">
        <f>#REF!</f>
        <v>#REF!</v>
      </c>
      <c r="F87" s="26" t="e">
        <f t="shared" si="22"/>
        <v>#REF!</v>
      </c>
    </row>
    <row r="88" spans="1:6" outlineLevel="1" x14ac:dyDescent="0.3">
      <c r="A88" s="10" t="s">
        <v>31</v>
      </c>
      <c r="B88" s="31">
        <v>584600</v>
      </c>
      <c r="C88" s="31" t="e">
        <f>#REF!</f>
        <v>#REF!</v>
      </c>
      <c r="D88" s="31" t="e">
        <f>#REF!</f>
        <v>#REF!</v>
      </c>
      <c r="E88" s="31" t="e">
        <f>#REF!</f>
        <v>#REF!</v>
      </c>
      <c r="F88" s="26" t="e">
        <f t="shared" si="22"/>
        <v>#REF!</v>
      </c>
    </row>
    <row r="89" spans="1:6" s="32" customFormat="1" outlineLevel="1" x14ac:dyDescent="0.3">
      <c r="A89" s="28" t="s">
        <v>54</v>
      </c>
      <c r="B89" s="29">
        <f>SUM(B90:B91)</f>
        <v>65640</v>
      </c>
      <c r="C89" s="29" t="e">
        <f t="shared" ref="C89:E89" si="26">SUM(C90:C91)</f>
        <v>#REF!</v>
      </c>
      <c r="D89" s="29" t="e">
        <f t="shared" si="26"/>
        <v>#REF!</v>
      </c>
      <c r="E89" s="29" t="e">
        <f t="shared" si="26"/>
        <v>#REF!</v>
      </c>
      <c r="F89" s="26" t="e">
        <f>SUM(C89:E89)</f>
        <v>#REF!</v>
      </c>
    </row>
    <row r="90" spans="1:6" outlineLevel="1" x14ac:dyDescent="0.3">
      <c r="A90" s="10" t="s">
        <v>30</v>
      </c>
      <c r="B90" s="31">
        <v>23040</v>
      </c>
      <c r="C90" s="31" t="e">
        <f>#REF!</f>
        <v>#REF!</v>
      </c>
      <c r="D90" s="31" t="e">
        <f>#REF!</f>
        <v>#REF!</v>
      </c>
      <c r="E90" s="31" t="e">
        <f>#REF!</f>
        <v>#REF!</v>
      </c>
      <c r="F90" s="26" t="e">
        <f t="shared" si="22"/>
        <v>#REF!</v>
      </c>
    </row>
    <row r="91" spans="1:6" outlineLevel="1" x14ac:dyDescent="0.3">
      <c r="A91" s="10" t="s">
        <v>31</v>
      </c>
      <c r="B91" s="31">
        <v>42600</v>
      </c>
      <c r="C91" s="31" t="e">
        <f>#REF!</f>
        <v>#REF!</v>
      </c>
      <c r="D91" s="31" t="e">
        <f>#REF!</f>
        <v>#REF!</v>
      </c>
      <c r="E91" s="31" t="e">
        <f>#REF!</f>
        <v>#REF!</v>
      </c>
      <c r="F91" s="26" t="e">
        <f t="shared" si="22"/>
        <v>#REF!</v>
      </c>
    </row>
    <row r="92" spans="1:6" s="27" customFormat="1" outlineLevel="1" x14ac:dyDescent="0.3">
      <c r="A92" s="33" t="s">
        <v>34</v>
      </c>
      <c r="B92" s="25">
        <v>393800</v>
      </c>
      <c r="C92" s="25" t="e">
        <f>#REF!</f>
        <v>#REF!</v>
      </c>
      <c r="D92" s="25" t="e">
        <f>#REF!</f>
        <v>#REF!</v>
      </c>
      <c r="E92" s="25" t="e">
        <f>#REF!</f>
        <v>#REF!</v>
      </c>
      <c r="F92" s="26" t="e">
        <f t="shared" si="22"/>
        <v>#REF!</v>
      </c>
    </row>
    <row r="93" spans="1:6" s="19" customFormat="1" x14ac:dyDescent="0.3">
      <c r="A93" s="21" t="s">
        <v>25</v>
      </c>
      <c r="B93" s="22"/>
      <c r="C93" s="22"/>
      <c r="D93" s="22"/>
      <c r="E93" s="22"/>
      <c r="F93" s="26">
        <f t="shared" si="22"/>
        <v>0</v>
      </c>
    </row>
    <row r="94" spans="1:6" s="27" customFormat="1" x14ac:dyDescent="0.3">
      <c r="A94" s="24" t="s">
        <v>28</v>
      </c>
      <c r="B94" s="25">
        <f>B95+B98</f>
        <v>54335500</v>
      </c>
      <c r="C94" s="25" t="e">
        <f t="shared" ref="C94:E94" si="27">C95+C98</f>
        <v>#REF!</v>
      </c>
      <c r="D94" s="25" t="e">
        <f t="shared" si="27"/>
        <v>#REF!</v>
      </c>
      <c r="E94" s="25" t="e">
        <f t="shared" si="27"/>
        <v>#REF!</v>
      </c>
      <c r="F94" s="26" t="e">
        <f t="shared" si="22"/>
        <v>#REF!</v>
      </c>
    </row>
    <row r="95" spans="1:6" s="30" customFormat="1" x14ac:dyDescent="0.3">
      <c r="A95" s="28" t="s">
        <v>55</v>
      </c>
      <c r="B95" s="29">
        <f>SUM(B96:B97)</f>
        <v>372440</v>
      </c>
      <c r="C95" s="29" t="e">
        <f t="shared" ref="C95:E95" si="28">SUM(C96:C97)</f>
        <v>#REF!</v>
      </c>
      <c r="D95" s="29" t="e">
        <f t="shared" si="28"/>
        <v>#REF!</v>
      </c>
      <c r="E95" s="29" t="e">
        <f t="shared" si="28"/>
        <v>#REF!</v>
      </c>
      <c r="F95" s="26" t="e">
        <f t="shared" si="22"/>
        <v>#REF!</v>
      </c>
    </row>
    <row r="96" spans="1:6" x14ac:dyDescent="0.3">
      <c r="A96" s="10" t="s">
        <v>30</v>
      </c>
      <c r="B96" s="31">
        <v>140640</v>
      </c>
      <c r="C96" s="31" t="e">
        <f>#REF!</f>
        <v>#REF!</v>
      </c>
      <c r="D96" s="31" t="e">
        <f>#REF!</f>
        <v>#REF!</v>
      </c>
      <c r="E96" s="31" t="e">
        <f>#REF!</f>
        <v>#REF!</v>
      </c>
      <c r="F96" s="26" t="e">
        <f>SUM(C96:E96)</f>
        <v>#REF!</v>
      </c>
    </row>
    <row r="97" spans="1:7" outlineLevel="1" x14ac:dyDescent="0.3">
      <c r="A97" s="10" t="s">
        <v>31</v>
      </c>
      <c r="B97" s="31">
        <v>231800</v>
      </c>
      <c r="C97" s="31" t="e">
        <f>#REF!</f>
        <v>#REF!</v>
      </c>
      <c r="D97" s="31" t="e">
        <f>#REF!</f>
        <v>#REF!</v>
      </c>
      <c r="E97" s="31" t="e">
        <f>#REF!</f>
        <v>#REF!</v>
      </c>
      <c r="F97" s="26" t="e">
        <f t="shared" si="22"/>
        <v>#REF!</v>
      </c>
    </row>
    <row r="98" spans="1:7" s="32" customFormat="1" outlineLevel="1" x14ac:dyDescent="0.3">
      <c r="A98" s="28" t="s">
        <v>56</v>
      </c>
      <c r="B98" s="29">
        <f>SUM(B99:B102)</f>
        <v>53963060</v>
      </c>
      <c r="C98" s="29" t="e">
        <f t="shared" ref="C98:E98" si="29">SUM(C99:C102)</f>
        <v>#REF!</v>
      </c>
      <c r="D98" s="29" t="e">
        <f t="shared" si="29"/>
        <v>#REF!</v>
      </c>
      <c r="E98" s="29" t="e">
        <f t="shared" si="29"/>
        <v>#REF!</v>
      </c>
      <c r="F98" s="26" t="e">
        <f t="shared" si="22"/>
        <v>#REF!</v>
      </c>
    </row>
    <row r="99" spans="1:7" outlineLevel="1" x14ac:dyDescent="0.3">
      <c r="A99" s="10" t="s">
        <v>30</v>
      </c>
      <c r="B99" s="31">
        <v>92160</v>
      </c>
      <c r="C99" s="31" t="e">
        <f>#REF!</f>
        <v>#REF!</v>
      </c>
      <c r="D99" s="31" t="e">
        <f>#REF!</f>
        <v>#REF!</v>
      </c>
      <c r="E99" s="31" t="e">
        <f>#REF!</f>
        <v>#REF!</v>
      </c>
      <c r="F99" s="26" t="e">
        <f t="shared" si="22"/>
        <v>#REF!</v>
      </c>
    </row>
    <row r="100" spans="1:7" outlineLevel="1" x14ac:dyDescent="0.3">
      <c r="A100" s="10" t="s">
        <v>31</v>
      </c>
      <c r="B100" s="31">
        <v>16560300</v>
      </c>
      <c r="C100" s="31" t="e">
        <f>#REF!</f>
        <v>#REF!</v>
      </c>
      <c r="D100" s="31" t="e">
        <f>#REF!</f>
        <v>#REF!</v>
      </c>
      <c r="E100" s="31" t="e">
        <f>#REF!</f>
        <v>#REF!</v>
      </c>
      <c r="F100" s="26" t="e">
        <f t="shared" si="22"/>
        <v>#REF!</v>
      </c>
    </row>
    <row r="101" spans="1:7" outlineLevel="1" x14ac:dyDescent="0.3">
      <c r="A101" s="10" t="s">
        <v>57</v>
      </c>
      <c r="B101" s="31">
        <v>32996200</v>
      </c>
      <c r="C101" s="31" t="e">
        <f>#REF!</f>
        <v>#REF!</v>
      </c>
      <c r="D101" s="31" t="e">
        <f>#REF!</f>
        <v>#REF!</v>
      </c>
      <c r="E101" s="31" t="e">
        <f>#REF!</f>
        <v>#REF!</v>
      </c>
      <c r="F101" s="26" t="e">
        <f t="shared" si="22"/>
        <v>#REF!</v>
      </c>
    </row>
    <row r="102" spans="1:7" outlineLevel="1" x14ac:dyDescent="0.3">
      <c r="A102" s="10" t="s">
        <v>58</v>
      </c>
      <c r="B102" s="31">
        <v>4314400</v>
      </c>
      <c r="C102" s="31" t="e">
        <f>#REF!</f>
        <v>#REF!</v>
      </c>
      <c r="D102" s="31" t="e">
        <f>#REF!</f>
        <v>#REF!</v>
      </c>
      <c r="E102" s="31" t="e">
        <f>#REF!</f>
        <v>#REF!</v>
      </c>
      <c r="F102" s="26" t="e">
        <f t="shared" si="22"/>
        <v>#REF!</v>
      </c>
    </row>
    <row r="103" spans="1:7" s="27" customFormat="1" outlineLevel="1" x14ac:dyDescent="0.3">
      <c r="A103" s="33" t="s">
        <v>34</v>
      </c>
      <c r="B103" s="25">
        <v>8482700</v>
      </c>
      <c r="C103" s="25" t="e">
        <f>#REF!</f>
        <v>#REF!</v>
      </c>
      <c r="D103" s="25" t="e">
        <f>#REF!</f>
        <v>#REF!</v>
      </c>
      <c r="E103" s="25" t="e">
        <f>#REF!</f>
        <v>#REF!</v>
      </c>
      <c r="F103" s="26" t="e">
        <f t="shared" si="22"/>
        <v>#REF!</v>
      </c>
    </row>
    <row r="104" spans="1:7" s="19" customFormat="1" outlineLevel="1" x14ac:dyDescent="0.3">
      <c r="A104" s="4" t="s">
        <v>59</v>
      </c>
      <c r="B104" s="22">
        <f>B9+B19+B24+B29+B34+B50+B58+B72+B82+B94</f>
        <v>119828000</v>
      </c>
      <c r="C104" s="22" t="e">
        <f>C9+C19+C24+C29+C34+C50+C58+C72+C82+C94</f>
        <v>#REF!</v>
      </c>
      <c r="D104" s="22" t="e">
        <f>D9+D19+D24+D29+D34+D50+D58+D72+D82+D94</f>
        <v>#REF!</v>
      </c>
      <c r="E104" s="22" t="e">
        <f>E9+E19+E24+E29+E34+E50+E58+E72+E82+E94</f>
        <v>#REF!</v>
      </c>
      <c r="F104" s="26" t="e">
        <f>SUM(C104:E104)</f>
        <v>#REF!</v>
      </c>
      <c r="G104" s="1"/>
    </row>
    <row r="105" spans="1:7" s="19" customFormat="1" outlineLevel="1" x14ac:dyDescent="0.3">
      <c r="A105" s="4" t="s">
        <v>60</v>
      </c>
      <c r="B105" s="22">
        <f>B17+B48+B80+B92+B103</f>
        <v>12531000</v>
      </c>
      <c r="C105" s="22" t="e">
        <f>C17+C48+C80+C92+C103</f>
        <v>#REF!</v>
      </c>
      <c r="D105" s="22" t="e">
        <f>D17+D48+D80+D92+D103</f>
        <v>#REF!</v>
      </c>
      <c r="E105" s="22" t="e">
        <f>E17+E48+E80+E92+E103</f>
        <v>#REF!</v>
      </c>
      <c r="F105" s="26" t="e">
        <f t="shared" si="22"/>
        <v>#REF!</v>
      </c>
    </row>
    <row r="106" spans="1:7" ht="23" x14ac:dyDescent="0.3">
      <c r="A106" s="9" t="s">
        <v>0</v>
      </c>
      <c r="B106" s="22">
        <f>SUM(B104:B105)</f>
        <v>132359000</v>
      </c>
      <c r="C106" s="22" t="e">
        <f>SUM(C104:C105)</f>
        <v>#REF!</v>
      </c>
      <c r="D106" s="22" t="e">
        <f>SUM(D104:D105)</f>
        <v>#REF!</v>
      </c>
      <c r="E106" s="22" t="e">
        <f>SUM(E104:E105)</f>
        <v>#REF!</v>
      </c>
      <c r="F106" s="26" t="e">
        <f t="shared" si="22"/>
        <v>#REF!</v>
      </c>
    </row>
    <row r="107" spans="1:7" x14ac:dyDescent="0.3">
      <c r="F107" s="26"/>
    </row>
    <row r="108" spans="1:7" x14ac:dyDescent="0.3">
      <c r="B108" s="34"/>
      <c r="C108" s="35" t="e">
        <f>C106*100/B106</f>
        <v>#REF!</v>
      </c>
      <c r="D108" s="35" t="e">
        <f>D106*100/B106</f>
        <v>#REF!</v>
      </c>
      <c r="E108" s="35" t="e">
        <f>E106*100/B106</f>
        <v>#REF!</v>
      </c>
    </row>
  </sheetData>
  <mergeCells count="3">
    <mergeCell ref="A2:E2"/>
    <mergeCell ref="A3:E3"/>
    <mergeCell ref="A6:A7"/>
  </mergeCells>
  <pageMargins left="0.39370078740157483" right="0.35433070866141736" top="0.23622047244094491" bottom="0.23622047244094491" header="0.19685039370078741" footer="0.19685039370078741"/>
  <pageSetup paperSize="9" scale="77" orientation="portrait" r:id="rId1"/>
  <rowBreaks count="2" manualBreakCount="2">
    <brk id="43" max="4" man="1"/>
    <brk id="80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zoomScaleNormal="100" workbookViewId="0">
      <selection activeCell="A12" sqref="A12"/>
    </sheetView>
  </sheetViews>
  <sheetFormatPr defaultColWidth="9" defaultRowHeight="20.5" outlineLevelRow="1" x14ac:dyDescent="0.3"/>
  <cols>
    <col min="1" max="1" width="50.75" style="1" bestFit="1" customWidth="1"/>
    <col min="2" max="2" width="17.75" style="1" customWidth="1"/>
    <col min="3" max="3" width="19" style="1" bestFit="1" customWidth="1"/>
    <col min="4" max="4" width="19.4140625" style="1" bestFit="1" customWidth="1"/>
    <col min="5" max="5" width="18" style="1" customWidth="1"/>
    <col min="6" max="16384" width="9" style="1"/>
  </cols>
  <sheetData>
    <row r="2" spans="1:5" x14ac:dyDescent="0.3">
      <c r="A2" s="113" t="s">
        <v>101</v>
      </c>
      <c r="B2" s="113"/>
      <c r="C2" s="113"/>
      <c r="D2" s="113"/>
      <c r="E2" s="113"/>
    </row>
    <row r="3" spans="1:5" x14ac:dyDescent="0.3">
      <c r="A3" s="113" t="s">
        <v>15</v>
      </c>
      <c r="B3" s="113"/>
      <c r="C3" s="113"/>
      <c r="D3" s="113"/>
      <c r="E3" s="113"/>
    </row>
    <row r="4" spans="1:5" ht="19.5" customHeight="1" x14ac:dyDescent="0.3"/>
    <row r="5" spans="1:5" ht="19.5" customHeight="1" x14ac:dyDescent="0.3">
      <c r="E5" s="20" t="s">
        <v>26</v>
      </c>
    </row>
    <row r="6" spans="1:5" x14ac:dyDescent="0.3">
      <c r="A6" s="114" t="s">
        <v>27</v>
      </c>
      <c r="B6" s="11" t="s">
        <v>0</v>
      </c>
      <c r="C6" s="11" t="s">
        <v>3</v>
      </c>
      <c r="D6" s="11" t="s">
        <v>4</v>
      </c>
      <c r="E6" s="11" t="s">
        <v>5</v>
      </c>
    </row>
    <row r="7" spans="1:5" x14ac:dyDescent="0.3">
      <c r="A7" s="114"/>
      <c r="B7" s="11" t="s">
        <v>1</v>
      </c>
      <c r="C7" s="11" t="s">
        <v>1</v>
      </c>
      <c r="D7" s="11" t="s">
        <v>1</v>
      </c>
      <c r="E7" s="11" t="s">
        <v>1</v>
      </c>
    </row>
    <row r="8" spans="1:5" s="27" customFormat="1" x14ac:dyDescent="0.3">
      <c r="A8" s="24" t="s">
        <v>28</v>
      </c>
      <c r="B8" s="85">
        <f>SUM(C8:E8)</f>
        <v>3082800</v>
      </c>
      <c r="C8" s="85">
        <f>C9+C11</f>
        <v>3082800</v>
      </c>
      <c r="D8" s="85">
        <f t="shared" ref="D8:E8" si="0">D9+D11</f>
        <v>0</v>
      </c>
      <c r="E8" s="85">
        <f t="shared" si="0"/>
        <v>0</v>
      </c>
    </row>
    <row r="9" spans="1:5" s="30" customFormat="1" x14ac:dyDescent="0.3">
      <c r="A9" s="28" t="s">
        <v>92</v>
      </c>
      <c r="B9" s="86">
        <f>SUM(C9:E9)</f>
        <v>3082800</v>
      </c>
      <c r="C9" s="86">
        <f>SUM(C10:C10)</f>
        <v>3082800</v>
      </c>
      <c r="D9" s="86">
        <f>SUM(D10:D10)</f>
        <v>0</v>
      </c>
      <c r="E9" s="86">
        <f>SUM(E10:E10)</f>
        <v>0</v>
      </c>
    </row>
    <row r="10" spans="1:5" outlineLevel="1" x14ac:dyDescent="0.3">
      <c r="A10" s="10" t="s">
        <v>30</v>
      </c>
      <c r="B10" s="96">
        <f>SUM(C10:E10)</f>
        <v>3082800</v>
      </c>
      <c r="C10" s="89">
        <v>3082800</v>
      </c>
      <c r="D10" s="89">
        <v>0</v>
      </c>
      <c r="E10" s="89">
        <v>0</v>
      </c>
    </row>
    <row r="11" spans="1:5" s="19" customFormat="1" x14ac:dyDescent="0.3">
      <c r="A11" s="21" t="s">
        <v>17</v>
      </c>
      <c r="B11" s="87"/>
      <c r="C11" s="87"/>
      <c r="D11" s="87"/>
      <c r="E11" s="87"/>
    </row>
    <row r="12" spans="1:5" s="27" customFormat="1" x14ac:dyDescent="0.3">
      <c r="A12" s="24" t="s">
        <v>28</v>
      </c>
      <c r="B12" s="85">
        <f>SUM(C12:E12)</f>
        <v>5240800</v>
      </c>
      <c r="C12" s="85">
        <f>C13+C15</f>
        <v>4217000</v>
      </c>
      <c r="D12" s="85">
        <f t="shared" ref="D12:E12" si="1">D13+D15</f>
        <v>536750</v>
      </c>
      <c r="E12" s="85">
        <f t="shared" si="1"/>
        <v>487050</v>
      </c>
    </row>
    <row r="13" spans="1:5" s="30" customFormat="1" x14ac:dyDescent="0.3">
      <c r="A13" s="28" t="s">
        <v>29</v>
      </c>
      <c r="B13" s="86">
        <f t="shared" ref="B13:B14" si="2">SUM(C13:E13)</f>
        <v>4290400</v>
      </c>
      <c r="C13" s="86">
        <f>SUM(C14:C14)</f>
        <v>3500200</v>
      </c>
      <c r="D13" s="86">
        <f>SUM(D14:D14)</f>
        <v>419950</v>
      </c>
      <c r="E13" s="86">
        <f>SUM(E14:E14)</f>
        <v>370250</v>
      </c>
    </row>
    <row r="14" spans="1:5" outlineLevel="1" x14ac:dyDescent="0.3">
      <c r="A14" s="10" t="s">
        <v>80</v>
      </c>
      <c r="B14" s="88">
        <f t="shared" si="2"/>
        <v>4290400</v>
      </c>
      <c r="C14" s="89">
        <v>3500200</v>
      </c>
      <c r="D14" s="89">
        <v>419950</v>
      </c>
      <c r="E14" s="89">
        <v>370250</v>
      </c>
    </row>
    <row r="15" spans="1:5" s="32" customFormat="1" outlineLevel="1" x14ac:dyDescent="0.3">
      <c r="A15" s="28" t="s">
        <v>32</v>
      </c>
      <c r="B15" s="86">
        <f>SUM(C15:E15)</f>
        <v>950400</v>
      </c>
      <c r="C15" s="86">
        <f>SUM(C16:C17)</f>
        <v>716800</v>
      </c>
      <c r="D15" s="86">
        <f t="shared" ref="D15:E15" si="3">SUM(D16:D17)</f>
        <v>116800</v>
      </c>
      <c r="E15" s="86">
        <f t="shared" si="3"/>
        <v>116800</v>
      </c>
    </row>
    <row r="16" spans="1:5" s="97" customFormat="1" outlineLevel="1" x14ac:dyDescent="0.3">
      <c r="A16" s="98" t="s">
        <v>103</v>
      </c>
      <c r="B16" s="89">
        <f t="shared" ref="B16:B17" si="4">SUM(C16:E16)</f>
        <v>352000</v>
      </c>
      <c r="C16" s="101">
        <v>118400</v>
      </c>
      <c r="D16" s="101">
        <v>116800</v>
      </c>
      <c r="E16" s="101">
        <v>116800</v>
      </c>
    </row>
    <row r="17" spans="1:8" outlineLevel="1" x14ac:dyDescent="0.3">
      <c r="A17" s="10" t="s">
        <v>81</v>
      </c>
      <c r="B17" s="89">
        <f t="shared" si="4"/>
        <v>598400</v>
      </c>
      <c r="C17" s="89">
        <v>598400</v>
      </c>
      <c r="D17" s="89"/>
      <c r="E17" s="89"/>
      <c r="H17" s="27"/>
    </row>
    <row r="18" spans="1:8" outlineLevel="1" x14ac:dyDescent="0.3">
      <c r="A18" s="21" t="s">
        <v>18</v>
      </c>
      <c r="B18" s="87"/>
      <c r="C18" s="87"/>
      <c r="D18" s="87"/>
      <c r="E18" s="87"/>
    </row>
    <row r="19" spans="1:8" s="27" customFormat="1" x14ac:dyDescent="0.3">
      <c r="A19" s="24" t="s">
        <v>28</v>
      </c>
      <c r="B19" s="85">
        <f>SUM(C19:E19)</f>
        <v>1087000</v>
      </c>
      <c r="C19" s="85">
        <f>C20</f>
        <v>744400</v>
      </c>
      <c r="D19" s="85">
        <f t="shared" ref="D19:E19" si="5">D20</f>
        <v>174200</v>
      </c>
      <c r="E19" s="85">
        <f t="shared" si="5"/>
        <v>168400</v>
      </c>
    </row>
    <row r="20" spans="1:8" s="32" customFormat="1" outlineLevel="1" x14ac:dyDescent="0.3">
      <c r="A20" s="28" t="s">
        <v>35</v>
      </c>
      <c r="B20" s="86">
        <f>SUM(C20:E20)</f>
        <v>1087000</v>
      </c>
      <c r="C20" s="86">
        <f>SUM(C21:C21)</f>
        <v>744400</v>
      </c>
      <c r="D20" s="86">
        <f>SUM(D21:D21)</f>
        <v>174200</v>
      </c>
      <c r="E20" s="86">
        <f>SUM(E21:E21)</f>
        <v>168400</v>
      </c>
    </row>
    <row r="21" spans="1:8" outlineLevel="1" x14ac:dyDescent="0.3">
      <c r="A21" s="10" t="s">
        <v>80</v>
      </c>
      <c r="B21" s="89">
        <f>SUM(C21:E21)</f>
        <v>1087000</v>
      </c>
      <c r="C21" s="89">
        <v>744400</v>
      </c>
      <c r="D21" s="89">
        <v>174200</v>
      </c>
      <c r="E21" s="89">
        <v>168400</v>
      </c>
    </row>
    <row r="22" spans="1:8" outlineLevel="1" x14ac:dyDescent="0.3">
      <c r="A22" s="21" t="s">
        <v>19</v>
      </c>
      <c r="B22" s="87"/>
      <c r="C22" s="87"/>
      <c r="D22" s="87"/>
      <c r="E22" s="87"/>
    </row>
    <row r="23" spans="1:8" s="27" customFormat="1" x14ac:dyDescent="0.3">
      <c r="A23" s="24" t="s">
        <v>28</v>
      </c>
      <c r="B23" s="85">
        <f>B24</f>
        <v>768700</v>
      </c>
      <c r="C23" s="85">
        <f t="shared" ref="C23:E23" si="6">C24</f>
        <v>342600</v>
      </c>
      <c r="D23" s="85">
        <f t="shared" si="6"/>
        <v>279500</v>
      </c>
      <c r="E23" s="85">
        <f t="shared" si="6"/>
        <v>146600</v>
      </c>
    </row>
    <row r="24" spans="1:8" s="32" customFormat="1" outlineLevel="1" x14ac:dyDescent="0.3">
      <c r="A24" s="28" t="s">
        <v>36</v>
      </c>
      <c r="B24" s="86">
        <f>SUM(B25:B25)</f>
        <v>768700</v>
      </c>
      <c r="C24" s="86">
        <f>SUM(C25:C25)</f>
        <v>342600</v>
      </c>
      <c r="D24" s="86">
        <f t="shared" ref="D24:E24" si="7">SUM(D25:D25)</f>
        <v>279500</v>
      </c>
      <c r="E24" s="86">
        <f t="shared" si="7"/>
        <v>146600</v>
      </c>
    </row>
    <row r="25" spans="1:8" outlineLevel="1" x14ac:dyDescent="0.3">
      <c r="A25" s="10" t="s">
        <v>80</v>
      </c>
      <c r="B25" s="89">
        <f>SUM(C25:E25)</f>
        <v>768700</v>
      </c>
      <c r="C25" s="89">
        <v>342600</v>
      </c>
      <c r="D25" s="89">
        <v>279500</v>
      </c>
      <c r="E25" s="89">
        <v>146600</v>
      </c>
    </row>
    <row r="26" spans="1:8" outlineLevel="1" x14ac:dyDescent="0.3">
      <c r="A26" s="21" t="s">
        <v>20</v>
      </c>
      <c r="B26" s="87"/>
      <c r="C26" s="87"/>
      <c r="D26" s="87"/>
      <c r="E26" s="87"/>
    </row>
    <row r="27" spans="1:8" s="27" customFormat="1" x14ac:dyDescent="0.3">
      <c r="A27" s="24" t="s">
        <v>28</v>
      </c>
      <c r="B27" s="85">
        <f>B28</f>
        <v>851200</v>
      </c>
      <c r="C27" s="85">
        <f t="shared" ref="C27:E27" si="8">C28</f>
        <v>656600</v>
      </c>
      <c r="D27" s="85">
        <f t="shared" si="8"/>
        <v>166900</v>
      </c>
      <c r="E27" s="85">
        <f t="shared" si="8"/>
        <v>27700</v>
      </c>
    </row>
    <row r="28" spans="1:8" s="32" customFormat="1" outlineLevel="1" x14ac:dyDescent="0.3">
      <c r="A28" s="28" t="s">
        <v>37</v>
      </c>
      <c r="B28" s="86">
        <f>SUM(B29:B29)</f>
        <v>851200</v>
      </c>
      <c r="C28" s="86">
        <f>SUM(C29:C29)</f>
        <v>656600</v>
      </c>
      <c r="D28" s="86">
        <f>SUM(D29:D29)</f>
        <v>166900</v>
      </c>
      <c r="E28" s="86">
        <f>SUM(E29:E29)</f>
        <v>27700</v>
      </c>
    </row>
    <row r="29" spans="1:8" outlineLevel="1" x14ac:dyDescent="0.3">
      <c r="A29" s="10" t="s">
        <v>80</v>
      </c>
      <c r="B29" s="89">
        <f>SUM(C29:E29)</f>
        <v>851200</v>
      </c>
      <c r="C29" s="89">
        <v>656600</v>
      </c>
      <c r="D29" s="89">
        <v>166900</v>
      </c>
      <c r="E29" s="89">
        <v>27700</v>
      </c>
    </row>
    <row r="30" spans="1:8" outlineLevel="1" x14ac:dyDescent="0.3">
      <c r="A30" s="21" t="s">
        <v>38</v>
      </c>
      <c r="B30" s="87"/>
      <c r="C30" s="87"/>
      <c r="D30" s="87"/>
      <c r="E30" s="87"/>
    </row>
    <row r="31" spans="1:8" s="27" customFormat="1" x14ac:dyDescent="0.3">
      <c r="A31" s="106" t="s">
        <v>28</v>
      </c>
      <c r="B31" s="107">
        <f>B32+B35+B37+B39</f>
        <v>34281350</v>
      </c>
      <c r="C31" s="107">
        <f>C32+C35+C37+C39</f>
        <v>20746650</v>
      </c>
      <c r="D31" s="107">
        <f>D32+D35+D37+D39</f>
        <v>8444000</v>
      </c>
      <c r="E31" s="107">
        <f>E32+E35+E37+E39</f>
        <v>5090700</v>
      </c>
    </row>
    <row r="32" spans="1:8" s="32" customFormat="1" outlineLevel="1" x14ac:dyDescent="0.3">
      <c r="A32" s="102" t="s">
        <v>39</v>
      </c>
      <c r="B32" s="103">
        <f>SUM(C32:E32)</f>
        <v>13928650</v>
      </c>
      <c r="C32" s="103">
        <f>SUM(C33:C34)</f>
        <v>5278750</v>
      </c>
      <c r="D32" s="103">
        <f>SUM(D33:D33)</f>
        <v>5272700</v>
      </c>
      <c r="E32" s="103">
        <f>SUM(E33:E33)</f>
        <v>3377200</v>
      </c>
    </row>
    <row r="33" spans="1:5" s="108" customFormat="1" outlineLevel="1" x14ac:dyDescent="0.3">
      <c r="A33" s="105" t="s">
        <v>80</v>
      </c>
      <c r="B33" s="104">
        <f>SUM(C33:E33)</f>
        <v>12353200</v>
      </c>
      <c r="C33" s="104">
        <v>3703300</v>
      </c>
      <c r="D33" s="104">
        <v>5272700</v>
      </c>
      <c r="E33" s="104">
        <v>3377200</v>
      </c>
    </row>
    <row r="34" spans="1:5" outlineLevel="1" x14ac:dyDescent="0.3">
      <c r="A34" s="10" t="s">
        <v>109</v>
      </c>
      <c r="B34" s="104">
        <v>1575450</v>
      </c>
      <c r="C34" s="89">
        <v>1575450</v>
      </c>
      <c r="D34" s="89"/>
      <c r="E34" s="89"/>
    </row>
    <row r="35" spans="1:5" s="32" customFormat="1" outlineLevel="1" x14ac:dyDescent="0.3">
      <c r="A35" s="102" t="s">
        <v>40</v>
      </c>
      <c r="B35" s="103">
        <f>SUM(C35:E35)</f>
        <v>1908800</v>
      </c>
      <c r="C35" s="103">
        <v>1336500</v>
      </c>
      <c r="D35" s="86">
        <f>SUM(D36:D36)</f>
        <v>572300</v>
      </c>
      <c r="E35" s="86">
        <f>SUM(E36:E36)</f>
        <v>0</v>
      </c>
    </row>
    <row r="36" spans="1:5" outlineLevel="1" x14ac:dyDescent="0.3">
      <c r="A36" s="105" t="s">
        <v>80</v>
      </c>
      <c r="B36" s="104">
        <f t="shared" ref="B36:B40" si="9">SUM(C36:E36)</f>
        <v>1908800</v>
      </c>
      <c r="C36" s="104">
        <v>1336500</v>
      </c>
      <c r="D36" s="89">
        <v>572300</v>
      </c>
      <c r="E36" s="89"/>
    </row>
    <row r="37" spans="1:5" s="32" customFormat="1" outlineLevel="1" x14ac:dyDescent="0.3">
      <c r="A37" s="28" t="s">
        <v>41</v>
      </c>
      <c r="B37" s="86">
        <f t="shared" si="9"/>
        <v>2357300</v>
      </c>
      <c r="C37" s="86">
        <f>SUM(C38:C38)</f>
        <v>852100</v>
      </c>
      <c r="D37" s="86">
        <f>SUM(D38:D38)</f>
        <v>794200</v>
      </c>
      <c r="E37" s="86">
        <f>SUM(E38:E38)</f>
        <v>711000</v>
      </c>
    </row>
    <row r="38" spans="1:5" outlineLevel="1" x14ac:dyDescent="0.3">
      <c r="A38" s="10" t="s">
        <v>80</v>
      </c>
      <c r="B38" s="89">
        <f t="shared" si="9"/>
        <v>2357300</v>
      </c>
      <c r="C38" s="89">
        <v>852100</v>
      </c>
      <c r="D38" s="89">
        <v>794200</v>
      </c>
      <c r="E38" s="89">
        <v>711000</v>
      </c>
    </row>
    <row r="39" spans="1:5" s="32" customFormat="1" outlineLevel="1" x14ac:dyDescent="0.3">
      <c r="A39" s="102" t="s">
        <v>42</v>
      </c>
      <c r="B39" s="103">
        <f t="shared" si="9"/>
        <v>16086600</v>
      </c>
      <c r="C39" s="103">
        <f>SUM(C40:C40)</f>
        <v>13279300</v>
      </c>
      <c r="D39" s="86">
        <f>SUM(D40:D40)</f>
        <v>1804800</v>
      </c>
      <c r="E39" s="86">
        <f>SUM(E40:E40)</f>
        <v>1002500</v>
      </c>
    </row>
    <row r="40" spans="1:5" outlineLevel="1" x14ac:dyDescent="0.3">
      <c r="A40" s="105" t="s">
        <v>80</v>
      </c>
      <c r="B40" s="104">
        <f t="shared" si="9"/>
        <v>16086600</v>
      </c>
      <c r="C40" s="104">
        <v>13279300</v>
      </c>
      <c r="D40" s="89">
        <v>1804800</v>
      </c>
      <c r="E40" s="89">
        <v>1002500</v>
      </c>
    </row>
    <row r="41" spans="1:5" s="19" customFormat="1" x14ac:dyDescent="0.3">
      <c r="A41" s="21" t="s">
        <v>21</v>
      </c>
      <c r="B41" s="87"/>
      <c r="C41" s="87"/>
      <c r="D41" s="87"/>
      <c r="E41" s="87"/>
    </row>
    <row r="42" spans="1:5" s="27" customFormat="1" x14ac:dyDescent="0.3">
      <c r="A42" s="24" t="s">
        <v>28</v>
      </c>
      <c r="B42" s="85">
        <f>B43+B45</f>
        <v>3487000</v>
      </c>
      <c r="C42" s="85">
        <f>C43+C45</f>
        <v>1128200</v>
      </c>
      <c r="D42" s="85">
        <f>D43+D45</f>
        <v>1298000</v>
      </c>
      <c r="E42" s="85">
        <f>E43+E45</f>
        <v>1060800</v>
      </c>
    </row>
    <row r="43" spans="1:5" s="30" customFormat="1" x14ac:dyDescent="0.3">
      <c r="A43" s="28" t="s">
        <v>43</v>
      </c>
      <c r="B43" s="86">
        <f>SUM(B44:B44)</f>
        <v>3336800</v>
      </c>
      <c r="C43" s="86">
        <f>SUM(C44:C44)</f>
        <v>1006000</v>
      </c>
      <c r="D43" s="86">
        <f>SUM(D44:D44)</f>
        <v>1270000</v>
      </c>
      <c r="E43" s="86">
        <f>SUM(E44:E44)</f>
        <v>1060800</v>
      </c>
    </row>
    <row r="44" spans="1:5" outlineLevel="1" x14ac:dyDescent="0.3">
      <c r="A44" s="10" t="s">
        <v>82</v>
      </c>
      <c r="B44" s="89">
        <f>SUM(C44:E44)</f>
        <v>3336800</v>
      </c>
      <c r="C44" s="89">
        <v>1006000</v>
      </c>
      <c r="D44" s="89">
        <v>1270000</v>
      </c>
      <c r="E44" s="89">
        <v>1060800</v>
      </c>
    </row>
    <row r="45" spans="1:5" s="32" customFormat="1" outlineLevel="1" x14ac:dyDescent="0.3">
      <c r="A45" s="28" t="s">
        <v>45</v>
      </c>
      <c r="B45" s="86">
        <f>SUM(B46:B46)</f>
        <v>150200</v>
      </c>
      <c r="C45" s="86">
        <f>SUM(C46:C46)</f>
        <v>122200</v>
      </c>
      <c r="D45" s="86">
        <f>SUM(D46:D46)</f>
        <v>28000</v>
      </c>
      <c r="E45" s="86">
        <f>SUM(E46:E46)</f>
        <v>0</v>
      </c>
    </row>
    <row r="46" spans="1:5" outlineLevel="1" x14ac:dyDescent="0.3">
      <c r="A46" s="10" t="s">
        <v>82</v>
      </c>
      <c r="B46" s="89">
        <f>SUM(C46:E46)</f>
        <v>150200</v>
      </c>
      <c r="C46" s="89">
        <v>122200</v>
      </c>
      <c r="D46" s="89">
        <v>28000</v>
      </c>
      <c r="E46" s="89"/>
    </row>
    <row r="47" spans="1:5" outlineLevel="1" x14ac:dyDescent="0.3">
      <c r="A47" s="21" t="s">
        <v>22</v>
      </c>
      <c r="B47" s="87"/>
      <c r="C47" s="87"/>
      <c r="D47" s="87"/>
      <c r="E47" s="87"/>
    </row>
    <row r="48" spans="1:5" s="27" customFormat="1" x14ac:dyDescent="0.3">
      <c r="A48" s="24" t="s">
        <v>28</v>
      </c>
      <c r="B48" s="85">
        <f>SUM(C48:E48)</f>
        <v>12033100</v>
      </c>
      <c r="C48" s="85">
        <f>C49+C53+C55+C51</f>
        <v>4204600</v>
      </c>
      <c r="D48" s="85">
        <f t="shared" ref="D48:E48" si="10">D49+D53+D55+D51</f>
        <v>5718900</v>
      </c>
      <c r="E48" s="85">
        <f t="shared" si="10"/>
        <v>2109600</v>
      </c>
    </row>
    <row r="49" spans="1:5" s="32" customFormat="1" outlineLevel="1" x14ac:dyDescent="0.3">
      <c r="A49" s="28" t="s">
        <v>46</v>
      </c>
      <c r="B49" s="86">
        <f t="shared" ref="B49:B56" si="11">SUM(C49:E49)</f>
        <v>1456000</v>
      </c>
      <c r="C49" s="86">
        <f>SUM(C50:C50)</f>
        <v>436800</v>
      </c>
      <c r="D49" s="86">
        <f>SUM(D50:D50)</f>
        <v>560000</v>
      </c>
      <c r="E49" s="86">
        <f>SUM(E50:E50)</f>
        <v>459200</v>
      </c>
    </row>
    <row r="50" spans="1:5" outlineLevel="1" x14ac:dyDescent="0.3">
      <c r="A50" s="10" t="s">
        <v>80</v>
      </c>
      <c r="B50" s="89">
        <f t="shared" si="11"/>
        <v>1456000</v>
      </c>
      <c r="C50" s="89">
        <v>436800</v>
      </c>
      <c r="D50" s="89">
        <v>560000</v>
      </c>
      <c r="E50" s="89">
        <v>459200</v>
      </c>
    </row>
    <row r="51" spans="1:5" s="32" customFormat="1" outlineLevel="1" x14ac:dyDescent="0.3">
      <c r="A51" s="28" t="s">
        <v>100</v>
      </c>
      <c r="B51" s="86">
        <f t="shared" ref="B51:B52" si="12">SUM(C51:E51)</f>
        <v>15400</v>
      </c>
      <c r="C51" s="86">
        <f>C52</f>
        <v>0</v>
      </c>
      <c r="D51" s="86">
        <f t="shared" ref="D51:E51" si="13">D52</f>
        <v>15400</v>
      </c>
      <c r="E51" s="86">
        <f t="shared" si="13"/>
        <v>0</v>
      </c>
    </row>
    <row r="52" spans="1:5" outlineLevel="1" x14ac:dyDescent="0.3">
      <c r="A52" s="10" t="s">
        <v>80</v>
      </c>
      <c r="B52" s="89">
        <f t="shared" si="12"/>
        <v>15400</v>
      </c>
      <c r="C52" s="89"/>
      <c r="D52" s="89">
        <v>15400</v>
      </c>
      <c r="E52" s="89"/>
    </row>
    <row r="53" spans="1:5" s="32" customFormat="1" outlineLevel="1" x14ac:dyDescent="0.3">
      <c r="A53" s="28" t="s">
        <v>48</v>
      </c>
      <c r="B53" s="86">
        <f t="shared" si="11"/>
        <v>8720400</v>
      </c>
      <c r="C53" s="86">
        <f>SUM(C54:C54)</f>
        <v>2665400</v>
      </c>
      <c r="D53" s="86">
        <f>SUM(D54:D54)</f>
        <v>4705000</v>
      </c>
      <c r="E53" s="86">
        <f>SUM(E54:E54)</f>
        <v>1350000</v>
      </c>
    </row>
    <row r="54" spans="1:5" outlineLevel="1" x14ac:dyDescent="0.3">
      <c r="A54" s="10" t="s">
        <v>80</v>
      </c>
      <c r="B54" s="89">
        <f t="shared" si="11"/>
        <v>8720400</v>
      </c>
      <c r="C54" s="89">
        <v>2665400</v>
      </c>
      <c r="D54" s="89">
        <v>4705000</v>
      </c>
      <c r="E54" s="89">
        <v>1350000</v>
      </c>
    </row>
    <row r="55" spans="1:5" s="32" customFormat="1" outlineLevel="1" x14ac:dyDescent="0.3">
      <c r="A55" s="28" t="s">
        <v>49</v>
      </c>
      <c r="B55" s="86">
        <f t="shared" si="11"/>
        <v>1841300</v>
      </c>
      <c r="C55" s="86">
        <f>SUM(C56:C56)</f>
        <v>1102400</v>
      </c>
      <c r="D55" s="86">
        <f>SUM(D56:D56)</f>
        <v>438500</v>
      </c>
      <c r="E55" s="86">
        <f>SUM(E56:E56)</f>
        <v>300400</v>
      </c>
    </row>
    <row r="56" spans="1:5" outlineLevel="1" x14ac:dyDescent="0.3">
      <c r="A56" s="81" t="s">
        <v>80</v>
      </c>
      <c r="B56" s="90">
        <f t="shared" si="11"/>
        <v>1841300</v>
      </c>
      <c r="C56" s="89">
        <v>1102400</v>
      </c>
      <c r="D56" s="89">
        <v>438500</v>
      </c>
      <c r="E56" s="89">
        <v>300400</v>
      </c>
    </row>
    <row r="57" spans="1:5" s="19" customFormat="1" x14ac:dyDescent="0.3">
      <c r="A57" s="21" t="s">
        <v>23</v>
      </c>
      <c r="B57" s="87"/>
      <c r="C57" s="87"/>
      <c r="D57" s="87"/>
      <c r="E57" s="87"/>
    </row>
    <row r="58" spans="1:5" s="27" customFormat="1" x14ac:dyDescent="0.3">
      <c r="A58" s="24" t="s">
        <v>28</v>
      </c>
      <c r="B58" s="85">
        <f>SUM(C58:E58)</f>
        <v>18760700</v>
      </c>
      <c r="C58" s="85">
        <f>C59+C61</f>
        <v>6275700</v>
      </c>
      <c r="D58" s="85">
        <f>D59+D61</f>
        <v>6374700</v>
      </c>
      <c r="E58" s="85">
        <f>E59+E61</f>
        <v>6110300</v>
      </c>
    </row>
    <row r="59" spans="1:5" s="30" customFormat="1" x14ac:dyDescent="0.3">
      <c r="A59" s="28" t="s">
        <v>50</v>
      </c>
      <c r="B59" s="86">
        <f>SUM(C59:E59)</f>
        <v>1117500</v>
      </c>
      <c r="C59" s="86">
        <f>SUM(C60:C60)</f>
        <v>307200</v>
      </c>
      <c r="D59" s="86">
        <f>SUM(D60:D60)</f>
        <v>510300</v>
      </c>
      <c r="E59" s="86">
        <f>SUM(E60:E60)</f>
        <v>300000</v>
      </c>
    </row>
    <row r="60" spans="1:5" outlineLevel="1" x14ac:dyDescent="0.3">
      <c r="A60" s="10" t="s">
        <v>80</v>
      </c>
      <c r="B60" s="89">
        <f t="shared" ref="B60:B63" si="14">SUM(C60:E60)</f>
        <v>1117500</v>
      </c>
      <c r="C60" s="89">
        <v>307200</v>
      </c>
      <c r="D60" s="89">
        <v>510300</v>
      </c>
      <c r="E60" s="89">
        <v>300000</v>
      </c>
    </row>
    <row r="61" spans="1:5" s="32" customFormat="1" outlineLevel="1" x14ac:dyDescent="0.3">
      <c r="A61" s="28" t="s">
        <v>51</v>
      </c>
      <c r="B61" s="86">
        <f>SUM(C61:E61)</f>
        <v>17643200</v>
      </c>
      <c r="C61" s="86">
        <f>SUM(C62:C63)</f>
        <v>5968500</v>
      </c>
      <c r="D61" s="86">
        <f t="shared" ref="D61:E61" si="15">SUM(D62:D63)</f>
        <v>5864400</v>
      </c>
      <c r="E61" s="86">
        <f t="shared" si="15"/>
        <v>5810300</v>
      </c>
    </row>
    <row r="62" spans="1:5" outlineLevel="1" x14ac:dyDescent="0.3">
      <c r="A62" s="10" t="s">
        <v>80</v>
      </c>
      <c r="B62" s="89">
        <f t="shared" si="14"/>
        <v>11991700</v>
      </c>
      <c r="C62" s="89">
        <v>4225400</v>
      </c>
      <c r="D62" s="89">
        <v>3998500</v>
      </c>
      <c r="E62" s="89">
        <v>3767800</v>
      </c>
    </row>
    <row r="63" spans="1:5" outlineLevel="1" x14ac:dyDescent="0.3">
      <c r="A63" s="10" t="s">
        <v>81</v>
      </c>
      <c r="B63" s="89">
        <f t="shared" si="14"/>
        <v>5651500</v>
      </c>
      <c r="C63" s="89">
        <v>1743100</v>
      </c>
      <c r="D63" s="89">
        <v>1865900</v>
      </c>
      <c r="E63" s="89">
        <v>2042500</v>
      </c>
    </row>
    <row r="64" spans="1:5" s="27" customFormat="1" x14ac:dyDescent="0.3">
      <c r="A64" s="24" t="s">
        <v>86</v>
      </c>
      <c r="B64" s="85">
        <f>SUM(C64:E64)</f>
        <v>1814000</v>
      </c>
      <c r="C64" s="85">
        <f>C65+C67+C69</f>
        <v>618000</v>
      </c>
      <c r="D64" s="85">
        <f t="shared" ref="D64:E64" si="16">D65+D67+D69</f>
        <v>578000</v>
      </c>
      <c r="E64" s="85">
        <f t="shared" si="16"/>
        <v>618000</v>
      </c>
    </row>
    <row r="65" spans="1:8" s="30" customFormat="1" x14ac:dyDescent="0.3">
      <c r="A65" s="91" t="s">
        <v>104</v>
      </c>
      <c r="B65" s="86">
        <f t="shared" ref="B65" si="17">SUM(C65:E65)</f>
        <v>40000</v>
      </c>
      <c r="C65" s="86">
        <f>SUM(C66:C66)</f>
        <v>40000</v>
      </c>
      <c r="D65" s="86">
        <f>SUM(D66:D66)</f>
        <v>0</v>
      </c>
      <c r="E65" s="86">
        <f>SUM(E66:E66)</f>
        <v>0</v>
      </c>
    </row>
    <row r="66" spans="1:8" outlineLevel="1" x14ac:dyDescent="0.3">
      <c r="A66" s="10" t="s">
        <v>93</v>
      </c>
      <c r="B66" s="89">
        <f>SUM(C66:E66)</f>
        <v>40000</v>
      </c>
      <c r="C66" s="89">
        <v>40000</v>
      </c>
      <c r="D66" s="89"/>
      <c r="E66" s="89"/>
      <c r="H66" s="27"/>
    </row>
    <row r="67" spans="1:8" s="30" customFormat="1" x14ac:dyDescent="0.3">
      <c r="A67" s="91" t="s">
        <v>105</v>
      </c>
      <c r="B67" s="86">
        <f t="shared" ref="B67" si="18">SUM(C67:E67)</f>
        <v>1134000</v>
      </c>
      <c r="C67" s="86">
        <f>SUM(C68:C68)</f>
        <v>378000</v>
      </c>
      <c r="D67" s="86">
        <f>SUM(D68:D68)</f>
        <v>378000</v>
      </c>
      <c r="E67" s="86">
        <f>SUM(E68:E68)</f>
        <v>378000</v>
      </c>
    </row>
    <row r="68" spans="1:8" outlineLevel="1" x14ac:dyDescent="0.3">
      <c r="A68" s="10" t="s">
        <v>93</v>
      </c>
      <c r="B68" s="89">
        <f>SUM(C68:E68)</f>
        <v>1134000</v>
      </c>
      <c r="C68" s="89">
        <v>378000</v>
      </c>
      <c r="D68" s="89">
        <v>378000</v>
      </c>
      <c r="E68" s="89">
        <v>378000</v>
      </c>
      <c r="H68" s="27"/>
    </row>
    <row r="69" spans="1:8" s="30" customFormat="1" ht="41" x14ac:dyDescent="0.3">
      <c r="A69" s="91" t="s">
        <v>106</v>
      </c>
      <c r="B69" s="86">
        <f t="shared" ref="B69" si="19">SUM(C69:E69)</f>
        <v>640000</v>
      </c>
      <c r="C69" s="86">
        <f>SUM(C70:C70)</f>
        <v>200000</v>
      </c>
      <c r="D69" s="86">
        <f>SUM(D70:D70)</f>
        <v>200000</v>
      </c>
      <c r="E69" s="86">
        <f>SUM(E70:E70)</f>
        <v>240000</v>
      </c>
    </row>
    <row r="70" spans="1:8" outlineLevel="1" x14ac:dyDescent="0.3">
      <c r="A70" s="10" t="s">
        <v>93</v>
      </c>
      <c r="B70" s="89">
        <f t="shared" ref="B70" si="20">SUM(C70:E70)</f>
        <v>640000</v>
      </c>
      <c r="C70" s="89">
        <v>200000</v>
      </c>
      <c r="D70" s="89">
        <v>200000</v>
      </c>
      <c r="E70" s="89">
        <v>240000</v>
      </c>
      <c r="H70" s="27"/>
    </row>
    <row r="71" spans="1:8" s="111" customFormat="1" x14ac:dyDescent="0.3">
      <c r="A71" s="110" t="s">
        <v>24</v>
      </c>
      <c r="B71" s="99"/>
      <c r="C71" s="99"/>
      <c r="D71" s="99"/>
      <c r="E71" s="99"/>
    </row>
    <row r="72" spans="1:8" s="112" customFormat="1" x14ac:dyDescent="0.3">
      <c r="A72" s="106" t="s">
        <v>28</v>
      </c>
      <c r="B72" s="107">
        <f>B73+B75+B78</f>
        <v>2621300</v>
      </c>
      <c r="C72" s="107">
        <f>C73+C75+C78</f>
        <v>2257000</v>
      </c>
      <c r="D72" s="107">
        <f>D73+D75+D78</f>
        <v>313500</v>
      </c>
      <c r="E72" s="107">
        <f>E73+E75+E78</f>
        <v>50800</v>
      </c>
    </row>
    <row r="73" spans="1:8" s="30" customFormat="1" x14ac:dyDescent="0.3">
      <c r="A73" s="28" t="s">
        <v>52</v>
      </c>
      <c r="B73" s="86">
        <f t="shared" ref="B73:B76" si="21">SUM(C73:E73)</f>
        <v>286000</v>
      </c>
      <c r="C73" s="86">
        <f>SUM(C74:C74)</f>
        <v>110400</v>
      </c>
      <c r="D73" s="86">
        <f>SUM(D74:D74)</f>
        <v>175600</v>
      </c>
      <c r="E73" s="86">
        <f>SUM(E74:E74)</f>
        <v>0</v>
      </c>
    </row>
    <row r="74" spans="1:8" outlineLevel="1" x14ac:dyDescent="0.3">
      <c r="A74" s="10" t="s">
        <v>80</v>
      </c>
      <c r="B74" s="89">
        <f t="shared" si="21"/>
        <v>286000</v>
      </c>
      <c r="C74" s="89">
        <v>110400</v>
      </c>
      <c r="D74" s="89">
        <v>175600</v>
      </c>
      <c r="E74" s="89"/>
    </row>
    <row r="75" spans="1:8" s="109" customFormat="1" outlineLevel="1" x14ac:dyDescent="0.3">
      <c r="A75" s="102" t="s">
        <v>53</v>
      </c>
      <c r="B75" s="103">
        <f t="shared" si="21"/>
        <v>777700</v>
      </c>
      <c r="C75" s="103">
        <f>SUM(C76:C77)</f>
        <v>658900</v>
      </c>
      <c r="D75" s="103">
        <f t="shared" ref="D75:E75" si="22">SUM(D76:D77)</f>
        <v>82200</v>
      </c>
      <c r="E75" s="103">
        <f t="shared" si="22"/>
        <v>36600</v>
      </c>
    </row>
    <row r="76" spans="1:8" outlineLevel="1" x14ac:dyDescent="0.3">
      <c r="A76" s="10" t="s">
        <v>80</v>
      </c>
      <c r="B76" s="89">
        <f t="shared" si="21"/>
        <v>638100</v>
      </c>
      <c r="C76" s="89">
        <v>598600</v>
      </c>
      <c r="D76" s="89">
        <v>14600</v>
      </c>
      <c r="E76" s="89">
        <v>24900</v>
      </c>
    </row>
    <row r="77" spans="1:8" s="108" customFormat="1" outlineLevel="1" x14ac:dyDescent="0.3">
      <c r="A77" s="105" t="s">
        <v>108</v>
      </c>
      <c r="B77" s="104">
        <v>139600</v>
      </c>
      <c r="C77" s="104">
        <v>60300</v>
      </c>
      <c r="D77" s="104">
        <v>67600</v>
      </c>
      <c r="E77" s="104">
        <v>11700</v>
      </c>
    </row>
    <row r="78" spans="1:8" s="32" customFormat="1" outlineLevel="1" x14ac:dyDescent="0.3">
      <c r="A78" s="28" t="s">
        <v>54</v>
      </c>
      <c r="B78" s="86">
        <f>SUM(C78:E78)</f>
        <v>1557600</v>
      </c>
      <c r="C78" s="86">
        <f>SUM(C79:C80)</f>
        <v>1487700</v>
      </c>
      <c r="D78" s="86">
        <f t="shared" ref="D78:E78" si="23">SUM(D79:D80)</f>
        <v>55700</v>
      </c>
      <c r="E78" s="86">
        <f t="shared" si="23"/>
        <v>14200</v>
      </c>
    </row>
    <row r="79" spans="1:8" outlineLevel="1" x14ac:dyDescent="0.3">
      <c r="A79" s="10" t="s">
        <v>80</v>
      </c>
      <c r="B79" s="89">
        <f>SUM(C79:E79)</f>
        <v>42600</v>
      </c>
      <c r="C79" s="89">
        <v>12700</v>
      </c>
      <c r="D79" s="89">
        <v>15700</v>
      </c>
      <c r="E79" s="89">
        <v>14200</v>
      </c>
    </row>
    <row r="80" spans="1:8" outlineLevel="1" x14ac:dyDescent="0.3">
      <c r="A80" s="10" t="s">
        <v>81</v>
      </c>
      <c r="B80" s="89">
        <f>SUM(C80:E80)</f>
        <v>1515000</v>
      </c>
      <c r="C80" s="89">
        <v>1475000</v>
      </c>
      <c r="D80" s="89">
        <v>40000</v>
      </c>
      <c r="E80" s="89"/>
    </row>
    <row r="81" spans="1:8" s="27" customFormat="1" x14ac:dyDescent="0.3">
      <c r="A81" s="24" t="s">
        <v>86</v>
      </c>
      <c r="B81" s="85">
        <f>SUM(C81:E81)</f>
        <v>75900</v>
      </c>
      <c r="C81" s="85">
        <f t="shared" ref="C81" si="24">SUM(C82)</f>
        <v>0</v>
      </c>
      <c r="D81" s="85">
        <f t="shared" ref="D81" si="25">SUM(D82)</f>
        <v>75900</v>
      </c>
      <c r="E81" s="85">
        <f t="shared" ref="E81" si="26">SUM(E82)</f>
        <v>0</v>
      </c>
    </row>
    <row r="82" spans="1:8" s="30" customFormat="1" ht="61.5" x14ac:dyDescent="0.3">
      <c r="A82" s="91" t="s">
        <v>102</v>
      </c>
      <c r="B82" s="86">
        <f t="shared" ref="B82:B83" si="27">SUM(C82:E82)</f>
        <v>75900</v>
      </c>
      <c r="C82" s="86">
        <f>SUM(C83:C83)</f>
        <v>0</v>
      </c>
      <c r="D82" s="86">
        <f>SUM(D83:D83)</f>
        <v>75900</v>
      </c>
      <c r="E82" s="86">
        <f>SUM(E83:E83)</f>
        <v>0</v>
      </c>
    </row>
    <row r="83" spans="1:8" outlineLevel="1" x14ac:dyDescent="0.3">
      <c r="A83" s="10" t="s">
        <v>93</v>
      </c>
      <c r="B83" s="89">
        <f t="shared" si="27"/>
        <v>75900</v>
      </c>
      <c r="C83" s="89"/>
      <c r="D83" s="89">
        <v>75900</v>
      </c>
      <c r="E83" s="89"/>
      <c r="H83" s="27"/>
    </row>
    <row r="84" spans="1:8" s="19" customFormat="1" x14ac:dyDescent="0.3">
      <c r="A84" s="21" t="s">
        <v>25</v>
      </c>
      <c r="B84" s="87"/>
      <c r="C84" s="87"/>
      <c r="D84" s="87"/>
      <c r="E84" s="87"/>
    </row>
    <row r="85" spans="1:8" s="27" customFormat="1" x14ac:dyDescent="0.3">
      <c r="A85" s="24" t="s">
        <v>28</v>
      </c>
      <c r="B85" s="85">
        <f>B86+B88</f>
        <v>95367400</v>
      </c>
      <c r="C85" s="85">
        <f>C86+C88</f>
        <v>46736300</v>
      </c>
      <c r="D85" s="85">
        <f>D86+D88</f>
        <v>47380100</v>
      </c>
      <c r="E85" s="85">
        <f>E86+E88</f>
        <v>1251000</v>
      </c>
    </row>
    <row r="86" spans="1:8" s="30" customFormat="1" x14ac:dyDescent="0.3">
      <c r="A86" s="28" t="s">
        <v>55</v>
      </c>
      <c r="B86" s="86">
        <f>SUM(B87:B87)</f>
        <v>563700</v>
      </c>
      <c r="C86" s="86">
        <f>SUM(C87:C87)</f>
        <v>212700</v>
      </c>
      <c r="D86" s="86">
        <f>SUM(D87:D87)</f>
        <v>200000</v>
      </c>
      <c r="E86" s="86">
        <f>SUM(E87:E87)</f>
        <v>151000</v>
      </c>
    </row>
    <row r="87" spans="1:8" outlineLevel="1" x14ac:dyDescent="0.3">
      <c r="A87" s="10" t="s">
        <v>80</v>
      </c>
      <c r="B87" s="89">
        <f>SUM(C87:E87)</f>
        <v>563700</v>
      </c>
      <c r="C87" s="89">
        <v>212700</v>
      </c>
      <c r="D87" s="89">
        <v>200000</v>
      </c>
      <c r="E87" s="89">
        <v>151000</v>
      </c>
    </row>
    <row r="88" spans="1:8" s="32" customFormat="1" outlineLevel="1" x14ac:dyDescent="0.3">
      <c r="A88" s="28" t="s">
        <v>56</v>
      </c>
      <c r="B88" s="86">
        <f>SUM(C88:E88)</f>
        <v>94803700</v>
      </c>
      <c r="C88" s="86">
        <f>SUM(C89:C91)</f>
        <v>46523600</v>
      </c>
      <c r="D88" s="86">
        <f t="shared" ref="D88:E88" si="28">SUM(D89:D91)</f>
        <v>47180100</v>
      </c>
      <c r="E88" s="86">
        <f t="shared" si="28"/>
        <v>1100000</v>
      </c>
    </row>
    <row r="89" spans="1:8" outlineLevel="1" x14ac:dyDescent="0.3">
      <c r="A89" s="10" t="s">
        <v>80</v>
      </c>
      <c r="B89" s="89">
        <f>SUM(C89:E89)</f>
        <v>34747600</v>
      </c>
      <c r="C89" s="89">
        <v>22449400</v>
      </c>
      <c r="D89" s="89">
        <v>11198200</v>
      </c>
      <c r="E89" s="89">
        <v>1100000</v>
      </c>
    </row>
    <row r="90" spans="1:8" outlineLevel="1" x14ac:dyDescent="0.3">
      <c r="A90" s="10" t="s">
        <v>84</v>
      </c>
      <c r="B90" s="89">
        <f t="shared" ref="B90:B91" si="29">SUM(C90:E90)</f>
        <v>45449300</v>
      </c>
      <c r="C90" s="89">
        <v>21421600</v>
      </c>
      <c r="D90" s="89">
        <v>24027700</v>
      </c>
      <c r="E90" s="89"/>
    </row>
    <row r="91" spans="1:8" outlineLevel="1" x14ac:dyDescent="0.3">
      <c r="A91" s="10" t="s">
        <v>33</v>
      </c>
      <c r="B91" s="89">
        <f t="shared" si="29"/>
        <v>14606800</v>
      </c>
      <c r="C91" s="89">
        <v>2652600</v>
      </c>
      <c r="D91" s="89">
        <v>11954200</v>
      </c>
      <c r="E91" s="89"/>
    </row>
    <row r="92" spans="1:8" outlineLevel="1" x14ac:dyDescent="0.3">
      <c r="A92" s="100" t="s">
        <v>107</v>
      </c>
      <c r="B92" s="99">
        <f>SUM(B8)</f>
        <v>3082800</v>
      </c>
      <c r="C92" s="99">
        <f>SUM(C8)</f>
        <v>3082800</v>
      </c>
      <c r="D92" s="99" t="s">
        <v>99</v>
      </c>
      <c r="E92" s="99" t="s">
        <v>99</v>
      </c>
    </row>
    <row r="93" spans="1:8" s="19" customFormat="1" outlineLevel="1" x14ac:dyDescent="0.3">
      <c r="A93" s="4" t="s">
        <v>59</v>
      </c>
      <c r="B93" s="87">
        <f>SUM(C93:E93)</f>
        <v>177581350</v>
      </c>
      <c r="C93" s="87">
        <f>C8+C12+C19+C23+C27+C31+C42+C48+C58+C72+C85</f>
        <v>90391850</v>
      </c>
      <c r="D93" s="87">
        <f>D8+D12+D19+D23+D27+D31+D42+D48+D58+D72+D85</f>
        <v>70686550</v>
      </c>
      <c r="E93" s="87">
        <f>E8+E12+E19+E23+E27+E31+E42+E48+E58+E72+E85</f>
        <v>16502950</v>
      </c>
      <c r="F93" s="1"/>
    </row>
    <row r="94" spans="1:8" s="19" customFormat="1" outlineLevel="1" x14ac:dyDescent="0.3">
      <c r="A94" s="4" t="s">
        <v>85</v>
      </c>
      <c r="B94" s="87">
        <f>SUM(C94:E94)</f>
        <v>1889900</v>
      </c>
      <c r="C94" s="87">
        <f>C64+C81</f>
        <v>618000</v>
      </c>
      <c r="D94" s="87">
        <f>D64+D81</f>
        <v>653900</v>
      </c>
      <c r="E94" s="87">
        <f>E64+E81</f>
        <v>618000</v>
      </c>
    </row>
    <row r="95" spans="1:8" ht="23" x14ac:dyDescent="0.3">
      <c r="A95" s="9" t="s">
        <v>0</v>
      </c>
      <c r="B95" s="99">
        <f>SUM(B92:B94)</f>
        <v>182554050</v>
      </c>
      <c r="C95" s="99">
        <f>SUM(C92:C94)</f>
        <v>94092650</v>
      </c>
      <c r="D95" s="87">
        <f>SUM(D93:D94)</f>
        <v>71340450</v>
      </c>
      <c r="E95" s="87">
        <f>SUM(E93:E94)</f>
        <v>17120950</v>
      </c>
    </row>
  </sheetData>
  <mergeCells count="3">
    <mergeCell ref="A2:E2"/>
    <mergeCell ref="A3:E3"/>
    <mergeCell ref="A6:A7"/>
  </mergeCells>
  <printOptions horizontalCentered="1"/>
  <pageMargins left="0" right="0" top="0.35433070866141703" bottom="0.35433070866141703" header="0" footer="0"/>
  <pageSetup scale="98" orientation="landscape" horizontalDpi="4294967295" verticalDpi="4294967295" r:id="rId1"/>
  <rowBreaks count="4" manualBreakCount="4">
    <brk id="21" max="4" man="1"/>
    <brk id="40" max="4" man="1"/>
    <brk id="56" max="4" man="1"/>
    <brk id="7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90" zoomScaleNormal="90" workbookViewId="0">
      <selection activeCell="E97" sqref="E97"/>
    </sheetView>
  </sheetViews>
  <sheetFormatPr defaultColWidth="16.25" defaultRowHeight="14" x14ac:dyDescent="0.3"/>
  <cols>
    <col min="1" max="1" width="37.75" style="38" customWidth="1"/>
    <col min="2" max="2" width="7" style="38" customWidth="1"/>
    <col min="3" max="3" width="6.1640625" style="38" hidden="1" customWidth="1"/>
    <col min="4" max="4" width="8.25" style="38" hidden="1" customWidth="1"/>
    <col min="5" max="7" width="11.75" style="38" customWidth="1"/>
    <col min="8" max="8" width="11.58203125" style="38" customWidth="1"/>
    <col min="9" max="16384" width="16.25" style="38"/>
  </cols>
  <sheetData>
    <row r="1" spans="1:8" ht="24" customHeight="1" x14ac:dyDescent="0.45">
      <c r="A1" s="129" t="s">
        <v>72</v>
      </c>
      <c r="B1" s="116"/>
      <c r="C1" s="116"/>
      <c r="D1" s="116"/>
      <c r="E1" s="116"/>
      <c r="F1" s="116"/>
      <c r="G1" s="116"/>
      <c r="H1" s="116"/>
    </row>
    <row r="2" spans="1:8" ht="24" customHeight="1" x14ac:dyDescent="0.45">
      <c r="A2" s="70"/>
      <c r="B2" s="70"/>
      <c r="C2" s="70"/>
      <c r="D2" s="70"/>
      <c r="E2" s="70"/>
      <c r="F2" s="70"/>
      <c r="G2" s="70"/>
      <c r="H2" s="70"/>
    </row>
    <row r="3" spans="1:8" ht="54.75" customHeight="1" x14ac:dyDescent="0.45">
      <c r="A3" s="130" t="s">
        <v>9</v>
      </c>
      <c r="B3" s="125"/>
      <c r="C3" s="125"/>
      <c r="D3" s="126"/>
      <c r="E3" s="127" t="s">
        <v>11</v>
      </c>
      <c r="F3" s="125"/>
      <c r="G3" s="125"/>
      <c r="H3" s="128"/>
    </row>
    <row r="4" spans="1:8" ht="24" customHeight="1" x14ac:dyDescent="0.45">
      <c r="A4" s="131" t="s">
        <v>87</v>
      </c>
      <c r="B4" s="116"/>
      <c r="C4" s="116"/>
      <c r="D4" s="117"/>
      <c r="E4" s="118" t="s">
        <v>90</v>
      </c>
      <c r="F4" s="116"/>
      <c r="G4" s="116"/>
      <c r="H4" s="144"/>
    </row>
    <row r="5" spans="1:8" ht="24" customHeight="1" x14ac:dyDescent="0.45">
      <c r="A5" s="115" t="s">
        <v>88</v>
      </c>
      <c r="B5" s="132"/>
      <c r="C5" s="132"/>
      <c r="D5" s="133"/>
      <c r="E5" s="118" t="s">
        <v>91</v>
      </c>
      <c r="F5" s="132"/>
      <c r="G5" s="132"/>
      <c r="H5" s="134"/>
    </row>
    <row r="6" spans="1:8" ht="20.5" x14ac:dyDescent="0.3">
      <c r="A6" s="135" t="s">
        <v>89</v>
      </c>
      <c r="B6" s="136"/>
      <c r="C6" s="136"/>
      <c r="D6" s="137"/>
      <c r="E6" s="138"/>
      <c r="F6" s="139"/>
      <c r="G6" s="139"/>
      <c r="H6" s="140"/>
    </row>
    <row r="7" spans="1:8" ht="24" customHeight="1" x14ac:dyDescent="0.45">
      <c r="A7" s="141" t="s">
        <v>94</v>
      </c>
      <c r="B7" s="121"/>
      <c r="C7" s="121"/>
      <c r="D7" s="122"/>
      <c r="E7" s="142" t="s">
        <v>95</v>
      </c>
      <c r="F7" s="121"/>
      <c r="G7" s="121"/>
      <c r="H7" s="123"/>
    </row>
    <row r="8" spans="1:8" ht="24" customHeight="1" x14ac:dyDescent="0.45">
      <c r="A8" s="92"/>
      <c r="B8" s="93"/>
      <c r="C8" s="94"/>
      <c r="D8" s="94"/>
      <c r="E8" s="94"/>
      <c r="F8" s="94"/>
      <c r="G8" s="94"/>
      <c r="H8" s="94"/>
    </row>
    <row r="9" spans="1:8" ht="24" customHeight="1" x14ac:dyDescent="0.45">
      <c r="A9" s="40"/>
      <c r="B9" s="39"/>
      <c r="C9" s="40"/>
      <c r="D9" s="40"/>
      <c r="E9" s="40"/>
      <c r="F9" s="40"/>
      <c r="G9" s="40"/>
      <c r="H9" s="40"/>
    </row>
    <row r="10" spans="1:8" ht="24" customHeight="1" x14ac:dyDescent="0.3">
      <c r="A10" s="145"/>
      <c r="B10" s="121"/>
      <c r="C10" s="121"/>
      <c r="D10" s="121"/>
      <c r="E10" s="121"/>
      <c r="F10" s="121"/>
      <c r="G10" s="121"/>
      <c r="H10" s="121"/>
    </row>
    <row r="11" spans="1:8" ht="54.75" customHeight="1" x14ac:dyDescent="0.45">
      <c r="A11" s="124" t="s">
        <v>10</v>
      </c>
      <c r="B11" s="125"/>
      <c r="C11" s="125"/>
      <c r="D11" s="125"/>
      <c r="E11" s="130" t="s">
        <v>12</v>
      </c>
      <c r="F11" s="125"/>
      <c r="G11" s="125"/>
      <c r="H11" s="128"/>
    </row>
    <row r="12" spans="1:8" ht="24" customHeight="1" x14ac:dyDescent="0.45">
      <c r="A12" s="115" t="s">
        <v>64</v>
      </c>
      <c r="B12" s="116"/>
      <c r="C12" s="116"/>
      <c r="D12" s="143"/>
      <c r="E12" s="115" t="s">
        <v>65</v>
      </c>
      <c r="F12" s="116"/>
      <c r="G12" s="116"/>
      <c r="H12" s="144"/>
    </row>
    <row r="13" spans="1:8" ht="88.5" customHeight="1" x14ac:dyDescent="0.3">
      <c r="A13" s="119" t="s">
        <v>8</v>
      </c>
      <c r="B13" s="116"/>
      <c r="C13" s="116"/>
      <c r="D13" s="143"/>
      <c r="E13" s="119" t="s">
        <v>8</v>
      </c>
      <c r="F13" s="116"/>
      <c r="G13" s="116"/>
      <c r="H13" s="144"/>
    </row>
    <row r="14" spans="1:8" ht="24" customHeight="1" x14ac:dyDescent="0.45">
      <c r="A14" s="120" t="s">
        <v>96</v>
      </c>
      <c r="B14" s="121"/>
      <c r="C14" s="121"/>
      <c r="D14" s="121"/>
      <c r="E14" s="120" t="s">
        <v>83</v>
      </c>
      <c r="F14" s="121"/>
      <c r="G14" s="121"/>
      <c r="H14" s="123"/>
    </row>
    <row r="15" spans="1:8" ht="24" customHeight="1" x14ac:dyDescent="0.45">
      <c r="A15" s="40"/>
      <c r="B15" s="39"/>
      <c r="C15" s="40"/>
      <c r="D15" s="40"/>
      <c r="E15" s="40"/>
      <c r="F15" s="40"/>
      <c r="G15" s="40"/>
      <c r="H15" s="40"/>
    </row>
    <row r="16" spans="1:8" ht="24" customHeight="1" x14ac:dyDescent="0.45">
      <c r="A16" s="40"/>
      <c r="B16" s="39"/>
      <c r="C16" s="40"/>
      <c r="D16" s="40"/>
      <c r="E16" s="40"/>
      <c r="F16" s="40"/>
      <c r="G16" s="40"/>
      <c r="H16" s="40"/>
    </row>
    <row r="17" spans="1:8" ht="24" customHeight="1" x14ac:dyDescent="0.45">
      <c r="A17" s="40"/>
      <c r="B17" s="39"/>
      <c r="C17" s="40"/>
      <c r="D17" s="40"/>
      <c r="E17" s="40"/>
      <c r="F17" s="40"/>
      <c r="G17" s="40"/>
      <c r="H17" s="40"/>
    </row>
    <row r="18" spans="1:8" ht="24" customHeight="1" x14ac:dyDescent="0.45">
      <c r="A18" s="40"/>
      <c r="B18" s="39"/>
      <c r="C18" s="40"/>
      <c r="D18" s="40"/>
      <c r="E18" s="40"/>
      <c r="F18" s="40"/>
      <c r="G18" s="40"/>
      <c r="H18" s="40"/>
    </row>
    <row r="19" spans="1:8" ht="24" customHeight="1" x14ac:dyDescent="0.45">
      <c r="A19" s="40"/>
      <c r="B19" s="39"/>
      <c r="C19" s="40"/>
      <c r="D19" s="40"/>
      <c r="E19" s="40"/>
      <c r="F19" s="40"/>
      <c r="G19" s="40"/>
      <c r="H19" s="40"/>
    </row>
    <row r="20" spans="1:8" ht="24" customHeight="1" x14ac:dyDescent="0.45">
      <c r="A20" s="40"/>
      <c r="B20" s="39"/>
      <c r="C20" s="40"/>
      <c r="D20" s="40"/>
      <c r="E20" s="40"/>
      <c r="F20" s="40"/>
      <c r="G20" s="40"/>
      <c r="H20" s="40"/>
    </row>
    <row r="21" spans="1:8" ht="24" customHeight="1" x14ac:dyDescent="0.45">
      <c r="A21" s="40"/>
      <c r="B21" s="39"/>
      <c r="C21" s="40"/>
      <c r="D21" s="40"/>
      <c r="E21" s="40"/>
      <c r="F21" s="40"/>
      <c r="G21" s="40"/>
      <c r="H21" s="40"/>
    </row>
    <row r="22" spans="1:8" ht="24" customHeight="1" x14ac:dyDescent="0.45">
      <c r="A22" s="40"/>
      <c r="B22" s="39"/>
      <c r="C22" s="40"/>
      <c r="D22" s="40"/>
      <c r="E22" s="40"/>
      <c r="F22" s="40"/>
      <c r="G22" s="40"/>
      <c r="H22" s="40"/>
    </row>
    <row r="23" spans="1:8" ht="24" customHeight="1" x14ac:dyDescent="0.45">
      <c r="A23" s="40"/>
      <c r="B23" s="39"/>
      <c r="C23" s="40"/>
      <c r="D23" s="40"/>
      <c r="E23" s="40"/>
      <c r="F23" s="40"/>
      <c r="G23" s="40"/>
      <c r="H23" s="40"/>
    </row>
    <row r="24" spans="1:8" ht="24" customHeight="1" x14ac:dyDescent="0.45">
      <c r="A24" s="40"/>
      <c r="B24" s="39"/>
      <c r="C24" s="40"/>
      <c r="D24" s="40"/>
      <c r="E24" s="40"/>
      <c r="F24" s="40"/>
      <c r="G24" s="40"/>
      <c r="H24" s="40"/>
    </row>
    <row r="25" spans="1:8" ht="24" customHeight="1" x14ac:dyDescent="0.45">
      <c r="A25" s="40"/>
      <c r="B25" s="39"/>
      <c r="C25" s="40"/>
      <c r="D25" s="40"/>
      <c r="E25" s="40"/>
      <c r="F25" s="40"/>
      <c r="G25" s="40"/>
      <c r="H25" s="40"/>
    </row>
    <row r="26" spans="1:8" ht="24" customHeight="1" x14ac:dyDescent="0.45">
      <c r="A26" s="40"/>
      <c r="B26" s="39"/>
      <c r="C26" s="40"/>
      <c r="D26" s="40"/>
      <c r="E26" s="40"/>
      <c r="F26" s="40"/>
      <c r="G26" s="40"/>
      <c r="H26" s="40"/>
    </row>
    <row r="27" spans="1:8" ht="24" customHeight="1" x14ac:dyDescent="0.45">
      <c r="A27" s="40"/>
      <c r="B27" s="39"/>
      <c r="C27" s="40"/>
      <c r="D27" s="40"/>
      <c r="E27" s="40"/>
      <c r="F27" s="40"/>
      <c r="G27" s="40"/>
      <c r="H27" s="40"/>
    </row>
    <row r="28" spans="1:8" ht="24" customHeight="1" x14ac:dyDescent="0.45">
      <c r="A28" s="40"/>
      <c r="B28" s="39"/>
      <c r="C28" s="40"/>
      <c r="D28" s="40"/>
      <c r="E28" s="40"/>
      <c r="F28" s="40"/>
      <c r="G28" s="40"/>
      <c r="H28" s="40"/>
    </row>
    <row r="29" spans="1:8" ht="24" customHeight="1" x14ac:dyDescent="0.45">
      <c r="A29" s="40"/>
      <c r="B29" s="39"/>
      <c r="C29" s="40"/>
      <c r="D29" s="40"/>
      <c r="E29" s="40"/>
      <c r="F29" s="40"/>
      <c r="G29" s="40"/>
      <c r="H29" s="40"/>
    </row>
    <row r="30" spans="1:8" ht="24" customHeight="1" x14ac:dyDescent="0.45">
      <c r="A30" s="40"/>
      <c r="B30" s="39"/>
      <c r="C30" s="40"/>
      <c r="D30" s="40"/>
      <c r="E30" s="40"/>
      <c r="F30" s="40"/>
      <c r="G30" s="40"/>
      <c r="H30" s="40"/>
    </row>
    <row r="31" spans="1:8" ht="24" customHeight="1" x14ac:dyDescent="0.45">
      <c r="A31" s="40"/>
      <c r="B31" s="39"/>
      <c r="C31" s="40"/>
      <c r="D31" s="40"/>
      <c r="E31" s="40"/>
      <c r="F31" s="40"/>
      <c r="G31" s="40"/>
      <c r="H31" s="40"/>
    </row>
    <row r="32" spans="1:8" ht="24" customHeight="1" x14ac:dyDescent="0.45">
      <c r="A32" s="40"/>
      <c r="B32" s="39"/>
      <c r="C32" s="40"/>
      <c r="D32" s="40"/>
      <c r="E32" s="40"/>
      <c r="F32" s="40"/>
      <c r="G32" s="40"/>
      <c r="H32" s="40"/>
    </row>
    <row r="33" spans="1:8" ht="24" customHeight="1" x14ac:dyDescent="0.45">
      <c r="A33" s="40"/>
      <c r="B33" s="39"/>
      <c r="C33" s="40"/>
      <c r="D33" s="40"/>
      <c r="E33" s="40"/>
      <c r="F33" s="40"/>
      <c r="G33" s="40"/>
      <c r="H33" s="40"/>
    </row>
    <row r="34" spans="1:8" ht="24" customHeight="1" x14ac:dyDescent="0.45">
      <c r="A34" s="40"/>
      <c r="B34" s="39"/>
      <c r="C34" s="40"/>
      <c r="D34" s="40"/>
      <c r="E34" s="40"/>
      <c r="F34" s="40"/>
      <c r="G34" s="40"/>
      <c r="H34" s="40"/>
    </row>
    <row r="35" spans="1:8" ht="24" customHeight="1" x14ac:dyDescent="0.45">
      <c r="A35" s="40"/>
      <c r="B35" s="39"/>
      <c r="C35" s="40"/>
      <c r="D35" s="40"/>
      <c r="E35" s="40"/>
      <c r="F35" s="40"/>
      <c r="G35" s="40"/>
      <c r="H35" s="40"/>
    </row>
    <row r="36" spans="1:8" ht="24" customHeight="1" x14ac:dyDescent="0.45">
      <c r="A36" s="40"/>
      <c r="B36" s="39"/>
      <c r="C36" s="40"/>
      <c r="D36" s="40"/>
      <c r="E36" s="40"/>
      <c r="F36" s="40"/>
      <c r="G36" s="40"/>
      <c r="H36" s="40"/>
    </row>
    <row r="37" spans="1:8" ht="24" customHeight="1" x14ac:dyDescent="0.45">
      <c r="A37" s="40"/>
      <c r="B37" s="39"/>
      <c r="C37" s="40"/>
      <c r="D37" s="40"/>
      <c r="E37" s="40"/>
      <c r="F37" s="40"/>
      <c r="G37" s="40"/>
      <c r="H37" s="40"/>
    </row>
    <row r="38" spans="1:8" ht="24" customHeight="1" x14ac:dyDescent="0.45">
      <c r="A38" s="40"/>
      <c r="B38" s="39"/>
      <c r="C38" s="40"/>
      <c r="D38" s="40"/>
      <c r="E38" s="40"/>
      <c r="F38" s="40"/>
      <c r="G38" s="40"/>
      <c r="H38" s="40"/>
    </row>
    <row r="39" spans="1:8" ht="24" customHeight="1" x14ac:dyDescent="0.45">
      <c r="A39" s="40"/>
      <c r="B39" s="39"/>
      <c r="C39" s="40"/>
      <c r="D39" s="40"/>
      <c r="E39" s="40"/>
      <c r="F39" s="40"/>
      <c r="G39" s="40"/>
      <c r="H39" s="40"/>
    </row>
    <row r="40" spans="1:8" ht="24" customHeight="1" x14ac:dyDescent="0.45">
      <c r="A40" s="40"/>
      <c r="B40" s="39"/>
      <c r="C40" s="40"/>
      <c r="D40" s="40"/>
      <c r="E40" s="40"/>
      <c r="F40" s="40"/>
      <c r="G40" s="40"/>
      <c r="H40" s="40"/>
    </row>
    <row r="41" spans="1:8" ht="24" customHeight="1" x14ac:dyDescent="0.45">
      <c r="A41" s="40"/>
      <c r="B41" s="39"/>
      <c r="C41" s="40"/>
      <c r="D41" s="40"/>
      <c r="E41" s="40"/>
      <c r="F41" s="40"/>
      <c r="G41" s="40"/>
      <c r="H41" s="40"/>
    </row>
    <row r="42" spans="1:8" ht="24" customHeight="1" x14ac:dyDescent="0.45">
      <c r="A42" s="40"/>
      <c r="B42" s="39"/>
      <c r="C42" s="40"/>
      <c r="D42" s="40"/>
      <c r="E42" s="40"/>
      <c r="F42" s="40"/>
      <c r="G42" s="40"/>
      <c r="H42" s="40"/>
    </row>
    <row r="43" spans="1:8" ht="24" customHeight="1" x14ac:dyDescent="0.45">
      <c r="A43" s="40"/>
      <c r="B43" s="39"/>
      <c r="C43" s="40"/>
      <c r="D43" s="40"/>
      <c r="E43" s="40"/>
      <c r="F43" s="40"/>
      <c r="G43" s="40"/>
      <c r="H43" s="40"/>
    </row>
    <row r="44" spans="1:8" ht="24" customHeight="1" x14ac:dyDescent="0.45">
      <c r="A44" s="40"/>
      <c r="B44" s="39"/>
      <c r="C44" s="40"/>
      <c r="D44" s="40"/>
      <c r="E44" s="40"/>
      <c r="F44" s="40"/>
      <c r="G44" s="40"/>
      <c r="H44" s="40"/>
    </row>
    <row r="45" spans="1:8" ht="24" customHeight="1" x14ac:dyDescent="0.45">
      <c r="A45" s="40"/>
      <c r="B45" s="39"/>
      <c r="C45" s="40"/>
      <c r="D45" s="40"/>
      <c r="E45" s="40"/>
      <c r="F45" s="40"/>
      <c r="G45" s="40"/>
      <c r="H45" s="40"/>
    </row>
    <row r="46" spans="1:8" ht="24" customHeight="1" x14ac:dyDescent="0.45">
      <c r="A46" s="40"/>
      <c r="B46" s="39"/>
      <c r="C46" s="40"/>
      <c r="D46" s="40"/>
      <c r="E46" s="40"/>
      <c r="F46" s="40"/>
      <c r="G46" s="40"/>
      <c r="H46" s="40"/>
    </row>
    <row r="47" spans="1:8" ht="24" customHeight="1" x14ac:dyDescent="0.45">
      <c r="A47" s="40"/>
      <c r="B47" s="39"/>
      <c r="C47" s="40"/>
      <c r="D47" s="40"/>
      <c r="E47" s="40"/>
      <c r="F47" s="40"/>
      <c r="G47" s="40"/>
      <c r="H47" s="40"/>
    </row>
    <row r="48" spans="1:8" ht="24" customHeight="1" x14ac:dyDescent="0.45">
      <c r="A48" s="40"/>
      <c r="B48" s="39"/>
      <c r="C48" s="40"/>
      <c r="D48" s="40"/>
      <c r="E48" s="40"/>
      <c r="F48" s="40"/>
      <c r="G48" s="40"/>
      <c r="H48" s="40"/>
    </row>
    <row r="49" spans="1:8" ht="24" customHeight="1" x14ac:dyDescent="0.45">
      <c r="A49" s="40"/>
      <c r="B49" s="39"/>
      <c r="C49" s="40"/>
      <c r="D49" s="40"/>
      <c r="E49" s="40"/>
      <c r="F49" s="40"/>
      <c r="G49" s="40"/>
      <c r="H49" s="40"/>
    </row>
    <row r="50" spans="1:8" ht="24" customHeight="1" x14ac:dyDescent="0.45">
      <c r="A50" s="40"/>
      <c r="B50" s="39"/>
      <c r="C50" s="40"/>
      <c r="D50" s="40"/>
      <c r="E50" s="40"/>
      <c r="F50" s="40"/>
      <c r="G50" s="40"/>
      <c r="H50" s="40"/>
    </row>
    <row r="51" spans="1:8" ht="24" customHeight="1" x14ac:dyDescent="0.45">
      <c r="A51" s="40"/>
      <c r="B51" s="39"/>
      <c r="C51" s="40"/>
      <c r="D51" s="40"/>
      <c r="E51" s="40"/>
      <c r="F51" s="40"/>
      <c r="G51" s="40"/>
      <c r="H51" s="40"/>
    </row>
    <row r="52" spans="1:8" ht="24" customHeight="1" x14ac:dyDescent="0.45">
      <c r="A52" s="40"/>
      <c r="B52" s="39"/>
      <c r="C52" s="40"/>
      <c r="D52" s="40"/>
      <c r="E52" s="40"/>
      <c r="F52" s="40"/>
      <c r="G52" s="40"/>
      <c r="H52" s="40"/>
    </row>
    <row r="53" spans="1:8" ht="24" customHeight="1" x14ac:dyDescent="0.45">
      <c r="A53" s="40"/>
      <c r="B53" s="39"/>
      <c r="C53" s="40"/>
      <c r="D53" s="40"/>
      <c r="E53" s="40"/>
      <c r="F53" s="40"/>
      <c r="G53" s="40"/>
      <c r="H53" s="40"/>
    </row>
    <row r="54" spans="1:8" ht="24" customHeight="1" x14ac:dyDescent="0.45">
      <c r="A54" s="40"/>
      <c r="B54" s="39"/>
      <c r="C54" s="40"/>
      <c r="D54" s="40"/>
      <c r="E54" s="40"/>
      <c r="F54" s="40"/>
      <c r="G54" s="40"/>
      <c r="H54" s="40"/>
    </row>
    <row r="55" spans="1:8" ht="24" customHeight="1" x14ac:dyDescent="0.45">
      <c r="A55" s="40"/>
      <c r="B55" s="39"/>
      <c r="C55" s="40"/>
      <c r="D55" s="40"/>
      <c r="E55" s="40"/>
      <c r="F55" s="40"/>
      <c r="G55" s="40"/>
      <c r="H55" s="40"/>
    </row>
    <row r="56" spans="1:8" ht="24" customHeight="1" x14ac:dyDescent="0.45">
      <c r="A56" s="40"/>
      <c r="B56" s="39"/>
      <c r="C56" s="40"/>
      <c r="D56" s="40"/>
      <c r="E56" s="40"/>
      <c r="F56" s="40"/>
      <c r="G56" s="40"/>
      <c r="H56" s="40"/>
    </row>
    <row r="57" spans="1:8" ht="24" customHeight="1" x14ac:dyDescent="0.45">
      <c r="A57" s="40"/>
      <c r="B57" s="39"/>
      <c r="C57" s="40"/>
      <c r="D57" s="40"/>
      <c r="E57" s="40"/>
      <c r="F57" s="40"/>
      <c r="G57" s="40"/>
      <c r="H57" s="40"/>
    </row>
    <row r="58" spans="1:8" ht="24" customHeight="1" x14ac:dyDescent="0.45">
      <c r="A58" s="40"/>
      <c r="B58" s="39"/>
      <c r="C58" s="40"/>
      <c r="D58" s="40"/>
      <c r="E58" s="40"/>
      <c r="F58" s="40"/>
      <c r="G58" s="40"/>
      <c r="H58" s="40"/>
    </row>
    <row r="59" spans="1:8" ht="24" customHeight="1" x14ac:dyDescent="0.45">
      <c r="A59" s="40"/>
      <c r="B59" s="39"/>
      <c r="C59" s="40"/>
      <c r="D59" s="40"/>
      <c r="E59" s="40"/>
      <c r="F59" s="40"/>
      <c r="G59" s="40"/>
      <c r="H59" s="40"/>
    </row>
    <row r="60" spans="1:8" ht="24" customHeight="1" x14ac:dyDescent="0.45">
      <c r="A60" s="40"/>
      <c r="B60" s="39"/>
      <c r="C60" s="40"/>
      <c r="D60" s="40"/>
      <c r="E60" s="40"/>
      <c r="F60" s="40"/>
      <c r="G60" s="40"/>
      <c r="H60" s="40"/>
    </row>
    <row r="61" spans="1:8" ht="24" customHeight="1" x14ac:dyDescent="0.45">
      <c r="A61" s="40"/>
      <c r="B61" s="39"/>
      <c r="C61" s="40"/>
      <c r="D61" s="40"/>
      <c r="E61" s="40"/>
      <c r="F61" s="40"/>
      <c r="G61" s="40"/>
      <c r="H61" s="40"/>
    </row>
    <row r="62" spans="1:8" ht="24" customHeight="1" x14ac:dyDescent="0.45">
      <c r="A62" s="40"/>
      <c r="B62" s="39"/>
      <c r="C62" s="40"/>
      <c r="D62" s="40"/>
      <c r="E62" s="40"/>
      <c r="F62" s="40"/>
      <c r="G62" s="40"/>
      <c r="H62" s="40"/>
    </row>
    <row r="63" spans="1:8" ht="24" customHeight="1" x14ac:dyDescent="0.45">
      <c r="A63" s="40"/>
      <c r="B63" s="39"/>
      <c r="C63" s="40"/>
      <c r="D63" s="40"/>
      <c r="E63" s="40"/>
      <c r="F63" s="40"/>
      <c r="G63" s="40"/>
      <c r="H63" s="40"/>
    </row>
    <row r="64" spans="1:8" ht="24" customHeight="1" x14ac:dyDescent="0.45">
      <c r="A64" s="40"/>
      <c r="B64" s="39"/>
      <c r="C64" s="40"/>
      <c r="D64" s="40"/>
      <c r="E64" s="40"/>
      <c r="F64" s="40"/>
      <c r="G64" s="40"/>
      <c r="H64" s="40"/>
    </row>
    <row r="65" spans="1:8" ht="24" customHeight="1" x14ac:dyDescent="0.45">
      <c r="A65" s="40"/>
      <c r="B65" s="39"/>
      <c r="C65" s="40"/>
      <c r="D65" s="40"/>
      <c r="E65" s="40"/>
      <c r="F65" s="40"/>
      <c r="G65" s="40"/>
      <c r="H65" s="40"/>
    </row>
    <row r="66" spans="1:8" ht="24" customHeight="1" x14ac:dyDescent="0.45">
      <c r="A66" s="40"/>
      <c r="B66" s="39"/>
      <c r="C66" s="40"/>
      <c r="D66" s="40"/>
      <c r="E66" s="40"/>
      <c r="F66" s="40"/>
      <c r="G66" s="40"/>
      <c r="H66" s="40"/>
    </row>
    <row r="67" spans="1:8" ht="24" customHeight="1" x14ac:dyDescent="0.45">
      <c r="A67" s="40"/>
      <c r="B67" s="39"/>
      <c r="C67" s="40"/>
      <c r="D67" s="40"/>
      <c r="E67" s="40"/>
      <c r="F67" s="40"/>
      <c r="G67" s="40"/>
      <c r="H67" s="40"/>
    </row>
    <row r="68" spans="1:8" ht="24" customHeight="1" x14ac:dyDescent="0.45">
      <c r="A68" s="40"/>
      <c r="B68" s="39"/>
      <c r="C68" s="40"/>
      <c r="D68" s="40"/>
      <c r="E68" s="40"/>
      <c r="F68" s="40"/>
      <c r="G68" s="40"/>
      <c r="H68" s="40"/>
    </row>
    <row r="69" spans="1:8" ht="24" customHeight="1" x14ac:dyDescent="0.45">
      <c r="A69" s="40"/>
      <c r="B69" s="39"/>
      <c r="C69" s="40"/>
      <c r="D69" s="40"/>
      <c r="E69" s="40"/>
      <c r="F69" s="40"/>
      <c r="G69" s="40"/>
      <c r="H69" s="40"/>
    </row>
    <row r="70" spans="1:8" ht="24" customHeight="1" x14ac:dyDescent="0.45">
      <c r="A70" s="40"/>
      <c r="B70" s="39"/>
      <c r="C70" s="40"/>
      <c r="D70" s="40"/>
      <c r="E70" s="40"/>
      <c r="F70" s="40"/>
      <c r="G70" s="40"/>
      <c r="H70" s="40"/>
    </row>
    <row r="71" spans="1:8" ht="24" customHeight="1" x14ac:dyDescent="0.45">
      <c r="A71" s="40"/>
      <c r="B71" s="39"/>
      <c r="C71" s="40"/>
      <c r="D71" s="40"/>
      <c r="E71" s="40"/>
      <c r="F71" s="40"/>
      <c r="G71" s="40"/>
      <c r="H71" s="40"/>
    </row>
    <row r="72" spans="1:8" ht="24" customHeight="1" x14ac:dyDescent="0.45">
      <c r="A72" s="40"/>
      <c r="B72" s="39"/>
      <c r="C72" s="40"/>
      <c r="D72" s="40"/>
      <c r="E72" s="40"/>
      <c r="F72" s="40"/>
      <c r="G72" s="40"/>
      <c r="H72" s="40"/>
    </row>
    <row r="73" spans="1:8" ht="24" customHeight="1" x14ac:dyDescent="0.45">
      <c r="A73" s="40"/>
      <c r="B73" s="39"/>
      <c r="C73" s="40"/>
      <c r="D73" s="40"/>
      <c r="E73" s="40"/>
      <c r="F73" s="40"/>
      <c r="G73" s="40"/>
      <c r="H73" s="40"/>
    </row>
    <row r="74" spans="1:8" ht="24" customHeight="1" x14ac:dyDescent="0.45">
      <c r="A74" s="40"/>
      <c r="B74" s="39"/>
      <c r="C74" s="40"/>
      <c r="D74" s="40"/>
      <c r="E74" s="40"/>
      <c r="F74" s="40"/>
      <c r="G74" s="40"/>
      <c r="H74" s="40"/>
    </row>
    <row r="75" spans="1:8" ht="24" customHeight="1" x14ac:dyDescent="0.45">
      <c r="A75" s="40"/>
      <c r="B75" s="39"/>
      <c r="C75" s="40"/>
      <c r="D75" s="40"/>
      <c r="E75" s="40"/>
      <c r="F75" s="40"/>
      <c r="G75" s="40"/>
      <c r="H75" s="40"/>
    </row>
    <row r="76" spans="1:8" ht="24" customHeight="1" x14ac:dyDescent="0.45">
      <c r="A76" s="40"/>
      <c r="B76" s="39"/>
      <c r="C76" s="40"/>
      <c r="D76" s="40"/>
      <c r="E76" s="40"/>
      <c r="F76" s="40"/>
      <c r="G76" s="40"/>
      <c r="H76" s="40"/>
    </row>
    <row r="77" spans="1:8" ht="24" customHeight="1" x14ac:dyDescent="0.45">
      <c r="A77" s="40"/>
      <c r="B77" s="39"/>
      <c r="C77" s="40"/>
      <c r="D77" s="40"/>
      <c r="E77" s="40"/>
      <c r="F77" s="40"/>
      <c r="G77" s="40"/>
      <c r="H77" s="40"/>
    </row>
    <row r="78" spans="1:8" ht="24" customHeight="1" x14ac:dyDescent="0.45">
      <c r="A78" s="40"/>
      <c r="B78" s="39"/>
      <c r="C78" s="40"/>
      <c r="D78" s="40"/>
      <c r="E78" s="40"/>
      <c r="F78" s="40"/>
      <c r="G78" s="40"/>
      <c r="H78" s="40"/>
    </row>
    <row r="79" spans="1:8" ht="24" customHeight="1" x14ac:dyDescent="0.45">
      <c r="A79" s="40"/>
      <c r="B79" s="39"/>
      <c r="C79" s="40"/>
      <c r="D79" s="40"/>
      <c r="E79" s="40"/>
      <c r="F79" s="40"/>
      <c r="G79" s="40"/>
      <c r="H79" s="40"/>
    </row>
    <row r="80" spans="1:8" ht="24" customHeight="1" x14ac:dyDescent="0.45">
      <c r="A80" s="40"/>
      <c r="B80" s="39"/>
      <c r="C80" s="40"/>
      <c r="D80" s="40"/>
      <c r="E80" s="40"/>
      <c r="F80" s="40"/>
      <c r="G80" s="40"/>
      <c r="H80" s="40"/>
    </row>
    <row r="81" spans="1:8" ht="24" customHeight="1" x14ac:dyDescent="0.45">
      <c r="A81" s="40"/>
      <c r="B81" s="39"/>
      <c r="C81" s="40"/>
      <c r="D81" s="40"/>
      <c r="E81" s="40"/>
      <c r="F81" s="40"/>
      <c r="G81" s="40"/>
      <c r="H81" s="40"/>
    </row>
    <row r="82" spans="1:8" ht="24" customHeight="1" x14ac:dyDescent="0.45">
      <c r="A82" s="40"/>
      <c r="B82" s="39"/>
      <c r="C82" s="40"/>
      <c r="D82" s="40"/>
      <c r="E82" s="40"/>
      <c r="F82" s="40"/>
      <c r="G82" s="40"/>
      <c r="H82" s="40"/>
    </row>
    <row r="83" spans="1:8" ht="24" customHeight="1" x14ac:dyDescent="0.45">
      <c r="A83" s="40"/>
      <c r="B83" s="39"/>
      <c r="C83" s="40"/>
      <c r="D83" s="40"/>
      <c r="E83" s="40"/>
      <c r="F83" s="40"/>
      <c r="G83" s="40"/>
      <c r="H83" s="40"/>
    </row>
    <row r="84" spans="1:8" ht="24" customHeight="1" x14ac:dyDescent="0.45">
      <c r="A84" s="40"/>
      <c r="B84" s="39"/>
      <c r="C84" s="40"/>
      <c r="D84" s="40"/>
      <c r="E84" s="40"/>
      <c r="F84" s="40"/>
      <c r="G84" s="40"/>
      <c r="H84" s="40"/>
    </row>
    <row r="85" spans="1:8" ht="24" customHeight="1" x14ac:dyDescent="0.45">
      <c r="A85" s="40"/>
      <c r="B85" s="39"/>
      <c r="C85" s="40"/>
      <c r="D85" s="40"/>
      <c r="E85" s="40"/>
      <c r="F85" s="40"/>
      <c r="G85" s="40"/>
      <c r="H85" s="40"/>
    </row>
    <row r="86" spans="1:8" ht="24" customHeight="1" x14ac:dyDescent="0.45">
      <c r="A86" s="40"/>
      <c r="B86" s="39"/>
      <c r="C86" s="40"/>
      <c r="D86" s="40"/>
      <c r="E86" s="40"/>
      <c r="F86" s="40"/>
      <c r="G86" s="40"/>
      <c r="H86" s="40"/>
    </row>
    <row r="87" spans="1:8" ht="24" customHeight="1" x14ac:dyDescent="0.45">
      <c r="A87" s="40"/>
      <c r="B87" s="39"/>
      <c r="C87" s="40"/>
      <c r="D87" s="40"/>
      <c r="E87" s="40"/>
      <c r="F87" s="40"/>
      <c r="G87" s="40"/>
      <c r="H87" s="40"/>
    </row>
    <row r="88" spans="1:8" ht="24" customHeight="1" x14ac:dyDescent="0.45">
      <c r="A88" s="40"/>
      <c r="B88" s="39"/>
      <c r="C88" s="40"/>
      <c r="D88" s="40"/>
      <c r="E88" s="40"/>
      <c r="F88" s="40"/>
      <c r="G88" s="40"/>
      <c r="H88" s="40"/>
    </row>
    <row r="89" spans="1:8" ht="24" customHeight="1" x14ac:dyDescent="0.45">
      <c r="A89" s="40"/>
      <c r="B89" s="39"/>
      <c r="C89" s="40"/>
      <c r="D89" s="40"/>
      <c r="E89" s="40"/>
      <c r="F89" s="40"/>
      <c r="G89" s="40"/>
      <c r="H89" s="40"/>
    </row>
    <row r="90" spans="1:8" ht="24" customHeight="1" x14ac:dyDescent="0.45">
      <c r="A90" s="40"/>
      <c r="B90" s="39"/>
      <c r="C90" s="40"/>
      <c r="D90" s="40"/>
      <c r="E90" s="40"/>
      <c r="F90" s="40"/>
      <c r="G90" s="40"/>
      <c r="H90" s="40"/>
    </row>
    <row r="91" spans="1:8" ht="24" customHeight="1" x14ac:dyDescent="0.45">
      <c r="A91" s="40"/>
      <c r="B91" s="39"/>
      <c r="C91" s="40"/>
      <c r="D91" s="40"/>
      <c r="E91" s="40"/>
      <c r="F91" s="40"/>
      <c r="G91" s="40"/>
      <c r="H91" s="40"/>
    </row>
    <row r="92" spans="1:8" ht="24" customHeight="1" x14ac:dyDescent="0.45">
      <c r="A92" s="40"/>
      <c r="B92" s="39"/>
      <c r="C92" s="40"/>
      <c r="D92" s="40"/>
      <c r="E92" s="40"/>
      <c r="F92" s="40"/>
      <c r="G92" s="40"/>
      <c r="H92" s="40"/>
    </row>
    <row r="93" spans="1:8" ht="24" customHeight="1" x14ac:dyDescent="0.45">
      <c r="A93" s="40"/>
      <c r="B93" s="39"/>
      <c r="C93" s="40"/>
      <c r="D93" s="40"/>
      <c r="E93" s="40"/>
      <c r="F93" s="40"/>
      <c r="G93" s="40"/>
      <c r="H93" s="40"/>
    </row>
    <row r="94" spans="1:8" ht="24" customHeight="1" x14ac:dyDescent="0.45">
      <c r="A94" s="40"/>
      <c r="B94" s="39"/>
      <c r="C94" s="40"/>
      <c r="D94" s="40"/>
      <c r="E94" s="40"/>
      <c r="F94" s="40"/>
      <c r="G94" s="40"/>
      <c r="H94" s="40"/>
    </row>
    <row r="95" spans="1:8" ht="24" customHeight="1" x14ac:dyDescent="0.45">
      <c r="A95" s="40"/>
      <c r="B95" s="39"/>
      <c r="C95" s="40"/>
      <c r="D95" s="40"/>
      <c r="E95" s="40"/>
      <c r="F95" s="40"/>
      <c r="G95" s="40"/>
      <c r="H95" s="40"/>
    </row>
    <row r="96" spans="1:8" ht="24" customHeight="1" x14ac:dyDescent="0.45">
      <c r="A96" s="40"/>
      <c r="B96" s="39"/>
      <c r="C96" s="40"/>
      <c r="D96" s="40"/>
      <c r="E96" s="40"/>
      <c r="F96" s="40"/>
      <c r="G96" s="40"/>
      <c r="H96" s="40"/>
    </row>
    <row r="97" spans="1:8" ht="24" customHeight="1" x14ac:dyDescent="0.45">
      <c r="A97" s="40"/>
      <c r="B97" s="39"/>
      <c r="C97" s="40"/>
      <c r="D97" s="40"/>
      <c r="E97" s="40"/>
      <c r="F97" s="40"/>
      <c r="G97" s="40"/>
      <c r="H97" s="40"/>
    </row>
    <row r="98" spans="1:8" ht="24" customHeight="1" x14ac:dyDescent="0.45">
      <c r="A98" s="40"/>
      <c r="B98" s="39"/>
      <c r="C98" s="40"/>
      <c r="D98" s="40"/>
      <c r="E98" s="40"/>
      <c r="F98" s="40"/>
      <c r="G98" s="40"/>
      <c r="H98" s="40"/>
    </row>
    <row r="99" spans="1:8" ht="24" customHeight="1" x14ac:dyDescent="0.45">
      <c r="A99" s="40"/>
      <c r="B99" s="39"/>
      <c r="C99" s="40"/>
      <c r="D99" s="40"/>
      <c r="E99" s="40"/>
      <c r="F99" s="40"/>
      <c r="G99" s="40"/>
      <c r="H99" s="40"/>
    </row>
    <row r="100" spans="1:8" ht="24" customHeight="1" x14ac:dyDescent="0.45">
      <c r="A100" s="40"/>
      <c r="B100" s="39"/>
      <c r="C100" s="40"/>
      <c r="D100" s="40"/>
      <c r="E100" s="40"/>
      <c r="F100" s="40"/>
      <c r="G100" s="40"/>
      <c r="H100" s="40"/>
    </row>
    <row r="101" spans="1:8" ht="24" customHeight="1" x14ac:dyDescent="0.45">
      <c r="A101" s="40"/>
      <c r="B101" s="39"/>
      <c r="C101" s="40"/>
      <c r="D101" s="40"/>
      <c r="E101" s="40"/>
      <c r="F101" s="40"/>
      <c r="G101" s="40"/>
      <c r="H101" s="40"/>
    </row>
  </sheetData>
  <mergeCells count="20">
    <mergeCell ref="A12:D12"/>
    <mergeCell ref="E12:H12"/>
    <mergeCell ref="A13:D13"/>
    <mergeCell ref="E13:H13"/>
    <mergeCell ref="A14:D14"/>
    <mergeCell ref="E14:H14"/>
    <mergeCell ref="A11:D11"/>
    <mergeCell ref="E11:H11"/>
    <mergeCell ref="A1:H1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10:H10"/>
  </mergeCells>
  <printOptions horizontalCentered="1"/>
  <pageMargins left="0.59055118110236227" right="0.39370078740157483" top="0.74803149606299213" bottom="0.74803149606299213" header="0" footer="0"/>
  <pageSetup scale="9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8"/>
  <sheetViews>
    <sheetView zoomScale="90" zoomScaleNormal="90" workbookViewId="0">
      <selection activeCell="E17" sqref="E17"/>
    </sheetView>
  </sheetViews>
  <sheetFormatPr defaultRowHeight="17.5" x14ac:dyDescent="0.35"/>
  <cols>
    <col min="1" max="1" width="44.75" customWidth="1"/>
    <col min="2" max="2" width="8.1640625" style="69" customWidth="1"/>
    <col min="3" max="3" width="13.75" style="69" customWidth="1"/>
    <col min="4" max="4" width="17.58203125" style="43" bestFit="1" customWidth="1"/>
    <col min="5" max="5" width="18.25" style="43" bestFit="1" customWidth="1"/>
    <col min="6" max="6" width="16.4140625" style="43" bestFit="1" customWidth="1"/>
    <col min="7" max="7" width="11.75" customWidth="1"/>
    <col min="8" max="15" width="39.25" customWidth="1"/>
  </cols>
  <sheetData>
    <row r="1" spans="1:7" ht="20.5" x14ac:dyDescent="0.3">
      <c r="A1" s="113" t="s">
        <v>98</v>
      </c>
      <c r="B1" s="113"/>
      <c r="C1" s="113"/>
      <c r="D1" s="113"/>
      <c r="E1" s="113"/>
      <c r="F1" s="113"/>
    </row>
    <row r="2" spans="1:7" ht="20.5" x14ac:dyDescent="0.3">
      <c r="A2" s="3" t="s">
        <v>15</v>
      </c>
      <c r="B2" s="56"/>
      <c r="C2" s="56"/>
      <c r="D2" s="42"/>
      <c r="E2" s="42"/>
      <c r="F2" s="42"/>
    </row>
    <row r="3" spans="1:7" ht="20.5" x14ac:dyDescent="0.35">
      <c r="A3" s="2" t="s">
        <v>97</v>
      </c>
      <c r="B3" s="57"/>
      <c r="C3" s="57"/>
      <c r="E3" s="44"/>
      <c r="F3" s="44" t="s">
        <v>26</v>
      </c>
    </row>
    <row r="4" spans="1:7" ht="20.5" x14ac:dyDescent="0.3">
      <c r="A4" s="2"/>
      <c r="B4" s="57"/>
      <c r="C4" s="57"/>
      <c r="D4" s="44"/>
      <c r="E4" s="44"/>
      <c r="F4" s="44"/>
    </row>
    <row r="5" spans="1:7" ht="18" x14ac:dyDescent="0.3">
      <c r="A5" s="148" t="s">
        <v>13</v>
      </c>
      <c r="B5" s="58" t="s">
        <v>6</v>
      </c>
      <c r="C5" s="150" t="s">
        <v>0</v>
      </c>
      <c r="D5" s="45" t="s">
        <v>66</v>
      </c>
      <c r="E5" s="45" t="s">
        <v>67</v>
      </c>
      <c r="F5" s="45" t="s">
        <v>63</v>
      </c>
    </row>
    <row r="6" spans="1:7" ht="18" x14ac:dyDescent="0.3">
      <c r="A6" s="149"/>
      <c r="B6" s="59" t="s">
        <v>2</v>
      </c>
      <c r="C6" s="150"/>
      <c r="D6" s="41" t="s">
        <v>74</v>
      </c>
      <c r="E6" s="41" t="s">
        <v>75</v>
      </c>
      <c r="F6" s="41" t="s">
        <v>76</v>
      </c>
    </row>
    <row r="7" spans="1:7" ht="20.5" x14ac:dyDescent="0.3">
      <c r="A7" s="36" t="s">
        <v>28</v>
      </c>
      <c r="B7" s="60" t="s">
        <v>1</v>
      </c>
      <c r="C7" s="46">
        <f>SUM(D7:F7)</f>
        <v>0</v>
      </c>
      <c r="D7" s="46">
        <f>D41</f>
        <v>0</v>
      </c>
      <c r="E7" s="46">
        <f t="shared" ref="E7:F7" si="0">E41</f>
        <v>0</v>
      </c>
      <c r="F7" s="46">
        <f t="shared" si="0"/>
        <v>0</v>
      </c>
    </row>
    <row r="8" spans="1:7" ht="20.5" x14ac:dyDescent="0.3">
      <c r="A8" s="37"/>
      <c r="B8" s="60" t="s">
        <v>2</v>
      </c>
      <c r="C8" s="46"/>
      <c r="D8" s="46"/>
      <c r="E8" s="46"/>
      <c r="F8" s="46"/>
    </row>
    <row r="9" spans="1:7" ht="20.5" x14ac:dyDescent="0.3">
      <c r="A9" s="17" t="s">
        <v>71</v>
      </c>
      <c r="B9" s="61" t="s">
        <v>1</v>
      </c>
      <c r="C9" s="47">
        <f>SUM(D9:F9)</f>
        <v>0</v>
      </c>
      <c r="D9" s="47">
        <f>D11</f>
        <v>0</v>
      </c>
      <c r="E9" s="47">
        <f t="shared" ref="E9:F9" si="1">E11</f>
        <v>0</v>
      </c>
      <c r="F9" s="47">
        <f t="shared" si="1"/>
        <v>0</v>
      </c>
    </row>
    <row r="10" spans="1:7" ht="20.5" x14ac:dyDescent="0.3">
      <c r="A10" s="5"/>
      <c r="B10" s="61" t="s">
        <v>2</v>
      </c>
      <c r="C10" s="47"/>
      <c r="D10" s="47"/>
      <c r="E10" s="47"/>
      <c r="F10" s="47"/>
    </row>
    <row r="11" spans="1:7" s="15" customFormat="1" ht="20.5" x14ac:dyDescent="0.3">
      <c r="A11" s="7" t="s">
        <v>73</v>
      </c>
      <c r="B11" s="62" t="s">
        <v>1</v>
      </c>
      <c r="C11" s="48">
        <f>D11+E11+F11</f>
        <v>0</v>
      </c>
      <c r="D11" s="49">
        <f>SUM(D15:D32)</f>
        <v>0</v>
      </c>
      <c r="E11" s="49">
        <f>SUM(E15:E31)</f>
        <v>0</v>
      </c>
      <c r="F11" s="49">
        <f>SUM(F15:F31)</f>
        <v>0</v>
      </c>
    </row>
    <row r="12" spans="1:7" s="15" customFormat="1" ht="20.5" x14ac:dyDescent="0.3">
      <c r="A12" s="6"/>
      <c r="B12" s="62" t="s">
        <v>2</v>
      </c>
      <c r="C12" s="48"/>
      <c r="D12" s="49"/>
      <c r="E12" s="49"/>
      <c r="F12" s="49"/>
    </row>
    <row r="13" spans="1:7" s="15" customFormat="1" ht="20.5" x14ac:dyDescent="0.4">
      <c r="A13" s="66" t="s">
        <v>62</v>
      </c>
      <c r="B13" s="63"/>
      <c r="C13" s="48"/>
      <c r="D13" s="50"/>
      <c r="E13" s="50"/>
      <c r="F13" s="50"/>
      <c r="G13" s="14"/>
    </row>
    <row r="14" spans="1:7" s="15" customFormat="1" ht="20.5" x14ac:dyDescent="0.4">
      <c r="A14" s="55" t="s">
        <v>68</v>
      </c>
      <c r="B14" s="63"/>
      <c r="C14" s="48"/>
      <c r="D14" s="50"/>
      <c r="E14" s="50"/>
      <c r="F14" s="50"/>
      <c r="G14" s="14"/>
    </row>
    <row r="15" spans="1:7" s="14" customFormat="1" ht="18" x14ac:dyDescent="0.4">
      <c r="A15" s="16" t="s">
        <v>16</v>
      </c>
      <c r="B15" s="13" t="s">
        <v>1</v>
      </c>
      <c r="C15" s="51">
        <f t="shared" ref="C15:C35" si="2">D15+E15+F15</f>
        <v>0</v>
      </c>
      <c r="D15" s="64"/>
      <c r="E15" s="64"/>
      <c r="F15" s="64"/>
    </row>
    <row r="16" spans="1:7" s="15" customFormat="1" ht="20.5" x14ac:dyDescent="0.4">
      <c r="A16" s="55" t="s">
        <v>69</v>
      </c>
      <c r="B16" s="63"/>
      <c r="C16" s="48"/>
      <c r="D16" s="50"/>
      <c r="E16" s="50"/>
      <c r="F16" s="50"/>
      <c r="G16" s="14"/>
    </row>
    <row r="17" spans="1:7" s="14" customFormat="1" ht="18" x14ac:dyDescent="0.4">
      <c r="A17" s="12"/>
      <c r="B17" s="13" t="s">
        <v>1</v>
      </c>
      <c r="C17" s="51">
        <f t="shared" si="2"/>
        <v>0</v>
      </c>
      <c r="D17" s="18"/>
      <c r="E17" s="18"/>
      <c r="F17" s="18"/>
    </row>
    <row r="18" spans="1:7" s="14" customFormat="1" ht="18" x14ac:dyDescent="0.4">
      <c r="A18" s="12"/>
      <c r="B18" s="13" t="s">
        <v>1</v>
      </c>
      <c r="C18" s="51">
        <f t="shared" si="2"/>
        <v>0</v>
      </c>
      <c r="D18" s="18"/>
      <c r="E18" s="18"/>
      <c r="F18" s="18"/>
    </row>
    <row r="19" spans="1:7" s="14" customFormat="1" ht="18" x14ac:dyDescent="0.4">
      <c r="A19" s="12"/>
      <c r="B19" s="13" t="s">
        <v>1</v>
      </c>
      <c r="C19" s="51">
        <f t="shared" si="2"/>
        <v>0</v>
      </c>
      <c r="D19" s="18"/>
      <c r="E19" s="18"/>
      <c r="F19" s="18"/>
    </row>
    <row r="20" spans="1:7" s="14" customFormat="1" ht="18" x14ac:dyDescent="0.4">
      <c r="A20" s="12"/>
      <c r="B20" s="13" t="s">
        <v>1</v>
      </c>
      <c r="C20" s="51">
        <f t="shared" si="2"/>
        <v>0</v>
      </c>
      <c r="D20" s="18"/>
      <c r="E20" s="18"/>
      <c r="F20" s="18"/>
    </row>
    <row r="21" spans="1:7" s="14" customFormat="1" ht="18" x14ac:dyDescent="0.4">
      <c r="A21" s="12"/>
      <c r="B21" s="13" t="s">
        <v>1</v>
      </c>
      <c r="C21" s="51">
        <f t="shared" si="2"/>
        <v>0</v>
      </c>
      <c r="D21" s="18"/>
      <c r="E21" s="18"/>
      <c r="F21" s="18"/>
    </row>
    <row r="22" spans="1:7" s="14" customFormat="1" ht="18" x14ac:dyDescent="0.4">
      <c r="A22" s="12"/>
      <c r="B22" s="13" t="s">
        <v>1</v>
      </c>
      <c r="C22" s="51">
        <f t="shared" si="2"/>
        <v>0</v>
      </c>
      <c r="D22" s="18"/>
      <c r="E22" s="18"/>
      <c r="F22" s="18"/>
    </row>
    <row r="23" spans="1:7" s="14" customFormat="1" ht="18" x14ac:dyDescent="0.4">
      <c r="A23" s="12"/>
      <c r="B23" s="13" t="s">
        <v>1</v>
      </c>
      <c r="C23" s="51">
        <f t="shared" si="2"/>
        <v>0</v>
      </c>
      <c r="D23" s="18"/>
      <c r="E23" s="18"/>
      <c r="F23" s="18"/>
    </row>
    <row r="24" spans="1:7" s="14" customFormat="1" ht="18" x14ac:dyDescent="0.4">
      <c r="A24" s="16"/>
      <c r="B24" s="13" t="s">
        <v>1</v>
      </c>
      <c r="C24" s="51">
        <f t="shared" si="2"/>
        <v>0</v>
      </c>
      <c r="D24" s="18"/>
      <c r="E24" s="18"/>
      <c r="F24" s="18"/>
    </row>
    <row r="25" spans="1:7" s="15" customFormat="1" ht="20.5" x14ac:dyDescent="0.4">
      <c r="A25" s="55" t="s">
        <v>70</v>
      </c>
      <c r="B25" s="63"/>
      <c r="C25" s="48"/>
      <c r="D25" s="50"/>
      <c r="E25" s="50"/>
      <c r="F25" s="50"/>
      <c r="G25" s="14"/>
    </row>
    <row r="26" spans="1:7" s="14" customFormat="1" ht="18" x14ac:dyDescent="0.4">
      <c r="A26" s="12"/>
      <c r="B26" s="13" t="s">
        <v>1</v>
      </c>
      <c r="C26" s="51">
        <f t="shared" si="2"/>
        <v>0</v>
      </c>
      <c r="D26" s="18"/>
      <c r="E26" s="18"/>
      <c r="F26" s="18"/>
    </row>
    <row r="27" spans="1:7" s="14" customFormat="1" ht="18" x14ac:dyDescent="0.4">
      <c r="A27" s="12"/>
      <c r="B27" s="13" t="s">
        <v>1</v>
      </c>
      <c r="C27" s="51">
        <f t="shared" si="2"/>
        <v>0</v>
      </c>
      <c r="D27" s="18"/>
      <c r="E27" s="18"/>
      <c r="F27" s="18"/>
    </row>
    <row r="28" spans="1:7" s="14" customFormat="1" ht="18" x14ac:dyDescent="0.4">
      <c r="A28" s="12"/>
      <c r="B28" s="13" t="s">
        <v>1</v>
      </c>
      <c r="C28" s="51">
        <f t="shared" si="2"/>
        <v>0</v>
      </c>
      <c r="D28" s="18"/>
      <c r="E28" s="18"/>
      <c r="F28" s="18"/>
    </row>
    <row r="29" spans="1:7" s="14" customFormat="1" ht="18" x14ac:dyDescent="0.4">
      <c r="A29" s="12"/>
      <c r="B29" s="13" t="s">
        <v>1</v>
      </c>
      <c r="C29" s="51">
        <f t="shared" si="2"/>
        <v>0</v>
      </c>
      <c r="D29" s="18"/>
      <c r="E29" s="18"/>
      <c r="F29" s="18"/>
    </row>
    <row r="30" spans="1:7" s="14" customFormat="1" ht="18" x14ac:dyDescent="0.4">
      <c r="A30" s="12"/>
      <c r="B30" s="13" t="s">
        <v>1</v>
      </c>
      <c r="C30" s="51">
        <f t="shared" si="2"/>
        <v>0</v>
      </c>
      <c r="D30" s="18"/>
      <c r="E30" s="18"/>
      <c r="F30" s="18"/>
    </row>
    <row r="31" spans="1:7" s="14" customFormat="1" ht="18" x14ac:dyDescent="0.4">
      <c r="A31" s="16"/>
      <c r="B31" s="13" t="s">
        <v>1</v>
      </c>
      <c r="C31" s="51">
        <f t="shared" si="2"/>
        <v>0</v>
      </c>
      <c r="D31" s="18"/>
      <c r="E31" s="18"/>
      <c r="F31" s="18"/>
    </row>
    <row r="32" spans="1:7" s="14" customFormat="1" ht="18" x14ac:dyDescent="0.4">
      <c r="A32" s="72"/>
      <c r="B32" s="13" t="s">
        <v>1</v>
      </c>
      <c r="C32" s="51">
        <f>D32+E32+F32</f>
        <v>0</v>
      </c>
      <c r="D32" s="65"/>
      <c r="E32" s="65"/>
      <c r="F32" s="65"/>
    </row>
    <row r="33" spans="1:6" s="15" customFormat="1" ht="20.5" x14ac:dyDescent="0.3">
      <c r="A33" s="95" t="s">
        <v>79</v>
      </c>
      <c r="B33" s="62" t="s">
        <v>1</v>
      </c>
      <c r="C33" s="48">
        <f t="shared" si="2"/>
        <v>0</v>
      </c>
      <c r="D33" s="49">
        <f>D35</f>
        <v>0</v>
      </c>
      <c r="E33" s="49">
        <f>E35</f>
        <v>0</v>
      </c>
      <c r="F33" s="49">
        <f>F35</f>
        <v>0</v>
      </c>
    </row>
    <row r="34" spans="1:6" s="15" customFormat="1" ht="20.5" x14ac:dyDescent="0.3">
      <c r="A34" s="73"/>
      <c r="B34" s="74" t="s">
        <v>2</v>
      </c>
      <c r="C34" s="75"/>
      <c r="D34" s="49"/>
      <c r="E34" s="49"/>
      <c r="F34" s="49"/>
    </row>
    <row r="35" spans="1:6" ht="18" x14ac:dyDescent="0.3">
      <c r="A35" s="71"/>
      <c r="B35" s="67" t="s">
        <v>1</v>
      </c>
      <c r="C35" s="51">
        <f t="shared" si="2"/>
        <v>0</v>
      </c>
      <c r="D35" s="52"/>
      <c r="E35" s="52"/>
      <c r="F35" s="52"/>
    </row>
    <row r="36" spans="1:6" ht="18" x14ac:dyDescent="0.3">
      <c r="A36" s="77"/>
      <c r="B36" s="67"/>
      <c r="C36" s="76"/>
      <c r="D36" s="52"/>
      <c r="E36" s="52"/>
      <c r="F36" s="52"/>
    </row>
    <row r="37" spans="1:6" ht="20.5" x14ac:dyDescent="0.3">
      <c r="A37" s="36" t="s">
        <v>86</v>
      </c>
      <c r="B37" s="60" t="s">
        <v>1</v>
      </c>
      <c r="C37" s="46">
        <f>D37+E37+F37</f>
        <v>0</v>
      </c>
      <c r="D37" s="46">
        <f>D39</f>
        <v>0</v>
      </c>
      <c r="E37" s="46">
        <f t="shared" ref="E37:F37" si="3">E39</f>
        <v>0</v>
      </c>
      <c r="F37" s="46">
        <f t="shared" si="3"/>
        <v>0</v>
      </c>
    </row>
    <row r="38" spans="1:6" ht="20.5" x14ac:dyDescent="0.3">
      <c r="A38" s="37" t="s">
        <v>77</v>
      </c>
      <c r="B38" s="60" t="s">
        <v>2</v>
      </c>
      <c r="C38" s="46"/>
      <c r="D38" s="53"/>
      <c r="E38" s="53"/>
      <c r="F38" s="53"/>
    </row>
    <row r="39" spans="1:6" ht="20.5" x14ac:dyDescent="0.3">
      <c r="A39" s="83"/>
      <c r="B39" s="84" t="s">
        <v>1</v>
      </c>
      <c r="C39" s="75">
        <f>SUM(D39:F39)</f>
        <v>0</v>
      </c>
      <c r="D39" s="79"/>
      <c r="E39" s="79">
        <v>0</v>
      </c>
      <c r="F39" s="79">
        <v>0</v>
      </c>
    </row>
    <row r="40" spans="1:6" ht="18" x14ac:dyDescent="0.3">
      <c r="A40" s="80"/>
      <c r="B40" s="82"/>
      <c r="C40" s="76"/>
      <c r="D40" s="78"/>
      <c r="E40" s="78"/>
      <c r="F40" s="78"/>
    </row>
    <row r="41" spans="1:6" ht="18" x14ac:dyDescent="0.3">
      <c r="A41" s="151" t="s">
        <v>59</v>
      </c>
      <c r="B41" s="60" t="s">
        <v>1</v>
      </c>
      <c r="C41" s="46">
        <f>D41+E41+F41</f>
        <v>0</v>
      </c>
      <c r="D41" s="46">
        <f>D11+D33</f>
        <v>0</v>
      </c>
      <c r="E41" s="46">
        <f>E11+E33</f>
        <v>0</v>
      </c>
      <c r="F41" s="46">
        <f>F11+F33</f>
        <v>0</v>
      </c>
    </row>
    <row r="42" spans="1:6" ht="18" x14ac:dyDescent="0.3">
      <c r="A42" s="152"/>
      <c r="B42" s="60" t="s">
        <v>2</v>
      </c>
      <c r="C42" s="46"/>
      <c r="D42" s="53"/>
      <c r="E42" s="53"/>
      <c r="F42" s="53"/>
    </row>
    <row r="43" spans="1:6" ht="18" x14ac:dyDescent="0.3">
      <c r="A43" s="151" t="s">
        <v>78</v>
      </c>
      <c r="B43" s="60" t="s">
        <v>1</v>
      </c>
      <c r="C43" s="46">
        <f>D43+E43+F43</f>
        <v>0</v>
      </c>
      <c r="D43" s="46">
        <f>D37</f>
        <v>0</v>
      </c>
      <c r="E43" s="46">
        <f>E37</f>
        <v>0</v>
      </c>
      <c r="F43" s="46">
        <f>F37</f>
        <v>0</v>
      </c>
    </row>
    <row r="44" spans="1:6" ht="18" x14ac:dyDescent="0.3">
      <c r="A44" s="152"/>
      <c r="B44" s="60" t="s">
        <v>2</v>
      </c>
      <c r="C44" s="46"/>
      <c r="D44" s="53"/>
      <c r="E44" s="53"/>
      <c r="F44" s="53"/>
    </row>
    <row r="45" spans="1:6" ht="18" x14ac:dyDescent="0.3">
      <c r="A45" s="146" t="s">
        <v>0</v>
      </c>
      <c r="B45" s="60" t="s">
        <v>1</v>
      </c>
      <c r="C45" s="46">
        <f>D45+E45+F45</f>
        <v>0</v>
      </c>
      <c r="D45" s="46">
        <f>D41+D43</f>
        <v>0</v>
      </c>
      <c r="E45" s="46">
        <f t="shared" ref="E45:F45" si="4">E41+E43</f>
        <v>0</v>
      </c>
      <c r="F45" s="46">
        <f t="shared" si="4"/>
        <v>0</v>
      </c>
    </row>
    <row r="46" spans="1:6" ht="18" x14ac:dyDescent="0.3">
      <c r="A46" s="147"/>
      <c r="B46" s="60" t="s">
        <v>2</v>
      </c>
      <c r="C46" s="46"/>
      <c r="D46" s="53"/>
      <c r="E46" s="53"/>
      <c r="F46" s="53"/>
    </row>
    <row r="47" spans="1:6" ht="19.5" customHeight="1" x14ac:dyDescent="0.3">
      <c r="A47" s="8"/>
      <c r="B47" s="68"/>
      <c r="C47" s="68"/>
      <c r="D47" s="54"/>
      <c r="E47" s="54"/>
      <c r="F47" s="54"/>
    </row>
    <row r="48" spans="1:6" ht="28.5" customHeight="1" x14ac:dyDescent="0.3">
      <c r="A48" s="2" t="s">
        <v>7</v>
      </c>
      <c r="B48" s="68"/>
      <c r="C48" s="68"/>
      <c r="D48" s="54"/>
      <c r="E48" s="54"/>
      <c r="F48" s="54"/>
    </row>
  </sheetData>
  <mergeCells count="6">
    <mergeCell ref="A45:A46"/>
    <mergeCell ref="A1:F1"/>
    <mergeCell ref="A5:A6"/>
    <mergeCell ref="C5:C6"/>
    <mergeCell ref="A41:A42"/>
    <mergeCell ref="A43:A44"/>
  </mergeCells>
  <printOptions horizontalCentered="1"/>
  <pageMargins left="0.78740157480314965" right="0.39370078740157483" top="0.35433070866141736" bottom="0.35433070866141736" header="0" footer="0"/>
  <pageSetup scale="72" orientation="portrait" horizontalDpi="4294967295" verticalDpi="4294967295" r:id="rId1"/>
  <rowBreaks count="1" manualBreakCount="1">
    <brk id="3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สงม. 1</vt:lpstr>
      <vt:lpstr>สงม.1</vt:lpstr>
      <vt:lpstr>แนบท้าย</vt:lpstr>
      <vt:lpstr>สงม.2</vt:lpstr>
      <vt:lpstr>'สงม. 1'!Print_Area</vt:lpstr>
      <vt:lpstr>สงม.1!Print_Area</vt:lpstr>
      <vt:lpstr>สงม.2!Print_Area</vt:lpstr>
      <vt:lpstr>'สงม. 1'!Print_Titles</vt:lpstr>
      <vt:lpstr>สงม.1!Print_Titles</vt:lpstr>
      <vt:lpstr>สงม.2!Print_Titles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ComDee</cp:lastModifiedBy>
  <cp:lastPrinted>2023-10-02T04:48:28Z</cp:lastPrinted>
  <dcterms:created xsi:type="dcterms:W3CDTF">2019-08-18T06:05:51Z</dcterms:created>
  <dcterms:modified xsi:type="dcterms:W3CDTF">2024-04-04T06:42:00Z</dcterms:modified>
</cp:coreProperties>
</file>