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ITA 67\67\"/>
    </mc:Choice>
  </mc:AlternateContent>
  <xr:revisionPtr revIDLastSave="0" documentId="13_ncr:1_{04A00A50-B841-4883-A18C-491B2E02022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รายงาน" sheetId="2" r:id="rId1"/>
    <sheet name="รายได้ 2567 1 ต.ค.66-31มี.ค.67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3" l="1"/>
  <c r="C11" i="3"/>
  <c r="C12" i="3"/>
  <c r="C13" i="3"/>
  <c r="C14" i="3"/>
  <c r="C15" i="3"/>
  <c r="C21" i="3"/>
  <c r="C22" i="3"/>
  <c r="C23" i="3"/>
  <c r="C25" i="3"/>
  <c r="C33" i="3"/>
  <c r="R21" i="3"/>
  <c r="R25" i="3"/>
  <c r="R27" i="3"/>
  <c r="C27" i="3" s="1"/>
  <c r="R28" i="3"/>
  <c r="C28" i="3" s="1"/>
  <c r="R29" i="3"/>
  <c r="C29" i="3" s="1"/>
  <c r="R30" i="3"/>
  <c r="C30" i="3" s="1"/>
  <c r="R31" i="3"/>
  <c r="C31" i="3" s="1"/>
  <c r="R32" i="3"/>
  <c r="C32" i="3" s="1"/>
  <c r="R33" i="3"/>
  <c r="R16" i="3"/>
  <c r="C16" i="3" s="1"/>
  <c r="R22" i="3"/>
  <c r="R23" i="3"/>
  <c r="R20" i="3"/>
  <c r="C20" i="3" s="1"/>
  <c r="R18" i="3"/>
  <c r="C18" i="3" s="1"/>
  <c r="R19" i="3"/>
  <c r="C19" i="3" s="1"/>
  <c r="R10" i="3"/>
  <c r="C10" i="3" s="1"/>
  <c r="R11" i="3"/>
  <c r="R12" i="3"/>
  <c r="R13" i="3"/>
  <c r="R14" i="3"/>
  <c r="R15" i="3"/>
  <c r="R8" i="3"/>
  <c r="C8" i="3" s="1"/>
  <c r="R7" i="3"/>
  <c r="C7" i="3" s="1"/>
  <c r="R6" i="3"/>
  <c r="C6" i="3" s="1"/>
  <c r="C13" i="2"/>
  <c r="B13" i="2"/>
</calcChain>
</file>

<file path=xl/sharedStrings.xml><?xml version="1.0" encoding="utf-8"?>
<sst xmlns="http://schemas.openxmlformats.org/spreadsheetml/2006/main" count="147" uniqueCount="71">
  <si>
    <t>เงินเดือนและค่าจ้างประจำ</t>
  </si>
  <si>
    <t>ค่าจ้างชั่วคราว</t>
  </si>
  <si>
    <t>ค่าตอบแทนใช้สอยและวัสดุ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</si>
  <si>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</si>
  <si>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</si>
  <si>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</si>
  <si>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</si>
  <si>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>รายจ่ายอื่น</t>
  </si>
  <si>
    <t>รวมงบประมาณ</t>
  </si>
  <si>
    <t>รายการงบประมาณ</t>
  </si>
  <si>
    <t>อนุมัติงบประมาณ</t>
  </si>
  <si>
    <t>เบิกจ่ายแล้ว</t>
  </si>
  <si>
    <t>ร้อยละการเบิกจ่าย</t>
  </si>
  <si>
    <t>เป้าหมาย</t>
  </si>
  <si>
    <t>ปัญหาและอุปสรรค</t>
  </si>
  <si>
    <t xml:space="preserve"> - การเบิกจ่ายเงินบางโครงการมีความล่าช้า ไม่เป็นไปตามแผนการใช้จ่ายงบประมาณ</t>
  </si>
  <si>
    <t xml:space="preserve"> - งบประมาณบางรายการมีการกำหนดคุณลักษณะเฉพาะที่ยังไม่สามารถหาตัวผู้รับจ้างได้</t>
  </si>
  <si>
    <t>สำนักงานเขตทวีวัฒนา</t>
  </si>
  <si>
    <t>รายงานผลการใช้จ่ายงบประมาณรายจ่ายประจำปีงบประมาณ พ.ศ. 2567</t>
  </si>
  <si>
    <t>ระหว่างวันที่ 1 ตุลาคม 2566 ถึงวันที่ 31 มีนาคม 2567</t>
  </si>
  <si>
    <t xml:space="preserve">    ปัจจุบันเบิกจ่ายเรียบร้อยแล้ว  คิดเป็นร้อยละ 31.89  ซึ่งยังไม่เป็นไปตามเป้าหมาย</t>
  </si>
  <si>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</si>
  <si>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ประจำปีงบประมาณ พ.ศ.2567 สำนักงานเขต.....ทวีวัฒนา..... เดือน.....มีนาคม 2567.....</t>
  </si>
  <si>
    <t>ที่</t>
  </si>
  <si>
    <t>ประเภทรายรับ</t>
  </si>
  <si>
    <t>ประมาณการ</t>
  </si>
  <si>
    <t>เดือน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</si>
  <si>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</si>
  <si>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</si>
  <si>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</si>
  <si>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</si>
  <si>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</si>
  <si>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ภาษี</t>
  </si>
  <si>
    <t>ภาษีป้าย</t>
  </si>
  <si>
    <t>ภาษีบำรุงกรุงเทพมหานครสำหรับน้ำมันฯ</t>
  </si>
  <si>
    <t>ภาษีที่ดินและสิ่งปลูกสร้าง</t>
  </si>
  <si>
    <t>ค่าธรรมเนียม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</si>
  <si>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</si>
  <si>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</si>
  <si>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</si>
  <si>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</si>
  <si>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</si>
  <si>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ค่าธรรมเนียมขนถ่ายสิ่งปฏิกูลประเภทไขมัน</t>
  </si>
  <si>
    <t>ค่าใบอนุญาต</t>
  </si>
  <si>
    <t>ค่าใบอนุญาตการประกอบกิจการที่เป็นอันตรายต่อสุขภาพ</t>
  </si>
  <si>
    <t>ค่าใบอนุญาตสถานที่จำหน่ายอาหารและสถานที่สะสมอาหาร</t>
  </si>
  <si>
    <t>ใบอนุญาตการโฆษณา</t>
  </si>
  <si>
    <t>ใบอนุญาตตลาดเอกชน</t>
  </si>
  <si>
    <t>ค่าใบอนุญาตรับรองการแจ้งการจัดตั้งสถานที่จำหน่ายอาหาร</t>
  </si>
  <si>
    <t>ค่าปรับผู้ละเมิดกฎหมาย</t>
  </si>
  <si>
    <t>ค่าคัดสำเนาหรือถ่ายเอกสาร</t>
  </si>
  <si>
    <t>การทำการต่าง ๆ ในที่สาธารณะ</t>
  </si>
  <si>
    <t>การทำความสะอาด</t>
  </si>
  <si>
    <t>การบริการตัดและขุดต้นไม้</t>
  </si>
  <si>
    <t>ค่าเบ็ดเตล็ดอื่น ๆ</t>
  </si>
  <si>
    <t>ค่าปรับ</t>
  </si>
  <si>
    <t>ค่าบริการ</t>
  </si>
  <si>
    <t>ต.ค 66</t>
  </si>
  <si>
    <t>พย.66</t>
  </si>
  <si>
    <t>ธค66</t>
  </si>
  <si>
    <t>มค67</t>
  </si>
  <si>
    <t xml:space="preserve">กพ67 </t>
  </si>
  <si>
    <t>มีค67</t>
  </si>
  <si>
    <t>การพ่นหมอกกำจัดยุง</t>
  </si>
  <si>
    <t>ค่าเช่าอาคารสถานที่</t>
  </si>
  <si>
    <t>ใบอนุญาตสุสานและฌาปนสถาน</t>
  </si>
  <si>
    <t>ค่าธรรมเนียมรายปีและเงินเพิ่มฯ สำหรับโรงงานจำพวกที่ 2</t>
  </si>
  <si>
    <t>รวม</t>
  </si>
  <si>
    <t>ต.ค.66- มี.ค.67</t>
  </si>
  <si>
    <t>งบฯ 2567</t>
  </si>
  <si>
    <t xml:space="preserve"> -  เป้าหมายการใช้จ่ายงบประมาณไตรมาสที่ 2  ร้อยละ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</si>
</sst>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u/>
      <sz val="18"/>
      <color theme="1"/>
      <name val="TH SarabunPSK"/>
      <family val="2"/>
    </font>
    <font>
      <sz val="18"/>
      <name val="TH SarabunPSK"/>
      <family val="2"/>
    </font>
    <font>
      <b/>
      <u/>
      <sz val="16"/>
      <color theme="1"/>
      <name val="TH SarabunPSK"/>
      <family val="2"/>
    </font>
    <font>
      <b/>
      <u val="doubleAccounting"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1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3" fontId="5" fillId="0" borderId="0" xfId="1" applyFont="1" applyAlignment="1">
      <alignment vertical="center" wrapText="1"/>
    </xf>
    <xf numFmtId="43" fontId="5" fillId="0" borderId="0" xfId="1" applyFont="1"/>
    <xf numFmtId="0" fontId="5" fillId="0" borderId="0" xfId="0" applyFont="1"/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10" fontId="5" fillId="0" borderId="1" xfId="1" applyNumberFormat="1" applyFont="1" applyBorder="1" applyAlignment="1">
      <alignment horizontal="center" vertical="center"/>
    </xf>
    <xf numFmtId="43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43" fontId="4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10" fontId="4" fillId="3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43" fontId="5" fillId="4" borderId="1" xfId="1" applyFont="1" applyFill="1" applyBorder="1" applyAlignment="1">
      <alignment vertical="center"/>
    </xf>
    <xf numFmtId="10" fontId="5" fillId="4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8" fillId="0" borderId="4" xfId="0" applyFont="1" applyBorder="1"/>
    <xf numFmtId="0" fontId="8" fillId="0" borderId="5" xfId="0" applyFont="1" applyBorder="1"/>
    <xf numFmtId="43" fontId="6" fillId="0" borderId="0" xfId="1" applyFont="1"/>
    <xf numFmtId="0" fontId="7" fillId="0" borderId="0" xfId="0" applyFont="1" applyAlignment="1">
      <alignment horizontal="center"/>
    </xf>
    <xf numFmtId="43" fontId="6" fillId="0" borderId="0" xfId="0" applyNumberFormat="1" applyFont="1"/>
    <xf numFmtId="0" fontId="6" fillId="0" borderId="7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shrinkToFit="1"/>
    </xf>
    <xf numFmtId="43" fontId="6" fillId="0" borderId="5" xfId="0" applyNumberFormat="1" applyFont="1" applyBorder="1"/>
    <xf numFmtId="43" fontId="6" fillId="0" borderId="6" xfId="0" applyNumberFormat="1" applyFont="1" applyBorder="1"/>
    <xf numFmtId="0" fontId="6" fillId="0" borderId="8" xfId="0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4" xfId="0" applyFont="1" applyBorder="1"/>
    <xf numFmtId="0" fontId="11" fillId="0" borderId="5" xfId="0" applyFont="1" applyBorder="1"/>
    <xf numFmtId="43" fontId="1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CC"/>
      <color rgb="FF99FF99"/>
      <color rgb="FFFF66FF"/>
      <color rgb="FFFFE1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รายงาน!$B$4</c:f>
              <c:strCache>
                <c:ptCount val="1"/>
                <c:pt idx="0">
                  <c:v> อนุมัติงบประมาณ 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cat>
            <c:strRef>
              <c:f>รายงาน!$A$5:$A$13</c:f>
              <c:strCache>
                <c:ptCount val="9"/>
                <c:pt idx="0">
                  <c:v>เงินเดือนและค่าจ้างประจำ</c:v>
                </c:pt>
                <c:pt idx="1">
                  <c:v>ค่าจ้างชั่วคราว</c:v>
                </c:pt>
                <c:pt idx="2">
                  <c:v>ค่าตอบแทนใช้สอยและวัสดุ</c:v>
                </c:pt>
                <c:pt idx="3">
                  <c:v>ค่าสาธารณูปโภค</c:v>
                </c:pt>
                <c:pt idx="4">
                  <c:v>ค่าครุภัณฑ์</c:v>
                </c:pt>
                <c:pt idx="5">
                  <c:v>ค่าที่ดินและสิ่งก่อสร้าง</c:v>
                </c:pt>
                <c:pt idx="6">
                  <c:v>เงินอุดหนุน</c:v>
                </c:pt>
                <c:pt idx="7">
                  <c:v>รายจ่ายอื่น</c:v>
                </c:pt>
                <c:pt idx="8">
                  <c:v>รวมงบประมาณ</c:v>
                </c:pt>
              </c:strCache>
            </c:strRef>
          </c:cat>
          <c:val>
            <c:numRef>
              <c:f>รายงาน!$B$5:$B$13</c:f>
              <c:numCache>
                <c:formatCode>_(* #,##0.00_);_(* \(#,##0.00\);_(* "-"??_);_(@_)</c:formatCode>
                <c:ptCount val="9"/>
                <c:pt idx="0">
                  <c:v>151840320</c:v>
                </c:pt>
                <c:pt idx="1">
                  <c:v>40608000</c:v>
                </c:pt>
                <c:pt idx="2">
                  <c:v>109129380</c:v>
                </c:pt>
                <c:pt idx="3">
                  <c:v>7568100</c:v>
                </c:pt>
                <c:pt idx="4">
                  <c:v>12387920</c:v>
                </c:pt>
                <c:pt idx="5">
                  <c:v>86813700</c:v>
                </c:pt>
                <c:pt idx="6">
                  <c:v>45449300</c:v>
                </c:pt>
                <c:pt idx="7">
                  <c:v>30474200</c:v>
                </c:pt>
                <c:pt idx="8">
                  <c:v>484270920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6-4C37-87B2-DEF24A328FE2}"/>
            </c:ext>
          </c:extLst>
        </c:ser>
        <c:ser>
          <c:idx val="1"/>
          <c:order val="1"/>
          <c:tx>
            <c:strRef>
              <c:f>รายงาน!$C$4</c:f>
              <c:strCache>
                <c:ptCount val="1"/>
                <c:pt idx="0">
                  <c:v> เบิกจ่ายแล้ว 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cat>
            <c:strRef>
              <c:f>รายงาน!$A$5:$A$13</c:f>
              <c:strCache>
                <c:ptCount val="9"/>
                <c:pt idx="0">
                  <c:v>เงินเดือนและค่าจ้างประจำ</c:v>
                </c:pt>
                <c:pt idx="1">
                  <c:v>ค่าจ้างชั่วคราว</c:v>
                </c:pt>
                <c:pt idx="2">
                  <c:v>ค่าตอบแทนใช้สอยและวัสดุ</c:v>
                </c:pt>
                <c:pt idx="3">
                  <c:v>ค่าสาธารณูปโภค</c:v>
                </c:pt>
                <c:pt idx="4">
                  <c:v>ค่าครุภัณฑ์</c:v>
                </c:pt>
                <c:pt idx="5">
                  <c:v>ค่าที่ดินและสิ่งก่อสร้าง</c:v>
                </c:pt>
                <c:pt idx="6">
                  <c:v>เงินอุดหนุน</c:v>
                </c:pt>
                <c:pt idx="7">
                  <c:v>รายจ่ายอื่น</c:v>
                </c:pt>
                <c:pt idx="8">
                  <c:v>รวมงบประมาณ</c:v>
                </c:pt>
              </c:strCache>
            </c:strRef>
          </c:cat>
          <c:val>
            <c:numRef>
              <c:f>รายงาน!$C$5:$C$13</c:f>
              <c:numCache>
                <c:formatCode>_(* #,##0.00_);_(* \(#,##0.00\);_(* "-"??_);_(@_)</c:formatCode>
                <c:ptCount val="9"/>
                <c:pt idx="0">
                  <c:v>65152634.170000002</c:v>
                </c:pt>
                <c:pt idx="1">
                  <c:v>20040249.899999999</c:v>
                </c:pt>
                <c:pt idx="2">
                  <c:v>38307892.509999998</c:v>
                </c:pt>
                <c:pt idx="3">
                  <c:v>4629661.18</c:v>
                </c:pt>
                <c:pt idx="4">
                  <c:v>6339900</c:v>
                </c:pt>
                <c:pt idx="5">
                  <c:v>1039690</c:v>
                </c:pt>
                <c:pt idx="6">
                  <c:v>12248054</c:v>
                </c:pt>
                <c:pt idx="7">
                  <c:v>6695137.7400000002</c:v>
                </c:pt>
                <c:pt idx="8">
                  <c:v>154453219.5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6-4C37-87B2-DEF24A328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636736"/>
        <c:axId val="225638272"/>
      </c:barChart>
      <c:lineChart>
        <c:grouping val="standard"/>
        <c:varyColors val="0"/>
        <c:ser>
          <c:idx val="2"/>
          <c:order val="2"/>
          <c:tx>
            <c:strRef>
              <c:f>รายงาน!$D$4</c:f>
              <c:strCache>
                <c:ptCount val="1"/>
                <c:pt idx="0">
                  <c:v> ร้อยละการเบิกจ่าย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รายงาน!$A$5:$A$13</c:f>
              <c:strCache>
                <c:ptCount val="9"/>
                <c:pt idx="0">
                  <c:v>เงินเดือนและค่าจ้างประจำ</c:v>
                </c:pt>
                <c:pt idx="1">
                  <c:v>ค่าจ้างชั่วคราว</c:v>
                </c:pt>
                <c:pt idx="2">
                  <c:v>ค่าตอบแทนใช้สอยและวัสดุ</c:v>
                </c:pt>
                <c:pt idx="3">
                  <c:v>ค่าสาธารณูปโภค</c:v>
                </c:pt>
                <c:pt idx="4">
                  <c:v>ค่าครุภัณฑ์</c:v>
                </c:pt>
                <c:pt idx="5">
                  <c:v>ค่าที่ดินและสิ่งก่อสร้าง</c:v>
                </c:pt>
                <c:pt idx="6">
                  <c:v>เงินอุดหนุน</c:v>
                </c:pt>
                <c:pt idx="7">
                  <c:v>รายจ่ายอื่น</c:v>
                </c:pt>
                <c:pt idx="8">
                  <c:v>รวมงบประมาณ</c:v>
                </c:pt>
              </c:strCache>
            </c:strRef>
          </c:cat>
          <c:val>
            <c:numRef>
              <c:f>รายงาน!$D$5:$D$13</c:f>
              <c:numCache>
                <c:formatCode>0.00%</c:formatCode>
                <c:ptCount val="9"/>
                <c:pt idx="0">
                  <c:v>0.42909999999999998</c:v>
                </c:pt>
                <c:pt idx="1">
                  <c:v>0.49349999999999999</c:v>
                </c:pt>
                <c:pt idx="2">
                  <c:v>0.35099999999999998</c:v>
                </c:pt>
                <c:pt idx="3">
                  <c:v>0.61170000000000002</c:v>
                </c:pt>
                <c:pt idx="4">
                  <c:v>0.51180000000000003</c:v>
                </c:pt>
                <c:pt idx="5">
                  <c:v>1.2E-2</c:v>
                </c:pt>
                <c:pt idx="6">
                  <c:v>0.26950000000000002</c:v>
                </c:pt>
                <c:pt idx="7">
                  <c:v>0.21970000000000001</c:v>
                </c:pt>
                <c:pt idx="8">
                  <c:v>0.31890000000000002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86-4C37-87B2-DEF24A328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57984"/>
        <c:axId val="225639808"/>
      </c:lineChart>
      <c:catAx>
        <c:axId val="22563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th-TH"/>
          </a:p>
        </c:txPr>
        <c:crossAx val="225638272"/>
        <c:crosses val="autoZero"/>
        <c:auto val="1"/>
        <c:lblAlgn val="ctr"/>
        <c:lblOffset val="100"/>
        <c:noMultiLvlLbl val="0"/>
      </c:catAx>
      <c:valAx>
        <c:axId val="22563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th-TH"/>
          </a:p>
        </c:txPr>
        <c:crossAx val="225636736"/>
        <c:crosses val="autoZero"/>
        <c:crossBetween val="between"/>
      </c:valAx>
      <c:valAx>
        <c:axId val="22563980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th-TH"/>
          </a:p>
        </c:txPr>
        <c:crossAx val="225657984"/>
        <c:crosses val="max"/>
        <c:crossBetween val="between"/>
      </c:valAx>
      <c:catAx>
        <c:axId val="225657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5639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35433070866141736" l="0.70866141732283472" r="0.70866141732283472" t="0.35433070866141736" header="0.31496062992125984" footer="0.31496062992125984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13</xdr:row>
      <xdr:rowOff>114299</xdr:rowOff>
    </xdr:from>
    <xdr:to>
      <xdr:col>3</xdr:col>
      <xdr:colOff>971549</xdr:colOff>
      <xdr:row>22</xdr:row>
      <xdr:rowOff>28575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D0D647AF-215E-607C-D756-EE6AE65D3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selection activeCell="A4" sqref="A4:XFD4"/>
    </sheetView>
  </sheetViews>
  <sheetFormatPr defaultColWidth="9" defaultRowHeight="30.75" x14ac:dyDescent="0.7"/>
  <cols>
    <col min="1" max="1" width="26.75" style="2" customWidth="1"/>
    <col min="2" max="3" width="22.25" style="1" customWidth="1"/>
    <col min="4" max="4" width="20.25" style="1" customWidth="1"/>
    <col min="5" max="8" width="17.375" style="1" customWidth="1"/>
    <col min="9" max="9" width="14.375" style="1" customWidth="1"/>
    <col min="10" max="16384" width="9" style="2"/>
  </cols>
  <sheetData>
    <row r="1" spans="1:9" ht="25.5" customHeight="1" x14ac:dyDescent="0.7">
      <c r="A1" s="42" t="s">
        <v>18</v>
      </c>
      <c r="B1" s="42"/>
      <c r="C1" s="42"/>
      <c r="D1" s="42"/>
    </row>
    <row r="2" spans="1:9" ht="25.5" customHeight="1" x14ac:dyDescent="0.7">
      <c r="A2" s="42" t="s">
        <v>17</v>
      </c>
      <c r="B2" s="42"/>
      <c r="C2" s="42"/>
      <c r="D2" s="42"/>
    </row>
    <row r="3" spans="1:9" ht="25.5" customHeight="1" x14ac:dyDescent="0.7">
      <c r="A3" s="42" t="s">
        <v>19</v>
      </c>
      <c r="B3" s="42"/>
      <c r="C3" s="42"/>
      <c r="D3" s="42"/>
    </row>
    <row r="4" spans="1:9" s="7" customFormat="1" ht="27.75" x14ac:dyDescent="0.65">
      <c r="A4" s="13" t="s">
        <v>9</v>
      </c>
      <c r="B4" s="14" t="s">
        <v>10</v>
      </c>
      <c r="C4" s="14" t="s">
        <v>11</v>
      </c>
      <c r="D4" s="14" t="s">
        <v>12</v>
      </c>
      <c r="E4" s="5"/>
      <c r="F4" s="5"/>
      <c r="G4" s="5"/>
      <c r="H4" s="6"/>
      <c r="I4" s="6"/>
    </row>
    <row r="5" spans="1:9" s="12" customFormat="1" ht="24" customHeight="1" x14ac:dyDescent="0.2">
      <c r="A5" s="8" t="s">
        <v>0</v>
      </c>
      <c r="B5" s="9">
        <v>151840320</v>
      </c>
      <c r="C5" s="9">
        <v>65152634.170000002</v>
      </c>
      <c r="D5" s="10">
        <v>0.42909999999999998</v>
      </c>
      <c r="E5" s="11"/>
      <c r="F5" s="11"/>
      <c r="G5" s="11"/>
      <c r="H5" s="11"/>
      <c r="I5" s="11"/>
    </row>
    <row r="6" spans="1:9" s="12" customFormat="1" ht="24" customHeight="1" x14ac:dyDescent="0.2">
      <c r="A6" s="18" t="s">
        <v>1</v>
      </c>
      <c r="B6" s="19">
        <v>40608000</v>
      </c>
      <c r="C6" s="19">
        <v>20040249.899999999</v>
      </c>
      <c r="D6" s="20">
        <v>0.49349999999999999</v>
      </c>
      <c r="E6" s="11"/>
      <c r="F6" s="11"/>
      <c r="G6" s="11"/>
      <c r="H6" s="11"/>
      <c r="I6" s="11"/>
    </row>
    <row r="7" spans="1:9" s="12" customFormat="1" ht="24" customHeight="1" x14ac:dyDescent="0.2">
      <c r="A7" s="8" t="s">
        <v>2</v>
      </c>
      <c r="B7" s="9">
        <v>109129380</v>
      </c>
      <c r="C7" s="9">
        <v>38307892.509999998</v>
      </c>
      <c r="D7" s="10">
        <v>0.35099999999999998</v>
      </c>
      <c r="E7" s="11"/>
      <c r="F7" s="11"/>
      <c r="G7" s="11"/>
      <c r="H7" s="11"/>
      <c r="I7" s="11"/>
    </row>
    <row r="8" spans="1:9" s="12" customFormat="1" ht="24" customHeight="1" x14ac:dyDescent="0.2">
      <c r="A8" s="18" t="s">
        <v>3</v>
      </c>
      <c r="B8" s="19">
        <v>7568100</v>
      </c>
      <c r="C8" s="19">
        <v>4629661.18</v>
      </c>
      <c r="D8" s="20">
        <v>0.61170000000000002</v>
      </c>
      <c r="E8" s="11"/>
      <c r="F8" s="11"/>
      <c r="G8" s="11"/>
      <c r="H8" s="11"/>
      <c r="I8" s="11"/>
    </row>
    <row r="9" spans="1:9" s="12" customFormat="1" ht="24" customHeight="1" x14ac:dyDescent="0.2">
      <c r="A9" s="8" t="s">
        <v>4</v>
      </c>
      <c r="B9" s="9">
        <v>12387920</v>
      </c>
      <c r="C9" s="9">
        <v>6339900</v>
      </c>
      <c r="D9" s="10">
        <v>0.51180000000000003</v>
      </c>
      <c r="E9" s="11"/>
      <c r="F9" s="11"/>
      <c r="G9" s="11"/>
      <c r="H9" s="11"/>
      <c r="I9" s="11"/>
    </row>
    <row r="10" spans="1:9" s="12" customFormat="1" ht="24" customHeight="1" x14ac:dyDescent="0.2">
      <c r="A10" s="18" t="s">
        <v>5</v>
      </c>
      <c r="B10" s="19">
        <v>86813700</v>
      </c>
      <c r="C10" s="19">
        <v>1039690</v>
      </c>
      <c r="D10" s="20">
        <v>1.2E-2</v>
      </c>
      <c r="E10" s="11"/>
      <c r="F10" s="11"/>
      <c r="G10" s="11"/>
      <c r="H10" s="11"/>
      <c r="I10" s="11"/>
    </row>
    <row r="11" spans="1:9" s="12" customFormat="1" ht="24" customHeight="1" x14ac:dyDescent="0.2">
      <c r="A11" s="8" t="s">
        <v>6</v>
      </c>
      <c r="B11" s="9">
        <v>45449300</v>
      </c>
      <c r="C11" s="9">
        <v>12248054</v>
      </c>
      <c r="D11" s="10">
        <v>0.26950000000000002</v>
      </c>
      <c r="E11" s="11"/>
      <c r="F11" s="11"/>
      <c r="G11" s="11"/>
      <c r="H11" s="11"/>
      <c r="I11" s="11"/>
    </row>
    <row r="12" spans="1:9" s="12" customFormat="1" ht="24" customHeight="1" x14ac:dyDescent="0.2">
      <c r="A12" s="18" t="s">
        <v>7</v>
      </c>
      <c r="B12" s="19">
        <v>30474200</v>
      </c>
      <c r="C12" s="19">
        <v>6695137.7400000002</v>
      </c>
      <c r="D12" s="20">
        <v>0.21970000000000001</v>
      </c>
      <c r="E12" s="11"/>
      <c r="F12" s="11"/>
      <c r="G12" s="11"/>
      <c r="H12" s="11"/>
      <c r="I12" s="11"/>
    </row>
    <row r="13" spans="1:9" s="12" customFormat="1" ht="24" customHeight="1" x14ac:dyDescent="0.2">
      <c r="A13" s="15" t="s">
        <v>8</v>
      </c>
      <c r="B13" s="16">
        <f>SUM(B5:B12)</f>
        <v>484270920</v>
      </c>
      <c r="C13" s="16">
        <f>SUM(C5:C12)</f>
        <v>154453219.5</v>
      </c>
      <c r="D13" s="17">
        <v>0.31890000000000002</v>
      </c>
      <c r="E13" s="11"/>
      <c r="F13" s="11"/>
      <c r="G13" s="11"/>
      <c r="H13" s="11"/>
      <c r="I13" s="11"/>
    </row>
    <row r="14" spans="1:9" s="12" customFormat="1" ht="26.25" customHeight="1" x14ac:dyDescent="0.2">
      <c r="B14" s="11"/>
      <c r="C14" s="11"/>
      <c r="D14" s="11"/>
      <c r="E14" s="11"/>
      <c r="F14" s="11"/>
      <c r="G14" s="11"/>
      <c r="H14" s="11"/>
      <c r="I14" s="11"/>
    </row>
    <row r="15" spans="1:9" s="3" customFormat="1" ht="26.25" customHeight="1" x14ac:dyDescent="0.2">
      <c r="B15" s="4"/>
      <c r="C15" s="4"/>
      <c r="D15" s="4"/>
      <c r="E15" s="4"/>
      <c r="F15" s="4"/>
      <c r="G15" s="4"/>
      <c r="H15" s="4"/>
      <c r="I15" s="4"/>
    </row>
    <row r="23" spans="1:9" s="7" customFormat="1" ht="27.75" x14ac:dyDescent="0.65">
      <c r="A23" s="46" t="s">
        <v>13</v>
      </c>
      <c r="B23" s="6"/>
      <c r="C23" s="6"/>
      <c r="D23" s="6"/>
      <c r="E23" s="6"/>
      <c r="F23" s="6"/>
      <c r="G23" s="6"/>
      <c r="H23" s="6"/>
      <c r="I23" s="6"/>
    </row>
    <row r="24" spans="1:9" s="7" customFormat="1" ht="27.75" x14ac:dyDescent="0.65">
      <c r="A24" s="47" t="s">
        <v>70</v>
      </c>
      <c r="B24" s="6"/>
      <c r="C24" s="6"/>
      <c r="D24" s="6"/>
      <c r="E24" s="6"/>
      <c r="F24" s="6"/>
      <c r="G24" s="6"/>
      <c r="H24" s="6"/>
      <c r="I24" s="6"/>
    </row>
    <row r="25" spans="1:9" s="7" customFormat="1" ht="27.75" x14ac:dyDescent="0.65">
      <c r="A25" s="7" t="s">
        <v>20</v>
      </c>
      <c r="B25" s="6"/>
      <c r="C25" s="6"/>
      <c r="D25" s="6"/>
      <c r="E25" s="6"/>
      <c r="F25" s="6"/>
      <c r="G25" s="6"/>
      <c r="H25" s="6"/>
      <c r="I25" s="6"/>
    </row>
    <row r="26" spans="1:9" s="7" customFormat="1" ht="27.75" x14ac:dyDescent="0.65">
      <c r="A26" s="46" t="s">
        <v>14</v>
      </c>
      <c r="B26" s="6"/>
      <c r="C26" s="6"/>
      <c r="D26" s="6"/>
      <c r="E26" s="6"/>
      <c r="F26" s="6"/>
      <c r="G26" s="6"/>
      <c r="H26" s="6"/>
      <c r="I26" s="6"/>
    </row>
    <row r="27" spans="1:9" s="7" customFormat="1" ht="27.75" x14ac:dyDescent="0.65">
      <c r="A27" s="7" t="s">
        <v>16</v>
      </c>
      <c r="B27" s="6"/>
      <c r="C27" s="6"/>
      <c r="D27" s="6"/>
      <c r="E27" s="6"/>
      <c r="F27" s="6"/>
      <c r="G27" s="6"/>
      <c r="H27" s="6"/>
      <c r="I27" s="6"/>
    </row>
    <row r="28" spans="1:9" s="7" customFormat="1" ht="27.75" x14ac:dyDescent="0.65">
      <c r="A28" s="7" t="s">
        <v>15</v>
      </c>
      <c r="B28" s="6"/>
      <c r="C28" s="6"/>
      <c r="D28" s="6"/>
      <c r="E28" s="6"/>
      <c r="F28" s="6"/>
      <c r="G28" s="6"/>
      <c r="H28" s="6"/>
      <c r="I28" s="6"/>
    </row>
  </sheetData>
  <mergeCells count="3">
    <mergeCell ref="A1:D1"/>
    <mergeCell ref="A2:D2"/>
    <mergeCell ref="A3:D3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ABA91-8D1D-43B8-A6F3-D7550829DB01}">
  <dimension ref="A1:R34"/>
  <sheetViews>
    <sheetView topLeftCell="A22" zoomScaleNormal="100" workbookViewId="0">
      <selection activeCell="D38" sqref="D38"/>
    </sheetView>
  </sheetViews>
  <sheetFormatPr defaultRowHeight="24" x14ac:dyDescent="0.55000000000000004"/>
  <cols>
    <col min="1" max="1" width="4.75" style="22" customWidth="1"/>
    <col min="2" max="2" width="34" style="21" customWidth="1"/>
    <col min="3" max="3" width="13.375" style="21" customWidth="1"/>
    <col min="4" max="4" width="11.75" style="21" customWidth="1"/>
    <col min="5" max="5" width="9.375" style="21" customWidth="1"/>
    <col min="6" max="6" width="4.25" style="21" customWidth="1"/>
    <col min="7" max="7" width="15.25" style="21" customWidth="1"/>
    <col min="8" max="8" width="15" style="21" customWidth="1"/>
    <col min="9" max="9" width="22.5" style="21" customWidth="1"/>
    <col min="10" max="10" width="9" style="21"/>
    <col min="11" max="11" width="50.125" style="21" customWidth="1"/>
    <col min="12" max="18" width="13" style="21" customWidth="1"/>
    <col min="19" max="16384" width="9" style="21"/>
  </cols>
  <sheetData>
    <row r="1" spans="1:18" x14ac:dyDescent="0.55000000000000004">
      <c r="A1" s="43" t="s">
        <v>21</v>
      </c>
      <c r="B1" s="43"/>
      <c r="C1" s="43"/>
      <c r="D1" s="43"/>
      <c r="E1" s="43"/>
      <c r="F1" s="43"/>
      <c r="G1" s="43"/>
    </row>
    <row r="2" spans="1:18" x14ac:dyDescent="0.55000000000000004">
      <c r="A2" s="43" t="s">
        <v>22</v>
      </c>
      <c r="B2" s="43"/>
      <c r="C2" s="43"/>
      <c r="D2" s="43"/>
      <c r="E2" s="43"/>
      <c r="F2" s="43"/>
      <c r="G2" s="43"/>
    </row>
    <row r="3" spans="1:18" ht="22.5" customHeight="1" x14ac:dyDescent="0.55000000000000004">
      <c r="A3" s="44" t="s">
        <v>23</v>
      </c>
      <c r="B3" s="44" t="s">
        <v>24</v>
      </c>
      <c r="C3" s="44" t="s">
        <v>25</v>
      </c>
      <c r="D3" s="44" t="s">
        <v>26</v>
      </c>
      <c r="E3" s="44" t="s">
        <v>27</v>
      </c>
      <c r="F3" s="24" t="s">
        <v>28</v>
      </c>
      <c r="G3" s="23" t="s">
        <v>30</v>
      </c>
    </row>
    <row r="4" spans="1:18" ht="22.5" customHeight="1" x14ac:dyDescent="0.55000000000000004">
      <c r="A4" s="45"/>
      <c r="B4" s="45"/>
      <c r="C4" s="45"/>
      <c r="D4" s="45"/>
      <c r="E4" s="45"/>
      <c r="F4" s="24" t="s">
        <v>29</v>
      </c>
      <c r="G4" s="24" t="s">
        <v>31</v>
      </c>
    </row>
    <row r="5" spans="1:18" x14ac:dyDescent="0.55000000000000004">
      <c r="A5" s="34"/>
      <c r="B5" s="48" t="s">
        <v>32</v>
      </c>
      <c r="C5" s="25"/>
      <c r="D5" s="25"/>
      <c r="E5" s="25"/>
      <c r="F5" s="25"/>
      <c r="G5" s="25"/>
      <c r="K5" s="28" t="s">
        <v>32</v>
      </c>
      <c r="L5" s="21" t="s">
        <v>57</v>
      </c>
      <c r="M5" s="21" t="s">
        <v>58</v>
      </c>
      <c r="N5" s="21" t="s">
        <v>59</v>
      </c>
      <c r="O5" s="21" t="s">
        <v>60</v>
      </c>
      <c r="P5" s="21" t="s">
        <v>61</v>
      </c>
      <c r="Q5" s="21" t="s">
        <v>62</v>
      </c>
      <c r="R5" s="31" t="s">
        <v>67</v>
      </c>
    </row>
    <row r="6" spans="1:18" x14ac:dyDescent="0.55000000000000004">
      <c r="A6" s="35">
        <v>1</v>
      </c>
      <c r="B6" s="26" t="s">
        <v>33</v>
      </c>
      <c r="C6" s="39">
        <f>+R6</f>
        <v>3111630.12</v>
      </c>
      <c r="D6" s="26" t="s">
        <v>68</v>
      </c>
      <c r="E6" s="26" t="s">
        <v>69</v>
      </c>
      <c r="F6" s="26"/>
      <c r="G6" s="26"/>
      <c r="K6" s="26" t="s">
        <v>33</v>
      </c>
      <c r="L6" s="30">
        <v>16736.2</v>
      </c>
      <c r="M6" s="30">
        <v>40861.4</v>
      </c>
      <c r="N6" s="30">
        <v>273617.3</v>
      </c>
      <c r="O6" s="30">
        <v>79411</v>
      </c>
      <c r="P6" s="30">
        <v>517883.32</v>
      </c>
      <c r="Q6" s="30">
        <v>2183120.9</v>
      </c>
      <c r="R6" s="32">
        <f>SUM(L6:Q6)</f>
        <v>3111630.12</v>
      </c>
    </row>
    <row r="7" spans="1:18" x14ac:dyDescent="0.55000000000000004">
      <c r="A7" s="35">
        <v>2</v>
      </c>
      <c r="B7" s="26" t="s">
        <v>34</v>
      </c>
      <c r="C7" s="39">
        <f t="shared" ref="C7:C33" si="0">+R7</f>
        <v>334353.7</v>
      </c>
      <c r="D7" s="26" t="s">
        <v>68</v>
      </c>
      <c r="E7" s="26" t="s">
        <v>69</v>
      </c>
      <c r="F7" s="26"/>
      <c r="G7" s="26"/>
      <c r="K7" s="26" t="s">
        <v>34</v>
      </c>
      <c r="L7" s="30">
        <v>42481.29</v>
      </c>
      <c r="M7" s="30">
        <v>66552.039999999994</v>
      </c>
      <c r="N7" s="30">
        <v>64932.4</v>
      </c>
      <c r="O7" s="30">
        <v>46293.04</v>
      </c>
      <c r="P7" s="30">
        <v>68214.66</v>
      </c>
      <c r="Q7" s="30">
        <v>45880.27</v>
      </c>
      <c r="R7" s="32">
        <f>SUM(L7:Q7)</f>
        <v>334353.7</v>
      </c>
    </row>
    <row r="8" spans="1:18" x14ac:dyDescent="0.55000000000000004">
      <c r="A8" s="35">
        <v>3</v>
      </c>
      <c r="B8" s="26" t="s">
        <v>35</v>
      </c>
      <c r="C8" s="39">
        <f t="shared" si="0"/>
        <v>7772979.4699999997</v>
      </c>
      <c r="D8" s="26" t="s">
        <v>68</v>
      </c>
      <c r="E8" s="26" t="s">
        <v>69</v>
      </c>
      <c r="F8" s="26"/>
      <c r="G8" s="26"/>
      <c r="K8" s="26" t="s">
        <v>35</v>
      </c>
      <c r="L8" s="30">
        <v>5499543.3600000003</v>
      </c>
      <c r="M8" s="30">
        <v>757909.18</v>
      </c>
      <c r="N8" s="30">
        <v>97895.09</v>
      </c>
      <c r="O8" s="30">
        <v>697059.5</v>
      </c>
      <c r="P8" s="30">
        <v>646736.24</v>
      </c>
      <c r="Q8" s="30">
        <v>73836.100000000006</v>
      </c>
      <c r="R8" s="32">
        <f>SUM(L8:Q8)</f>
        <v>7772979.4699999997</v>
      </c>
    </row>
    <row r="9" spans="1:18" x14ac:dyDescent="0.55000000000000004">
      <c r="A9" s="35"/>
      <c r="B9" s="49" t="s">
        <v>36</v>
      </c>
      <c r="C9" s="39"/>
      <c r="D9" s="26"/>
      <c r="E9" s="26"/>
      <c r="F9" s="26"/>
      <c r="G9" s="26"/>
      <c r="K9" s="29" t="s">
        <v>36</v>
      </c>
      <c r="L9" s="30"/>
      <c r="M9" s="30"/>
      <c r="N9" s="30"/>
      <c r="O9" s="30"/>
      <c r="P9" s="30"/>
      <c r="Q9" s="30"/>
    </row>
    <row r="10" spans="1:18" x14ac:dyDescent="0.55000000000000004">
      <c r="A10" s="35">
        <v>4</v>
      </c>
      <c r="B10" s="26" t="s">
        <v>37</v>
      </c>
      <c r="C10" s="39">
        <f t="shared" si="0"/>
        <v>2264370</v>
      </c>
      <c r="D10" s="26" t="s">
        <v>68</v>
      </c>
      <c r="E10" s="26" t="s">
        <v>69</v>
      </c>
      <c r="F10" s="26"/>
      <c r="G10" s="26"/>
      <c r="K10" s="26" t="s">
        <v>37</v>
      </c>
      <c r="L10" s="30">
        <v>351160</v>
      </c>
      <c r="M10" s="30">
        <v>363430</v>
      </c>
      <c r="N10" s="30">
        <v>385660</v>
      </c>
      <c r="O10" s="30">
        <v>400960</v>
      </c>
      <c r="P10" s="30">
        <v>348840</v>
      </c>
      <c r="Q10" s="30">
        <v>414320</v>
      </c>
      <c r="R10" s="32">
        <f t="shared" ref="R10:R15" si="1">SUM(L10:Q10)</f>
        <v>2264370</v>
      </c>
    </row>
    <row r="11" spans="1:18" x14ac:dyDescent="0.55000000000000004">
      <c r="A11" s="35">
        <v>5</v>
      </c>
      <c r="B11" s="26" t="s">
        <v>38</v>
      </c>
      <c r="C11" s="39">
        <f t="shared" si="0"/>
        <v>355000</v>
      </c>
      <c r="D11" s="26" t="s">
        <v>68</v>
      </c>
      <c r="E11" s="26" t="s">
        <v>69</v>
      </c>
      <c r="F11" s="26"/>
      <c r="G11" s="26"/>
      <c r="K11" s="26" t="s">
        <v>38</v>
      </c>
      <c r="L11" s="30">
        <v>39000</v>
      </c>
      <c r="M11" s="30">
        <v>54500</v>
      </c>
      <c r="N11" s="30">
        <v>52000</v>
      </c>
      <c r="O11" s="30">
        <v>68750</v>
      </c>
      <c r="P11" s="30">
        <v>85750</v>
      </c>
      <c r="Q11" s="30">
        <v>55000</v>
      </c>
      <c r="R11" s="32">
        <f t="shared" si="1"/>
        <v>355000</v>
      </c>
    </row>
    <row r="12" spans="1:18" x14ac:dyDescent="0.55000000000000004">
      <c r="A12" s="35">
        <v>6</v>
      </c>
      <c r="B12" s="26" t="s">
        <v>39</v>
      </c>
      <c r="C12" s="39">
        <f t="shared" si="0"/>
        <v>365752.5</v>
      </c>
      <c r="D12" s="26" t="s">
        <v>68</v>
      </c>
      <c r="E12" s="26" t="s">
        <v>69</v>
      </c>
      <c r="F12" s="26"/>
      <c r="G12" s="26"/>
      <c r="K12" s="26" t="s">
        <v>39</v>
      </c>
      <c r="L12" s="30">
        <v>76658</v>
      </c>
      <c r="M12" s="30">
        <v>63578</v>
      </c>
      <c r="N12" s="30">
        <v>60128</v>
      </c>
      <c r="O12" s="30">
        <v>66035</v>
      </c>
      <c r="P12" s="30">
        <v>57337.5</v>
      </c>
      <c r="Q12" s="30">
        <v>42016</v>
      </c>
      <c r="R12" s="32">
        <f t="shared" si="1"/>
        <v>365752.5</v>
      </c>
    </row>
    <row r="13" spans="1:18" x14ac:dyDescent="0.55000000000000004">
      <c r="A13" s="35">
        <v>7</v>
      </c>
      <c r="B13" s="26" t="s">
        <v>40</v>
      </c>
      <c r="C13" s="39">
        <f t="shared" si="0"/>
        <v>587380</v>
      </c>
      <c r="D13" s="26" t="s">
        <v>68</v>
      </c>
      <c r="E13" s="26" t="s">
        <v>69</v>
      </c>
      <c r="F13" s="26"/>
      <c r="G13" s="26"/>
      <c r="K13" s="26" t="s">
        <v>40</v>
      </c>
      <c r="L13" s="30">
        <v>102810</v>
      </c>
      <c r="M13" s="30">
        <v>94370</v>
      </c>
      <c r="N13" s="30">
        <v>89900</v>
      </c>
      <c r="O13" s="30">
        <v>103240</v>
      </c>
      <c r="P13" s="30">
        <v>99430</v>
      </c>
      <c r="Q13" s="30">
        <v>97630</v>
      </c>
      <c r="R13" s="32">
        <f t="shared" si="1"/>
        <v>587380</v>
      </c>
    </row>
    <row r="14" spans="1:18" x14ac:dyDescent="0.55000000000000004">
      <c r="A14" s="35">
        <v>8</v>
      </c>
      <c r="B14" s="26" t="s">
        <v>41</v>
      </c>
      <c r="C14" s="39">
        <f t="shared" si="0"/>
        <v>4110</v>
      </c>
      <c r="D14" s="26" t="s">
        <v>68</v>
      </c>
      <c r="E14" s="26" t="s">
        <v>69</v>
      </c>
      <c r="F14" s="26"/>
      <c r="G14" s="26"/>
      <c r="K14" s="26" t="s">
        <v>41</v>
      </c>
      <c r="L14" s="30">
        <v>780</v>
      </c>
      <c r="M14" s="30">
        <v>1040</v>
      </c>
      <c r="N14" s="30">
        <v>200</v>
      </c>
      <c r="O14" s="30">
        <v>410</v>
      </c>
      <c r="P14" s="30">
        <v>900</v>
      </c>
      <c r="Q14" s="30">
        <v>780</v>
      </c>
      <c r="R14" s="32">
        <f t="shared" si="1"/>
        <v>4110</v>
      </c>
    </row>
    <row r="15" spans="1:18" x14ac:dyDescent="0.55000000000000004">
      <c r="A15" s="35">
        <v>9</v>
      </c>
      <c r="B15" s="26" t="s">
        <v>42</v>
      </c>
      <c r="C15" s="39">
        <f t="shared" si="0"/>
        <v>142750</v>
      </c>
      <c r="D15" s="26" t="s">
        <v>68</v>
      </c>
      <c r="E15" s="26" t="s">
        <v>69</v>
      </c>
      <c r="F15" s="26"/>
      <c r="G15" s="26"/>
      <c r="K15" s="26" t="s">
        <v>42</v>
      </c>
      <c r="L15" s="30">
        <v>22850</v>
      </c>
      <c r="M15" s="30">
        <v>25050</v>
      </c>
      <c r="N15" s="30">
        <v>6950</v>
      </c>
      <c r="O15" s="30">
        <v>33300</v>
      </c>
      <c r="P15" s="30">
        <v>27550</v>
      </c>
      <c r="Q15" s="30">
        <v>27050</v>
      </c>
      <c r="R15" s="32">
        <f t="shared" si="1"/>
        <v>142750</v>
      </c>
    </row>
    <row r="16" spans="1:18" x14ac:dyDescent="0.55000000000000004">
      <c r="A16" s="35">
        <v>10</v>
      </c>
      <c r="B16" s="38" t="s">
        <v>66</v>
      </c>
      <c r="C16" s="39">
        <f t="shared" si="0"/>
        <v>900</v>
      </c>
      <c r="D16" s="26" t="s">
        <v>68</v>
      </c>
      <c r="E16" s="26" t="s">
        <v>69</v>
      </c>
      <c r="F16" s="26"/>
      <c r="G16" s="26"/>
      <c r="K16" s="26" t="s">
        <v>66</v>
      </c>
      <c r="L16" s="30"/>
      <c r="M16" s="30"/>
      <c r="N16" s="30"/>
      <c r="O16" s="30"/>
      <c r="P16" s="30">
        <v>900</v>
      </c>
      <c r="Q16" s="30"/>
      <c r="R16" s="32">
        <f>SUM(L16:Q16)</f>
        <v>900</v>
      </c>
    </row>
    <row r="17" spans="1:18" x14ac:dyDescent="0.55000000000000004">
      <c r="A17" s="35"/>
      <c r="B17" s="49" t="s">
        <v>43</v>
      </c>
      <c r="C17" s="39"/>
      <c r="D17" s="26"/>
      <c r="E17" s="26"/>
      <c r="F17" s="26"/>
      <c r="G17" s="26"/>
      <c r="K17" s="29" t="s">
        <v>43</v>
      </c>
      <c r="L17" s="30"/>
      <c r="M17" s="30"/>
      <c r="N17" s="30"/>
      <c r="O17" s="30"/>
      <c r="P17" s="30"/>
      <c r="Q17" s="30"/>
    </row>
    <row r="18" spans="1:18" x14ac:dyDescent="0.55000000000000004">
      <c r="A18" s="35">
        <v>11</v>
      </c>
      <c r="B18" s="38" t="s">
        <v>44</v>
      </c>
      <c r="C18" s="39">
        <f t="shared" si="0"/>
        <v>307551</v>
      </c>
      <c r="D18" s="26" t="s">
        <v>68</v>
      </c>
      <c r="E18" s="26" t="s">
        <v>69</v>
      </c>
      <c r="F18" s="26"/>
      <c r="G18" s="26"/>
      <c r="K18" s="26" t="s">
        <v>44</v>
      </c>
      <c r="L18" s="30">
        <v>16180</v>
      </c>
      <c r="M18" s="30">
        <v>58093.2</v>
      </c>
      <c r="N18" s="30">
        <v>41880</v>
      </c>
      <c r="O18" s="30">
        <v>85498.2</v>
      </c>
      <c r="P18" s="30">
        <v>56899.6</v>
      </c>
      <c r="Q18" s="30">
        <v>49000</v>
      </c>
      <c r="R18" s="32">
        <f t="shared" ref="R18:R23" si="2">SUM(L18:Q18)</f>
        <v>307551</v>
      </c>
    </row>
    <row r="19" spans="1:18" x14ac:dyDescent="0.55000000000000004">
      <c r="A19" s="35">
        <v>12</v>
      </c>
      <c r="B19" s="38" t="s">
        <v>45</v>
      </c>
      <c r="C19" s="39">
        <f t="shared" si="0"/>
        <v>72540</v>
      </c>
      <c r="D19" s="26" t="s">
        <v>68</v>
      </c>
      <c r="E19" s="26" t="s">
        <v>69</v>
      </c>
      <c r="F19" s="26"/>
      <c r="G19" s="26"/>
      <c r="K19" s="26" t="s">
        <v>45</v>
      </c>
      <c r="L19" s="30">
        <v>15540</v>
      </c>
      <c r="M19" s="30">
        <v>16800</v>
      </c>
      <c r="N19" s="30">
        <v>10100</v>
      </c>
      <c r="O19" s="30">
        <v>5600</v>
      </c>
      <c r="P19" s="30">
        <v>2800</v>
      </c>
      <c r="Q19" s="30">
        <v>21700</v>
      </c>
      <c r="R19" s="32">
        <f t="shared" si="2"/>
        <v>72540</v>
      </c>
    </row>
    <row r="20" spans="1:18" x14ac:dyDescent="0.55000000000000004">
      <c r="A20" s="35">
        <v>13</v>
      </c>
      <c r="B20" s="38" t="s">
        <v>48</v>
      </c>
      <c r="C20" s="39">
        <f t="shared" si="0"/>
        <v>66660</v>
      </c>
      <c r="D20" s="26" t="s">
        <v>68</v>
      </c>
      <c r="E20" s="26" t="s">
        <v>69</v>
      </c>
      <c r="F20" s="26"/>
      <c r="G20" s="26"/>
      <c r="K20" s="26" t="s">
        <v>48</v>
      </c>
      <c r="L20" s="30">
        <v>14750</v>
      </c>
      <c r="M20" s="30">
        <v>4970</v>
      </c>
      <c r="N20" s="30">
        <v>19490</v>
      </c>
      <c r="O20" s="30">
        <v>4300</v>
      </c>
      <c r="P20" s="30">
        <v>11200</v>
      </c>
      <c r="Q20" s="30">
        <v>11950</v>
      </c>
      <c r="R20" s="32">
        <f>SUM(L20:Q20)</f>
        <v>66660</v>
      </c>
    </row>
    <row r="21" spans="1:18" x14ac:dyDescent="0.55000000000000004">
      <c r="A21" s="35">
        <v>14</v>
      </c>
      <c r="B21" s="26" t="s">
        <v>65</v>
      </c>
      <c r="C21" s="39">
        <f t="shared" si="0"/>
        <v>1500</v>
      </c>
      <c r="D21" s="26" t="s">
        <v>68</v>
      </c>
      <c r="E21" s="26" t="s">
        <v>69</v>
      </c>
      <c r="F21" s="26"/>
      <c r="G21" s="26"/>
      <c r="K21" s="26" t="s">
        <v>65</v>
      </c>
      <c r="L21" s="30"/>
      <c r="M21" s="30"/>
      <c r="N21" s="30">
        <v>1500</v>
      </c>
      <c r="O21" s="30"/>
      <c r="P21" s="30"/>
      <c r="Q21" s="30"/>
      <c r="R21" s="32">
        <f t="shared" si="2"/>
        <v>1500</v>
      </c>
    </row>
    <row r="22" spans="1:18" x14ac:dyDescent="0.55000000000000004">
      <c r="A22" s="35">
        <v>15</v>
      </c>
      <c r="B22" s="26" t="s">
        <v>46</v>
      </c>
      <c r="C22" s="39">
        <f t="shared" si="0"/>
        <v>535</v>
      </c>
      <c r="D22" s="26" t="s">
        <v>68</v>
      </c>
      <c r="E22" s="26" t="s">
        <v>69</v>
      </c>
      <c r="F22" s="26"/>
      <c r="G22" s="26"/>
      <c r="K22" s="26" t="s">
        <v>46</v>
      </c>
      <c r="L22" s="30">
        <v>60</v>
      </c>
      <c r="M22" s="30">
        <v>175</v>
      </c>
      <c r="N22" s="30"/>
      <c r="O22" s="30">
        <v>105</v>
      </c>
      <c r="P22" s="30">
        <v>60</v>
      </c>
      <c r="Q22" s="30">
        <v>135</v>
      </c>
      <c r="R22" s="32">
        <f t="shared" si="2"/>
        <v>535</v>
      </c>
    </row>
    <row r="23" spans="1:18" x14ac:dyDescent="0.55000000000000004">
      <c r="A23" s="35">
        <v>16</v>
      </c>
      <c r="B23" s="26" t="s">
        <v>47</v>
      </c>
      <c r="C23" s="39">
        <f t="shared" si="0"/>
        <v>95000</v>
      </c>
      <c r="D23" s="26" t="s">
        <v>68</v>
      </c>
      <c r="E23" s="26" t="s">
        <v>69</v>
      </c>
      <c r="F23" s="26"/>
      <c r="G23" s="26"/>
      <c r="K23" s="26" t="s">
        <v>47</v>
      </c>
      <c r="L23" s="30">
        <v>10000</v>
      </c>
      <c r="M23" s="30">
        <v>13000</v>
      </c>
      <c r="N23" s="30"/>
      <c r="O23" s="30">
        <v>62000</v>
      </c>
      <c r="P23" s="30"/>
      <c r="Q23" s="30">
        <v>10000</v>
      </c>
      <c r="R23" s="32">
        <f t="shared" si="2"/>
        <v>95000</v>
      </c>
    </row>
    <row r="24" spans="1:18" x14ac:dyDescent="0.55000000000000004">
      <c r="A24" s="35"/>
      <c r="B24" s="49" t="s">
        <v>55</v>
      </c>
      <c r="C24" s="39"/>
      <c r="D24" s="26"/>
      <c r="E24" s="26"/>
      <c r="F24" s="26"/>
      <c r="G24" s="26"/>
      <c r="K24" s="29" t="s">
        <v>55</v>
      </c>
      <c r="L24" s="30"/>
      <c r="M24" s="30"/>
      <c r="N24" s="30"/>
      <c r="O24" s="30"/>
      <c r="P24" s="30"/>
      <c r="Q24" s="30"/>
    </row>
    <row r="25" spans="1:18" x14ac:dyDescent="0.55000000000000004">
      <c r="A25" s="35">
        <v>17</v>
      </c>
      <c r="B25" s="26" t="s">
        <v>49</v>
      </c>
      <c r="C25" s="39">
        <f t="shared" si="0"/>
        <v>87292</v>
      </c>
      <c r="D25" s="26" t="s">
        <v>68</v>
      </c>
      <c r="E25" s="26" t="s">
        <v>69</v>
      </c>
      <c r="F25" s="26"/>
      <c r="G25" s="26"/>
      <c r="K25" s="26" t="s">
        <v>49</v>
      </c>
      <c r="L25" s="30">
        <v>27800</v>
      </c>
      <c r="M25" s="30">
        <v>512</v>
      </c>
      <c r="N25" s="30">
        <v>140</v>
      </c>
      <c r="O25" s="30">
        <v>7004</v>
      </c>
      <c r="P25" s="30">
        <v>29486</v>
      </c>
      <c r="Q25" s="30">
        <v>22350</v>
      </c>
      <c r="R25" s="32">
        <f>SUM(L25:Q25)</f>
        <v>87292</v>
      </c>
    </row>
    <row r="26" spans="1:18" x14ac:dyDescent="0.55000000000000004">
      <c r="A26" s="35"/>
      <c r="B26" s="49" t="s">
        <v>56</v>
      </c>
      <c r="C26" s="39"/>
      <c r="D26" s="26"/>
      <c r="E26" s="26"/>
      <c r="F26" s="26"/>
      <c r="G26" s="26"/>
      <c r="K26" s="29" t="s">
        <v>56</v>
      </c>
      <c r="L26" s="30"/>
      <c r="M26" s="30"/>
      <c r="N26" s="30"/>
      <c r="O26" s="30"/>
      <c r="P26" s="30"/>
      <c r="Q26" s="30"/>
    </row>
    <row r="27" spans="1:18" x14ac:dyDescent="0.55000000000000004">
      <c r="A27" s="35">
        <v>18</v>
      </c>
      <c r="B27" s="26" t="s">
        <v>50</v>
      </c>
      <c r="C27" s="39">
        <f t="shared" si="0"/>
        <v>89574</v>
      </c>
      <c r="D27" s="26" t="s">
        <v>68</v>
      </c>
      <c r="E27" s="26" t="s">
        <v>69</v>
      </c>
      <c r="F27" s="26"/>
      <c r="G27" s="26"/>
      <c r="K27" s="26" t="s">
        <v>50</v>
      </c>
      <c r="L27" s="30">
        <v>16864</v>
      </c>
      <c r="M27" s="30">
        <v>13180</v>
      </c>
      <c r="N27" s="30">
        <v>12890</v>
      </c>
      <c r="O27" s="30">
        <v>14190</v>
      </c>
      <c r="P27" s="30">
        <v>14690</v>
      </c>
      <c r="Q27" s="30">
        <v>17760</v>
      </c>
      <c r="R27" s="32">
        <f t="shared" ref="R27:R33" si="3">SUM(L27:Q27)</f>
        <v>89574</v>
      </c>
    </row>
    <row r="28" spans="1:18" x14ac:dyDescent="0.55000000000000004">
      <c r="A28" s="35">
        <v>19</v>
      </c>
      <c r="B28" s="26" t="s">
        <v>63</v>
      </c>
      <c r="C28" s="39">
        <f t="shared" si="0"/>
        <v>18050</v>
      </c>
      <c r="D28" s="26" t="s">
        <v>68</v>
      </c>
      <c r="E28" s="26" t="s">
        <v>69</v>
      </c>
      <c r="F28" s="26"/>
      <c r="G28" s="26"/>
      <c r="K28" s="26" t="s">
        <v>63</v>
      </c>
      <c r="L28" s="30"/>
      <c r="M28" s="30">
        <v>7750</v>
      </c>
      <c r="N28" s="30">
        <v>8100</v>
      </c>
      <c r="O28" s="30"/>
      <c r="P28" s="30">
        <v>1000</v>
      </c>
      <c r="Q28" s="30">
        <v>1200</v>
      </c>
      <c r="R28" s="32">
        <f t="shared" si="3"/>
        <v>18050</v>
      </c>
    </row>
    <row r="29" spans="1:18" x14ac:dyDescent="0.55000000000000004">
      <c r="A29" s="35">
        <v>20</v>
      </c>
      <c r="B29" s="26" t="s">
        <v>51</v>
      </c>
      <c r="C29" s="39">
        <f t="shared" si="0"/>
        <v>204660</v>
      </c>
      <c r="D29" s="26" t="s">
        <v>68</v>
      </c>
      <c r="E29" s="26" t="s">
        <v>69</v>
      </c>
      <c r="F29" s="26"/>
      <c r="G29" s="26"/>
      <c r="K29" s="26" t="s">
        <v>51</v>
      </c>
      <c r="L29" s="30">
        <v>22130</v>
      </c>
      <c r="M29" s="30">
        <v>28085</v>
      </c>
      <c r="N29" s="30">
        <v>87895</v>
      </c>
      <c r="O29" s="30">
        <v>37295</v>
      </c>
      <c r="P29" s="30">
        <v>80</v>
      </c>
      <c r="Q29" s="30">
        <v>29175</v>
      </c>
      <c r="R29" s="32">
        <f t="shared" si="3"/>
        <v>204660</v>
      </c>
    </row>
    <row r="30" spans="1:18" x14ac:dyDescent="0.55000000000000004">
      <c r="A30" s="35">
        <v>21</v>
      </c>
      <c r="B30" s="26" t="s">
        <v>52</v>
      </c>
      <c r="C30" s="39">
        <f t="shared" si="0"/>
        <v>34900</v>
      </c>
      <c r="D30" s="26" t="s">
        <v>68</v>
      </c>
      <c r="E30" s="26" t="s">
        <v>69</v>
      </c>
      <c r="F30" s="26"/>
      <c r="G30" s="26"/>
      <c r="K30" s="26" t="s">
        <v>52</v>
      </c>
      <c r="L30" s="30">
        <v>2300</v>
      </c>
      <c r="M30" s="30">
        <v>2000</v>
      </c>
      <c r="N30" s="30">
        <v>19000</v>
      </c>
      <c r="O30" s="30">
        <v>3100</v>
      </c>
      <c r="P30" s="30">
        <v>7000</v>
      </c>
      <c r="Q30" s="30">
        <v>1500</v>
      </c>
      <c r="R30" s="32">
        <f t="shared" si="3"/>
        <v>34900</v>
      </c>
    </row>
    <row r="31" spans="1:18" x14ac:dyDescent="0.55000000000000004">
      <c r="A31" s="36">
        <v>22</v>
      </c>
      <c r="B31" s="33" t="s">
        <v>53</v>
      </c>
      <c r="C31" s="39">
        <f t="shared" si="0"/>
        <v>55600</v>
      </c>
      <c r="D31" s="26" t="s">
        <v>68</v>
      </c>
      <c r="E31" s="26" t="s">
        <v>69</v>
      </c>
      <c r="F31" s="33"/>
      <c r="G31" s="26"/>
      <c r="K31" s="26" t="s">
        <v>53</v>
      </c>
      <c r="L31" s="30">
        <v>9200</v>
      </c>
      <c r="M31" s="30">
        <v>9700</v>
      </c>
      <c r="N31" s="30">
        <v>9900</v>
      </c>
      <c r="O31" s="30">
        <v>5200</v>
      </c>
      <c r="P31" s="30">
        <v>6700</v>
      </c>
      <c r="Q31" s="30">
        <v>14900</v>
      </c>
      <c r="R31" s="32">
        <f t="shared" si="3"/>
        <v>55600</v>
      </c>
    </row>
    <row r="32" spans="1:18" x14ac:dyDescent="0.55000000000000004">
      <c r="A32" s="35">
        <v>23</v>
      </c>
      <c r="B32" s="26" t="s">
        <v>64</v>
      </c>
      <c r="C32" s="39">
        <f t="shared" si="0"/>
        <v>47606</v>
      </c>
      <c r="D32" s="26" t="s">
        <v>68</v>
      </c>
      <c r="E32" s="26" t="s">
        <v>69</v>
      </c>
      <c r="F32" s="26"/>
      <c r="G32" s="26"/>
      <c r="K32" s="41" t="s">
        <v>64</v>
      </c>
      <c r="L32" s="30"/>
      <c r="M32" s="30">
        <v>9398</v>
      </c>
      <c r="N32" s="30">
        <v>18796</v>
      </c>
      <c r="O32" s="30"/>
      <c r="P32" s="30">
        <v>9706</v>
      </c>
      <c r="Q32" s="30">
        <v>9706</v>
      </c>
      <c r="R32" s="32">
        <f t="shared" si="3"/>
        <v>47606</v>
      </c>
    </row>
    <row r="33" spans="1:18" x14ac:dyDescent="0.55000000000000004">
      <c r="A33" s="37">
        <v>24</v>
      </c>
      <c r="B33" s="27" t="s">
        <v>54</v>
      </c>
      <c r="C33" s="40">
        <f t="shared" si="0"/>
        <v>85618</v>
      </c>
      <c r="D33" s="27" t="s">
        <v>68</v>
      </c>
      <c r="E33" s="27" t="s">
        <v>69</v>
      </c>
      <c r="F33" s="27"/>
      <c r="G33" s="27"/>
      <c r="K33" s="27" t="s">
        <v>54</v>
      </c>
      <c r="L33" s="30">
        <v>13360</v>
      </c>
      <c r="M33" s="30">
        <v>4610</v>
      </c>
      <c r="N33" s="30">
        <v>11439</v>
      </c>
      <c r="O33" s="30">
        <v>24210</v>
      </c>
      <c r="P33" s="30">
        <v>9236</v>
      </c>
      <c r="Q33" s="30">
        <v>22763</v>
      </c>
      <c r="R33" s="32">
        <f t="shared" si="3"/>
        <v>85618</v>
      </c>
    </row>
    <row r="34" spans="1:18" ht="26.25" x14ac:dyDescent="0.7">
      <c r="B34" s="31" t="s">
        <v>67</v>
      </c>
      <c r="C34" s="50">
        <f>SUM(C6:C33)</f>
        <v>16106311.789999999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23" right="0.24" top="0.17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</vt:lpstr>
      <vt:lpstr>รายได้ 2567 1 ต.ค.66-31มี.ค.67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Taling Chan 1</dc:creator>
  <cp:lastModifiedBy>USER</cp:lastModifiedBy>
  <cp:lastPrinted>2024-03-31T08:45:06Z</cp:lastPrinted>
  <dcterms:created xsi:type="dcterms:W3CDTF">2023-04-21T02:46:59Z</dcterms:created>
  <dcterms:modified xsi:type="dcterms:W3CDTF">2024-03-31T08:45:06Z</dcterms:modified>
</cp:coreProperties>
</file>