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2567\OIT\O14\"/>
    </mc:Choice>
  </mc:AlternateContent>
  <xr:revisionPtr revIDLastSave="0" documentId="8_{5CED4B39-15E3-4EC8-B655-E1C8950A043F}" xr6:coauthVersionLast="47" xr6:coauthVersionMax="47" xr10:uidLastSave="{00000000-0000-0000-0000-000000000000}"/>
  <bookViews>
    <workbookView xWindow="-120" yWindow="-120" windowWidth="29040" windowHeight="15720" tabRatio="754" activeTab="5" xr2:uid="{ADD9183A-32B3-47A8-A935-C2D011A061A9}"/>
  </bookViews>
  <sheets>
    <sheet name="คำนำ " sheetId="7" r:id="rId1"/>
    <sheet name="โครงสร้าง" sheetId="8" r:id="rId2"/>
    <sheet name="สังเขป" sheetId="10" r:id="rId3"/>
    <sheet name="สังเขป(ฉ)" sheetId="13" r:id="rId4"/>
    <sheet name="งบประมาณรายจ่ายประจำปี" sheetId="9" r:id="rId5"/>
    <sheet name="รายละเอียดตามงบรายจ่าย" sheetId="11" r:id="rId6"/>
    <sheet name="แผนบูรณาการ" sheetId="3" state="hidden" r:id="rId7"/>
    <sheet name="สำนัก" sheetId="6" state="hidden" r:id="rId8"/>
  </sheets>
  <externalReferences>
    <externalReference r:id="rId9"/>
  </externalReferences>
  <definedNames>
    <definedName name="_xlnm._FilterDatabase" localSheetId="5" hidden="1">รายละเอียดตามงบรายจ่าย!$B$3:$G$3</definedName>
    <definedName name="_xlnm._FilterDatabase" localSheetId="7" hidden="1">สำนัก!$A$1:$G$222</definedName>
    <definedName name="code01r">#REF!</definedName>
    <definedName name="code02r">#REF!</definedName>
    <definedName name="code03">สำนัก!$F$15:$F$16</definedName>
    <definedName name="code03r">#REF!</definedName>
    <definedName name="code04">สำนัก!$F$18:$F$28</definedName>
    <definedName name="code04r">#REF!</definedName>
    <definedName name="code05r">#REF!</definedName>
    <definedName name="code06r">#REF!</definedName>
    <definedName name="code07">สำนัก!$F$30:$F$43</definedName>
    <definedName name="code07r">#REF!</definedName>
    <definedName name="code07r1">#REF!</definedName>
    <definedName name="code07r2">#REF!</definedName>
    <definedName name="code081">สำนัก!$F$45:$F$47</definedName>
    <definedName name="code0810">สำนัก!$F$92:$F$96</definedName>
    <definedName name="code0811">สำนัก!$F$98:$F$101</definedName>
    <definedName name="code0812">สำนัก!$F$103:$F$105</definedName>
    <definedName name="code0813">สำนัก!$F$107:$F$108</definedName>
    <definedName name="code0814">สำนัก!$F$110:$F$124</definedName>
    <definedName name="code082">สำนัก!$F$49:$F$51</definedName>
    <definedName name="code083">สำนัก!$F$53:$F$60</definedName>
    <definedName name="code084">สำนัก!$F$62:$F$66</definedName>
    <definedName name="code085">สำนัก!$F$68:$F$71</definedName>
    <definedName name="code086">สำนัก!$F$73:$F$76</definedName>
    <definedName name="code087">สำนัก!$F$78:$F$79</definedName>
    <definedName name="code088">สำนัก!$F$81:$F$85</definedName>
    <definedName name="code089">สำนัก!$F$87:$F$90</definedName>
    <definedName name="code08r">#REF!</definedName>
    <definedName name="code08r1">#REF!</definedName>
    <definedName name="code08r2">#REF!</definedName>
    <definedName name="code09">สำนัก!$F$126:$F$130</definedName>
    <definedName name="code09r">#REF!</definedName>
    <definedName name="code10">สำนัก!$F$132:$F$137</definedName>
    <definedName name="code10r">#REF!</definedName>
    <definedName name="code14">สำนัก!$F$150:$F$159</definedName>
    <definedName name="code15">สำนัก!$F$161:$F$165</definedName>
    <definedName name="code17">สำนัก!$F$167:$F$170</definedName>
    <definedName name="code19">สำนัก!$F$172:$F$175</definedName>
    <definedName name="code20">สำนัก!$F$177:$F$178</definedName>
    <definedName name="code21">สำนัก!$F$180:$F$182</definedName>
    <definedName name="code22">สำนัก!$F$184:$F$194</definedName>
    <definedName name="code23">สำนัก!$F$196:$F$207</definedName>
    <definedName name="code24">สำนัก!$F$209:$F$215</definedName>
    <definedName name="code25">สำนัก!$F$217:$F$221</definedName>
    <definedName name="desc01r">#REF!</definedName>
    <definedName name="desc02r">#REF!</definedName>
    <definedName name="desc03">สำนัก!$G$15:$G$16</definedName>
    <definedName name="desc03r">#REF!</definedName>
    <definedName name="desc04">สำนัก!$G$18:$G$28</definedName>
    <definedName name="desc04r">#REF!</definedName>
    <definedName name="desc05r">#REF!</definedName>
    <definedName name="desc06r">#REF!</definedName>
    <definedName name="desc07">สำนัก!$G$30:$G$43</definedName>
    <definedName name="desc07r">#REF!</definedName>
    <definedName name="desc07r1">#REF!</definedName>
    <definedName name="desc07r2">#REF!</definedName>
    <definedName name="desc081">สำนัก!$G$45:$G$47</definedName>
    <definedName name="desc0810">สำนัก!$G$92:$G$96</definedName>
    <definedName name="desc0811">สำนัก!$G$98:$G$101</definedName>
    <definedName name="desc0812">สำนัก!$G$103:$G$105</definedName>
    <definedName name="desc0813">สำนัก!$G$107:$G$108</definedName>
    <definedName name="desc0814">สำนัก!$G$110:$G$124</definedName>
    <definedName name="desc082">สำนัก!$G$49:$G$51</definedName>
    <definedName name="desc083">สำนัก!$G$53:$G$60</definedName>
    <definedName name="desc084">สำนัก!$G$62:$G$66</definedName>
    <definedName name="desc085">สำนัก!$G$68:$G$71</definedName>
    <definedName name="desc086">สำนัก!$G$73:$G$76</definedName>
    <definedName name="desc087">สำนัก!$G$78:$G$79</definedName>
    <definedName name="desc088">สำนัก!$G$81:$G$85</definedName>
    <definedName name="desc089">สำนัก!$G$87:$G$90</definedName>
    <definedName name="desc08r1">#REF!</definedName>
    <definedName name="desc08r2">#REF!</definedName>
    <definedName name="desc09">สำนัก!$G$126:$G$130</definedName>
    <definedName name="desc09r">#REF!</definedName>
    <definedName name="desc10">สำนัก!$G$132:$G$137</definedName>
    <definedName name="desc10r">#REF!</definedName>
    <definedName name="desc14">สำนัก!$G$150:$G$159</definedName>
    <definedName name="desc15">สำนัก!$G$161:$G$165</definedName>
    <definedName name="desc17">สำนัก!$G$167:$G$170</definedName>
    <definedName name="desc19">สำนัก!$G$172:$G$175</definedName>
    <definedName name="desc20">สำนัก!$G$177:$G$178</definedName>
    <definedName name="desc21">สำนัก!$G$180:$G$182</definedName>
    <definedName name="desc22">สำนัก!$G$184:$G$194</definedName>
    <definedName name="desc23">สำนัก!$G$196:$G$207</definedName>
    <definedName name="desc24">สำนัก!$G$209:$G$215</definedName>
    <definedName name="desc25">สำนัก!$G$217:$G$221</definedName>
    <definedName name="descr">#REF!</definedName>
    <definedName name="descr08r">#REF!</definedName>
    <definedName name="goal01">#REF!</definedName>
    <definedName name="list" localSheetId="1">#REF!</definedName>
    <definedName name="list" localSheetId="4">#REF!</definedName>
    <definedName name="list" localSheetId="5">#REF!</definedName>
    <definedName name="list" localSheetId="2">#REF!</definedName>
    <definedName name="list">#REF!</definedName>
    <definedName name="lista">[1]!Table24[Column1]</definedName>
    <definedName name="output" localSheetId="1">#REF!</definedName>
    <definedName name="output" localSheetId="4">#REF!</definedName>
    <definedName name="output" localSheetId="5">#REF!</definedName>
    <definedName name="output" localSheetId="2">#REF!</definedName>
    <definedName name="output">#REF!</definedName>
    <definedName name="_xlnm.Print_Area" localSheetId="1">โครงสร้าง!$A$1:$F$36</definedName>
    <definedName name="_xlnm.Print_Area" localSheetId="4">งบประมาณรายจ่ายประจำปี!$A$1:$G$414</definedName>
    <definedName name="_xlnm.Print_Area" localSheetId="5">รายละเอียดตามงบรายจ่าย!$A$1:$G$641</definedName>
    <definedName name="_xlnm.Print_Titles" localSheetId="7">สำนัก!$1:$1</definedName>
    <definedName name="proj01">แผนบูรณาการ!$A$2:$A$5</definedName>
    <definedName name="set">[1]!Table24[เป้าประสงค์]</definedName>
    <definedName name="seta">[1]!Table24[เป้าประสงค์]</definedName>
    <definedName name="setb">[1]!Table24[Column1]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16" i="11" l="1"/>
  <c r="E433" i="11"/>
  <c r="E430" i="11"/>
  <c r="E429" i="11" s="1"/>
  <c r="E428" i="11" s="1"/>
  <c r="E244" i="11"/>
  <c r="E211" i="11"/>
  <c r="E210" i="11" s="1"/>
  <c r="E209" i="11" s="1"/>
  <c r="E142" i="11"/>
  <c r="E148" i="11"/>
  <c r="E122" i="11"/>
  <c r="E121" i="11" s="1"/>
  <c r="E120" i="11" s="1"/>
  <c r="E97" i="11"/>
  <c r="E96" i="11" s="1"/>
  <c r="E95" i="11" s="1"/>
  <c r="E48" i="11"/>
  <c r="E47" i="11" s="1"/>
  <c r="E46" i="11" s="1"/>
  <c r="E51" i="11"/>
  <c r="G226" i="9" l="1"/>
  <c r="G225" i="9" s="1"/>
  <c r="G224" i="9" s="1"/>
  <c r="E226" i="9"/>
  <c r="E225" i="9" s="1"/>
  <c r="F226" i="9"/>
  <c r="F225" i="9" s="1"/>
  <c r="E320" i="9"/>
  <c r="E319" i="9" s="1"/>
  <c r="F320" i="9"/>
  <c r="F319" i="9" s="1"/>
  <c r="G320" i="9"/>
  <c r="G319" i="9" s="1"/>
  <c r="J41" i="10"/>
  <c r="J34" i="10"/>
  <c r="J32" i="10"/>
  <c r="G288" i="9"/>
  <c r="G287" i="9" s="1"/>
  <c r="G286" i="9" s="1"/>
  <c r="E269" i="9"/>
  <c r="E268" i="9" s="1"/>
  <c r="F269" i="9"/>
  <c r="F268" i="9" s="1"/>
  <c r="G255" i="9"/>
  <c r="G254" i="9" s="1"/>
  <c r="G253" i="9" s="1"/>
  <c r="G211" i="9"/>
  <c r="G210" i="9" s="1"/>
  <c r="G209" i="9" s="1"/>
  <c r="E211" i="9"/>
  <c r="E210" i="9" s="1"/>
  <c r="F211" i="9"/>
  <c r="F210" i="9" s="1"/>
  <c r="E169" i="9"/>
  <c r="E168" i="9" s="1"/>
  <c r="F169" i="9"/>
  <c r="F168" i="9" s="1"/>
  <c r="E183" i="9"/>
  <c r="E182" i="9" s="1"/>
  <c r="F183" i="9"/>
  <c r="F182" i="9" s="1"/>
  <c r="G183" i="9"/>
  <c r="G182" i="9" s="1"/>
  <c r="G181" i="9" s="1"/>
  <c r="E154" i="9"/>
  <c r="E153" i="9" s="1"/>
  <c r="F154" i="9"/>
  <c r="F153" i="9" s="1"/>
  <c r="G154" i="9"/>
  <c r="G153" i="9" s="1"/>
  <c r="G152" i="9" s="1"/>
  <c r="E140" i="9"/>
  <c r="E139" i="9" s="1"/>
  <c r="F140" i="9"/>
  <c r="F139" i="9" s="1"/>
  <c r="G140" i="9"/>
  <c r="G139" i="9" s="1"/>
  <c r="G138" i="9" s="1"/>
  <c r="E127" i="9"/>
  <c r="E126" i="9" s="1"/>
  <c r="F127" i="9"/>
  <c r="F126" i="9" s="1"/>
  <c r="G127" i="9"/>
  <c r="G126" i="9" s="1"/>
  <c r="G125" i="9" s="1"/>
  <c r="E113" i="9"/>
  <c r="E112" i="9" s="1"/>
  <c r="F113" i="9"/>
  <c r="F112" i="9" s="1"/>
  <c r="G113" i="9"/>
  <c r="G112" i="9" s="1"/>
  <c r="G111" i="9" s="1"/>
  <c r="E100" i="9"/>
  <c r="E99" i="9" s="1"/>
  <c r="F100" i="9"/>
  <c r="F99" i="9" s="1"/>
  <c r="G100" i="9"/>
  <c r="G99" i="9" s="1"/>
  <c r="G98" i="9" s="1"/>
  <c r="E73" i="9"/>
  <c r="E72" i="9" s="1"/>
  <c r="F73" i="9"/>
  <c r="F72" i="9" s="1"/>
  <c r="G73" i="9"/>
  <c r="G72" i="9" s="1"/>
  <c r="E56" i="9"/>
  <c r="E55" i="9" s="1"/>
  <c r="F56" i="9"/>
  <c r="F55" i="9" s="1"/>
  <c r="G56" i="9"/>
  <c r="G55" i="9" s="1"/>
  <c r="C26" i="9"/>
  <c r="D26" i="9"/>
  <c r="E26" i="9"/>
  <c r="E25" i="9" s="1"/>
  <c r="F26" i="9"/>
  <c r="F25" i="9" s="1"/>
  <c r="I10" i="13"/>
  <c r="H10" i="13"/>
  <c r="G10" i="13"/>
  <c r="F10" i="13"/>
  <c r="E10" i="13"/>
  <c r="D10" i="13"/>
  <c r="C10" i="13"/>
  <c r="J8" i="13"/>
  <c r="J7" i="13"/>
  <c r="J6" i="13"/>
  <c r="J5" i="13"/>
  <c r="J4" i="13"/>
  <c r="J10" i="13" s="1"/>
  <c r="H49" i="10" l="1"/>
  <c r="J48" i="10"/>
  <c r="E360" i="11"/>
  <c r="E637" i="11"/>
  <c r="F636" i="11" s="1"/>
  <c r="E631" i="11"/>
  <c r="F630" i="11" s="1"/>
  <c r="E622" i="11"/>
  <c r="F621" i="11" s="1"/>
  <c r="E600" i="11"/>
  <c r="E595" i="11"/>
  <c r="E585" i="11"/>
  <c r="E546" i="11"/>
  <c r="E356" i="11"/>
  <c r="E355" i="11" l="1"/>
  <c r="E228" i="11"/>
  <c r="E227" i="11" s="1"/>
  <c r="E226" i="11" s="1"/>
  <c r="E177" i="11"/>
  <c r="E176" i="11" s="1"/>
  <c r="E175" i="11" s="1"/>
  <c r="E163" i="11"/>
  <c r="E162" i="11" s="1"/>
  <c r="E66" i="11"/>
  <c r="E59" i="11"/>
  <c r="E58" i="11" s="1"/>
  <c r="J44" i="10"/>
  <c r="F161" i="11" l="1"/>
  <c r="F57" i="11"/>
  <c r="E243" i="11"/>
  <c r="E242" i="11" s="1"/>
  <c r="E141" i="11"/>
  <c r="E140" i="11" s="1"/>
  <c r="E7" i="11"/>
  <c r="E14" i="11"/>
  <c r="E19" i="11"/>
  <c r="E23" i="11"/>
  <c r="E354" i="11"/>
  <c r="E626" i="11"/>
  <c r="F625" i="11" s="1"/>
  <c r="F545" i="11"/>
  <c r="E561" i="11"/>
  <c r="E590" i="11"/>
  <c r="E584" i="11" s="1"/>
  <c r="E583" i="11" s="1"/>
  <c r="E234" i="11" l="1"/>
  <c r="E233" i="11" s="1"/>
  <c r="F232" i="11" s="1"/>
  <c r="E200" i="11"/>
  <c r="E199" i="11" s="1"/>
  <c r="F198" i="11" s="1"/>
  <c r="E416" i="11"/>
  <c r="E415" i="11" s="1"/>
  <c r="F414" i="11" s="1"/>
  <c r="E154" i="11"/>
  <c r="E153" i="11" s="1"/>
  <c r="F152" i="11" s="1"/>
  <c r="E84" i="11"/>
  <c r="E83" i="11" s="1"/>
  <c r="F82" i="11" s="1"/>
  <c r="E32" i="11"/>
  <c r="E31" i="11" s="1"/>
  <c r="F30" i="11" s="1"/>
  <c r="E131" i="11"/>
  <c r="E130" i="11" s="1"/>
  <c r="F129" i="11" s="1"/>
  <c r="E551" i="11"/>
  <c r="E550" i="11" s="1"/>
  <c r="F549" i="11" s="1"/>
  <c r="E216" i="11"/>
  <c r="E215" i="11" s="1"/>
  <c r="F214" i="11" s="1"/>
  <c r="E566" i="11"/>
  <c r="E565" i="11" s="1"/>
  <c r="F564" i="11" s="1"/>
  <c r="E534" i="11"/>
  <c r="E533" i="11" s="1"/>
  <c r="F532" i="11" s="1"/>
  <c r="E401" i="11"/>
  <c r="E400" i="11" s="1"/>
  <c r="F399" i="11" s="1"/>
  <c r="E343" i="11"/>
  <c r="E342" i="11" s="1"/>
  <c r="F341" i="11" s="1"/>
  <c r="E109" i="11"/>
  <c r="E108" i="11" s="1"/>
  <c r="F107" i="11" s="1"/>
  <c r="E184" i="11"/>
  <c r="E183" i="11" s="1"/>
  <c r="F182" i="11" s="1"/>
  <c r="E72" i="11"/>
  <c r="E71" i="11" s="1"/>
  <c r="F70" i="11" s="1"/>
  <c r="E6" i="11"/>
  <c r="F5" i="11" s="1"/>
  <c r="F2" i="11" l="1"/>
  <c r="I49" i="10"/>
  <c r="J43" i="10"/>
  <c r="J42" i="10"/>
  <c r="J40" i="10"/>
  <c r="J39" i="10"/>
  <c r="J45" i="10"/>
  <c r="J46" i="10"/>
  <c r="J38" i="10"/>
  <c r="J37" i="10"/>
  <c r="J36" i="10"/>
  <c r="J35" i="10"/>
  <c r="J33" i="10"/>
  <c r="J31" i="10"/>
  <c r="J30" i="10"/>
  <c r="J29" i="10"/>
  <c r="J28" i="10"/>
  <c r="J27" i="10"/>
  <c r="J26" i="10"/>
  <c r="J25" i="10"/>
  <c r="J24" i="10"/>
  <c r="J23" i="10"/>
  <c r="J22" i="10"/>
  <c r="J21" i="10"/>
  <c r="I11" i="10"/>
  <c r="J9" i="10"/>
  <c r="J8" i="10"/>
  <c r="J7" i="10"/>
  <c r="G54" i="9"/>
  <c r="G318" i="9"/>
  <c r="G71" i="9"/>
  <c r="C334" i="9"/>
  <c r="F318" i="9"/>
  <c r="E318" i="9"/>
  <c r="F267" i="9"/>
  <c r="E267" i="9"/>
  <c r="F224" i="9"/>
  <c r="E224" i="9"/>
  <c r="F209" i="9"/>
  <c r="E209" i="9"/>
  <c r="F181" i="9"/>
  <c r="E181" i="9"/>
  <c r="F167" i="9"/>
  <c r="E167" i="9"/>
  <c r="F152" i="9"/>
  <c r="E152" i="9"/>
  <c r="F138" i="9"/>
  <c r="E138" i="9"/>
  <c r="F125" i="9"/>
  <c r="E125" i="9"/>
  <c r="F111" i="9"/>
  <c r="E111" i="9"/>
  <c r="F98" i="9"/>
  <c r="E98" i="9"/>
  <c r="F71" i="9"/>
  <c r="E71" i="9"/>
  <c r="F54" i="9"/>
  <c r="E54" i="9"/>
  <c r="F24" i="9"/>
  <c r="E24" i="9"/>
  <c r="I16" i="10" l="1"/>
  <c r="J49" i="10"/>
  <c r="H15" i="10"/>
  <c r="H14" i="10" l="1"/>
  <c r="H6" i="10" s="1"/>
  <c r="H11" i="10" l="1"/>
  <c r="J6" i="10"/>
  <c r="J11" i="10" s="1"/>
</calcChain>
</file>

<file path=xl/sharedStrings.xml><?xml version="1.0" encoding="utf-8"?>
<sst xmlns="http://schemas.openxmlformats.org/spreadsheetml/2006/main" count="2605" uniqueCount="1342">
  <si>
    <t>01000000</t>
  </si>
  <si>
    <t>0101001</t>
  </si>
  <si>
    <t>งานบริหารทั่วไป</t>
  </si>
  <si>
    <t>02000000</t>
  </si>
  <si>
    <t>03000000</t>
  </si>
  <si>
    <t>0104015</t>
  </si>
  <si>
    <t>งานบริหารงานบุคคล</t>
  </si>
  <si>
    <t>04000000</t>
  </si>
  <si>
    <t>0102004</t>
  </si>
  <si>
    <t>งานปกครองและทะเบียน</t>
  </si>
  <si>
    <t>0103008</t>
  </si>
  <si>
    <t>งานตรวจสอบภายใน</t>
  </si>
  <si>
    <t>0104016</t>
  </si>
  <si>
    <t>งานการเจ้าหน้าที่</t>
  </si>
  <si>
    <t>0105017</t>
  </si>
  <si>
    <t>งานพัฒนาบุคลากรและองค์การ</t>
  </si>
  <si>
    <t>0105018</t>
  </si>
  <si>
    <t>งานกฎหมายและคดี</t>
  </si>
  <si>
    <t>0105019</t>
  </si>
  <si>
    <t>งานประชาสัมพันธ์</t>
  </si>
  <si>
    <t>0105022</t>
  </si>
  <si>
    <t>งานผู้ตรวจราชการกรุงเทพมหานคร</t>
  </si>
  <si>
    <t>0105026</t>
  </si>
  <si>
    <t>งานการต่างประเทศ</t>
  </si>
  <si>
    <t>07000000</t>
  </si>
  <si>
    <t>0601001</t>
  </si>
  <si>
    <t>งานบริหารทั่วไปด้านการสาธารณสุข</t>
  </si>
  <si>
    <t>0620074</t>
  </si>
  <si>
    <t>งานรักษาพยาบาล โรงพยาบาลกลาง</t>
  </si>
  <si>
    <t>0620075</t>
  </si>
  <si>
    <t>งานรักษาพยาบาล โรงพยาบาลตากสิน</t>
  </si>
  <si>
    <t>0620076</t>
  </si>
  <si>
    <t>งานรักษาพยาบาล โรงพยาบาลเจริญกรุงประชารักษ์</t>
  </si>
  <si>
    <t>0620077</t>
  </si>
  <si>
    <t>0620079</t>
  </si>
  <si>
    <t>งานรักษาพยาบาล โรงพยาบาลลาดกระบังกรุงเทพมหานคร</t>
  </si>
  <si>
    <t>0620081</t>
  </si>
  <si>
    <t>งานรักษาพยาบาล โรงพยาบาลราชพิพัฒน์</t>
  </si>
  <si>
    <t>0620082</t>
  </si>
  <si>
    <t>งานรักษาพยาบาล โรงพยาบาลสิรินธร</t>
  </si>
  <si>
    <t>0620083</t>
  </si>
  <si>
    <t>งานบริการการแพทย์ฉุกเฉินกรุงเทพมหานคร</t>
  </si>
  <si>
    <t>0620084</t>
  </si>
  <si>
    <t>0620085</t>
  </si>
  <si>
    <t>งานรักษาพยาบาล โรงพยาบาลผู้สูงอายุบางขุนเทียน</t>
  </si>
  <si>
    <t>0620086</t>
  </si>
  <si>
    <t>งานรักษาพยาบาล โรงพยาบาลคลองสามวา</t>
  </si>
  <si>
    <t>0620087</t>
  </si>
  <si>
    <t>08000000</t>
  </si>
  <si>
    <t>0601072</t>
  </si>
  <si>
    <t>0622081</t>
  </si>
  <si>
    <t>งานสุขาภิบาลสิ่งแวดล้อม</t>
  </si>
  <si>
    <t>0622082</t>
  </si>
  <si>
    <t>งานสุขาภิบาลอาหาร</t>
  </si>
  <si>
    <t>0623082</t>
  </si>
  <si>
    <t>งานเภสัชกรรม</t>
  </si>
  <si>
    <t>0623084</t>
  </si>
  <si>
    <t>งานทันตสาธารณสุข</t>
  </si>
  <si>
    <t>0623087</t>
  </si>
  <si>
    <t>0623088</t>
  </si>
  <si>
    <t>งานจัดบริการสาธารณสุข</t>
  </si>
  <si>
    <t>0623090</t>
  </si>
  <si>
    <t>งานชันสูตรสาธารณสุข</t>
  </si>
  <si>
    <t>0623091</t>
  </si>
  <si>
    <t>งานพัฒนาระบบสาธารณสุข</t>
  </si>
  <si>
    <t>0623092</t>
  </si>
  <si>
    <t>งานสร้างเสริมสุขภาพ</t>
  </si>
  <si>
    <t>0623093</t>
  </si>
  <si>
    <t>งานควบคุมโรคติดต่อ</t>
  </si>
  <si>
    <t>0623094</t>
  </si>
  <si>
    <t>งานสัตวแพทย์สาธารณสุข</t>
  </si>
  <si>
    <t>0623095</t>
  </si>
  <si>
    <t>09000000</t>
  </si>
  <si>
    <t>0701001</t>
  </si>
  <si>
    <t>งานบริหารทั่วไปด้านการศึกษา</t>
  </si>
  <si>
    <t>0701002</t>
  </si>
  <si>
    <t>0701003</t>
  </si>
  <si>
    <t>0301001</t>
  </si>
  <si>
    <t>งานบริหารทั่วไปด้านการโยธาและระบบจราจร</t>
  </si>
  <si>
    <t>0401001</t>
  </si>
  <si>
    <t>งานบริหารทั่วไปด้านการระบายน้ำ</t>
  </si>
  <si>
    <t>0103009</t>
  </si>
  <si>
    <t>0201001</t>
  </si>
  <si>
    <t>งานบริหารทั่วไปด้านการรักษาความสะอาด</t>
  </si>
  <si>
    <t>0309038</t>
  </si>
  <si>
    <t>งานจัดระเบียบจราจร</t>
  </si>
  <si>
    <t>0501001</t>
  </si>
  <si>
    <t>งานบริหารทั่วไปด้านการพัฒนาและบริการสังคม</t>
  </si>
  <si>
    <t>0103007</t>
  </si>
  <si>
    <t>0101002</t>
  </si>
  <si>
    <t>งานมหาวิทยาลัย</t>
  </si>
  <si>
    <t>0102002</t>
  </si>
  <si>
    <t>0102003</t>
  </si>
  <si>
    <t>0103005</t>
  </si>
  <si>
    <t>0103006</t>
  </si>
  <si>
    <t>รายการ</t>
  </si>
  <si>
    <t>-</t>
  </si>
  <si>
    <t>โครงการ</t>
  </si>
  <si>
    <t>A</t>
  </si>
  <si>
    <t>B</t>
  </si>
  <si>
    <t>รหัสงาน</t>
  </si>
  <si>
    <t>ชื่องาน (เดิม)</t>
  </si>
  <si>
    <t>รหัส</t>
  </si>
  <si>
    <t>ฝ่ายการศึกษา</t>
  </si>
  <si>
    <t>ฝ่ายทะเบียน</t>
  </si>
  <si>
    <t>ฝ่ายเทศกิจ</t>
  </si>
  <si>
    <t>ตรวจและบังคับใช้กฎหมาย</t>
  </si>
  <si>
    <t>ฝ่ายปกครอง</t>
  </si>
  <si>
    <t>ฝ่ายโยธา</t>
  </si>
  <si>
    <t>ฝ่ายรายได้</t>
  </si>
  <si>
    <t>ฝ่ายสิ่งแวดล้อมและสุขาภิบาล</t>
  </si>
  <si>
    <t>สำนัก</t>
  </si>
  <si>
    <t>ชื่อผลผลิต</t>
  </si>
  <si>
    <t>สำนักงานเลขานุการสภากรุงเทพมหานคร</t>
  </si>
  <si>
    <t>กลุ่มงานเลขานุการ</t>
  </si>
  <si>
    <t>0104001</t>
  </si>
  <si>
    <t xml:space="preserve">กิจการสภากรุงเทพมหานคร
</t>
  </si>
  <si>
    <t>ฝ่ายบริหารงานทั่วไป</t>
  </si>
  <si>
    <t>กลุ่มงานกิจการสภา</t>
  </si>
  <si>
    <t>กลุ่มการประชุม</t>
  </si>
  <si>
    <t>กลุ่มวิชาการและกฎหมาย</t>
  </si>
  <si>
    <t>สำนักงานเลขานุการผู้ว่าราชการกรุงเทพมหานคร</t>
  </si>
  <si>
    <t>0104002</t>
  </si>
  <si>
    <t>บริหารราชการกรุงเทพมหานคร</t>
  </si>
  <si>
    <t>ส่วนประสานนโยบาย</t>
  </si>
  <si>
    <t>ส่วนเรื่องราวร้องทุกข์</t>
  </si>
  <si>
    <t>กลุ่มงานเลขานุการผู้ว่าราชการกรุงเทพมหานคร</t>
  </si>
  <si>
    <t>กลุ่มงานเลขานุการรองผู้ว่าราชการกรุงเทพมหานคร
และที่ปรึกษาผู้ว่าราชการกรุงเทพมหานคร</t>
  </si>
  <si>
    <t>สำนักงานคณะกรรมการข้าราชการกรุงเทพมหานคร</t>
  </si>
  <si>
    <t>กองบริหารทั่วไป</t>
  </si>
  <si>
    <t>อำนวยการและบริหารสำนัก</t>
  </si>
  <si>
    <t>0102001</t>
  </si>
  <si>
    <t>บริหารงานบุคคล</t>
  </si>
  <si>
    <t>สำนักปลัดกรุงเทพมหานคร</t>
  </si>
  <si>
    <t>สถาบันพัฒนาข้าราชการกรุงเทพมหานคร</t>
  </si>
  <si>
    <t>พัฒนาบุคลากร</t>
  </si>
  <si>
    <t>สำนักงานเลขานุการปลัดกรุงเทพมหานคร</t>
  </si>
  <si>
    <t>0103003</t>
  </si>
  <si>
    <t>บริหารงานกลาง</t>
  </si>
  <si>
    <t>สำนักงานการเจ้าหน้าที่</t>
  </si>
  <si>
    <t>สวัสดิการกรุงเทพมหานคร</t>
  </si>
  <si>
    <t>สำนักงานกฎหมายและคดี</t>
  </si>
  <si>
    <t>0103004</t>
  </si>
  <si>
    <t>นิติการ</t>
  </si>
  <si>
    <t>สำนักงานปกครองและทะเบียน</t>
  </si>
  <si>
    <t>0105001</t>
  </si>
  <si>
    <t>ปกครองท้องที่</t>
  </si>
  <si>
    <t>0105002</t>
  </si>
  <si>
    <t>ทะเบียนและบัตรประจำตัวประชาชน</t>
  </si>
  <si>
    <t>สำนักงานตรวจสอบภายใน</t>
  </si>
  <si>
    <t>ตรวจสอบควบคุมภายใน</t>
  </si>
  <si>
    <t>สำนักงานประชาสัมพันธ์</t>
  </si>
  <si>
    <t>ข้อมูลข่าวสารประชาสัมพันธ์</t>
  </si>
  <si>
    <t>กองงานผู้ตรวจราชการ</t>
  </si>
  <si>
    <t>ตรวจราชการกรุงเทพมหานคร</t>
  </si>
  <si>
    <t>สำนักงานการต่างประเทศ</t>
  </si>
  <si>
    <t>0104003</t>
  </si>
  <si>
    <t>ความสัมพันธ์ระหว่างเมือง</t>
  </si>
  <si>
    <t>สำนักการแพทย์</t>
  </si>
  <si>
    <t>สำนักงานเลขานุการ</t>
  </si>
  <si>
    <t>โรงพยาบาลกลาง</t>
  </si>
  <si>
    <t>0609001</t>
  </si>
  <si>
    <t>โรงพยาบาลตากสิน</t>
  </si>
  <si>
    <t>0609002</t>
  </si>
  <si>
    <t>โรงพยาบาลเจริญกรุงประชารักษ์</t>
  </si>
  <si>
    <t>0609003</t>
  </si>
  <si>
    <t>โรงพยาบาลหลวงพ่อทวีศักดิ์  ชุตินฺธโร  อุทิศ</t>
  </si>
  <si>
    <t>งานรักษาพยาบาล โรงพยาบาลหลวงพ่อทวีศักดิ์  ชุตินฺธโร  อุทิศ</t>
  </si>
  <si>
    <t>0609004</t>
  </si>
  <si>
    <t>โรงพยาบาลลาดกระบังกรุงเทพมหานคร</t>
  </si>
  <si>
    <t>0609006</t>
  </si>
  <si>
    <t>โรงพยาบาลราชพิพัฒน์</t>
  </si>
  <si>
    <t>0609007</t>
  </si>
  <si>
    <t>โรงพยาบาลสิรินธร</t>
  </si>
  <si>
    <t>0609008</t>
  </si>
  <si>
    <t>ศูนย์บริการการแพทย์ฉุกเฉินกรุงเทพมหานคร 
(ศูนย์เอราวัณ)</t>
  </si>
  <si>
    <t>0609012</t>
  </si>
  <si>
    <t>บริการทางการแพทย์ฉุกเฉิน</t>
  </si>
  <si>
    <t>โรงพยาบาลเวชการุณย์รัศมิ์ 
(เปลี่ยนชื่อจากโรงพยาบาลหนองจอกเดิม)</t>
  </si>
  <si>
    <t>งานรักษาพยาบาล โรงพยาบาลหนองจอก</t>
  </si>
  <si>
    <t>0609005</t>
  </si>
  <si>
    <t>โรงพยาบาลเวชการุณย์รัศมิ์</t>
  </si>
  <si>
    <t>โรงพยาบาลผู้สูงอายุบางขุนเทียน</t>
  </si>
  <si>
    <t>0609010</t>
  </si>
  <si>
    <t>โรงพยาบาลคลองสามวา</t>
  </si>
  <si>
    <t>0609009</t>
  </si>
  <si>
    <t>โรงพยาบาลบางนากรุงเทพมหานคร</t>
  </si>
  <si>
    <t>งานรักษาพยาบาล โรงพยาบาลบางนา</t>
  </si>
  <si>
    <t>0609011</t>
  </si>
  <si>
    <t>สำนักอนามัย</t>
  </si>
  <si>
    <t>0608001</t>
  </si>
  <si>
    <t>บริหารศูนย์สาธารณสุข</t>
  </si>
  <si>
    <t>0608007</t>
  </si>
  <si>
    <t>สนับสนุนกลางศูนย์บริการสาธารณสุข</t>
  </si>
  <si>
    <t>สำนักงานพัฒนาระบบสาธารณสุข</t>
  </si>
  <si>
    <t>0606001</t>
  </si>
  <si>
    <t>บำบัดรักษาปฐมภูมิและฟื้นฟูสุขภาพ</t>
  </si>
  <si>
    <t>0608006</t>
  </si>
  <si>
    <t>สงเคราะห์สาธารณสุข</t>
  </si>
  <si>
    <t>กองสร้างเสริมสุขภาพ</t>
  </si>
  <si>
    <t>อนามัยแม่ เด็ก สตรีและผู้สูงอายุ</t>
  </si>
  <si>
    <t>0601002</t>
  </si>
  <si>
    <t>ส่งเสริมสุขภาพเชิงรุกและป้องกันโรคไม่ติดต่อ</t>
  </si>
  <si>
    <t>0601003</t>
  </si>
  <si>
    <t>สุขภาพจิต</t>
  </si>
  <si>
    <t>0608002</t>
  </si>
  <si>
    <t>เครือข่ายสุขภาพภาคประชาชน</t>
  </si>
  <si>
    <t>กองควบคุมโรคติดต่อ</t>
  </si>
  <si>
    <t>0602001</t>
  </si>
  <si>
    <t>ระบาดวิทยาโรคติดต่อ</t>
  </si>
  <si>
    <t>0602002</t>
  </si>
  <si>
    <t>สร้างเสริมภูมิคุ้มกันโรคและป้องกันโรคติดต่อ</t>
  </si>
  <si>
    <t>0602003</t>
  </si>
  <si>
    <t>ควบคุมพาหะและแหล่งนำโรค</t>
  </si>
  <si>
    <t>0605001</t>
  </si>
  <si>
    <t>ควบคุมโรคในสัตว์</t>
  </si>
  <si>
    <t>กองควบคุมโรคเอดส์ วัณโรค และโรคติดต่อทางเพศสัมพันธ์</t>
  </si>
  <si>
    <t>งานควบคุมโรคเอดส์ วัณโรค และโรคติดต่อทาง</t>
  </si>
  <si>
    <t>0602004</t>
  </si>
  <si>
    <t>ป้องกันแก้ไขปัญหาเอดส์และ
โรคติดต่อทางเพศสัมพันธ์</t>
  </si>
  <si>
    <t>0602005</t>
  </si>
  <si>
    <t>ควบคุมวัณโรค</t>
  </si>
  <si>
    <t>สำนักงานป้องกันและบำบัดการติดยาเสพติต</t>
  </si>
  <si>
    <t>งานป้องกันและบำบัดการติดยาเสพติต</t>
  </si>
  <si>
    <t>0607001</t>
  </si>
  <si>
    <t>ป้องกันการติดยาและสารเสพติด</t>
  </si>
  <si>
    <t>0607002</t>
  </si>
  <si>
    <t>บำบัดรักษาผู้ติดยาและสารเสพติด</t>
  </si>
  <si>
    <t>0607003</t>
  </si>
  <si>
    <t>ฟื้นฟูสมรรถภาพผู้ติดยาและสารเสพติด</t>
  </si>
  <si>
    <t>กองสุขาภิบาลอาหาร</t>
  </si>
  <si>
    <t>0603001</t>
  </si>
  <si>
    <t>สุขาภิบาลอาหาร</t>
  </si>
  <si>
    <t>สำนักงานสุขาภิบาลสิ่งแวดล้อม</t>
  </si>
  <si>
    <t>0604001</t>
  </si>
  <si>
    <t>อนามัยสิ่งแวดล้อม</t>
  </si>
  <si>
    <t>0604002</t>
  </si>
  <si>
    <t>ควบคุมสารเคมีและวัสดุอันตราย</t>
  </si>
  <si>
    <t>กองทันตสาธารณสุข</t>
  </si>
  <si>
    <t>0606003</t>
  </si>
  <si>
    <t>ส่งเสริมทันตสุขภาพและป้องกันโรคในช่องปาก</t>
  </si>
  <si>
    <t>0606004</t>
  </si>
  <si>
    <t>บริการบำบัดรักษาทางทันตกรรม</t>
  </si>
  <si>
    <t>สำนักงานสัตวแพทย์สาธารณสุข</t>
  </si>
  <si>
    <t>0603002</t>
  </si>
  <si>
    <t>ควบคุมการฆ่าและจำหน่ายเนื้อสัตว์</t>
  </si>
  <si>
    <t>0605002</t>
  </si>
  <si>
    <t>ศูนย์ควบคุมสุนัข</t>
  </si>
  <si>
    <t>0605003</t>
  </si>
  <si>
    <t>บริการสัตวแพทย์สาธารณสุข</t>
  </si>
  <si>
    <t>กองการพยาบาลสาธารณสุข</t>
  </si>
  <si>
    <t>งานบริการพยาบาล</t>
  </si>
  <si>
    <t>0606002</t>
  </si>
  <si>
    <t>ดูแลผู้ป่วยที่บ้าน</t>
  </si>
  <si>
    <t>0608005</t>
  </si>
  <si>
    <t>ควบคุมคุณภาพและมาตรฐานการพยาบาล</t>
  </si>
  <si>
    <t>กองเภสัชกรรม</t>
  </si>
  <si>
    <t>0608003</t>
  </si>
  <si>
    <t>เภสัชกรรม</t>
  </si>
  <si>
    <t>สำนักงานชันสูตรสาธารณสุข</t>
  </si>
  <si>
    <t>0608004</t>
  </si>
  <si>
    <t>ตรวจวิเคราะห์ทางห้องปฏิบัติการ</t>
  </si>
  <si>
    <t>ศูนย์บริการสาธารณสุข 1-68</t>
  </si>
  <si>
    <t>สำนักการศึกษา</t>
  </si>
  <si>
    <t>0801004</t>
  </si>
  <si>
    <t>สนับสนุนการจัดการเรียนการสอนและโรงเรียน</t>
  </si>
  <si>
    <t>0801001</t>
  </si>
  <si>
    <t>บริหารงานบุคคลทางการศึกษา</t>
  </si>
  <si>
    <t>0801003</t>
  </si>
  <si>
    <t>บริหารการศึกษาขั้นพื้นฐาน</t>
  </si>
  <si>
    <t>0801002</t>
  </si>
  <si>
    <t>พัฒนาบุคลากรทางการศึกษา</t>
  </si>
  <si>
    <t>สำนักการโยธา</t>
  </si>
  <si>
    <t>0402001</t>
  </si>
  <si>
    <t>ควบคุมอาคารและการก่อสร้าง</t>
  </si>
  <si>
    <t>0403001</t>
  </si>
  <si>
    <t>พัฒนาโครงข่ายถนน</t>
  </si>
  <si>
    <t>0403002</t>
  </si>
  <si>
    <t>บำรุงรักษาโครงข่ายถนน</t>
  </si>
  <si>
    <t>0403003</t>
  </si>
  <si>
    <t>สนับสนุนเครื่องจักรกลและการก่อสร้าง</t>
  </si>
  <si>
    <t>0401004</t>
  </si>
  <si>
    <t>แผนที่และสารสนเทศที่ดิน</t>
  </si>
  <si>
    <t>สำนักการระบายน้ำ</t>
  </si>
  <si>
    <t>0502003</t>
  </si>
  <si>
    <t>จัดการระบบคลองและแหล่งรับน้ำ</t>
  </si>
  <si>
    <t>0502007</t>
  </si>
  <si>
    <t>พัฒนาระบบป้องกันน้ำท่วม</t>
  </si>
  <si>
    <t>0504002</t>
  </si>
  <si>
    <t>ดูแลชายฝั่งทะเลบางขุนเทียน</t>
  </si>
  <si>
    <t>0502004</t>
  </si>
  <si>
    <t>สารสนเทศเพื่อการจัดการน้ำ</t>
  </si>
  <si>
    <t>0502001</t>
  </si>
  <si>
    <t>จัดการระบบท่อระบายน้ำ</t>
  </si>
  <si>
    <t>0502002</t>
  </si>
  <si>
    <t>จัดการระบบควบคุมน้ำ</t>
  </si>
  <si>
    <t>0502006</t>
  </si>
  <si>
    <t>บำบัดน้ำเสีย</t>
  </si>
  <si>
    <t>0503001</t>
  </si>
  <si>
    <t>จัดการคุณภาพน้ำ</t>
  </si>
  <si>
    <t>0502005</t>
  </si>
  <si>
    <t>สนับสนุนและซ่อมบำรุงเครื่องจักรกล</t>
  </si>
  <si>
    <t>สำนักการคลัง</t>
  </si>
  <si>
    <t>รายได้</t>
  </si>
  <si>
    <t>0404002</t>
  </si>
  <si>
    <t>จัดการศาลาที่พักผู้โดยสารรถโดยสารสาธารณะ ท่าเทียบเรือสาธารณะ และบริหารจัดการพื้นที่ให้สิทธิ</t>
  </si>
  <si>
    <t>0101004</t>
  </si>
  <si>
    <t>การเงินและการคลัง</t>
  </si>
  <si>
    <t>0101005</t>
  </si>
  <si>
    <t>การบัญชี</t>
  </si>
  <si>
    <t>นโยบายการคลัง</t>
  </si>
  <si>
    <t>0302004</t>
  </si>
  <si>
    <t>ส่งเสริมการลงทุนและการพาณิชย์</t>
  </si>
  <si>
    <t>ซ่อมบำรุงยานพาหนะและเครื่องจักรกล</t>
  </si>
  <si>
    <t>0101006</t>
  </si>
  <si>
    <t>จัดหาพัสดุและทะเบียนทรัพย์สิน</t>
  </si>
  <si>
    <t>บำเหน็จบำนาญ</t>
  </si>
  <si>
    <t>สำนักเทศกิจ</t>
  </si>
  <si>
    <t>0103002</t>
  </si>
  <si>
    <t>ระบบเทคโนโลยีสารสนเทศและการสื่อสาร</t>
  </si>
  <si>
    <t>0202001</t>
  </si>
  <si>
    <t>0402002</t>
  </si>
  <si>
    <t>บังคับใช้กฎหมายอาคาร</t>
  </si>
  <si>
    <t>0202002</t>
  </si>
  <si>
    <t>สอบสวนดำเนินคดี</t>
  </si>
  <si>
    <t>สำนักการจราจรและขนส่ง</t>
  </si>
  <si>
    <t>งานบริหารทั่วไปด้านการ
โยธาและระบบจราจร</t>
  </si>
  <si>
    <t>0404001</t>
  </si>
  <si>
    <t>โครงข่ายการจราจร</t>
  </si>
  <si>
    <t>0404003</t>
  </si>
  <si>
    <t>ระบบขนส่งมวลชนกรุงเทพ</t>
  </si>
  <si>
    <t>สำนักป้องกันและบรรเทาสาธารณภัย</t>
  </si>
  <si>
    <t>ป้องกันสาธารณภัย</t>
  </si>
  <si>
    <t>0201002</t>
  </si>
  <si>
    <t>อำนวยการและช่วยเหลือผู้ประสบภัย</t>
  </si>
  <si>
    <t>0201003</t>
  </si>
  <si>
    <t>ปฏิบัติการระงับเหตุ</t>
  </si>
  <si>
    <t>สำนักงบประมาณกรุงเทพมหานคร</t>
  </si>
  <si>
    <t>0101003</t>
  </si>
  <si>
    <t>งบประมาณ</t>
  </si>
  <si>
    <t>สำนักยุทธศาตร์และประเมินผล</t>
  </si>
  <si>
    <t>0103001</t>
  </si>
  <si>
    <t>ยุทธศาสตร์และการประเมินผล</t>
  </si>
  <si>
    <t>สำนักสิ่งแวดล้อม</t>
  </si>
  <si>
    <t>0501002</t>
  </si>
  <si>
    <t>จัดการมูลฝอย</t>
  </si>
  <si>
    <t>การรักษาความสะอาด</t>
  </si>
  <si>
    <t>0501005</t>
  </si>
  <si>
    <t>จัดการสิ่งปฏิกูล</t>
  </si>
  <si>
    <t>0501006</t>
  </si>
  <si>
    <t>จัดการยานพาหนะและเครื่องจักรกลด้านการจัดการมูลฝอยและสิ่งปฏิกูล</t>
  </si>
  <si>
    <t>0501003</t>
  </si>
  <si>
    <t>กำจัดมูลฝอยทั่วไปและมูลฝอยจากการก่อสร้าง</t>
  </si>
  <si>
    <t>0501004</t>
  </si>
  <si>
    <t>จัดการมูลฝอยติดเชื้อ และมูลฝอยอันตราย</t>
  </si>
  <si>
    <t>0503002</t>
  </si>
  <si>
    <t>ควบคุมแหล่งก่อมลพิษ</t>
  </si>
  <si>
    <t>0503003</t>
  </si>
  <si>
    <t>เฝ้าระวังคุณภาพอากาศและเสียง</t>
  </si>
  <si>
    <t>0504001</t>
  </si>
  <si>
    <t>บริการสวนสาธารณะและอนุรักษ์พันธุกรรมพืช</t>
  </si>
  <si>
    <t>สำนักวัฒนธรรม กีฬา และการท่องเที่ยว</t>
  </si>
  <si>
    <t>0702002</t>
  </si>
  <si>
    <t>สอนนันทนาการและกีฬาเพื่อสุขภาพ</t>
  </si>
  <si>
    <t>0702003</t>
  </si>
  <si>
    <t>ศูนย์กีฬา ศูนย์เยาวชนและลานกีฬา</t>
  </si>
  <si>
    <t>0702004</t>
  </si>
  <si>
    <t>ส่งเสริมกิจกรรมเด็ก เยาวชน และประชาชน</t>
  </si>
  <si>
    <t>0702005</t>
  </si>
  <si>
    <t>จัดงานและเทศกาล</t>
  </si>
  <si>
    <t>0702006</t>
  </si>
  <si>
    <t>ส่งเสริมการเรียนรู้ตามอัธยาศัย</t>
  </si>
  <si>
    <t>0702001</t>
  </si>
  <si>
    <t>ส่งเสริมกีฬาเพื่อการแข่งขัน</t>
  </si>
  <si>
    <t>สังคีตกรุงเทพมหานคร</t>
  </si>
  <si>
    <t>ส่งเสริมการท่องเที่ยว</t>
  </si>
  <si>
    <t>0301002</t>
  </si>
  <si>
    <t>พัฒนาบริการและแหล่งท่องเที่ยว</t>
  </si>
  <si>
    <t>ส่งเสริมและอนุรักษ์ศิลปวัฒนธรรมไทย</t>
  </si>
  <si>
    <t>หอศิลป์กรุงเทพมหานคร</t>
  </si>
  <si>
    <t>สำนักพัฒนาสังคม</t>
  </si>
  <si>
    <t>0703001</t>
  </si>
  <si>
    <t>พัฒนาศักยภาพและบริการชุมชน</t>
  </si>
  <si>
    <t>0302001</t>
  </si>
  <si>
    <t>ฝึกอาชีพและพัฒนาฝีมือแรงงาน</t>
  </si>
  <si>
    <t>0302002</t>
  </si>
  <si>
    <t>ส่งเสริมการเกษตร</t>
  </si>
  <si>
    <t>0302003</t>
  </si>
  <si>
    <t>พัฒนาธุรกิจและผู้ประกอบการ</t>
  </si>
  <si>
    <t>0703002</t>
  </si>
  <si>
    <t>สงเคราะห์และสวัสดิการสังคม</t>
  </si>
  <si>
    <t>0703003</t>
  </si>
  <si>
    <t>บ้านพักและศูนย์บริการผู้สูงอายุ</t>
  </si>
  <si>
    <t>สำนักการวางผังและพัฒนาเมือง</t>
  </si>
  <si>
    <t>วางผังเมือง</t>
  </si>
  <si>
    <t>0401002</t>
  </si>
  <si>
    <t>พัฒนาและฟื้นฟูพื้นที่</t>
  </si>
  <si>
    <t>0401003</t>
  </si>
  <si>
    <t>ควบคุมการใช้ประโยชน์ที่ดิน</t>
  </si>
  <si>
    <t>มหาวิทยาลัยนวมินทราธิราช</t>
  </si>
  <si>
    <t>code03</t>
  </si>
  <si>
    <t>desc03</t>
  </si>
  <si>
    <t>code04</t>
  </si>
  <si>
    <t>desc04</t>
  </si>
  <si>
    <t>code081</t>
  </si>
  <si>
    <t>desc081</t>
  </si>
  <si>
    <t>code082</t>
  </si>
  <si>
    <t>desc082</t>
  </si>
  <si>
    <t>code083</t>
  </si>
  <si>
    <t>desc083</t>
  </si>
  <si>
    <t>code084</t>
  </si>
  <si>
    <t>desc084</t>
  </si>
  <si>
    <t>code085</t>
  </si>
  <si>
    <t>desc085</t>
  </si>
  <si>
    <t>code086</t>
  </si>
  <si>
    <t>desc086</t>
  </si>
  <si>
    <t>code087</t>
  </si>
  <si>
    <t>desc087</t>
  </si>
  <si>
    <t>code088</t>
  </si>
  <si>
    <t>desc088</t>
  </si>
  <si>
    <t>code089</t>
  </si>
  <si>
    <t>desc089</t>
  </si>
  <si>
    <t>code0810</t>
  </si>
  <si>
    <t>desc0810</t>
  </si>
  <si>
    <t>code0811</t>
  </si>
  <si>
    <t>desc0811</t>
  </si>
  <si>
    <t>code0812</t>
  </si>
  <si>
    <t>desc0812</t>
  </si>
  <si>
    <t>code0813</t>
  </si>
  <si>
    <t>desc0813</t>
  </si>
  <si>
    <t>code0814</t>
  </si>
  <si>
    <t>desc0814</t>
  </si>
  <si>
    <t>code09</t>
  </si>
  <si>
    <t>desc09</t>
  </si>
  <si>
    <t>code10</t>
  </si>
  <si>
    <t>desc10</t>
  </si>
  <si>
    <t>code11</t>
  </si>
  <si>
    <t>desc11</t>
  </si>
  <si>
    <t>code14</t>
  </si>
  <si>
    <t>desc14</t>
  </si>
  <si>
    <t>code15</t>
  </si>
  <si>
    <t>desc15</t>
  </si>
  <si>
    <t>code17</t>
  </si>
  <si>
    <t>desc17</t>
  </si>
  <si>
    <t>code19</t>
  </si>
  <si>
    <t>desc19</t>
  </si>
  <si>
    <t>code20</t>
  </si>
  <si>
    <t>desc20</t>
  </si>
  <si>
    <t>code21</t>
  </si>
  <si>
    <t>desc21</t>
  </si>
  <si>
    <t>code22</t>
  </si>
  <si>
    <t>desc22</t>
  </si>
  <si>
    <t>code23</t>
  </si>
  <si>
    <t>desc23</t>
  </si>
  <si>
    <t>code24</t>
  </si>
  <si>
    <t>desc24</t>
  </si>
  <si>
    <t>code25</t>
  </si>
  <si>
    <t>desc25</t>
  </si>
  <si>
    <t>code07</t>
  </si>
  <si>
    <t>desc07</t>
  </si>
  <si>
    <t>สำนักงานเขตตลิ่งชัน</t>
  </si>
  <si>
    <t>ผลสัมฤทธิ์และประโยชน์ที่คาดว่าจะได้รับจากการใช้จ่ายงบประมาณ</t>
  </si>
  <si>
    <t>ค่าเป้าหมาย</t>
  </si>
  <si>
    <t>หน่วยนับ</t>
  </si>
  <si>
    <t>- การรับเรื่องร้องทุกข์ของประชาชน และประสานงานในส่วนที่เกี่ยวข้อง</t>
  </si>
  <si>
    <t>เรื่อง</t>
  </si>
  <si>
    <t>- ร้อยละความพึงพอใจของประชาชนที่มารับบริการที่สำนักงานเขต</t>
  </si>
  <si>
    <t>ร้อยละ</t>
  </si>
  <si>
    <t>- การออกตรวจด้านสิ่งแวดล้อม สุขาภิบาล ป้องกันและควบคุมโรค</t>
  </si>
  <si>
    <t>ครั้ง</t>
  </si>
  <si>
    <t>- การดำเนินการตรวจปฏิบัติการตามเป้าหมายที่กำหนด</t>
  </si>
  <si>
    <t>- การให้บริการเก็บขนมูลฝอยในพื้นที่ที่หน่วยงานรับผิดชอบ</t>
  </si>
  <si>
    <t>ตัน</t>
  </si>
  <si>
    <t>ราย</t>
  </si>
  <si>
    <t>โครงสร้างหน่วยงานและอัตรากำลัง</t>
  </si>
  <si>
    <t>อำนวยการ</t>
  </si>
  <si>
    <t xml:space="preserve"> ผู้อำนวยการ (1)</t>
  </si>
  <si>
    <t xml:space="preserve"> ผู้ช่วยผู้อำนวยการ (2)</t>
  </si>
  <si>
    <t>ฝ่ายคลัง</t>
  </si>
  <si>
    <t xml:space="preserve"> หัวหน้าฝ่าย (1)</t>
  </si>
  <si>
    <t>- ข้าราชการ (15)</t>
  </si>
  <si>
    <t>- ข้าราชการ (12)</t>
  </si>
  <si>
    <t>- ลูกจ้างประจำ (6)</t>
  </si>
  <si>
    <t>- ลูกจ้างประจำ (1)</t>
  </si>
  <si>
    <t>- ลูกจ้างประจำ (2)</t>
  </si>
  <si>
    <t>- ลูกจ้างชั่วคราว (-)</t>
  </si>
  <si>
    <t>- ลูกจ้างโครงการ (-)</t>
  </si>
  <si>
    <t>ฝ่ายรักษาความสะอาด</t>
  </si>
  <si>
    <t>และสวนสาธารณะ</t>
  </si>
  <si>
    <t>- ข้าราชการ (11)</t>
  </si>
  <si>
    <t>- ลูกจ้างชั่วคราว (1)</t>
  </si>
  <si>
    <t>ฝ่ายพัฒนาชุมชน</t>
  </si>
  <si>
    <t>และสวัสดิการสังคม</t>
  </si>
  <si>
    <t>- ข้าราชการ (20)</t>
  </si>
  <si>
    <t>- ลูกจ้างประจำ (5)</t>
  </si>
  <si>
    <t>- ข้าราชการ (23)</t>
  </si>
  <si>
    <t>ปี 2566</t>
  </si>
  <si>
    <t>ปี 2567</t>
  </si>
  <si>
    <t>ปี 2568</t>
  </si>
  <si>
    <t>ปี 2569</t>
  </si>
  <si>
    <t>รวมทั้งสิ้น</t>
  </si>
  <si>
    <t>บาท</t>
  </si>
  <si>
    <t>เงินงบประมาณ</t>
  </si>
  <si>
    <t>เงินนอกงบประมาณ</t>
  </si>
  <si>
    <t>งานอำนวยการและบริหารสำนักงานเขต - รหัส 1300001</t>
  </si>
  <si>
    <t>เป้าหมายปฏิบัติงาน/ ตัวชี้วัด</t>
  </si>
  <si>
    <t>งบประมาณ/ประมาณการรายจ่ายล่วงหน้า/ค่าเป้าหมายของตัวชี้วัด</t>
  </si>
  <si>
    <t>รับเรื่องร้องทุกข์</t>
  </si>
  <si>
    <t>ตร.ม.</t>
  </si>
  <si>
    <t>งานปกครอง - รหัส 1300002</t>
  </si>
  <si>
    <t>งานบริหารทั่วไปและบริการทะเบียน – รหัส 1300003</t>
  </si>
  <si>
    <t>งานบริหารทั่วไปและบริหารการคลัง – รหัส 1300004</t>
  </si>
  <si>
    <t>งานบริหารทั่วไปและจัดเก็บรายได้ - รหัส 1300005</t>
  </si>
  <si>
    <t>สำรวจผู้เสียภาษีรายใหม่</t>
  </si>
  <si>
    <t>งานบริหารทั่วไปฝ่ายรักษาความสะอาด – รหัส 1300006</t>
  </si>
  <si>
    <t>งานกวาดทำความสะอาดที่และทางสาธารณะ - รหัส 1300007</t>
  </si>
  <si>
    <t>ตร.กม.</t>
  </si>
  <si>
    <t>งานเก็บขยะมูลฝอยและขนถ่ายสิ่งปฏิกูล – รหัส 1300008</t>
  </si>
  <si>
    <t>งานดูแลสวนและพื้นที่สีเขียว – รหัส 1300009</t>
  </si>
  <si>
    <t>ดูแลบำรุงรักษาต้นไม้</t>
  </si>
  <si>
    <t>ตัดแต่งกิ่งต้นไม้</t>
  </si>
  <si>
    <t>ต้น</t>
  </si>
  <si>
    <t>งานบริหารทั่วไปและสอบสวนดำเนินคดี – รหัส 1300010</t>
  </si>
  <si>
    <t>งานตรวจและบังคับใช้กฎหมาย – รหัส 1300011</t>
  </si>
  <si>
    <t>งานบริหารทั่วไปฝ่ายโยธา – รหัส 1300012</t>
  </si>
  <si>
    <t>งานอนุญาตก่อสร้าง ควบคุมอาคารและผังเมือง – รหัส 1300013</t>
  </si>
  <si>
    <t>งานบำรุงรักษาซ่อมแซม – รหัส 1300014</t>
  </si>
  <si>
    <t>งานระบายน้ำและแก้ไขปัญหาน้ำท่วม – รหัส 1300015</t>
  </si>
  <si>
    <t>งานบริหารทั่วไปฝ่ายพัฒนาชุมชน – รหัส 1300016</t>
  </si>
  <si>
    <t>งานพัฒนาชุมชนและบริการสังคม – รหัส 1300017</t>
  </si>
  <si>
    <t>งานบริหารทั่วไปฝ่ายสิ่งแวดล้อมและสุขาภิบาล – รหัส 1300018</t>
  </si>
  <si>
    <t>งานสุขาภิบาลอาหารและอนามัยสิ่งแวดล้อม – รหัส 1300019</t>
  </si>
  <si>
    <t>งานป้องกันและควบคุมโรค – รหัส 1300020</t>
  </si>
  <si>
    <t>งานบริหารทั่วไปฝ่ายการศึกษา – รหัส 1300021</t>
  </si>
  <si>
    <t>งานงบประมาณโรงเรียน – รหัส 1300022</t>
  </si>
  <si>
    <t xml:space="preserve">งบประมาณทั้งสิ้น </t>
  </si>
  <si>
    <t>โครงการครอบครัวรักการอ่าน</t>
  </si>
  <si>
    <t>รหัส 1300017-07199-9</t>
  </si>
  <si>
    <t>การจัดบริการของสำนักงานเขต</t>
  </si>
  <si>
    <t>ก) งบประมาณจำแนกตามประเภทงบประมาณ</t>
  </si>
  <si>
    <t>(บาท)</t>
  </si>
  <si>
    <t>ประเภทงบประมาณ</t>
  </si>
  <si>
    <t>รวม</t>
  </si>
  <si>
    <t>งบประมาณตามโครงสร้างงาน</t>
  </si>
  <si>
    <t>งบประมาณเพื่อสนับสนุนช่วยเหลือ (Grant)</t>
  </si>
  <si>
    <t>งบประมาณเพื่อการชำระหนี้</t>
  </si>
  <si>
    <t>งบประมาณเพื่อชดใช้เงินยืมเงินสะสม</t>
  </si>
  <si>
    <t>รวมงบประมาณทั้งสิ้น</t>
  </si>
  <si>
    <t>ข) งบประมาณตามโครงสร้างงาน</t>
  </si>
  <si>
    <t>งบประมาณภารกิจประจำพื้นฐาน</t>
  </si>
  <si>
    <t>งบประมาณภารกิจตามแผนยุทธศาสตร์</t>
  </si>
  <si>
    <t>งบประมาณตามแผนยุทธศาสตร์</t>
  </si>
  <si>
    <t>งบประมาณตามแผนยุทธศาสตร์บูรณาการ</t>
  </si>
  <si>
    <t>งาน/โครงการ</t>
  </si>
  <si>
    <t>งานรายจ่ายบุคลากร</t>
  </si>
  <si>
    <t>งานอำนวยการและบริหารสำนักงานเขต</t>
  </si>
  <si>
    <t>งานปกครอง</t>
  </si>
  <si>
    <t xml:space="preserve">งานบริหารทั่วไปและบริการทะเบียน </t>
  </si>
  <si>
    <t>งานบริหารทั่วไปและบริหารการคลัง</t>
  </si>
  <si>
    <t>งานบริหารทั่วไปและจัดเก็บรายได้</t>
  </si>
  <si>
    <t>งานบริหารทั่วไปฝ่ายรักษาความสะอาด</t>
  </si>
  <si>
    <t>งานกวาดทำความสะอาดที่และทางสาธารณะ</t>
  </si>
  <si>
    <t>งานเก็บขยะมูลฝอยและขนถ่ายสิ่งปฏิกูล</t>
  </si>
  <si>
    <t>งานดูแลสวนและพื้นที่สีเขียว</t>
  </si>
  <si>
    <t>งานบริหารทั่วไปและสอบสวนดำเนินคดี</t>
  </si>
  <si>
    <t>งานตรวจและบังคับใช้กฎหมาย</t>
  </si>
  <si>
    <t xml:space="preserve">งานบริหารทั่วไปฝ่ายโยธา </t>
  </si>
  <si>
    <t>งานบำรุงรักษาซ่อมแซม</t>
  </si>
  <si>
    <t>งานระบายน้ำและแก้ไขปัญหาน้ำท่วม</t>
  </si>
  <si>
    <t>งานบริหารทั่วไปฝ่ายพัฒนาชุมชน</t>
  </si>
  <si>
    <t>งานพัฒนาชุมชนและบริการสังคม</t>
  </si>
  <si>
    <t>ค่าใช้จ่ายในการจัดกิจกรรมครอบครัวรักการอ่าน</t>
  </si>
  <si>
    <t>งานบริหารทั่วไปฝ่ายสิ่งแวดล้อมและสุขาภิบาล</t>
  </si>
  <si>
    <t>งานสุขาภิบาลอาหารและอนามัยสิ่งแวดล้อม</t>
  </si>
  <si>
    <t>งานป้องกันและควบคุมโรค</t>
  </si>
  <si>
    <t>งานบริหารทั่วไปฝ่ายการศึกษา</t>
  </si>
  <si>
    <t>งานงบประมาณโรงเรียน</t>
  </si>
  <si>
    <t>รวมงบประมาณตามโครงสร้างงาน</t>
  </si>
  <si>
    <t>ค) งบประมาณเพื่อสนับสนุนช่วยเหลือ (Grant)</t>
  </si>
  <si>
    <t>รวมงบประมาณเพื่อสนับสนุนช่วยเหลือ (Grant)</t>
  </si>
  <si>
    <t>ง) งบประมาณเพื่อการชำระหนี้</t>
  </si>
  <si>
    <t>รวมงบประมาณเพื่อการชำระหนี้</t>
  </si>
  <si>
    <t>จ) งบประมาณเพื่อชดใช้เงินยืมเงินสะสม</t>
  </si>
  <si>
    <t>รวมงบประมาณเพื่อชดใช้เงินยืมเงินสะสม</t>
  </si>
  <si>
    <t>ฉ) งบประมาณจำแนกตามประเภทงบรายจ่าย</t>
  </si>
  <si>
    <t>ประเภทงบรายจ่าย</t>
  </si>
  <si>
    <t>เงินเดือนและค่าจ้างประจำ</t>
  </si>
  <si>
    <t>ค่าจ้างชั่วคราว</t>
  </si>
  <si>
    <t>ค่าตอบแทน
ใช้สอยและวัสดุ</t>
  </si>
  <si>
    <t>ค่าสาธารณูปโภค</t>
  </si>
  <si>
    <t>ค่าครุภัณฑ์ 
ที่ดินและสิ่งก่อสร้าง</t>
  </si>
  <si>
    <t>เงินอุดหนุน</t>
  </si>
  <si>
    <t>รายจ่ายอื่น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</si>
  <si>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</si>
  <si>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</si>
  <si>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</si>
  <si>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</si>
  <si>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</si>
  <si>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รวมงบประมาณ</t>
  </si>
  <si>
    <t>.</t>
  </si>
  <si>
    <t>เงินเดือน</t>
  </si>
  <si>
    <t>01101-1</t>
  </si>
  <si>
    <t>01102-1</t>
  </si>
  <si>
    <t>01106-1</t>
  </si>
  <si>
    <t>เงินประจำตำแหน่งของข้าราชการ</t>
  </si>
  <si>
    <t>01107-1</t>
  </si>
  <si>
    <t>เงินค่าตอบแทนเป็นรายเดือนของข้าราชการ</t>
  </si>
  <si>
    <t>01108-1</t>
  </si>
  <si>
    <t>เงินเพิ่มการครองชีพชั่วคราวของข้าราชการ</t>
  </si>
  <si>
    <t>01109-1</t>
  </si>
  <si>
    <t>เงินช่วยเหลือค่าครองชีพของข้าราชการ</t>
  </si>
  <si>
    <t>01201-1</t>
  </si>
  <si>
    <t>ค่าจ้างประจำ</t>
  </si>
  <si>
    <t>01202-1</t>
  </si>
  <si>
    <t>เงินเพิ่มค่าจ้างประจำ</t>
  </si>
  <si>
    <t>01205-1</t>
  </si>
  <si>
    <t>เงินเพิ่มการครองชีพชั่วคราวของลูกจ้างประจำ</t>
  </si>
  <si>
    <t>01206-1</t>
  </si>
  <si>
    <t>เงินช่วยเหลือค่าครองชีพของลูกจ้างประจำ</t>
  </si>
  <si>
    <t>02101-1</t>
  </si>
  <si>
    <t>02102-1</t>
  </si>
  <si>
    <t>เงินเพิ่มการครองชีพชั่วคราวของลูกจ้างชั่วคราว</t>
  </si>
  <si>
    <t>02103-1</t>
  </si>
  <si>
    <t>เงินช่วยเหลือค่าครองชีพของลูกจ้างชั่วคราว</t>
  </si>
  <si>
    <t>03122-1</t>
  </si>
  <si>
    <t>เงินตอบแทนพิเศษของข้าราชการ</t>
  </si>
  <si>
    <t>03128-1</t>
  </si>
  <si>
    <t>เงินตอบแทนพิเศษของลูกจ้างประจำ</t>
  </si>
  <si>
    <t>03217-1</t>
  </si>
  <si>
    <t>เงินสมทบกองทุนประกันสังคม</t>
  </si>
  <si>
    <t>03293-1</t>
  </si>
  <si>
    <t>เงินสมทบกองทุนเงินทดแทน</t>
  </si>
  <si>
    <t>1. งบดำเนินงาน</t>
  </si>
  <si>
    <t>ค่าอาหารทำการนอกเวลา</t>
  </si>
  <si>
    <t>ค่าซ่อมแซมยานพาหนะ</t>
  </si>
  <si>
    <t>ค่าซ่อมแซมครุภัณฑ์</t>
  </si>
  <si>
    <t>2. งบลงทุน</t>
  </si>
  <si>
    <t>4. งบรายจ่ายอื่น</t>
  </si>
  <si>
    <t>07103-1</t>
  </si>
  <si>
    <t>07199-1</t>
  </si>
  <si>
    <t>ค่าไปรษณีย์</t>
  </si>
  <si>
    <t xml:space="preserve">ค่าซ่อมแซมยานพาหนะ </t>
  </si>
  <si>
    <t>05129-5</t>
  </si>
  <si>
    <t>07199-2</t>
  </si>
  <si>
    <t>07102-1</t>
  </si>
  <si>
    <t>07199-3</t>
  </si>
  <si>
    <t>07199-4</t>
  </si>
  <si>
    <t>07199-5</t>
  </si>
  <si>
    <t>07199-6</t>
  </si>
  <si>
    <t>07199-7</t>
  </si>
  <si>
    <t>07199-9</t>
  </si>
  <si>
    <t>07109-1</t>
  </si>
  <si>
    <t>05304-1</t>
  </si>
  <si>
    <t>3. งบเงินอุดหนุน</t>
  </si>
  <si>
    <t>06104-1</t>
  </si>
  <si>
    <t>06199-1</t>
  </si>
  <si>
    <t>07103-2</t>
  </si>
  <si>
    <t>07106-1</t>
  </si>
  <si>
    <t>07124-1</t>
  </si>
  <si>
    <t>07125-1</t>
  </si>
  <si>
    <t>07126-1</t>
  </si>
  <si>
    <t>- การปรับปรุง ซ่อมแซม ถนน ตรอก ซอย สะพานและสิ่งสาธารณประโยชน์</t>
  </si>
  <si>
    <t xml:space="preserve">ประเมินและจัดเก็บภาษีบำรุงท้องที่, ประเมินและจัดเก็บภาษีป้าย, จัดเก็บรายได้อื่น ๆ เช่น ค่าธรรมเนียม </t>
  </si>
  <si>
    <t xml:space="preserve">        1.1.1 ค่าตอบแทน </t>
  </si>
  <si>
    <t xml:space="preserve">        1.1.2 ค่าใช้สอย</t>
  </si>
  <si>
    <t xml:space="preserve">    ค่าครุภัณฑ์ ที่ดินและสิ่งก่อสร้าง</t>
  </si>
  <si>
    <t xml:space="preserve">    ค่าครุภัณฑ์</t>
  </si>
  <si>
    <t>ค่าใช้จ่ายโครงการอาสาสมัครกรุงเทพมหานคร</t>
  </si>
  <si>
    <t>ด้านการป้องกันและแก้ไขปัญหายาและสารเสพติด</t>
  </si>
  <si>
    <t>1. เงินเดือน</t>
  </si>
  <si>
    <t>โครงการตามแผนยุทธศาสตร์</t>
  </si>
  <si>
    <t>ค่าตอบแทน ใช้สอยและวัสดุ</t>
  </si>
  <si>
    <t xml:space="preserve">   1.1 ค่าตอบแทน ใช้สอยและวัสดุ</t>
  </si>
  <si>
    <t xml:space="preserve">        1.1.3 ค่าวัสดุ</t>
  </si>
  <si>
    <t>2. งบรายจ่ายอื่น</t>
  </si>
  <si>
    <t xml:space="preserve">    ค่าตอบแทน ใช้สอยและวัสดุ</t>
  </si>
  <si>
    <t>ค่าไฟฟ้า ค่าน้ำประปา</t>
  </si>
  <si>
    <t>ค่าไฟฟ้า ค่าน้ำประปา ค่าโทรศัพท์เคลื่อนที่</t>
  </si>
  <si>
    <t>ค่าจ้างเหมาบริการเป็นรายบุคคล ค่าซ่อมแซมยานพาหนะ</t>
  </si>
  <si>
    <t xml:space="preserve">ค่าจ้างเหมาบริการเป็นรายบุคคล ค่าซ่อมแซมครุภัณฑ์ </t>
  </si>
  <si>
    <t>และค่าเครื่องแต่งกาย</t>
  </si>
  <si>
    <t>ค่าโทรศัพท์ ค่าไปรษณีย์</t>
  </si>
  <si>
    <t>และค่าซ่อมแซมครุภัณฑ์</t>
  </si>
  <si>
    <t>ค่าซ่อมแซมยานพาหนะ ค่าจ้างเหมาบริการเป็นรายบุคคล</t>
  </si>
  <si>
    <t>ส่วนใหญ่เป็นค่าจ้างเหมาเอกชนดูแลและบำรุงรักษาต้นไม้</t>
  </si>
  <si>
    <t xml:space="preserve">   ค่าครุภัณฑ์ ที่ดินและสิ่งก่อสร้าง</t>
  </si>
  <si>
    <t>ค่าอาหารทำการนอกเวลา ค่าเบี้ยประชุม</t>
  </si>
  <si>
    <t>ค่าซ่อมแซมยานพาหนะ ค่าซ่อมแซมครุภัณฑ์</t>
  </si>
  <si>
    <t xml:space="preserve">ค่าวัสดุสำหรับหน่วยบริการเร่งด่วนกรุงเทพมหานคร BEST </t>
  </si>
  <si>
    <t>ค่าวัสดุก่อสร้าง ค่าวัสดุป้องกันอุบัติภัย</t>
  </si>
  <si>
    <t xml:space="preserve">   ค่าที่ดินและสิ่งก่อสร้าง</t>
  </si>
  <si>
    <t xml:space="preserve">ค่าจ้างเหมาล้างทำความสะอาดท่อระบายน้ำ </t>
  </si>
  <si>
    <t>ค่าวัสดุสำนักงาน ค่าวัสดุอุปกรณ์คอมพิวเตอร์</t>
  </si>
  <si>
    <t>ค่าไฟฟ้า ค่าน้ำประปา ค่าโทรศัพท์</t>
  </si>
  <si>
    <t xml:space="preserve">ค่าอาหารกลางวันและค่าอาหารเสริม (นม) </t>
  </si>
  <si>
    <t>ของศูนย์อบรมเด็กก่อนเกณฑ์ในวัด ฯลฯ</t>
  </si>
  <si>
    <t xml:space="preserve">ส่วนใหญ่เป็นค่าอาหารกลางวันและอาหารเสริม (ศูนย์เด็กเล็ก) </t>
  </si>
  <si>
    <t>(1) ค่าใช้จ่ายในการสนับสนุนการดำเนินงาน</t>
  </si>
  <si>
    <t xml:space="preserve">    ของคณะกรรมการชุมชน</t>
  </si>
  <si>
    <t xml:space="preserve">    เทคโนโลยีการเกษตร</t>
  </si>
  <si>
    <t>ผู้ด้อยโอกาส ผู้สูงอายุและคนพิการ</t>
  </si>
  <si>
    <t xml:space="preserve">ค่าใช้จ่ายในการจัดสวัสดิการ การสงเคราะห์ช่วยเหลือเด็ก </t>
  </si>
  <si>
    <t>สตรี ครอบครัว ผู้ด้อยโอกาส ผู้สูงอายุและคนพิการ</t>
  </si>
  <si>
    <t>ค่าซ่อมแซมครุภัณฑ์ ค่าซ่อมแซมเครื่องจักรกลและเครื่องทุ่นแรง</t>
  </si>
  <si>
    <t>ค่าวัสดุสำนักงาน ค่าวัสดุยานพาหนะ</t>
  </si>
  <si>
    <t>การแก้ไขปัญหาโรคไข้เลือดออกในพื้นที่กรุงเทพมหานคร</t>
  </si>
  <si>
    <t>ค่าซ่อมแซมครุภัณฑ์ ค่าซ่อมแซมยานพาหนะ</t>
  </si>
  <si>
    <t xml:space="preserve">ความปลอดภัยในโรงเรียนสังกัดกรุงเทพมหานคร </t>
  </si>
  <si>
    <t>ค่าจ้างทำความสะอาดโรงเรียนในสังกัดกรุงเทพมหานคร ฯลฯ</t>
  </si>
  <si>
    <t>ค่าไฟฟ้าโรงเรียน ค่าน้ำประปาโรงเรียน</t>
  </si>
  <si>
    <t>ค่าโทรศัพท์เคลื่อนที่ ค่าโทรศัพท์โรงเรียน</t>
  </si>
  <si>
    <t>(1) ค่าใช้จ่ายโครงการเกษตรปลอดสารพิษ</t>
  </si>
  <si>
    <t xml:space="preserve">(2) ค่าใช้จ่ายในการฝึกอบรมนายหมู่ลูกเสือสามัญ สามัญรุ่นใหญ่ </t>
  </si>
  <si>
    <t xml:space="preserve">    และหัวหน้าหน่วยยุวกาชาด</t>
  </si>
  <si>
    <t xml:space="preserve">    โรงเรียนสังกัดกรุงเทพมหานคร</t>
  </si>
  <si>
    <t>(3) ค่าใช้จ่ายตามโครงการเรียนฟรี เรียนดีอย่างมีคุณภาพ</t>
  </si>
  <si>
    <t xml:space="preserve">    ขั้นพื้นฐานโรงเรียนสังกัดกรุงเทพมหานคร</t>
  </si>
  <si>
    <t xml:space="preserve">    เพื่อพัฒนาโรงเรียนสังกัดกรุงเทพมหานคร</t>
  </si>
  <si>
    <t xml:space="preserve">    ผลงานเพื่อการเรียนรู้</t>
  </si>
  <si>
    <t xml:space="preserve">      สังกัดกรุงเทพมหานคร</t>
  </si>
  <si>
    <t xml:space="preserve">      พระพุทธศาสนาวันอาทิตย์</t>
  </si>
  <si>
    <t xml:space="preserve">พร้อมเครื่องยนต์ติดท้ายเรือ ขนาดไม่น้อยกว่า 40 แรงม้า </t>
  </si>
  <si>
    <t>ชนิด 4 จังหวะ 1 ลำ</t>
  </si>
  <si>
    <t>ถนนพรานนก-พุทธมณฑล (ช่วงคลองบางขุนศรี-ถนน</t>
  </si>
  <si>
    <t xml:space="preserve">สำนักงานเขตตลิ่งชัน </t>
  </si>
  <si>
    <t xml:space="preserve">          มีพันธกิจหลักในการพัฒนาปรับปรุงการให้บริการของหน่วยงานให้ตรงตามความต้องการของประชาชน</t>
  </si>
  <si>
    <t xml:space="preserve">ขยะมูลฝอยที่แหล่งกำเนิดเป็นการจัดการขยะตั้งแต่ต้นทางให้เกิดการลดปริมาณขยะ และใช้ทรัพยากรอย่างคุ้มค่า </t>
  </si>
  <si>
    <t>ผู้รับบริการ เฝ้าระวัง ตรวจตราและแก้ไขจุดเสี่ยงภัยที่อาจเกิดอันตรายกับประชาชน ส่งเสริมให้เกิดการคัดแยก</t>
  </si>
  <si>
    <t>งานรายจ่ายบุคลากร - รหัส 1300023</t>
  </si>
  <si>
    <t xml:space="preserve">1. ค่าตอบแทน </t>
  </si>
  <si>
    <t>2. ค่าใช้สอย</t>
  </si>
  <si>
    <t>3. ค่าวัสดุ</t>
  </si>
  <si>
    <t>1. ค่าตอบแทน ใช้สอยและวัสดุ</t>
  </si>
  <si>
    <t xml:space="preserve">   1.1 ค่าตอบแทน </t>
  </si>
  <si>
    <t xml:space="preserve">   1.2 ค่าใช้สอย</t>
  </si>
  <si>
    <t xml:space="preserve">   1.3 ค่าวัสดุ</t>
  </si>
  <si>
    <t xml:space="preserve">   ค่าตอบแทน ใช้สอยและวัสดุ</t>
  </si>
  <si>
    <t>1. ค่าใช้สอย</t>
  </si>
  <si>
    <t>2. ค่าวัสดุ</t>
  </si>
  <si>
    <t xml:space="preserve">   1.1 ค่าใช้สอย</t>
  </si>
  <si>
    <t xml:space="preserve">   1.2 ค่าวัสดุ</t>
  </si>
  <si>
    <t>งบประมาณรายจ่ายประจำปีงบประมาณ พ.ศ. 2567 โดยสังเขป</t>
  </si>
  <si>
    <t>03125-1</t>
  </si>
  <si>
    <t>ค่าตอบแทนบุคลากรด้านการแพทย์และสาธารณสุข</t>
  </si>
  <si>
    <t>ส่วนใหญ่เป็นค่าจ้างทำความสะอาดอาคาร ค่าจ้างเหมา</t>
  </si>
  <si>
    <t xml:space="preserve">ดูแลทรัพย์สินและรักษาความปลอดภัย ค่าจ้างเหมาบริการ </t>
  </si>
  <si>
    <t>เป็นรายบุคคล ค่าบำรุงรักษาซ่อมแซมเครื่องปรับอากาศ ฯลฯ</t>
  </si>
  <si>
    <t xml:space="preserve">ส่วนใหญ่เป็นค่าวัสดุสำนักงาน ค่าวัสดุไฟฟ้า ประปา </t>
  </si>
  <si>
    <t>งานบ้าน งานครัว และงานสวน ค่าวัสดุอุปกรณ์คอมพิวเตอร์</t>
  </si>
  <si>
    <t>ค่าวัสดุยานพาหนะ ฯลฯ</t>
  </si>
  <si>
    <t xml:space="preserve">        1.1 ค่าตอบแทน </t>
  </si>
  <si>
    <t xml:space="preserve">        1.2 ค่าใช้สอย</t>
  </si>
  <si>
    <t xml:space="preserve">        1.3 ค่าวัสดุ</t>
  </si>
  <si>
    <t xml:space="preserve">        1.2 ค่าวัสดุ</t>
  </si>
  <si>
    <t>ค่าตอบแทนอาสาสมัครป้องกันภัยฝ่ายพลเรือน</t>
  </si>
  <si>
    <t>ค่าวัสดุอุปกรณ์สำหรับใช้ในศูนย์อาสาสมัคร</t>
  </si>
  <si>
    <t>ป้องกันภัยฝ่ายพลเรือน</t>
  </si>
  <si>
    <t xml:space="preserve">ค่าวัสดุสำนักงาน ค่าวัสดุอุปกรณ์คอมพิวเตอร์ </t>
  </si>
  <si>
    <t>ค่าวัสดุยานพาหนะ และค่าเครื่องแต่งกาย</t>
  </si>
  <si>
    <t xml:space="preserve">ค่าอาหารทำการนอกเวลา </t>
  </si>
  <si>
    <t>05139-4</t>
  </si>
  <si>
    <t xml:space="preserve">ค่าวัสดุในการรักษาความสะอาด ค่าเครื่องแบบชุดปฏิบัติงาน </t>
  </si>
  <si>
    <t>ค่าวัสดุป้องกันอุบัติภัย และค่าเครื่องแต่งกาย</t>
  </si>
  <si>
    <t>ค่าตอบแทนอาสาสมัครชักลากมูลฝอย</t>
  </si>
  <si>
    <t>ค่าตอบแทนเจ้าหน้าที่เก็บขนสิ่งปฏิกูล</t>
  </si>
  <si>
    <t>ค่าตอบแทนเจ้าหน้าที่เก็บขนมูลฝอย</t>
  </si>
  <si>
    <t>ค่าวัสดุในการรักษาความสะอาด ค่าเครื่องแบบชุดปฏิบัติงาน</t>
  </si>
  <si>
    <t>ค่าวัสดุป้องกันอุบัติภัย ค่าเครื่องแต่งกาย</t>
  </si>
  <si>
    <t>ค่าวัสดุอุปกรณ์ในการขนถ่ายสิ่งปฏิกูล</t>
  </si>
  <si>
    <t xml:space="preserve">เรือไฟเบอร์กลาสเก็บขนมูลฝอย ขนาด 2 x 8 ม. </t>
  </si>
  <si>
    <t>กาญจนาภิเษก) ค่าซ่อมแซมยานพาหนะ ฯลฯ</t>
  </si>
  <si>
    <t>ส่วนใหญ่เป็นค่าวัสดุอุปกรณ์ในการปลูกและบำรุงรักษาต้นไม้</t>
  </si>
  <si>
    <t>ค่าวัสดุยานพาหนะ ค่าเครื่องแบบชุดปฏิบัติงาน</t>
  </si>
  <si>
    <t>ค่าวัสดุป้องกันอุบัติภัย ฯลฯ</t>
  </si>
  <si>
    <t xml:space="preserve">   1. ค่าตอบแทน ใช้สอยและวัสดุ</t>
  </si>
  <si>
    <t xml:space="preserve">ค่าเครื่องแต่งกาย ค่าวัสดุอุปกรณ์คอมพิวเตอร์ </t>
  </si>
  <si>
    <t>ค่าวัสดุยานพาหนะ ค่าวัสดุสำนักงาน</t>
  </si>
  <si>
    <t xml:space="preserve">   1.3. ค่าวัสดุ</t>
  </si>
  <si>
    <t xml:space="preserve">ค่าเครื่องแต่งกาย ค่าวัสดุยานพาหนะ </t>
  </si>
  <si>
    <t>ค่าวัสดุป้องกันอุบัติภัย</t>
  </si>
  <si>
    <t>05199-2</t>
  </si>
  <si>
    <t xml:space="preserve">เครื่องพิมพ์แบบฉีดหมึก (Inkjet Printer) </t>
  </si>
  <si>
    <t xml:space="preserve">สำหรับกระดาษขนาด A3 1 เครื่อง </t>
  </si>
  <si>
    <t>ค่าซ่อมแซมไฟฟ้าสาธารณะ</t>
  </si>
  <si>
    <t>ค่าซ่อมแซมถนน ตรอก ซอย สะพานและสิ่งสาธารณประโยชน์</t>
  </si>
  <si>
    <t>05312-6</t>
  </si>
  <si>
    <t xml:space="preserve">(1) ก่อสร้างราวเหล็กกันตกริมคลองบางพรม </t>
  </si>
  <si>
    <t xml:space="preserve">    ซอยบางพรม 42</t>
  </si>
  <si>
    <t>05313-7</t>
  </si>
  <si>
    <t>(2) ปรับปรุงซอยอินทราวาส 28 จากถนนอินทราวาส</t>
  </si>
  <si>
    <t xml:space="preserve">    ถึงสุดเขตทางสาธารณะ</t>
  </si>
  <si>
    <t>05313-8</t>
  </si>
  <si>
    <t xml:space="preserve">(3) ปรับปรุงซอยแยกซอยอินทราวาส 21 </t>
  </si>
  <si>
    <t xml:space="preserve">    จากซอยอินทราวาส 21 ถึงสุดเขตทางสาธารณะ</t>
  </si>
  <si>
    <t>05313-17</t>
  </si>
  <si>
    <t>(4) ปรับปรุงซอยทุ่งมังกร 12 จากถนนทุ่งมังกร</t>
  </si>
  <si>
    <t xml:space="preserve">    - ติดตั้งราวเหล็กกันตก ตามแบบ ขตช.8/59 </t>
  </si>
  <si>
    <t xml:space="preserve">      ยาวประมาณ 228 ม.</t>
  </si>
  <si>
    <t xml:space="preserve">    - สร้างท่อระบายน้ำชนิดกลมในผิวจราจร</t>
  </si>
  <si>
    <t xml:space="preserve">      ขนาดเส้นผ่าศูนย์กลาง 0.60 ม. ตามแบบ มน.-03</t>
  </si>
  <si>
    <t xml:space="preserve">      ยาวประมาณ 96 ม.</t>
  </si>
  <si>
    <t xml:space="preserve">    - สร้างบ่อพักท่อระบายน้ำ ค.ส.ล. ขนาดเส้นผ่าศูนย์กลาง</t>
  </si>
  <si>
    <t xml:space="preserve">      0.60 ม. ตามแบบ มน.-03 พร้อมฝาเรียบ </t>
  </si>
  <si>
    <t xml:space="preserve">      ตามแบบ ขตช.30/2563 จำนวน 10 บ่อ</t>
  </si>
  <si>
    <t xml:space="preserve">   - สร้างชั้นพื้นฐานหินคลุกบดอัดแน่น หนาเฉลี่ย 0.15 ม.</t>
  </si>
  <si>
    <t xml:space="preserve">     ตามแบบ มท.-01 เนื้อที่ประมาณ 338 ตร.ม.</t>
  </si>
  <si>
    <t xml:space="preserve">   - สร้างผิวทาง ค.ส.ล. หนา 0.15 ม. ตามแบบ มท.-01 </t>
  </si>
  <si>
    <t xml:space="preserve">     เนื้อที่ประมาณ 338 ตร.ม.</t>
  </si>
  <si>
    <t xml:space="preserve">      ยาวประมาณ 60 ม.</t>
  </si>
  <si>
    <t xml:space="preserve">      0.60 ม. ตามแบบ มน.-03 พร้อมฝารางวี</t>
  </si>
  <si>
    <t xml:space="preserve">      ตามแบบ ท.30/29 จำนวน 6 บ่อ</t>
  </si>
  <si>
    <t xml:space="preserve">    - สร้างท่อลอด ค.ส.ล. ขนาดเส้นผ่าศูนย์กลาง 0.30 ม.</t>
  </si>
  <si>
    <t xml:space="preserve">      ตามแบบ มน.-01 ยาวประมาณ 24 ม.</t>
  </si>
  <si>
    <t xml:space="preserve">    - สร้างบ่อพักท่อลอด ค.ส.ล. ตามแบบ มน.-01 </t>
  </si>
  <si>
    <t xml:space="preserve">      พร้อมฝารางวี ตามแบบ ท.30/29 จำนวน 6 บ่อ</t>
  </si>
  <si>
    <t xml:space="preserve">     ตามแบบ มท.-01 เนื้อที่ประมาณ 255 ตร.ม.</t>
  </si>
  <si>
    <t xml:space="preserve">     เนื้อที่ประมาณ 255 ตร.ม.</t>
  </si>
  <si>
    <t xml:space="preserve">   - สร้างรางวี ค.ส.ล. สำหรับผิวทาง หนา 0.15 ม.</t>
  </si>
  <si>
    <t xml:space="preserve">     พร้อมพื้นฐานหินคลุกบดอัดแน่น ตามแบบ มน.-01</t>
  </si>
  <si>
    <t xml:space="preserve">     ยาวประมาณ 114 ม.</t>
  </si>
  <si>
    <t xml:space="preserve">   - สร้างไหล่ทาง ค.ส.ล. หนา 0.10 ม. พร้อมพื้นฐาน</t>
  </si>
  <si>
    <t xml:space="preserve">     หินคลุกบดอัดแน่น ตามแบบ ขตช.27/2562 </t>
  </si>
  <si>
    <t xml:space="preserve">     เนื้อที่ประมาณ 62 ตร.ม.</t>
  </si>
  <si>
    <t xml:space="preserve">      ขนาดเส้นผ่าศูนย์กลาง 1.00 ม. ตามแบบ มนก.-05</t>
  </si>
  <si>
    <t xml:space="preserve">      ยาวประมาณ 1,296 ม.</t>
  </si>
  <si>
    <t xml:space="preserve">      1.00 ม. ตามแบบ มนก.-05 พร้อมฝาแบบกลม</t>
  </si>
  <si>
    <t xml:space="preserve">      ตามแบบ มนก.-05 จำนวน 102 บ่อ</t>
  </si>
  <si>
    <t xml:space="preserve">    - สร้างท่อระบายน้ำชนิดกลมในทางเท้า</t>
  </si>
  <si>
    <t xml:space="preserve">      ยาวประมาณ 102 ม.</t>
  </si>
  <si>
    <t xml:space="preserve">     เนื้อที่ประมาณ 2,716 ตร.ม.</t>
  </si>
  <si>
    <t xml:space="preserve">   - สร้างช่องรับน้ำชนิดตะแกรงแนวตั้ง ตามแบบ มทก.-09</t>
  </si>
  <si>
    <t xml:space="preserve">     จำนวน 102 ช่อง</t>
  </si>
  <si>
    <t>ค่าเครื่องแต่งกาย ค่าวัสดุอุปกรณ์บำรุงรักษาระบบระบายน้ำฯ</t>
  </si>
  <si>
    <t>ค่าวัสดุยานพาหนะ ค่าวัสดุอุปกรณ์ทำความสะอาดท่อระบายน้ำ</t>
  </si>
  <si>
    <t xml:space="preserve">เครื่องสูบน้ำแบบหอยโข่ง เครื่องยนต์ดีเซล สูบน้ำได้ </t>
  </si>
  <si>
    <t>8,000 ลิตรต่อนาที 1 เครื่อง</t>
  </si>
  <si>
    <t xml:space="preserve">ค่าจ้างเหมาบริการเป็นรายบุคคล ค่าซ่อมแซมยานพาหนะ </t>
  </si>
  <si>
    <t>ค่าซ่อมแซมครุภัณฑ์ ค่ารับรอง ค่าบำรุงรักษาซ่อมแซม</t>
  </si>
  <si>
    <t>เครื่องปรับอากาศ</t>
  </si>
  <si>
    <t>ค่าวัสดุอุปกรณ์คอมพิวเตอร์ ค่าเครื่องแต่งกาย</t>
  </si>
  <si>
    <t xml:space="preserve">ส่วนใหญ่เป็นค่าตอบแทนอาสาสมัครผู้ดูแลเด็ก </t>
  </si>
  <si>
    <t>ค่าตอบแทนกรรมการชุมชน ค่าตอบแทนอาสาสมัคร</t>
  </si>
  <si>
    <t>ปฏิบัติงานด้านพัฒนาสังคม ฯลฯ</t>
  </si>
  <si>
    <t>ค่าเบี้ยเลี้ยงและค่าพาหนะ</t>
  </si>
  <si>
    <t xml:space="preserve">    วัฒนธรรมประเพณี</t>
  </si>
  <si>
    <t>ค่าวัสดุเครื่องจักรกลและเครื่องทุ่นแรง</t>
  </si>
  <si>
    <t>ค่าใช้จ่ายโครงการกรุงเทพฯ เมืองอาหารปลอดภัย</t>
  </si>
  <si>
    <t>ค่าวัสดุสำนักงาน ค่าวัสดุในการผลิตสื่อการเรียนการสอน</t>
  </si>
  <si>
    <t xml:space="preserve">ตามโครงการศูนย์วิชาการเขต ค่าวัสดุการสอนวิทยาศาสตร์ </t>
  </si>
  <si>
    <t>ค่าวัสดุยานพาหนะ ค่าเครื่องแต่งกาย</t>
  </si>
  <si>
    <t>ค่านิตยภัต ค่าตอบแทนบุคคลภายนอกช่วยปฏิบัติราชการ</t>
  </si>
  <si>
    <t>ด้านการสอนภาษาจีน ค่าตอบแทนบุคคลภายนอก</t>
  </si>
  <si>
    <t>ช่วยปฏิบัติราชการ ด้านการสอนภาษาอังกฤษ</t>
  </si>
  <si>
    <t>ส่วนใหญ่เป็นค่าซ่อมแซมโรงเรียน ค่าจ้างเหมาดูแลรักษา</t>
  </si>
  <si>
    <t xml:space="preserve">ส่วนใหญ่เป็นค่าหนังสือเรียน ค่าเครื่องแบบนักเรียน </t>
  </si>
  <si>
    <t xml:space="preserve">ค่าอุปกรณ์การเรียน ค่าวัสดุ อุปกรณ์ เครื่องใช้ส่วนตัว </t>
  </si>
  <si>
    <t>ของเด็กอนุบาล ค่าสารกรองเครื่องกรองน้ำ ฯลฯ</t>
  </si>
  <si>
    <t xml:space="preserve">   2.1 ค่าครุภัณฑ์</t>
  </si>
  <si>
    <t xml:space="preserve">   2.2 ค่าที่ดินและสิ่งก่อสร้าง</t>
  </si>
  <si>
    <t>05198-13</t>
  </si>
  <si>
    <t>05198-18</t>
  </si>
  <si>
    <t>(1) โต๊ะเก้าอี้สแตนเลสสำหรับโรงอาหาร 20 ชุด</t>
  </si>
  <si>
    <t>(2) โต๊ะเก้าอี้สแตนเลสสำหรับโรงอาหาร 34 ชุด</t>
  </si>
  <si>
    <t>ปรับปรุงโรงเรียนวัดปากน้ำฝั่งเหนือ</t>
  </si>
  <si>
    <t>- สร้างหลังคาโครงเหล็กคลุมสนามเด็กเล่น</t>
  </si>
  <si>
    <t xml:space="preserve">  ขนาด 7 x 21 ม. (ตามแบบ) พื้นที่ประมาณ 147 ตร.ม.</t>
  </si>
  <si>
    <t>(1) ทุนอาหารเสริม (นม)</t>
  </si>
  <si>
    <t>06103-1</t>
  </si>
  <si>
    <t>(2) ทุนอาหารกลางวันนักเรียน</t>
  </si>
  <si>
    <t>(3) ค่าอาหารเช้าของนักเรียนในโรงเรียนสังกัดกรุงเทพมหานคร</t>
  </si>
  <si>
    <t>07117-1</t>
  </si>
  <si>
    <t>(4) ค่าใช้จ่ายในการจัดการเรียนการสอน</t>
  </si>
  <si>
    <t>07118-1</t>
  </si>
  <si>
    <t>(5) ค่าใช้จ่ายในการจัดกิจกรรมพัฒนาคุณภาพผู้เรียน</t>
  </si>
  <si>
    <t>(6) ค่าใช้จ่ายในการจัดประชุมสัมมนาคณะกรรมการสถานศึกษา</t>
  </si>
  <si>
    <t>(7) ค่าใช้จ่ายในการสัมมนาประธานกรรมการเครือข่ายผู้ปกครอง</t>
  </si>
  <si>
    <t>(8) ค่าใช้จ่ายในการส่งเสริมสนับสนุนให้นักเรียนสร้างสรรค์</t>
  </si>
  <si>
    <t>(10) ค่าใช้จ่ายในการพัฒนาคุณภาพเครือข่ายโรงเรียน</t>
  </si>
  <si>
    <t>วัตถุประสงค์</t>
  </si>
  <si>
    <t>- เพื่อแก้ไขปัญหาน้ำท่วมขังในพื้นที่อย่างต่อเนื่อง</t>
  </si>
  <si>
    <t xml:space="preserve">  และเพิ่มประสิทธิภาพการระบายน้ำ</t>
  </si>
  <si>
    <t>- เพื่อป้องกันน้ำกัดเซาะตลิ่งและเข้าบ้านเรือนประชาชน</t>
  </si>
  <si>
    <t>- เพื่อป้องกันการก่อสร้างรุกล้ำคลองสาธารณะ</t>
  </si>
  <si>
    <t xml:space="preserve">  และสะดวกในการบำรุงรักษาคลอง</t>
  </si>
  <si>
    <t>ระยะเวลาดำเนินการ 2 ปี (2567 - 2568)</t>
  </si>
  <si>
    <t>เป้าหมายโครงการ</t>
  </si>
  <si>
    <t>- จัดทำค่าระดับหลังเขื่อนตลอดแนวก่อสร้าง ตามรายการกำหนดเพื่อเป็น</t>
  </si>
  <si>
    <t xml:space="preserve">  ข้อมูลอ้างอิงงานในการดำเนินการที่เกี่ยวข้องต่อไป</t>
  </si>
  <si>
    <t>- ลดระยะเวลาการระบายน้ำให้สอดคล้องกับระบบสูบน้ำ</t>
  </si>
  <si>
    <t xml:space="preserve">  ของสำนักการระบายน้ำ เป็นการเพิ่มประสิทธิภาพการระบายน้ำได้มากขึ้น</t>
  </si>
  <si>
    <t>งานที่จะทำ</t>
  </si>
  <si>
    <t>- ก่อสร้างเขื่อน ค.ส.ล. คลองขุนจันทร์ ระยะทางยาวประมาณ 1,798 เมตร</t>
  </si>
  <si>
    <t xml:space="preserve">  พร้อมดาดท้องคลอง ติดตั้งราวเหล็กกันตก ตั้งแต่บ้านเลขที่ 37/2 </t>
  </si>
  <si>
    <t xml:space="preserve">  ถึงคลองบางระมาด</t>
  </si>
  <si>
    <t xml:space="preserve">   รายการผูกพัน</t>
  </si>
  <si>
    <t>05315-1</t>
  </si>
  <si>
    <t xml:space="preserve">ก่อสร้างเขื่อน ค.ส.ล. คลองขุนจันทร์ </t>
  </si>
  <si>
    <t>จากบ้านเลขที่ 37/2 ถึงคลองบางระมาด</t>
  </si>
  <si>
    <t>- ก่อสร้างเขื่อน ค.ส.ล. (ดาดท้องคลอง) ตามแบบเลขที่</t>
  </si>
  <si>
    <t xml:space="preserve">  AB 120004-01 ยาวประมาณ 1,798 ม.</t>
  </si>
  <si>
    <t>- งานติดตั้งราวเหล็กกันตกริมเขื่อน ตามแบบเลขที่</t>
  </si>
  <si>
    <t xml:space="preserve">  R.15/1 ยาวประมาณ 1,838 ม.</t>
  </si>
  <si>
    <t>- งานบันไดเหล็กหน้าเขื่อน ตามแบบ S3 จำนวน 36 แห่ง</t>
  </si>
  <si>
    <t xml:space="preserve">- สร้างสะพานทางเดิน ค.ส.ล. กว้าง 1.25 ม. </t>
  </si>
  <si>
    <t xml:space="preserve">  ตามแบบ ขตช.5/46 ยาวประมาณ 20 ม.</t>
  </si>
  <si>
    <t xml:space="preserve">โครงการก่อสร้างเขื่อน ค.ส.ล. คลองขุนจันทร์ </t>
  </si>
  <si>
    <t xml:space="preserve">งบประมาณทั้งสิ้น        </t>
  </si>
  <si>
    <t>เงิน
งบประมาณ</t>
  </si>
  <si>
    <t>เงินนอก
งบประมาณ</t>
  </si>
  <si>
    <t>ปี 2567 ตั้งงบประมาณ</t>
  </si>
  <si>
    <t xml:space="preserve">ปี 2568 ผูกพันงบประมาณ </t>
  </si>
  <si>
    <t xml:space="preserve">โครงการครอบครัวรักการอ่าน </t>
  </si>
  <si>
    <t>ประสิทธิภาพการแก้ไขปัญหาโรคไข้เลือดออก</t>
  </si>
  <si>
    <t>ในพื้นที่กรุงเทพมหานคร</t>
  </si>
  <si>
    <t xml:space="preserve">   0413045-67-12</t>
  </si>
  <si>
    <t>ปี 2570</t>
  </si>
  <si>
    <t>โครงการบูรณาการความร่วมมือในการพัฒนาประสิทธิภาพ</t>
  </si>
  <si>
    <t>โครงการจ้างงานคนพิการเพื่อปฏิบัติงาน</t>
  </si>
  <si>
    <t>โครงการการจัดสวัสดิการการสงเคราะห์ช่วยเหลือเด็ก สตรี ครอบครัว ผู้ด้อยโอกาส ผู้สูงอายุและคนพิการ</t>
  </si>
  <si>
    <t>โครงการบูรณาการความร่วมมือในการพัฒนาประสิทธิภาพการแก้ไขปัญหาโรคไข้เลือดออก</t>
  </si>
  <si>
    <t>ร้อยละของอาคารสถานที่ที่ได้ตรวจพบและได้รับแจ้งว่ามีการชำรุด</t>
  </si>
  <si>
    <t>การส่งหนังสือภายในเวลากำหนด</t>
  </si>
  <si>
    <t>วัน</t>
  </si>
  <si>
    <t>- ลูกจ้างประจำ (7)</t>
  </si>
  <si>
    <t>- ลูกจ้างชั่วคราว (2)</t>
  </si>
  <si>
    <t>- ข้าราชการ (17)</t>
  </si>
  <si>
    <t>- ลูกจ้างประจำ (-)</t>
  </si>
  <si>
    <t>- ข้าราชการ (9)</t>
  </si>
  <si>
    <t>- ลูกจ้างประจำ (232)</t>
  </si>
  <si>
    <t>- ลูกจ้างชั่วคราว (230)</t>
  </si>
  <si>
    <t>- ลูกจ้างประจำ (32)</t>
  </si>
  <si>
    <t>- ลูกจ้างประจำ (41)</t>
  </si>
  <si>
    <t>- ลูกจ้างชั่วคราว (7)</t>
  </si>
  <si>
    <t>ร้อยละความพึงพอใจของประชาชนในการรับบริการที่เพิ่มขึ้น</t>
  </si>
  <si>
    <t>การป้องกันและแก้ไขปัญหายาเสพติดในชุมชน</t>
  </si>
  <si>
    <t>ครั้ง/ปี</t>
  </si>
  <si>
    <t>ร้อยละของความสามารถในการป้องกันและบรรเทาสาธารณภัยในชุมชน</t>
  </si>
  <si>
    <t>- ลูกจ้างประจำ (44)</t>
  </si>
  <si>
    <t>- ลูกจ้างชั่วคราว (39)</t>
  </si>
  <si>
    <t>ความพึงพอใจในการให้บริการงานทะเบียน</t>
  </si>
  <si>
    <t>ร้อยละความสำเร็จในการแก้ไขปัญหาเรื่องร้องทุกข์/ร้องเรียน</t>
  </si>
  <si>
    <t>ร้อยละความสำเร็จของการแก้ไขปัญหาข้อมูลทะเบียนครอบครัวและทะเบียนชื่อบุคคล</t>
  </si>
  <si>
    <t>ร้อยละความสำเร็จในการใช้จ่ายงบประมาณรายจ่ายประจำปี ตามข้อบัญญัติงบประมาณรายจ่ายประจำปีฯ</t>
  </si>
  <si>
    <t>ร้อยละความสำเร็จของการจัดทำรายงานทางการเงินส่งให้สำนักการคลังภายในเวลาที่กำหนด</t>
  </si>
  <si>
    <t>ความสำเร็จในการแจ้งประเมินและรับชำระภาษีป้าย</t>
  </si>
  <si>
    <t>ร้อยละการจัดเก็บภาษีที่ดินและสิ่งปลูกสร้าง</t>
  </si>
  <si>
    <t>ความสำเร็จในการรับและส่งเรื่องร้องเรียน</t>
  </si>
  <si>
    <t>พัฒนาทำความสะอาดสถานที่สำคัญ</t>
  </si>
  <si>
    <t>กวาดทำความสะอาดพื้นที่สาธารณะ</t>
  </si>
  <si>
    <t>ความพึงพอใจของประชาชนในการรับบริการสูบสิ่งปฏิกูลและไขมัน</t>
  </si>
  <si>
    <t>ระยะเวลาในการแก้ไขปัญหาขยะตกค้าง</t>
  </si>
  <si>
    <t>ปริมาณมูลฝอยที่นำไปใช้ประโยชน์</t>
  </si>
  <si>
    <t>ร้อยละการตรวจสอบร่างนิติกรรมสัญญาของส่วนราชการสังกัดสำนักงานเขต</t>
  </si>
  <si>
    <t>ร้อยละความสำเร็จของการควบคุมการใช้ยานพาหนะ</t>
  </si>
  <si>
    <t>ร้อยละความสำเร็จของการแก้ไขปัญหาและประสานส่งต่อเรื่องร้องเรียนในระบบ Traffy Fondue</t>
  </si>
  <si>
    <t>ความสำเร็จของการแก้ไขปัญหาเรื่องราวร้องทุกข์</t>
  </si>
  <si>
    <t>ร้อยละความสำเร็จในการส่งหนังสือภายในกำหนด</t>
  </si>
  <si>
    <t>ร้อยละความสำเร็จในการก่อหนี้ผูกพันงบลงทุน</t>
  </si>
  <si>
    <t>ระดับความพึงพอใจการจัดการและอำนวยความสะดวกด้านการจราจรในพื้นที่บริเวณหน้าโรงเรียนและสถานศึกษา</t>
  </si>
  <si>
    <t>ร้อยละความสำเร็จของการจัดระเบียบทางเท้าที่อยู่ในความรับผิดชอบของสำนักงานเขต</t>
  </si>
  <si>
    <t>ร้อยละความสำเร็จในการแก้ไขจุดเสี่ยงอาชญากรรม</t>
  </si>
  <si>
    <t>ร้อยละความสำเร็จของการพิจารณาอนุญาตก่อสร้างอาคาร ดัดแปลงอาคาร รื้อถอนอาคาร (อาคารที่พักอาศัยไม่เกิน 300 ตารางเมตร)</t>
  </si>
  <si>
    <t>ร้อยละความสำเร็จของการพิจารณาอนุญาตตัดคันหินทางเท้า เชื่อมท่อเชื่อมทาง ถมดิน ขุดดิน ภายในระยะเวลาที่กำหนด</t>
  </si>
  <si>
    <t>ร้อยละความสำเร็จของการซ่อมแซม บำรุงรักษา ป้ายบอกชื่อซอย คลอง และกระจกโค้ง ที่อยู่ในความรับผิดชอบของสำนักงานเขตที่ได้รับการร้องเรียน</t>
  </si>
  <si>
    <t>ร้อยละความสำเร็จของการซ่อมแซมบำรุงรักษาทางเท้าและพื้นถนนสาธารณะ ในความรับผิดชอบของสำนักงานเขตที่ได้รับการร้องเรียน</t>
  </si>
  <si>
    <t>ร้อยละความสำเร็จของการติดตั้งไฟฟ้าส่องสว่างในพื้นที่สาธารณะของสำนักงานเขตที่ได้รับการร้องเรียน</t>
  </si>
  <si>
    <t>ความสำเร็จในการดำเนินการตรวจสอบและแก้ไขเรื่องร้องทุกข์เกี่ยวกับงานระบายน้ำและแก้ไขปัญหาน้ำท่วมได้</t>
  </si>
  <si>
    <t>ความสำเร็จในการล้างทำความสะอาดท่อระบายน้ำตามความยาวท่อที่อยู่ในความรับผิดชอบของสำนักงานเขต</t>
  </si>
  <si>
    <t>ร้อยละของผู้ที่ได้รับเบี้ยยังชีพผู้สูงอายุที่มีสิทธิตามเกณฑ์</t>
  </si>
  <si>
    <t>ความพึงพอใจในการให้บริการของฝ่ายพัฒนาชุมชนและสวัสดิการสังคม</t>
  </si>
  <si>
    <t>ร้อยละความสำเร็จของการแก้ไขปัญหาเรื่องราวร้องทุกข์</t>
  </si>
  <si>
    <t>ร้อยละของจำนวนผู้มาใช้บริการลานกีฬาในพื้นที่เขตเพิ่มขึ้น</t>
  </si>
  <si>
    <t>จำนวนการจัดกิจกรรมสร้างสรรค์เพื่อเด็กและเยาวชน</t>
  </si>
  <si>
    <t>ความสำเร็จในการนำแผนพัฒนาชุมชนไปใช้</t>
  </si>
  <si>
    <t>กิจกรรม</t>
  </si>
  <si>
    <t>ด้าน</t>
  </si>
  <si>
    <t>ความพึงพอใจในการให้บริการของฝ่ายสิ่งแวดล้อมและสุขาภิบาล</t>
  </si>
  <si>
    <t>ร้อยละความสำเร็จในการแก้ไขปัญหาเรื่องราวร้องทุกข์</t>
  </si>
  <si>
    <t>ร้อยละของสถานประกอบการอาหารที่ผ่านเกณฑ์มาตรฐานอาหารปลอดภัยของกรุงเทพมหานคร</t>
  </si>
  <si>
    <t>ร้อยละของตัวอย่างอาหารที่ได้รับการสุ่มตรวจไม่พบการปนเปื้อนของสารพิษและเชื้อโรค</t>
  </si>
  <si>
    <t>ร้อยละของสถานประกอบการอาหารที่ผ่านเกณฑ์มาตรฐานอาหารปลอดภัยของกรุงเทพมหานครมีบริการ ที่เป็นมิตรต่อสิ่งแวดล้อม</t>
  </si>
  <si>
    <t>ร้อยละของพนักงานในสถานประกอบการ หรือนักเรียน/นักศึกษา หรือบุคคลทั่วไปมีความรู้ด้านการป้องกันโรคเอดส์และโรคติดต่อทางเพศสัมพันธ์</t>
  </si>
  <si>
    <t>ประชาสัมพันธ์การป้องกันควบคุมโรค</t>
  </si>
  <si>
    <t>ร้อยละของชุมชนที่มีค่าดัชนีลูกน้ำยุงลายอยู่ในเกณฑ์ที่กำหนด</t>
  </si>
  <si>
    <t>ร้อยละความสำเร็จในการแก้ไขปัญหาหลังจากการตรวจเยี่ยมสถานศึกษา</t>
  </si>
  <si>
    <t>ร้อยละความสำเร็จของนักเรียนที่มีทักษะในการเอาตัวรอดจากอุบัติเหตุทางน้ำ</t>
  </si>
  <si>
    <t>ร้อยละความสำเร็จของนักเรียนในสังกัดกรุงเทพมหานครมีผลสัมฤทธิ์ทางการเรียนตามที่สถานศึกษากำหนดในระดับผ่านขึ้นไป</t>
  </si>
  <si>
    <t>ร้อยละความสำเร็จของนักเรียนสามารถสื่อสารภาษาอังกฤษขั้นพื้นฐานได้</t>
  </si>
  <si>
    <t>ระยะเวลาดำเนินการ 1 ปี (2567)</t>
  </si>
  <si>
    <t>จำนวนผู้เข้าใช้งานใหม่ในแหล่งเรียนรู้ตามอัธยาศัยเพิ่มขึ้น</t>
  </si>
  <si>
    <t>กลุ่มเปราะบางที่ได้รับการจ้างงานจากหน่วยงานในสังกัดกรุงเทพมหานคร (เช่น คนพิการ ผู้สูงอายุ คนไร้บ้าน แม่ที่ท้องไม่พร้อม ฯลฯ)</t>
  </si>
  <si>
    <t>รหัส 1300017-07199-2</t>
  </si>
  <si>
    <t>รหัส 1300017-07199-5</t>
  </si>
  <si>
    <t xml:space="preserve">และการสงเคราะห์ พ.ศ. 2557 โดยมีกลุ่มเป้าหมาย ดังนี้ กลุ่มเด็กด้อยโอกาส กลุ่มสตรี ครอบครัวและผู้ด้อยโอกาส กลุ่มผู้สูงอายุ และผู้พิการ </t>
  </si>
  <si>
    <t>กลุ่มเปราะบางที่ได้รับสวัสดิการจากหน่วยงานของกรุงเทพมหานคร (เช่น การจ้างงานคนพิการ คนไร้บ้านและผู้สูงอายุ การจัดสวัสดิการให้คนไร้บ้าน การช่วยเหลือเด็กเร่ร่อน ฯลฯ)</t>
  </si>
  <si>
    <t>กลยุทธ์ 1.5.4 ควบคุมและป้องกันโรคติดต่อที่สำคัญในเขตเมือง วัตถุประสงค์หลัก (O) : ประชาชนได้รับการส่งเสริมสุขภาพและป้องกันโรคสำคัญ</t>
  </si>
  <si>
    <t>ในเมือง, ตัววัดผลหลัก (KR) : เสริมสร้างภูมิคุ้มกันด้านสุขภาพให้กับประชาชนและชุมชน (ตามแผนฯ กทม. หน้า 44)</t>
  </si>
  <si>
    <t>อัตราป่วยไข้เลือดออกไม่เกินข้อมูลย้อนหลัง 5 ปี</t>
  </si>
  <si>
    <t>รหัส 1300019-07199-3</t>
  </si>
  <si>
    <t>งานอนุญาตก่อสร้าง ควบคุมอาคารและผังเมือง</t>
  </si>
  <si>
    <t xml:space="preserve">      ขนาดเส้นผ่าศูนย์กลาง 0.40 ม. ตามแบบ มนก.-03</t>
  </si>
  <si>
    <t>ปรับปรุงและฟื้นฟูแหล่งท่องเที่ยวในพื้นที่เขตและจัดกิจกรรมส่งเสริมการท่องเที่ยว</t>
  </si>
  <si>
    <t xml:space="preserve">การสาธารณูปการ การส่งเสริม และการประกอบอาชีพ การส่งเสริมการลงทุน การส่งเสริมการท่องเที่ยว การจัดการศึกษา </t>
  </si>
  <si>
    <t xml:space="preserve">การพัฒนาคุณภาพชีวิต การบำรุงรักษาศิลปะ จารีตประเพณี ภูมิปัญญาท้องถิ่น และวัฒนธรรมอันดีของท้องถิ่น </t>
  </si>
  <si>
    <t>การจัดให้มีพิพิธภัณฑ์ การปรับปรุงแหล่งชุมชนแออัดและการจัดการเกี่ยวกับที่อยู่อาศัย การจัดให้มีและบำรุงรักษาสถานที่</t>
  </si>
  <si>
    <t xml:space="preserve">พักผ่อนหย่อนใจ การส่งเสริมกีฬา การออกกำลังกายเพื่อสุขภาพ การส่งเสริมประชาธิปไตย ความเสมอภาค </t>
  </si>
  <si>
    <t xml:space="preserve">และสิทธิเสรีภาพของประชาชน การส่งเสริมการมีส่วนร่วมของราษฎร การรักษาความสะอาดและความเป็นระเบียบเรียบร้อย </t>
  </si>
  <si>
    <t xml:space="preserve">และการอนามัย โรงมหรสพและสาธารณสถานอื่น ๆ การคุ้มครอง ดูแลบำรุงรักษา และการใช้ประโยชน์ที่ดิน </t>
  </si>
  <si>
    <t>การจัดเก็บรายได้ การบังคับการให้เป็นไปตามข้อบัญญัติกรุงเทพมหานครหรือกฎหมายอื่นที่กำหนดให้เป็นอำนาจหน้าที่</t>
  </si>
  <si>
    <t xml:space="preserve">ของกรุงเทพมหานคร </t>
  </si>
  <si>
    <t xml:space="preserve">และทางระบายน้ำ การจัดให้มีและควบคุมตลาด ท่าเทียบเรือ ท่าข้าม และที่จอดรถ การสาธารณูปโภค และการก่อสร้างอื่น ๆ  </t>
  </si>
  <si>
    <t xml:space="preserve"> ผลสัมฤทธิ์ : ประชาชนในพื้นที่มีคุณภาพชีวิตที่ดี ได้รับบริการอย่างทั่วถึง     เป็นธรรม มีความสะดวก ปลอดภัย และมีความสุขในการดำรงชีวิต</t>
  </si>
  <si>
    <t>- จำนวนนักเรียนที่ได้รับการศึกษาในโรงเรียนสังกัดกรุงเทพมหานคร</t>
  </si>
  <si>
    <t>ประจำปีการศึกษา</t>
  </si>
  <si>
    <t>ที่อยู่ในความรับผิดชอบของสำนักงานเขตเพื่อความปลอดภัยในชีวิตและทรัพย์สิน</t>
  </si>
  <si>
    <t>ของประชาชน</t>
  </si>
  <si>
    <t xml:space="preserve">          สำนักงานเขตมีอำนาจหน้าที่เกี่ยวกับการปกครอง การทะเบียน การจัดให้มีและบำรุงรักษาทางบก ทางน้ำ </t>
  </si>
  <si>
    <t>ร้อยละความสำเร็จการจัดเก็บค่าธรรมเนียมเก็บขนมูลฝอย</t>
  </si>
  <si>
    <t>เช่น เงินเดือนและค่าจ้างประจำ ค่าจ้างชั่วคราว ค่าตอบแทน ใช้สอยและวัสดุ งบเงินอุดหนุน งบรายจ่ายอื่น และงบกลาง ซึ่งเบิกจ่าย</t>
  </si>
  <si>
    <t>ในลักษณะงบดังกล่าว"</t>
  </si>
  <si>
    <t>และปฏิบัติงานร่วมกับหรือสนับสนุนการปฏิบัติงานของหน่วยงานอื่นที่เกี่ยวข้อง ปฏิบัติงานด้านความรับผิดชอบทางวินัย/ละเมิด”</t>
  </si>
  <si>
    <t>การปฏิบัติหน้าที่ในทางปกครองและรักษาความสงบเรียบร้อยและหน้าที่ในทางอาญาตามอำนาจหน้าที่ของนายอำเภอ ดำเนินงานเกี่ยวกับ</t>
  </si>
  <si>
    <t xml:space="preserve">ผู้ว่าราชการกรุงเทพมหานคร สมาชิกสภากรุงเทพมหานคร และกรรมการชุมชน” </t>
  </si>
  <si>
    <t xml:space="preserve">กำหนด โดยให้มีการจัดเก็บภาษีที่ดินและสิ่งปลูกสร้าง ภาษีป้าย อากรที่กฎหมายกำหนด ตลอดจนจัดเก็บค่าตอบแทน ค่าธรรมเนียม </t>
  </si>
  <si>
    <t xml:space="preserve">ค่าเช่าทรัพย์สิน ที่ดิน ที่สาธารณะที่ไม่ถือเป็นรายได้ของแผนงานใดแผนงานหนึ่งโดยเฉพาะ” </t>
  </si>
  <si>
    <t>โดยจัดให้มีการอำนวยการ ประสานงาน สนับสนุนการบริหารงานทั่วไป”</t>
  </si>
  <si>
    <t>หรือส่วนราชการอื่น, จัดประชุม, ดูแลยานพาหนะ</t>
  </si>
  <si>
    <t xml:space="preserve">สะพานลอยคนเดินข้าม อุปกรณ์ประกอบถนน และป้ายต่าง ๆ ให้บริการกวาด ทำความสะอาดชุมชน ส่วนราชการตามร้องขอ” </t>
  </si>
  <si>
    <t>และสถานที่จัดงานของส่วนราชการ และชุมชน ฯลฯ</t>
  </si>
  <si>
    <t>และต้นไม้ริมทางเท้า ประดับตกแต่งถนนต้อนรับอาคันตุกะ และในวันสำคัญต่างๆ ให้บริการตัดแต่งต้นไม้แก่ประชาชน ส่วนราชการที่ร้องขอ</t>
  </si>
  <si>
    <t>โดยคิดจัดเก็บค่าบริการ”</t>
  </si>
  <si>
    <t>อย่างมีประสิทธิภาพตรงตามวัตถุประสงค์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</t>
  </si>
  <si>
    <t>งานด้านธุรการ สนับสนุนการบริหารจัดการของสำนักงานเขตในส่วนที่เกี่ยวข้องกับงานนิติการ และสอบสวนดำเนินคดีผู้กระทำผิด”</t>
  </si>
  <si>
    <t>งานด้านธุรการ”</t>
  </si>
  <si>
    <t>ของเมืองสอดคล้องกับศักยภาพของพื้นที่ ไม่ทำลายสิ่งแวดล้อม เป็นไปอย่างมีแบบแผน เพื่อให้อาคารสาธารณะที่เข้าเกณฑ์ควบคุมมีมาตรฐาน</t>
  </si>
  <si>
    <t>และความปลอดภัยตามที่กฎหมายกำหนด ดูแลที่สาธารณประโยชน์มิให้ถูกรุกล้ำหรือเปลี่ยนแปลงสภาพ”</t>
  </si>
  <si>
    <t>ถมดิน ฯลฯ, ตรวจสอบที่สาธารณะ</t>
  </si>
  <si>
    <t>เครื่องจักรกล</t>
  </si>
  <si>
    <t>ให้เป็นไปอย่างมีประสิทธิภาพ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สนับสนุนการบริหารจัดการของฝ่าย</t>
  </si>
  <si>
    <t>ในส่วนที่เกี่ยวข้องกับงานด้านธุรการ”</t>
  </si>
  <si>
    <t>ประสานงานและให้คำปรึกษา, สำรวจและเยี่ยมชุมชน</t>
  </si>
  <si>
    <t>วัฒนธรรมประเพณี, พิพิธภัณฑ์ท้องถิ่น, บ้านหนังสือ, กิจกรรมลานกีฬา, สอนแอโรบิค</t>
  </si>
  <si>
    <t>รวมถึงการจดทะเบียนสุนัขและออกบัตรประจำตัวสัตว์เลี้ยง”</t>
  </si>
  <si>
    <t>ดำเนินการบังคับใช้กฎหมายสาธารณสุขและสิ่งแวดล้อม</t>
  </si>
  <si>
    <t xml:space="preserve">ประชาชนรู้จักป้องกันตนเองและหลีกเลี่ยงปัจจัยเสี่ยงที่จะเกิดโรคติดต่อตามฤดูกาล โรคเอดส์ โรคติดต่อทางเพศสัมพันธ์ วัณโรค ฯลฯ </t>
  </si>
  <si>
    <t xml:space="preserve">และส่งต่อผู้ติดเชื้อหรือผู้ป่วยเข้าสู่ระบบการรักษา” </t>
  </si>
  <si>
    <t xml:space="preserve">ประสานการฉีดวัคซีน/ทำหมัน/จับสุนัข, ป้องกันและแก้ไขปัญหาเอดส์ วัณโรคและโรคติดต่อทางเพศสัมพันธ์ อำนวยการและบริหารงานทั่วไป, </t>
  </si>
  <si>
    <t>ควบคุมการใช้ยานพาหนะ</t>
  </si>
  <si>
    <t>งานด้านธุรการตลอดจนเพื่อให้การดำเนินงานของสถานศึกษา มีคุณภาพได้มาตรฐานสอดคล้องกันนโยบายผู้บริหาร และเด็กที่มีอายุ</t>
  </si>
  <si>
    <t>ครบเกณฑ์ทุกคนเข้ารับการศึกษาตามที่กฎหมายกำหนด”</t>
  </si>
  <si>
    <t>การจัดประชุมผู้บริหารสถานศึกษา จัดประชุมครู จัดทำทะเบียนเด็กครบเกณฑ์ ติดตามเด็กครบเกณฑ์ให้เข้ารับการศึกษา และจัดหา</t>
  </si>
  <si>
    <t xml:space="preserve">สถานศึกษาให้แก่เด็กครบเกณฑ์ ดำเนินการเรื่องร้องทุกข์ </t>
  </si>
  <si>
    <t>นำศักยภาพที่มีอยู่มาใช้ได้อย่างเต็มความสามารถ และประสบความสำเร็จตามเกณฑ์การศึกษาที่ตั้งไว้ เพื่อพัฒนา ติดตามและประเมินผล</t>
  </si>
  <si>
    <t>หลักสูตรและเทคนิคการสอน ทั้งที่มีอยู่แล้วและที่ปรับปรุงใหม่ ให้สามารถบรรลุมาตรฐานการศึกษาที่กำหนดไว้ เพื่อให้นักเรียนได้รับ</t>
  </si>
  <si>
    <t>การช่วยเหลือทางสวัสดิการตามความจำเป็น และได้ทำกิจกรรมเสริมหลักสูตรซึ่งเป็นการช่วยให้นักเรียนสามารถพัฒนาทางสังคมและจิตใจ</t>
  </si>
  <si>
    <t>ตามมาตรฐานการศึกษาที่กำหนดไว้ เพื่อบำรุงรักษาสถานศึกษาให้อยู่ในสภาพที่ปลอดภัยและใช้งานได้อย่างเต็มประสิทธิภาพ”</t>
  </si>
  <si>
    <t>ยุทธศาสตร์ย่อยที่ 3.1 ลดความเหลื่อมล้ำ และสร้างโอกาสให้ประชาชนกลุ่มเปราะบาง กลยุทธ์ที่ 3.1.2 สนับสนุนให้คนกลุ่มเปราะบางมีอาชีพ</t>
  </si>
  <si>
    <t xml:space="preserve">และสามารถเลี้ยงดูตัวเองได้ วัตถุประสงค์หลัก (O) : ประชาชนกลุ่มเปราะบางได้รับการดูแลอย่างครบวงจร , ตัววัดผลหลัก (KR) : </t>
  </si>
  <si>
    <t>ประชาชนกลุ่มเปราะบางได้รับการสนับสนุนให้มีอาชีพและสามารถเลี้ยงดูตัวเองได้ (ตามแผนฯ กทม. หน้า 79)</t>
  </si>
  <si>
    <t>คนพิการ พ.ศ. 2550 และที่แก้ไขเพิ่มเติม (ฉบับที่ 2) พ.ศ. 2556 มาตรา 33 และ 35</t>
  </si>
  <si>
    <t xml:space="preserve">ยุทธศาสตร์ย่อยที่ 3.4 การศึกษาและการเรียนรู้ตลอดชีวิต กลยุทธ์ 3.4.5 ปรับปรุงหลักสูตรและการจัดการศึกษาและแหล่งเรียนรู้ </t>
  </si>
  <si>
    <t xml:space="preserve">ทั้งในเชิงปริมาณ และเชิงคุณภาพ วัตถุประสงค์หลัก (O) : เข้าถึงการศึกษาและการเรียนรู้ที่เหมาะสม , ตัววัดผลหลัก (KR) : </t>
  </si>
  <si>
    <t>พัฒนาการจัดการการศึกษาและแหล่งเรียนรู้ทั้งในเชิงปริมาณ และเชิงคุณภาพ (ตามแผนฯ กทม. หน้า 97)</t>
  </si>
  <si>
    <t>ในการมีส่วนร่วมกิจกรรมรักการอ่านเพิ่มขึ้นในบ้านหนังสือแต่ละแห่งในพื้นที่เขตตลิ่งชัน รวม 2 แห่ง</t>
  </si>
  <si>
    <t>ยุทธศาสตร์ย่อยที่ 3.1 ลดความเหลื่อมล้ำ และสร้างโอกาสให้ประชาชนกลุ่มเปราะบาง กลยุทธ์ที่ 3.1.1 ร่วมมือและจัดสรรให้ประชาชน</t>
  </si>
  <si>
    <t>กลุ่มเปราะบางเข้าถึงและได้รับสวัสดิการตามความจำเป็นและความเหมาะสม วัตถุประสงค์หลัก (O) : ประชาชนกลุ่มเปราะบางได้รับ</t>
  </si>
  <si>
    <t xml:space="preserve">การดูแลอย่างครบวงจร , ตัววัดผลหลัก (KR) : ประชาชนกลุ่มเปราะบางเข้าถึงและได้รับสวัสดิการตามความจำเป็นและความเหมาะสม </t>
  </si>
  <si>
    <t>(ตามแผนฯ กทม. หน้า 78)</t>
  </si>
  <si>
    <t xml:space="preserve">โครงการการจัดสวัสดิการการสงเคราะห์ช่วยเหลือเด็ก สตรี ครอบครัว ผู้ด้อยโอกาส </t>
  </si>
  <si>
    <t>ผู้สูงอายุและคนพิการ</t>
  </si>
  <si>
    <t>ร้อยละความพึงพอใจของผู้ขอรับบริการในการรับเงิน-จ่ายเงินจากเจ้าหน้าที่ฝ่ายการคลัง</t>
  </si>
  <si>
    <t>การออกหนังสือรับรองตรวจสอบอาคาร ด้านความปลอดภัยอาคาร 9 ประเภทเพิ่มขึ้น</t>
  </si>
  <si>
    <t>ความสำเร็จในการจัดเก็บวัชพืช ขยะและเปิดทางน้ำไหลในคูคลอง ลำรางที่อยู่ในความรับผิดชอบของสำนักงานเขต</t>
  </si>
  <si>
    <t>เงินเลื่อนขั้น</t>
  </si>
  <si>
    <t>งบประมาณ/ประมาณการายจ่ายล่วงหน้า/ค่าเป้าหมายของตัวชี้วัด</t>
  </si>
  <si>
    <t>05124-1</t>
  </si>
  <si>
    <t>(2) ค่าใช้จ่ายในการฝึกอบรมวิชาชีพเสริมรายได้</t>
  </si>
  <si>
    <t>07199-8</t>
  </si>
  <si>
    <t>ค่าใช้จ่ายในการพัฒนาคุณภาพการดำเนินงานศูนย์วิชาการเขต</t>
  </si>
  <si>
    <t>ค่าใช้จ่ายในการจ้างงานคนพิการเพื่อปฏิบัติงาน</t>
  </si>
  <si>
    <t xml:space="preserve">โครงการการจัดสวัสดิการ การสงเคราะห์ช่วยเหลือเด็ก สตรี ครอบครัว </t>
  </si>
  <si>
    <t>- จำนวนประชาชนในพื้นที่ที่ได้รับเงินสวัสดิการจากงบประมาณของกรุงเทพมหานคร</t>
  </si>
  <si>
    <t>ส่วนราชการอื่นที่มิใช่ของส่วนราชการใดตามที่ได้รับมอบหมาย และปฏิบัติงานร่วมกับหรือสนับสนุนการปฏิบัติงานของหน่วยงานอื่น</t>
  </si>
  <si>
    <t>ที่เกี่ยวข้อง รวมถึงการสนับสนุนการบริหารราชการส่วนภูมิภาคในการจัดตั้ง ยุบและเปลี่ยนแปลงเขตปกครอง และการสอบสวน</t>
  </si>
  <si>
    <t>เปรียบเทียบแนวเขตที่มีปัญหาข้อขัดแย้ง งานป้องกันและบรรเทาสาธารณภัย งานด้านยาเสพติด”</t>
  </si>
  <si>
    <t xml:space="preserve">กำหนดหน่วยเลือกตั้ง การจัดทำบัญชีรายชื่อผู้เสียสิทธิและจัดทำบัญชีรายชื่อผู้มีสิทธิเลือกตั้งสมาชิกวุฒิสภา สมาชิกสภาผู้แทนราษฎร </t>
  </si>
  <si>
    <t>ภาครัฐตามมาตรฐานการบัญชีภาครัฐของไทย ให้บริการประมวล วิเคราะห์และสังเคราะห์ข้อมูลการเงินการคลังงบประมาณเพื่อประกอบ</t>
  </si>
  <si>
    <t xml:space="preserve">การวางแผนและตัดสินใจของคณะผู้บริหารและส่วนราชการต่าง ๆ โดยจัดให้มีการรับเงินและจ่ายเงินจากคลัง จัดทำและบริหารงบประมาณ </t>
  </si>
  <si>
    <t>บริหารเงินสดและเงินคงคลัง การรับและจ่ายเงินมีประสิทธิภาพ ถูกต้อง รวดเร็ว และดำรงรักษาสภาพคล่องทางการเงินให้อยู่ในระดับ</t>
  </si>
  <si>
    <t>ที่เหมาะสม รวมทั้งมีระบบสนับสนุนกลางในการบริหารจัดการทรัพย์สินให้ถูกต้องตามระเบียบ และคลังพัสดุกลางสำหรับเบิกจ่ายพัสดุ</t>
  </si>
  <si>
    <t>ให้แก่หน่วยงานต่าง ๆ”</t>
  </si>
  <si>
    <t>จุดจัดเก็บตามบ้าน ตรอก ซอย ตลาดสด ริมถนน บ้านริมคลองโดยทางน้ำ และบริการสูบสิ่งปฏิกูล ดูดไขมัน และขนถ่ายไปยัง</t>
  </si>
  <si>
    <t xml:space="preserve">ศูนย์กำจัดมูลฝอย โดยจัดเก็บค่าธรรมเนียม” </t>
  </si>
  <si>
    <t xml:space="preserve">หาบเร่ และแผงลอยให้เป็นไปด้วยความเรียบร้อย ดูแลความเป็นระเบียบเรียบร้อยตามข้อบัญญัติฯ จัดชุดปฏิบัติการออกตรวจพื้นที่ </t>
  </si>
  <si>
    <t xml:space="preserve">ตักเตือน จับกุมในกรณีที่พบผู้กระทำความผิด ให้บริการและปฏิบัติการพิเศษในการอำนวยความสะดวกในการจราจร ดูแลความปลอดภัย </t>
  </si>
  <si>
    <t>ตรวจพื้นที่จุดเสี่ยงภัย”</t>
  </si>
  <si>
    <t>อย่างสะดวก ปลอดภัย ดูแลซ่อมแซมบำรุงรักษาป้ายชื่อถนน ซอยและคลองให้อยู่ในสภาพที่ดี ใช้การได้”</t>
  </si>
  <si>
    <t xml:space="preserve">มีประสิทธิภาพและบรรเทาความเดือดร้อนจากปัญหาน้ำท่วม ไม่ส่งผลกระทบต่อประชาชน สิ่งแวดล้อมและระบบนิเวศน์ของเมือง </t>
  </si>
  <si>
    <t xml:space="preserve">โดยจัดให้มีการระบายน้ำจากแหล่งกำเนิดไปสู่โรงบำบัดหรือสู่แหล่งน้ำผิวดินผ่านระบบท่อระบายน้ำ ระบบรวบรวมน้ำเสีย คลอง บึงรับน้ำ </t>
  </si>
  <si>
    <t>ระบบบังคับน้ำ อุโมงค์ระบายน้ำ ระบบบ่อสูบน้ำ ป้องกันน้ำท่วมและบำรุงรักษาระบบท่อระบายน้ำ”</t>
  </si>
  <si>
    <t xml:space="preserve">ทางศิลปวัฒนธรรม ภูมิปัญญาท้องถิ่น เด็กและเยาวชนได้แลกเปลี่ยนความรู้ และประสบการณ์ เตรียมความพร้อมเด็กก่อนวัยเรียน </t>
  </si>
  <si>
    <t>สำหรับการเข้าสู่ระบบการศึกษาภาคบังคับ รวมทั้งส่งเสริมการออกกำลังกาย เล่นกีฬาและแหล่งค้นหาความรู้”</t>
  </si>
  <si>
    <t>และสุขาภิบาลให้เป็นไปอย่างมีประสิทธิภาพ ตรงตามวัตถุประสงค์ และสอดคล้องกับนโยบายของผู้บริหาร สนับสนุนการบริหารจัดการ</t>
  </si>
  <si>
    <t xml:space="preserve">ของฝ่ายในส่วนที่เกี่ยวข้องกับงานธุรการทั่วไป ใบอนุญาตและหนังสือรับรองการแจ้งตาม พรบ.การสาธารณสุขและกฎหมายที่เกี่ยวข้อง </t>
  </si>
  <si>
    <t>ทางเดินอาหาร สถานที่ประกอบอาหารได้มาตรฐานผ่านเกณฑ์ด้านสุขาภิบาลอาหาร ผู้สัมผัสอาหารมีจิตสำนึกในการประกอบ ปรุง</t>
  </si>
  <si>
    <t>และจำหน่ายอาหารที่ถูกสุขลักษณะ ผู้บริโภคมีความรู้ความเข้าใจในการเลือกซื้ออาหารให้ถูกสุขลักษณะ ลดความเสี่ยงภัยอันตราย</t>
  </si>
  <si>
    <t>ที่เกิดจากสารเคมีและวัตถุอันตราย ประชาชนมีสุขอนามัยที่ดีปลอดภัยจากโรคและสิ่งคุกคามที่เป็นอันตรายต่อสุขภาพอันเกิดจากปัจจัย</t>
  </si>
  <si>
    <t>ด้านสิ่งแวดล้อม คุ้มครองผู้บริโภคในเรื่องสลากอาหาร เครื่องชั่ง ตวง วัด สถานที่จำหน่ายแอลกอฮอล์และบุหรี่ ป้องกันการแพร่</t>
  </si>
  <si>
    <t>โรคพิษสุนัขบ้า อันเกิดจากการเลี้ยงสัตว์ ปล่อยสัตว์ออกนอกสถานที่เลี้ยง รวมทั้งปัญหาคุณภาพน้ำในแหล่งน้ำสาธารณะและประสานงาน</t>
  </si>
  <si>
    <t>กับหน่วยงานที่เกี่ยวข้องในการดำเนินการแก้ไขปัญหาในแต่ละพื้นที่”</t>
  </si>
  <si>
    <t>(9) ค่าใช้จ่ายโครงการเปิดโลกกว้างสร้างเส้นทางสู่อาชีพ</t>
  </si>
  <si>
    <t>ค่าใช้จ่ายโครงการบูรณาการความร่วมมือในการพัฒนา</t>
  </si>
  <si>
    <t>2. ค่าจ้างประจำ</t>
  </si>
  <si>
    <t>3. ค่าจ้างชั่วคราว</t>
  </si>
  <si>
    <t>4. ค่าตอบแทน ใช้สอยและวัสดุ</t>
  </si>
  <si>
    <t>2. ค่าสาธารณูปโภค</t>
  </si>
  <si>
    <t xml:space="preserve">    2. ค่าสาธารณูปโภค</t>
  </si>
  <si>
    <t xml:space="preserve">   1.2 ค่าสาธารณูปโภค</t>
  </si>
  <si>
    <t>3. งบรายจ่ายอื่น</t>
  </si>
  <si>
    <t>(1) ค่าใช้จ่ายในการสัมมนาและศึกษาดูงานพัฒนา</t>
  </si>
  <si>
    <t xml:space="preserve">    เพื่อเพิ่มประสิทธิภาพในการทำงานของข้าราชการ</t>
  </si>
  <si>
    <t xml:space="preserve">    และบุคลากรในสังกัดสำนักงานเขตตลิ่งชัน</t>
  </si>
  <si>
    <t>(2) ค่าใช้จ่ายในการสัมมนาและศึกษาดูงานเพื่อเพิ่มประสิทธิภาพ</t>
  </si>
  <si>
    <t xml:space="preserve">    อาสาสมัครป้องกันภัยฝ่ายพลเรือนเขตตลิ่งชัน</t>
  </si>
  <si>
    <t xml:space="preserve">   ค่าครุภัณฑ์</t>
  </si>
  <si>
    <t>ตู้เก็บเอกสารชนิดรางเลื่อน 1 ชุด</t>
  </si>
  <si>
    <t>(1) เครื่องพิมพ์เลเซอร์ หรือ LED สี ชนิด Network แบบที่ 1</t>
  </si>
  <si>
    <t xml:space="preserve">    (20 หน้า/นาที) 1 เครื่อง</t>
  </si>
  <si>
    <t>05105-10</t>
  </si>
  <si>
    <t xml:space="preserve">    (จอแสดงภาพขนาดไม่น้อยกว่า 19 นิ้ว) พร้อมโปรแกรม</t>
  </si>
  <si>
    <t xml:space="preserve">    ระบบปฏิบัติการ (OS) แบบ GGWA ที่มีลิขสิทธิ์ถูกต้อง</t>
  </si>
  <si>
    <t xml:space="preserve">    ตามกฎหมาย 1 เครื่อง</t>
  </si>
  <si>
    <t>05198-11</t>
  </si>
  <si>
    <t>(4) เครื่องนับธนบัตร แบบตั้งโต๊ะ 1 เครื่อง</t>
  </si>
  <si>
    <t xml:space="preserve">(1) เครื่องพิมพ์เลเซอร์ หรือ LED ขาวดำ ชนิด Network </t>
  </si>
  <si>
    <t xml:space="preserve">    แบบที่ 1  1 เครื่อง</t>
  </si>
  <si>
    <t xml:space="preserve">    1.2 ค่าสาธารณูปโภค</t>
  </si>
  <si>
    <t>ค่าใช้จ่ายในการสัมมนาและศึกษาดูงานด้านการบริหาร</t>
  </si>
  <si>
    <t>จัดการขยะมูลฝอยเพื่อพัฒนาและเสริมสร้างศักยภาพบุคลากร</t>
  </si>
  <si>
    <t>(1) รถจักรยานยนต์ ขนาด 120 ซีซี 2 คัน</t>
  </si>
  <si>
    <t>(2) ตู้เหล็ก แบบ 2 บาน 5 ตู้</t>
  </si>
  <si>
    <t>(3) เครื่องพิมพ์เลเซอร์ หรือ LED สี ชนิด Network แบบที่ 1</t>
  </si>
  <si>
    <t>ตู้เหล็ก แบบ 4 ลิ้นชัก 6 ตู้</t>
  </si>
  <si>
    <t>05311-21</t>
  </si>
  <si>
    <t xml:space="preserve">    - ก่อสร้างสะพานคนเดินข้ามถนนพรานนก - </t>
  </si>
  <si>
    <t xml:space="preserve">      ถนนพุทธมณฑลสาย 4 (บริเวณหน้าวัดเพลงกลางสวน) </t>
  </si>
  <si>
    <t>05313-18</t>
  </si>
  <si>
    <t xml:space="preserve">    - สร้างท่อระบายน้ำ ค.ส.ล. ในผิวจราจร</t>
  </si>
  <si>
    <t xml:space="preserve">      ขนาดเส้นผ่าศูนย์กลาง 0.60 ม. ตามแบบ มนก-03</t>
  </si>
  <si>
    <t xml:space="preserve">      ยาวประมาณ 225 ม.</t>
  </si>
  <si>
    <t xml:space="preserve">      0.60 ม. ตามแบบ มนก.-03 จำนวน 26 บ่อ</t>
  </si>
  <si>
    <t xml:space="preserve">    - สร้างท่อลอด ค.ส.ล. ขนาดเส้นผ่าศูนย์กลาง 0.40 ม.</t>
  </si>
  <si>
    <t xml:space="preserve">      ตามแบบ มนก.-01 ยาวประมาณ 156 ม.</t>
  </si>
  <si>
    <t xml:space="preserve">      0.40 ม. ตามแบบ มนก.-03 พร้อมฝาบ่อพัก ตามแบบ</t>
  </si>
  <si>
    <t xml:space="preserve">      มนก.-03 จำนวน 26 บ่อ</t>
  </si>
  <si>
    <t xml:space="preserve">    - สร้างชั้นพื้นฐานหินคลุกบดอัดแน่น หนาเฉลี่ย 0.10 ม.</t>
  </si>
  <si>
    <t xml:space="preserve">      ตามแบบ มทก.-02 พื้นที่ประมาณ 1,494 ตร.ม.</t>
  </si>
  <si>
    <t xml:space="preserve">    - สร้างผิวทาง แอสฟัลต์คอนกรีต หนา 0.10 ม.</t>
  </si>
  <si>
    <t xml:space="preserve">      ตามแบบ มทก.-04 พื้นที่ประมาณ 1,494 ตร.ม.</t>
  </si>
  <si>
    <t xml:space="preserve">    - สร้างรางวี ค.ส.ล. สำหรับผิวทาง หนา 0.20 ม.</t>
  </si>
  <si>
    <t xml:space="preserve">      พร้อมพื้นฐานหินคลุกบดอัดแน่น ตามแบบ มนก.-01 </t>
  </si>
  <si>
    <t xml:space="preserve">      ยาวประมาณ 430 ม.</t>
  </si>
  <si>
    <t xml:space="preserve">    - สร้างไหล่ทาง แอสฟัลต์คอนกรีต หนา 0.10 ม.</t>
  </si>
  <si>
    <t xml:space="preserve">      ตามแบบ มทก.-04 พื้นที่ประมาณ 239 ตร.ม.</t>
  </si>
  <si>
    <t>05313-19</t>
  </si>
  <si>
    <t xml:space="preserve">    จากถนนบรมราชชนนีถึงคลองชักพระ</t>
  </si>
  <si>
    <t xml:space="preserve">    - รื้อพื้นทางเท้าและคันหินเดิม พร้อมขนทิ้ง</t>
  </si>
  <si>
    <t xml:space="preserve">      เนื้อที่ประมาณ 2,817 ตร.ม.</t>
  </si>
  <si>
    <t xml:space="preserve">    - สร้างทางเท้าแอสฟัลต์คอนกรีตพิมพ์ลาย</t>
  </si>
  <si>
    <t xml:space="preserve">      คันหินสูง 0.10 ม. ตามแบบ มทก.-16 </t>
  </si>
  <si>
    <t xml:space="preserve">    - สร้างคันหินสูง (หล่อในที่) 10 ซม. ตามแบบ มทก.-06</t>
  </si>
  <si>
    <t xml:space="preserve">      ยาวประมาณ 1,390 ม.</t>
  </si>
  <si>
    <t xml:space="preserve">    - สร้างช่องรับน้ำบนรางตื้นคันหินสูง 10 ซม. </t>
  </si>
  <si>
    <t xml:space="preserve">      ตามแบบ มทก.-08 จำนวน 116 ช่อง</t>
  </si>
  <si>
    <t xml:space="preserve">    - สร้างทางเข้า - ออก พร้อมทางลาด ตามแบบ มทก.-11</t>
  </si>
  <si>
    <t xml:space="preserve">      ตามแบบที่ 2 เนื้อที่ประมาณ 270 ตร.ม.</t>
  </si>
  <si>
    <t xml:space="preserve">      ตามแบบ สพ.3607/01 - สพ.3607/20 จำนวน 1 แห่ง</t>
  </si>
  <si>
    <t xml:space="preserve">เครื่องขยายเสียงแบบตู้ลำโพงเคลื่อนที่ </t>
  </si>
  <si>
    <t>ขนาดไม่น้อยกว่า 650 วัตต์ 4 ชุด</t>
  </si>
  <si>
    <t>(1) ปรับปรุงลานกีฬาชุมชนวัดมณฑป</t>
  </si>
  <si>
    <t xml:space="preserve">    สนามเซปักตะกร้อ</t>
  </si>
  <si>
    <t xml:space="preserve">    - เสาเข็มกลม ขนาดเส้นผ่าศูนย์กลาง 3 นิ้ว หนา 3 มม.</t>
  </si>
  <si>
    <t xml:space="preserve">      จำนวน 3 ท่อน</t>
  </si>
  <si>
    <t xml:space="preserve">    - ลวดสลิง ขนาด 3 มม. ยาวประมาณ 30 ม.</t>
  </si>
  <si>
    <t xml:space="preserve">    - ตาข่ายเชือกสีดำ ขนาด 3.3 มม. กว้าง 3 ม.</t>
  </si>
  <si>
    <t xml:space="preserve">      ช่องตา 2.5 นิ้ว x 2.5 นิ้ว ยาวประมาณ 27 ม.</t>
  </si>
  <si>
    <t xml:space="preserve">    - ทาสีพื้นสนามตะกร้อ (สีทับหน้า 2 รอบ) </t>
  </si>
  <si>
    <t xml:space="preserve">      พื้นที่ประมาณ 167 ตร.ม.</t>
  </si>
  <si>
    <t xml:space="preserve">    - อุปกรณ์ติดตั้งลวดสลิง (ตัวเร่ง, กิ๊บจับ) 5 ตร.ม.</t>
  </si>
  <si>
    <t xml:space="preserve">    - เทคอนกรีตตอม่อ 0.225 ลบ.ม.</t>
  </si>
  <si>
    <t xml:space="preserve">    สนามเปตอง</t>
  </si>
  <si>
    <t xml:space="preserve">    - ลงหินคลุก หนาประมาณ 0.10 ม. ปริมาตร 6 ลบ.ม.</t>
  </si>
  <si>
    <t xml:space="preserve">    - วางท่อระบายน้ำ ท่อลอด PVC ขนาด 3 นิ้ว จำนวน 1 ท่อน</t>
  </si>
  <si>
    <t xml:space="preserve">    - เทคอนกรีตทับหน้าท่อระบายน้ำ 1:3:5 ปริมาตร 0.10 ลบ.ม.</t>
  </si>
  <si>
    <t xml:space="preserve">    - โคมพลาสติก ABS กันน้ำ-ฝุ่น FL T8 1 x 36 วัตต์</t>
  </si>
  <si>
    <t xml:space="preserve">      (120 Cm) (ติดตั้งที่มุมสนาม สนามละ 6 ชุด) จำนวน 18 ชุด</t>
  </si>
  <si>
    <t xml:space="preserve">    ซ่อมแซมเวทีนำเต้นแอโรบิค</t>
  </si>
  <si>
    <t xml:space="preserve">    - ทาสีเวที (สีน้ำมันทับหน้า 2 รอบ) พื้นที่ 24 ตร.ม.</t>
  </si>
  <si>
    <t xml:space="preserve">    - ติดตั้งแผงหลังวัสดุพาสวู๊ด ขนาด 1.2 x 2.4 ม. หนา 10 มม. </t>
  </si>
  <si>
    <t xml:space="preserve">      จำนวน 1 แผ่น</t>
  </si>
  <si>
    <t xml:space="preserve">    - ทาสีพื้นลานแอโรบิค พื้นที่ 120 ตร.ม.</t>
  </si>
  <si>
    <t xml:space="preserve">    งานป้ายสนามกีฬา</t>
  </si>
  <si>
    <t xml:space="preserve">    - ซุ้มป้ายลานกีฬา ป้ายกติกา พร้อมติดตั้ง 1 ป้าย</t>
  </si>
  <si>
    <t xml:space="preserve">    - สนามตะกร้อ พร้อมติดตั้ง 1 ป้าย</t>
  </si>
  <si>
    <t xml:space="preserve">    - สนามเปตอง พร้อมติดตั้ง 1 ป้าย</t>
  </si>
  <si>
    <t xml:space="preserve">    - ลานแอโรบิค พร้อมติดตั้ง 1 ป้าย</t>
  </si>
  <si>
    <t>(2) ปรับปรุงลานกีฬาชุมชนหมู่ 8 วัดทองบางเชือกหนัง</t>
  </si>
  <si>
    <t xml:space="preserve">    - สร้างรั้วเหล็ก ยาวประมาณ 39.40 ม.</t>
  </si>
  <si>
    <t>(3) ปรับปรุงลานกีฬาชุมชนวัดปากน้ำฝั่งเหนือ</t>
  </si>
  <si>
    <t xml:space="preserve">    งานฐานราก</t>
  </si>
  <si>
    <t xml:space="preserve">    - ขุดดิน ปริมาณดิน 6.40 ลบ.ม.</t>
  </si>
  <si>
    <t xml:space="preserve">    - ฐานราก ค.ส.ล. สำหรับยึดเสา ขนาด 0.40 x 0.40 x 1.00 ม.</t>
  </si>
  <si>
    <t xml:space="preserve">      (ตามแบบ) จำนวน 10 ฐาน</t>
  </si>
  <si>
    <t xml:space="preserve">    งานพื้นสนาม</t>
  </si>
  <si>
    <t xml:space="preserve">    - ทำความสะอาดพื้นสนาม และขูดล้างสีเดิม </t>
  </si>
  <si>
    <t xml:space="preserve">      พื้นที่ประมาณ 447 ตร.ม.</t>
  </si>
  <si>
    <t xml:space="preserve">    - ทาสีพื้น Epoxy Cpating 500 Micron </t>
  </si>
  <si>
    <t xml:space="preserve">    - ติดตั้งเสาเหล็กกล่อง 5" x 5" หนา 3.2 มม.</t>
  </si>
  <si>
    <t xml:space="preserve">      จำนวน 10 ต้น</t>
  </si>
  <si>
    <t xml:space="preserve">    - ตาข่ายกั้นสนามฟุตบอล HDPE UV สีดำ</t>
  </si>
  <si>
    <t xml:space="preserve">      ขนาดตาข่าย 5 x 5 นิ้ว ความหนา 2.8 - 3.0 มม.</t>
  </si>
  <si>
    <t xml:space="preserve">      พร้อมอุปกรณ์ยึดติด พื้นที่ประมาณ 442 ตร.ม.</t>
  </si>
  <si>
    <t>งานประตูเหล็ก</t>
  </si>
  <si>
    <t xml:space="preserve">    - ประตูเหล็กบานคู่ ขนาด 1.60 x 2.00 ม. </t>
  </si>
  <si>
    <t xml:space="preserve">      พร้อมอุปกรณ์ ตามแบบ จำนวน 1 ชุด</t>
  </si>
  <si>
    <t>งานทาสี</t>
  </si>
  <si>
    <t xml:space="preserve">    - ทาสีน้ำมัน เสาเหล็กและประตูเหล็ก 29 ตร.ม.</t>
  </si>
  <si>
    <t>งานไฟฟ้า</t>
  </si>
  <si>
    <t xml:space="preserve">    - โคมไฟ LED FOOD LIGHT 400 w ขั้ว E40 </t>
  </si>
  <si>
    <t xml:space="preserve">      จำนวน 8 ชุด</t>
  </si>
  <si>
    <t xml:space="preserve">    - สายไฟ VCT ขนาด 2 x 2.5 ตร.มม. แรงดัน 750 โวลต์</t>
  </si>
  <si>
    <t xml:space="preserve">      ยาวประมาณ 130 ม.</t>
  </si>
  <si>
    <t xml:space="preserve">    - ตู้คอนซูเมอร์ยูนิต 6 ช่อง 50 A IP 2 สาย จำนวน 1 ชุด</t>
  </si>
  <si>
    <t xml:space="preserve">    - ท่อร้อยสายไฟ สีเหลือง พร้อมอุปกรณ์ 30 ท่อน</t>
  </si>
  <si>
    <t>05308-10</t>
  </si>
  <si>
    <t>(4) ปรับปรุงลานกีฬาโรงเรียนฉิมพลี</t>
  </si>
  <si>
    <t xml:space="preserve">    สนามกีฬา ค.ส.ล.</t>
  </si>
  <si>
    <t xml:space="preserve">      พื้นที่ประมาณ 579 ตร.ม.</t>
  </si>
  <si>
    <t xml:space="preserve">    - ติดตั้ง Epoxy Cpating 500 Micron </t>
  </si>
  <si>
    <t xml:space="preserve">      พร้อมอุปกรณ์ยึดติด พื้นที่ประมาณ 576 ตร.ม.</t>
  </si>
  <si>
    <t xml:space="preserve">    - หุ้มเสาด้วยฟองน้ำกันกระแทก หนา 1.5 นิ้ว</t>
  </si>
  <si>
    <t xml:space="preserve">      จำนวน 10 จุด</t>
  </si>
  <si>
    <t xml:space="preserve">    งานไฟฟ้า</t>
  </si>
  <si>
    <t xml:space="preserve">      จำนวน 6 ชุด</t>
  </si>
  <si>
    <t xml:space="preserve">      ยาวประมาณ 140 ม.</t>
  </si>
  <si>
    <t xml:space="preserve">    - สายไฟ THW ขนาด 1 x 35 ตร.มม. แรงดัน 750 โวลต์</t>
  </si>
  <si>
    <t xml:space="preserve">      ยาวประมาณ 40 ม.</t>
  </si>
  <si>
    <t xml:space="preserve">    สนามเด็กเล่น (หลังอาคารเรียน 2)</t>
  </si>
  <si>
    <t xml:space="preserve">    - ทำความสะอาดพื้นสนาม พื้นที่ประมาณ 96 ตร.ม.</t>
  </si>
  <si>
    <t xml:space="preserve">    - ติดตั้งแผ่นกันกระแทก ขนาด 50 x 50 หนา 2.5 ซม.</t>
  </si>
  <si>
    <t xml:space="preserve">      พื้นที่ประมาณ 96 ตร.ม.</t>
  </si>
  <si>
    <t xml:space="preserve">    สู่การพัฒนาคุณภาพชีวิตของประชาชน</t>
  </si>
  <si>
    <t xml:space="preserve">    ของผู้นำชุมชนและผู้ที่เกี่ยวข้อง</t>
  </si>
  <si>
    <t>07103-4</t>
  </si>
  <si>
    <t>07103-5</t>
  </si>
  <si>
    <t>(3) ค่าใช้จ่ายในการสัมมนาและศึกษาดูงานด้านการพัฒนาชุมชน</t>
  </si>
  <si>
    <t>(4) ค่าใช้จ่ายในการสัมมนาและศึกษาดูงานเพื่อพัฒนาศักยภาพ</t>
  </si>
  <si>
    <t>(5) ค่าใช้จ่ายโครงการรู้ใช้ รู้เก็บ คนกรุงเทพฯ ชีวิต มั่นคง</t>
  </si>
  <si>
    <t>(6) ค่าใช้จ่ายในการดำนินงานศูนย์บริการและถ่ายทอด</t>
  </si>
  <si>
    <t>(7) ค่าใช้จ่ายในการส่งเสริมกิจกรรมสโมสรกีฬาและลานกีฬา</t>
  </si>
  <si>
    <t>(8) ค่าใช้จ่ายในการจัดงานวันสำคัญ อนุรักษ์สืบสาน</t>
  </si>
  <si>
    <t>(9) ค่าใช้จ่ายในการส่งเสริมกิจการสภาเด็กและเยาวชนเขต</t>
  </si>
  <si>
    <t>05308-7</t>
  </si>
  <si>
    <t>05308-8</t>
  </si>
  <si>
    <t>05308-9</t>
  </si>
  <si>
    <t>05131-6</t>
  </si>
  <si>
    <t>05198-5</t>
  </si>
  <si>
    <t>05199-7</t>
  </si>
  <si>
    <t>05108-6</t>
  </si>
  <si>
    <t>05105-7</t>
  </si>
  <si>
    <t>05105-9</t>
  </si>
  <si>
    <t>05105-8</t>
  </si>
  <si>
    <t>07103-3</t>
  </si>
  <si>
    <t>โรงเรียนชุมทางตลิ่งชัน</t>
  </si>
  <si>
    <t>โรงเรียนวัดโพธิ์ (ราษฎร์ผดุงผล)</t>
  </si>
  <si>
    <t xml:space="preserve">(2) สแกนเนอร์ สำหรับงานเก็บเอกสารระดับศูนย์บริการ </t>
  </si>
  <si>
    <t>(3) เครื่องยิงบาร์โค้ด 1 เครื่อง</t>
  </si>
  <si>
    <t xml:space="preserve">(2) เครื่องคอมพิวเตอร์สำหรับงานประมวลผล แบบที่ 1 </t>
  </si>
  <si>
    <t>(3) เครื่องพิมพ์ ชนิด Dot Matrix Printer แบบแคร่สั้น 1 เครื่อง</t>
  </si>
  <si>
    <t>(5) ปรับปรุงถนนพุทธมณฑลสาย 1 ซอย 40</t>
  </si>
  <si>
    <t xml:space="preserve">(6) ปรับปรุงทางเท้าถนนชัยพฤกษ์ </t>
  </si>
  <si>
    <t xml:space="preserve">(7) ก่อสร้างสะพานคนเดินข้ามถนนพรานนก - </t>
  </si>
  <si>
    <t xml:space="preserve">    แบบที่ 1 (28 หน้า/นาที) 4 เครื่อง</t>
  </si>
  <si>
    <t>05199-8</t>
  </si>
  <si>
    <t>(11) ค่าใช้จ่ายในการสนับสนุนการสอนในศูนย์ศึกษา</t>
  </si>
  <si>
    <t xml:space="preserve">    ถนนพุทธมณฑลสาย 4 (บริเวณหน้าวัดเพลงกลางสวน) </t>
  </si>
  <si>
    <t xml:space="preserve">    - สร้างฝาบ่อพักชนิดฝาเรียบ ตามแบบ ขตช.28/2566 </t>
  </si>
  <si>
    <t xml:space="preserve">      จำนวน 116 ฝา</t>
  </si>
  <si>
    <t xml:space="preserve">    - ปรับระดับพื้น ค.ส.ล. หนา 0.10 ม. พื้นที่ประมาณ 422 ตร.ม.</t>
  </si>
  <si>
    <r>
      <t xml:space="preserve">วัตถุประสงค์ : </t>
    </r>
    <r>
      <rPr>
        <sz val="16"/>
        <color theme="1"/>
        <rFont val="TH Sarabun New"/>
        <family val="2"/>
      </rPr>
      <t>เพื่อแสดงค่าใช้จ่ายเกี่ยวกับบุคลากรของกรุงเทพมหานครในภาพรวมของหน่วยรับงบประมาณที่กำหนดไว้ในงบบุคลากร</t>
    </r>
  </si>
  <si>
    <r>
      <t xml:space="preserve">วัตถุประสงค์ : </t>
    </r>
    <r>
      <rPr>
        <sz val="16"/>
        <color theme="1"/>
        <rFont val="TH Sarabun New"/>
        <family val="2"/>
      </rPr>
      <t>“เพื่ออำนวยการ สั่งการสำนักงานเขต ดำเนินงานเกี่ยวกับส่วนราชการอื่นที่มิใช่ของส่วนราชการใดตามที่ได้รับมอบหมาย</t>
    </r>
  </si>
  <si>
    <r>
      <rPr>
        <b/>
        <sz val="16"/>
        <color theme="1"/>
        <rFont val="TH Sarabun New"/>
        <family val="2"/>
      </rPr>
      <t xml:space="preserve">กิจกรรมหลัก : </t>
    </r>
    <r>
      <rPr>
        <sz val="16"/>
        <color theme="1"/>
        <rFont val="TH Sarabun New"/>
        <family val="2"/>
      </rPr>
      <t xml:space="preserve">อำนวยการและบริหารงานทั่วไป, ประชาสัมพันธ์และรับเรื่องร้องทุกข์, กิจการสภาเขต 
    </t>
    </r>
  </si>
  <si>
    <r>
      <rPr>
        <b/>
        <sz val="16"/>
        <color theme="1"/>
        <rFont val="TH Sarabun New"/>
        <family val="2"/>
      </rPr>
      <t xml:space="preserve">วัตถุประสงค์ : </t>
    </r>
    <r>
      <rPr>
        <sz val="16"/>
        <color theme="1"/>
        <rFont val="TH Sarabun New"/>
        <family val="2"/>
      </rPr>
      <t xml:space="preserve">“เพื่อรักษาความสงบเรียบร้อยในภารกิจของฝ่ายพลเรือน ทำหน้าที่เกี่ยวกับการปกครองท้องที่การทะเบียนปกครอง </t>
    </r>
  </si>
  <si>
    <r>
      <t xml:space="preserve">กิจกรรมหลัก : </t>
    </r>
    <r>
      <rPr>
        <sz val="16"/>
        <color theme="1"/>
        <rFont val="TH Sarabun New"/>
        <family val="2"/>
      </rPr>
      <t>บริการทะเบียนและปฏิบัติหน้าที่ทางปกครอง, อาสาสมัครป้องกันภัยฝ่ายพลเรือน</t>
    </r>
  </si>
  <si>
    <r>
      <rPr>
        <b/>
        <sz val="16"/>
        <color theme="1"/>
        <rFont val="TH Sarabun New"/>
        <family val="2"/>
      </rPr>
      <t>วัตถุประสงค์ :</t>
    </r>
    <r>
      <rPr>
        <sz val="16"/>
        <color theme="1"/>
        <rFont val="TH Sarabun New"/>
        <family val="2"/>
      </rPr>
      <t xml:space="preserve"> “เพื่อให้บริการประชาชนด้านทะเบียนราษฎร ทะเบียนบัตรประจำตัวประชาชน และทะเบียนทั่วไป นอกจากนี้ยังมีหน้าที่</t>
    </r>
  </si>
  <si>
    <r>
      <t>กิจกรรมหลัก :</t>
    </r>
    <r>
      <rPr>
        <sz val="16"/>
        <color theme="1"/>
        <rFont val="TH Sarabun New"/>
        <family val="2"/>
      </rPr>
      <t xml:space="preserve"> อำนวยการและบริหารงานทั่วไป, บริการทะเบียนราษฎร, บริการทะเบียนบัตรประจำตัวประชาชน, บริการทะเบียนทั่วไป</t>
    </r>
    <r>
      <rPr>
        <b/>
        <sz val="16"/>
        <color theme="1"/>
        <rFont val="TH Sarabun New"/>
        <family val="2"/>
      </rPr>
      <t xml:space="preserve">
</t>
    </r>
  </si>
  <si>
    <r>
      <rPr>
        <b/>
        <sz val="16"/>
        <color theme="1"/>
        <rFont val="TH Sarabun New"/>
        <family val="2"/>
      </rPr>
      <t>วัตถุประสงค์ :</t>
    </r>
    <r>
      <rPr>
        <sz val="16"/>
        <color theme="1"/>
        <rFont val="TH Sarabun New"/>
        <family val="2"/>
      </rPr>
      <t xml:space="preserve"> “เพื่อให้กรุงเทพมหานคร มีการพัฒนาระบบบัญชี จัดทำบัญชี และรายงานการเงินการคลังและรายงานผลการดำเนินงาน</t>
    </r>
  </si>
  <si>
    <r>
      <rPr>
        <b/>
        <sz val="16"/>
        <color theme="1"/>
        <rFont val="TH Sarabun New"/>
        <family val="2"/>
      </rPr>
      <t xml:space="preserve">กิจกรรมหลัก : </t>
    </r>
    <r>
      <rPr>
        <sz val="16"/>
        <color theme="1"/>
        <rFont val="TH Sarabun New"/>
        <family val="2"/>
      </rPr>
      <t xml:space="preserve">อำนวยการและบริหารทั่วไป, บริหารงานคลัง, งบประมาณ การเงินและบัญชี, ตรวจสอบฎีกา </t>
    </r>
  </si>
  <si>
    <r>
      <rPr>
        <b/>
        <sz val="16"/>
        <color theme="1"/>
        <rFont val="TH Sarabun New"/>
        <family val="2"/>
      </rPr>
      <t xml:space="preserve">วัตถุประสงค์ : </t>
    </r>
    <r>
      <rPr>
        <sz val="16"/>
        <color theme="1"/>
        <rFont val="TH Sarabun New"/>
        <family val="2"/>
      </rPr>
      <t>“เพื่อจัดหารายได้นำส่งคลังกรุงเทพมหานครตามเป้าหมายอย่างมีประสิทธิภาพทั่วถึงและเป็นธรรม ภายใต้กรอบที่กฎหมาย</t>
    </r>
  </si>
  <si>
    <r>
      <rPr>
        <b/>
        <sz val="16"/>
        <color theme="1"/>
        <rFont val="TH Sarabun New"/>
        <family val="2"/>
      </rPr>
      <t xml:space="preserve">กิจกรรมหลัก : </t>
    </r>
    <r>
      <rPr>
        <sz val="16"/>
        <color theme="1"/>
        <rFont val="TH Sarabun New"/>
        <family val="2"/>
      </rPr>
      <t xml:space="preserve">อำนวยการและบริหารทั่วไป, ประเมินและจัดเก็บภาษีโรงเรือนและที่ดิน, ประเมินและจัดเก็บภาษีที่ดินและสิ่งปลูกสร้าง, </t>
    </r>
  </si>
  <si>
    <r>
      <rPr>
        <b/>
        <sz val="16"/>
        <color theme="1"/>
        <rFont val="TH Sarabun New"/>
        <family val="2"/>
      </rPr>
      <t>วัตถุประสงค์ :</t>
    </r>
    <r>
      <rPr>
        <sz val="16"/>
        <color theme="1"/>
        <rFont val="TH Sarabun New"/>
        <family val="2"/>
      </rPr>
      <t xml:space="preserve"> “เพื่อให้การดำเนินงานภายในฝ่ายรักษาความสะอาดโดยรวม ได้รับการสนับสนุนให้ประสบความสำเร็จอย่างมีประสิทธิภาพ </t>
    </r>
  </si>
  <si>
    <r>
      <t xml:space="preserve">กิจกรรมหลัก : </t>
    </r>
    <r>
      <rPr>
        <sz val="16"/>
        <color theme="1"/>
        <rFont val="TH Sarabun New"/>
        <family val="2"/>
      </rPr>
      <t>อำนวยการ, บริหารงานทั่วไป, ดำเนินการแก้ไขปัญหาร้องทุกข์, บริหารงานบุคคลเบื้องต้น, ประสานงานร่วมกับหน่วยงาน</t>
    </r>
  </si>
  <si>
    <r>
      <rPr>
        <b/>
        <sz val="16"/>
        <color theme="1"/>
        <rFont val="TH Sarabun New"/>
        <family val="2"/>
      </rPr>
      <t>วัตถุประสงค์ :</t>
    </r>
    <r>
      <rPr>
        <sz val="16"/>
        <color theme="1"/>
        <rFont val="TH Sarabun New"/>
        <family val="2"/>
      </rPr>
      <t xml:space="preserve"> “เพื่อให้ถนนและพื้นที่สัญจรมีความสะอาด ปราศจากมูลฝอย โดยจัดให้มีการกวาด ทำความสะอาดถนน บาทวิถี </t>
    </r>
  </si>
  <si>
    <r>
      <rPr>
        <b/>
        <sz val="16"/>
        <color theme="1"/>
        <rFont val="TH Sarabun New"/>
        <family val="2"/>
      </rPr>
      <t xml:space="preserve">กิจกรรมหลัก : </t>
    </r>
    <r>
      <rPr>
        <sz val="16"/>
        <color theme="1"/>
        <rFont val="TH Sarabun New"/>
        <family val="2"/>
      </rPr>
      <t xml:space="preserve">กวาด ล้าง ทำความสะอาดถนน ตรอก ซอย ในพื้นที่เขตและอุปกรณ์ประกอบถนน เช่น ป้ายต่าง ๆ สถานที่สำคัญ </t>
    </r>
  </si>
  <si>
    <r>
      <rPr>
        <b/>
        <sz val="16"/>
        <color theme="1"/>
        <rFont val="TH Sarabun New"/>
        <family val="2"/>
      </rPr>
      <t>วัตถุประสงค์ :</t>
    </r>
    <r>
      <rPr>
        <sz val="16"/>
        <color theme="1"/>
        <rFont val="TH Sarabun New"/>
        <family val="2"/>
      </rPr>
      <t xml:space="preserve"> “เพื่อให้พื้นที่อยู่อาศัย พื้นที่ประกอบพาณิชยกรรม อุตสาหกรรม มีความสะอาดถูกสุขลักษณะ โดยจัดให้มีการเก็บขนมูลฝอย </t>
    </r>
  </si>
  <si>
    <r>
      <rPr>
        <b/>
        <sz val="16"/>
        <color theme="1"/>
        <rFont val="TH Sarabun New"/>
        <family val="2"/>
      </rPr>
      <t xml:space="preserve">กิจกรรมหลัก : </t>
    </r>
    <r>
      <rPr>
        <sz val="16"/>
        <color theme="1"/>
        <rFont val="TH Sarabun New"/>
        <family val="2"/>
      </rPr>
      <t>เก็บขยะมูลฝอย, ขนถ่ายสิ่งปฏิกูล, ดูดไขมัน</t>
    </r>
  </si>
  <si>
    <r>
      <rPr>
        <b/>
        <sz val="16"/>
        <color theme="1"/>
        <rFont val="TH Sarabun New"/>
        <family val="2"/>
      </rPr>
      <t>วัตถุประสงค์ :</t>
    </r>
    <r>
      <rPr>
        <sz val="16"/>
        <color theme="1"/>
        <rFont val="TH Sarabun New"/>
        <family val="2"/>
      </rPr>
      <t xml:space="preserve"> “เพื่อให้พื้นที่เขตมีภูมิทัศน์ที่สวยงามร่มรื่น มีสภาพแวดล้อมที่ดี โดยจัดให้มีการดูแลสวนหย่อม ต้นไม้เกาะกลาง </t>
    </r>
  </si>
  <si>
    <r>
      <rPr>
        <b/>
        <sz val="16"/>
        <color theme="1"/>
        <rFont val="TH Sarabun New"/>
        <family val="2"/>
      </rPr>
      <t xml:space="preserve">กิจกรรมหลัก : </t>
    </r>
    <r>
      <rPr>
        <sz val="16"/>
        <color theme="1"/>
        <rFont val="TH Sarabun New"/>
        <family val="2"/>
      </rPr>
      <t>ตัดแต่งและดูแลบำรุงรักษาต้นไม้, เพาะชำและตกแต่งสถานที่, บริการรถน้ำ</t>
    </r>
  </si>
  <si>
    <r>
      <t xml:space="preserve">วัตถุประสงค์ : </t>
    </r>
    <r>
      <rPr>
        <sz val="16"/>
        <color theme="1"/>
        <rFont val="TH Sarabun New"/>
        <family val="2"/>
      </rPr>
      <t>“เพื่อกำหนดทิศทางในการบริหารงาน ควบคุมกำกับ และติดตามประเมินผลการปฏิบัติหน้าที่ของฝ่ายเทศกิจ ให้เป็นไป</t>
    </r>
  </si>
  <si>
    <r>
      <rPr>
        <b/>
        <sz val="16"/>
        <color theme="1"/>
        <rFont val="TH Sarabun New"/>
        <family val="2"/>
      </rPr>
      <t xml:space="preserve">กิจกรรมหลัก : </t>
    </r>
    <r>
      <rPr>
        <sz val="16"/>
        <color theme="1"/>
        <rFont val="TH Sarabun New"/>
        <family val="2"/>
      </rPr>
      <t>อำนวยการและบริหารงานทั่วไป, จัดประชุมคณะกรรมการระดับเขต, สอบสวนดำเนินคดี</t>
    </r>
  </si>
  <si>
    <r>
      <rPr>
        <b/>
        <sz val="16"/>
        <color theme="1"/>
        <rFont val="TH Sarabun New"/>
        <family val="2"/>
      </rPr>
      <t>วัตถุประสงค์ :</t>
    </r>
    <r>
      <rPr>
        <sz val="16"/>
        <color theme="1"/>
        <rFont val="TH Sarabun New"/>
        <family val="2"/>
      </rPr>
      <t xml:space="preserve"> “เพื่อให้เขตพื้นที่มีความเป็นระเบียบ น่าอยู่อาศัย จัดระเบียบการทำกิจกรรมและการใช้ที่สาธารณะของผู้ประกอบการค้า </t>
    </r>
  </si>
  <si>
    <r>
      <rPr>
        <b/>
        <sz val="16"/>
        <color theme="1"/>
        <rFont val="TH Sarabun New"/>
        <family val="2"/>
      </rPr>
      <t xml:space="preserve">กิจกรรมหลัก : </t>
    </r>
    <r>
      <rPr>
        <sz val="16"/>
        <color theme="1"/>
        <rFont val="TH Sarabun New"/>
        <family val="2"/>
      </rPr>
      <t>ตรวจและบังคับการ, บริการและปฏิบัติการกิจการพิเศษ, ควบคุมการใช้ยานพาหนะ</t>
    </r>
  </si>
  <si>
    <r>
      <rPr>
        <b/>
        <sz val="16"/>
        <color theme="1"/>
        <rFont val="TH Sarabun New"/>
        <family val="2"/>
      </rPr>
      <t>วัตถุประสงค์ :</t>
    </r>
    <r>
      <rPr>
        <sz val="16"/>
        <color theme="1"/>
        <rFont val="TH Sarabun New"/>
        <family val="2"/>
      </rPr>
      <t xml:space="preserve"> “เพื่อกำหนดทิศทางในการบริหารงาน ควบคุมกำกับ และติดตามประเมินผลการปฏิบัติหน้าที่ของฝ่ายโยธา ให้เป็นไป</t>
    </r>
  </si>
  <si>
    <r>
      <rPr>
        <b/>
        <sz val="16"/>
        <color theme="1"/>
        <rFont val="TH Sarabun New"/>
        <family val="2"/>
      </rPr>
      <t xml:space="preserve">กิจกรรมหลัก : </t>
    </r>
    <r>
      <rPr>
        <sz val="16"/>
        <color theme="1"/>
        <rFont val="TH Sarabun New"/>
        <family val="2"/>
      </rPr>
      <t>อำนวยการและบริหารงานทั่วไป, ควบคุมการใช้ยานพาหนะ, สำรวจ ออกแบบ ประมาณราคา และควบคุมโครงการ</t>
    </r>
  </si>
  <si>
    <r>
      <rPr>
        <b/>
        <sz val="16"/>
        <color theme="1"/>
        <rFont val="TH Sarabun New"/>
        <family val="2"/>
      </rPr>
      <t>วัตถุประสงค์ :</t>
    </r>
    <r>
      <rPr>
        <sz val="16"/>
        <color theme="1"/>
        <rFont val="TH Sarabun New"/>
        <family val="2"/>
      </rPr>
      <t xml:space="preserve"> "เพื่อให้สิ่งก่อสร้างมีความปลอดภัย ถูกสุขลักษณะ ไม่ส่งผลกระทบต่อสิ่งแวดล้อม เพื่อให้การพัฒนาและการขยายตัว</t>
    </r>
  </si>
  <si>
    <r>
      <t>กิจกรรมหลัก :</t>
    </r>
    <r>
      <rPr>
        <sz val="16"/>
        <color theme="1"/>
        <rFont val="TH Sarabun New"/>
        <family val="2"/>
      </rPr>
      <t xml:space="preserve"> อนุญาตและควบคุมการก่อสร้าง, ตรวจสอบและควบคุมการใช้อาคาร, บังคับใช้กฎหมายอาคาร, อนุญาตตัดคันหิน </t>
    </r>
  </si>
  <si>
    <r>
      <rPr>
        <b/>
        <sz val="16"/>
        <color theme="1"/>
        <rFont val="TH Sarabun New"/>
        <family val="2"/>
      </rPr>
      <t>วัตถุประสงค์ :</t>
    </r>
    <r>
      <rPr>
        <sz val="16"/>
        <color theme="1"/>
        <rFont val="TH Sarabun New"/>
        <family val="2"/>
      </rPr>
      <t xml:space="preserve"> "เพื่อดูแลซ่อมแซม บำรุงรักษาทางเท้าและพื้นผิวถนนสายรองให้อยู่ในสภาพที่ดี เพื่อให้ประชาชนสามารถใช้สัญจรได้</t>
    </r>
  </si>
  <si>
    <r>
      <rPr>
        <b/>
        <sz val="16"/>
        <color theme="1"/>
        <rFont val="TH Sarabun New"/>
        <family val="2"/>
      </rPr>
      <t xml:space="preserve">กิจกรรมหลัก : </t>
    </r>
    <r>
      <rPr>
        <sz val="16"/>
        <color theme="1"/>
        <rFont val="TH Sarabun New"/>
        <family val="2"/>
      </rPr>
      <t>ซ่อมแซมผิวจราจรด้วยแอสฟัลต์, ซ่อมแซมทางเท้าและป้าย, บำรุงรักษาซ่อมแซมไฟฟ้าสาธารณะ, บำรุงรักษา/บริการ</t>
    </r>
  </si>
  <si>
    <r>
      <rPr>
        <b/>
        <sz val="16"/>
        <color theme="1"/>
        <rFont val="TH Sarabun New"/>
        <family val="2"/>
      </rPr>
      <t>วัตถุประสงค์ :</t>
    </r>
    <r>
      <rPr>
        <sz val="16"/>
        <color theme="1"/>
        <rFont val="TH Sarabun New"/>
        <family val="2"/>
      </rPr>
      <t xml:space="preserve"> “เพื่อให้น้ำฝน น้ำปล่อยทิ้งจากบ้านเรือน อาคาร และน้ำปล่อยทิ้งจากแหล่งอื่น ๆ ได้รับการจัดการอย่างเป็นระบบ</t>
    </r>
  </si>
  <si>
    <r>
      <rPr>
        <b/>
        <sz val="16"/>
        <color theme="1"/>
        <rFont val="TH Sarabun New"/>
        <family val="2"/>
      </rPr>
      <t xml:space="preserve">กิจกรรมหลัก : </t>
    </r>
    <r>
      <rPr>
        <sz val="16"/>
        <color theme="1"/>
        <rFont val="TH Sarabun New"/>
        <family val="2"/>
      </rPr>
      <t>ซ่อมแซม เปลี่ยนฝาท่อระบายน้ำ, ทำความสะอาดและขุดลอกท่อระบายน้ำ, ทำความสะอาดและขุดลอกคลอง, สูบระบายน้ำ</t>
    </r>
  </si>
  <si>
    <r>
      <rPr>
        <b/>
        <sz val="16"/>
        <color theme="1"/>
        <rFont val="TH Sarabun New"/>
        <family val="2"/>
      </rPr>
      <t>วัตถุประสงค์ :</t>
    </r>
    <r>
      <rPr>
        <sz val="16"/>
        <color theme="1"/>
        <rFont val="TH Sarabun New"/>
        <family val="2"/>
      </rPr>
      <t xml:space="preserve"> “เพื่อกำหนดทิศทางในการบริหารงาน ควบคุมกำกับ และติดตามการปฏิบัติหน้าที่ของฝ่ายพัฒนาชุมชนและสวัสดิการสังคม</t>
    </r>
  </si>
  <si>
    <r>
      <t>กิจกรรมหลัก :</t>
    </r>
    <r>
      <rPr>
        <sz val="16"/>
        <color theme="1"/>
        <rFont val="TH Sarabun New"/>
        <family val="2"/>
      </rPr>
      <t xml:space="preserve"> อำนวยการและบริหารงานทั่วไป, ควบคุมการใช้ยานพาหนะ, บริการเบิกจ่ายเงินสวัสดิการ, ทะเบียนและรับจดแจ้ง, </t>
    </r>
  </si>
  <si>
    <r>
      <rPr>
        <b/>
        <sz val="16"/>
        <color theme="1"/>
        <rFont val="TH Sarabun New"/>
        <family val="2"/>
      </rPr>
      <t>วัตถุประสงค์ :</t>
    </r>
    <r>
      <rPr>
        <sz val="16"/>
        <color theme="1"/>
        <rFont val="TH Sarabun New"/>
        <family val="2"/>
      </rPr>
      <t xml:space="preserve"> “เพื่อส่งเสริม สนับสนุนให้ประชาชนมีขีดความสามารถในการบริหารจัดการปัญหาชุมชน ตระหนักถึงคุณค่า</t>
    </r>
  </si>
  <si>
    <r>
      <rPr>
        <b/>
        <sz val="16"/>
        <color theme="1"/>
        <rFont val="TH Sarabun New"/>
        <family val="2"/>
      </rPr>
      <t xml:space="preserve">กิจกรรมหลัก : </t>
    </r>
    <r>
      <rPr>
        <sz val="16"/>
        <color theme="1"/>
        <rFont val="TH Sarabun New"/>
        <family val="2"/>
      </rPr>
      <t>พัฒนาศักยภาพชุมชน, สภาเยาวชนกรุงเทพมหานคร, ศูนย์พัฒนาเด็กก่อนวัยเรียน, จัดกิจกรรมวันสำคัญและส่งเสริม</t>
    </r>
  </si>
  <si>
    <r>
      <rPr>
        <b/>
        <sz val="16"/>
        <color theme="1"/>
        <rFont val="TH Sarabun New"/>
        <family val="2"/>
      </rPr>
      <t>วัตถุประสงค์ :</t>
    </r>
    <r>
      <rPr>
        <sz val="16"/>
        <color theme="1"/>
        <rFont val="TH Sarabun New"/>
        <family val="2"/>
      </rPr>
      <t xml:space="preserve"> “เพื่อกำหนดทิศทางในการบริหารงาน ควบคุมกำกับ และติดตามประเมินผลการปฏิบัติหน้าที่ของฝ่ายสิ่งแวดล้อม</t>
    </r>
  </si>
  <si>
    <r>
      <t xml:space="preserve">กิจกรรมหลัก : </t>
    </r>
    <r>
      <rPr>
        <sz val="16"/>
        <color theme="1"/>
        <rFont val="TH Sarabun New"/>
        <family val="2"/>
      </rPr>
      <t>อำนวยการและบริหารงานทั่วไป, ควบคุมการใช้ยานพาหนะ</t>
    </r>
  </si>
  <si>
    <r>
      <rPr>
        <b/>
        <sz val="16"/>
        <color theme="1"/>
        <rFont val="TH Sarabun New"/>
        <family val="2"/>
      </rPr>
      <t>วัตถุประสงค์ :</t>
    </r>
    <r>
      <rPr>
        <sz val="16"/>
        <color theme="1"/>
        <rFont val="TH Sarabun New"/>
        <family val="2"/>
      </rPr>
      <t xml:space="preserve"> “เพื่อให้ประชาชนได้บริโภคอาหารปรุงสำเร็จที่ปลอดภัยปราศจากการปนเปื้อนสารเคมีอันตรายและเชื้อโรคในระบบ</t>
    </r>
  </si>
  <si>
    <r>
      <t xml:space="preserve">กิจกรรมหลัก : </t>
    </r>
    <r>
      <rPr>
        <sz val="16"/>
        <color theme="1"/>
        <rFont val="TH Sarabun New"/>
        <family val="2"/>
      </rPr>
      <t xml:space="preserve">ออก/ต่อใบอนุญาต, ลงพื้นที่ตรวจ/ระงับเหตุรับแจ้ง, ลงพื้นที่ตรวจตามแผน, ส่งเสริมความรู้ผู้สัมผัสอาหาร, </t>
    </r>
  </si>
  <si>
    <r>
      <rPr>
        <b/>
        <sz val="16"/>
        <color theme="1"/>
        <rFont val="TH Sarabun New"/>
        <family val="2"/>
      </rPr>
      <t>วัตถุประสงค์ :</t>
    </r>
    <r>
      <rPr>
        <sz val="16"/>
        <color theme="1"/>
        <rFont val="TH Sarabun New"/>
        <family val="2"/>
      </rPr>
      <t xml:space="preserve"> “เพื่อลดความเสี่ยงในการแพร่โรค เหตุเดือดร้อนรำคาญ และความไม่ปลอดภัยที่เกิดจากแมลงและสัตว์นำโรค รวมทั้งให้</t>
    </r>
  </si>
  <si>
    <r>
      <rPr>
        <b/>
        <sz val="16"/>
        <color theme="1"/>
        <rFont val="TH Sarabun New"/>
        <family val="2"/>
      </rPr>
      <t>กิจกรรมหลัก :</t>
    </r>
    <r>
      <rPr>
        <sz val="16"/>
        <color theme="1"/>
        <rFont val="TH Sarabun New"/>
        <family val="2"/>
      </rPr>
      <t xml:space="preserve"> ควบคุมพาหะและแหล่งนำโรค, รณรงค์การกำจัดและควบคุมลูกน้ำยุงลาย,  รณรงค์ป้องกันโรคติดต่อตามฤดูกาล, </t>
    </r>
  </si>
  <si>
    <r>
      <rPr>
        <b/>
        <sz val="16"/>
        <color theme="1"/>
        <rFont val="TH Sarabun New"/>
        <family val="2"/>
      </rPr>
      <t>วัตถุประสงค์ :</t>
    </r>
    <r>
      <rPr>
        <sz val="16"/>
        <color theme="1"/>
        <rFont val="TH Sarabun New"/>
        <family val="2"/>
      </rPr>
      <t xml:space="preserve"> “เพื่อกำหนดทิศทางในการบริหารงาน ควบคุมกำกับ และติดตามประเมินผลการปฏิบัติหน้าที่ของฝ่ายการศึกษาให้เป็นไป</t>
    </r>
  </si>
  <si>
    <r>
      <t xml:space="preserve">กิจกรรมหลัก : </t>
    </r>
    <r>
      <rPr>
        <sz val="16"/>
        <color theme="1"/>
        <rFont val="TH Sarabun New"/>
        <family val="2"/>
      </rPr>
      <t xml:space="preserve">อำนวยการและบริหารงานทั่วไป, ควบคุมการใช้ยานพาหนะ, บริหารการศึกษา ได้แก่ การตรวจเยี่ยมสถานศึกษา </t>
    </r>
  </si>
  <si>
    <r>
      <rPr>
        <b/>
        <sz val="16"/>
        <color theme="1"/>
        <rFont val="TH Sarabun New"/>
        <family val="2"/>
      </rPr>
      <t>วัตถุประสงค์ :</t>
    </r>
    <r>
      <rPr>
        <sz val="16"/>
        <color theme="1"/>
        <rFont val="TH Sarabun New"/>
        <family val="2"/>
      </rPr>
      <t xml:space="preserve"> “เพื่อให้นักเรียนทุกคนได้รับการสอนที่ได้มาตรฐานตามหลักสูตรที่สถานศึกษากำหนด อันเป็นการสนับสนุนให้นักเรียน</t>
    </r>
  </si>
  <si>
    <r>
      <t>กิจกรรมหลัก :</t>
    </r>
    <r>
      <rPr>
        <sz val="16"/>
        <color theme="1"/>
        <rFont val="TH Sarabun New"/>
        <family val="2"/>
      </rPr>
      <t xml:space="preserve"> จัดการสอน, สนับสนุนการสอนและพัฒนาวิชาชีพครู, สนับสนุนนักเรียนและพัฒนาผู้เรียน, บริหารจัดการสถานศึกษา</t>
    </r>
  </si>
  <si>
    <r>
      <rPr>
        <b/>
        <sz val="16"/>
        <color theme="1"/>
        <rFont val="TH Sarabun New"/>
        <family val="2"/>
      </rPr>
      <t>วัตถุประสงค์</t>
    </r>
    <r>
      <rPr>
        <sz val="16"/>
        <color theme="1"/>
        <rFont val="TH Sarabun New"/>
        <family val="2"/>
      </rPr>
      <t xml:space="preserve"> : สอดคล้องกับประเด็นยุทธศาสตร์ที่ 3 การลดความเหลื่อมล้ำด้วยการบริหารเมืองรูปแบบอารยะสำหรับทุกคน </t>
    </r>
  </si>
  <si>
    <r>
      <rPr>
        <b/>
        <sz val="16"/>
        <color theme="1"/>
        <rFont val="TH Sarabun New"/>
        <family val="2"/>
      </rPr>
      <t xml:space="preserve">กิจกรรมหลัก : </t>
    </r>
    <r>
      <rPr>
        <sz val="16"/>
        <color theme="1"/>
        <rFont val="TH Sarabun New"/>
        <family val="2"/>
      </rPr>
      <t>จ้างงานคนพิการเพื่อส่งเสริมและพัฒนาคุณภาพชีวิตคนพิการ ตามพระราชบัญญัติส่งเสริมและพัฒนาคุณภาพชีวิต</t>
    </r>
  </si>
  <si>
    <r>
      <rPr>
        <b/>
        <sz val="16"/>
        <color theme="1"/>
        <rFont val="TH Sarabun New"/>
        <family val="2"/>
      </rPr>
      <t xml:space="preserve">กิจกรรมหลัก : </t>
    </r>
    <r>
      <rPr>
        <sz val="16"/>
        <color theme="1"/>
        <rFont val="TH Sarabun New"/>
        <family val="2"/>
      </rPr>
      <t>จัดกิจกรรมส่งเสริมการอ่านสำหรับเด็กเยาวชน และประชาชนทั่วไป เสริมสร้างทัศนคติพื้นฐานร่วมกันของครอบครัว</t>
    </r>
  </si>
  <si>
    <r>
      <t xml:space="preserve">วัตถุประสงค์ </t>
    </r>
    <r>
      <rPr>
        <sz val="16"/>
        <color theme="1"/>
        <rFont val="TH Sarabun New"/>
        <family val="2"/>
      </rPr>
      <t>:</t>
    </r>
    <r>
      <rPr>
        <b/>
        <sz val="16"/>
        <color theme="1"/>
        <rFont val="TH Sarabun New"/>
        <family val="2"/>
      </rPr>
      <t xml:space="preserve">  </t>
    </r>
    <r>
      <rPr>
        <sz val="16"/>
        <color theme="1"/>
        <rFont val="TH Sarabun New"/>
        <family val="2"/>
      </rPr>
      <t xml:space="preserve">สอดคล้องกับประเด็นยุทธศาสตร์ที่ 3 การลดความเหลื่อมล้ำด้วยการบริหารเมืองรูปแบบอารยะสำหรับทุกคน </t>
    </r>
  </si>
  <si>
    <r>
      <rPr>
        <b/>
        <sz val="16"/>
        <color theme="1"/>
        <rFont val="TH Sarabun New"/>
        <family val="2"/>
      </rPr>
      <t>กิจกรรมหลัก</t>
    </r>
    <r>
      <rPr>
        <sz val="16"/>
        <color theme="1"/>
        <rFont val="TH Sarabun New"/>
        <family val="2"/>
      </rPr>
      <t xml:space="preserve"> : ช่วยเหลือสงเคราะห์แก่ผู้ที่ประสบปัญหาความเดือดร้อน ตามระเบียบกรุงเทพมหานครว่าด้วยค่าใช้จ่ายในการจัดสวัสดิการ</t>
    </r>
  </si>
  <si>
    <r>
      <rPr>
        <b/>
        <sz val="16"/>
        <color theme="1"/>
        <rFont val="TH Sarabun New"/>
        <family val="2"/>
      </rPr>
      <t>วัตถุประสงค์</t>
    </r>
    <r>
      <rPr>
        <sz val="16"/>
        <color theme="1"/>
        <rFont val="TH Sarabun New"/>
        <family val="2"/>
      </rPr>
      <t xml:space="preserve"> : สอดคล้องกับประเด็นยุทธศาสตร์ที่ 1 การสร้างเมืองปลอดภัยและหยุ่นตัวต่อวิกฤตการณ์ ยุทธศาสตร์ย่อยที่ 1.5 เมืองสุขภาพดี</t>
    </r>
  </si>
  <si>
    <r>
      <rPr>
        <b/>
        <sz val="16"/>
        <color theme="1"/>
        <rFont val="TH Sarabun New"/>
        <family val="2"/>
      </rPr>
      <t xml:space="preserve">กิจกรรมหลัก : </t>
    </r>
    <r>
      <rPr>
        <sz val="16"/>
        <color theme="1"/>
        <rFont val="TH Sarabun New"/>
        <family val="2"/>
      </rPr>
      <t>รณรงค์ กระตุ้นเตือน ให้ความรู้ ประชาสัมพันธ์เรื่องโรคไข้เลือดออก และโรคที่มียุงลายเป็นพาหะนำโรค</t>
    </r>
  </si>
  <si>
    <r>
      <t>รายละเอียดงบประมาณจำแนกตามงบรายจ่าย</t>
    </r>
    <r>
      <rPr>
        <b/>
        <sz val="16"/>
        <color theme="0" tint="-0.34998626667073579"/>
        <rFont val="TH Sarabun New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</si>
</sst>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#,##0_ ;\-#,##0\ "/>
  </numFmts>
  <fonts count="3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  <charset val="222"/>
    </font>
    <font>
      <sz val="11"/>
      <color theme="1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8"/>
      <name val="Calibri"/>
      <family val="2"/>
      <charset val="222"/>
      <scheme val="minor"/>
    </font>
    <font>
      <b/>
      <sz val="14"/>
      <name val="TH SarabunPSK"/>
      <family val="2"/>
    </font>
    <font>
      <sz val="16"/>
      <color theme="1"/>
      <name val="TH SarabunPSK"/>
      <family val="2"/>
      <charset val="222"/>
    </font>
    <font>
      <sz val="10"/>
      <color indexed="8"/>
      <name val="Arial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sz val="14"/>
      <color theme="1"/>
      <name val="TH Sarabun New"/>
      <family val="2"/>
    </font>
    <font>
      <sz val="11"/>
      <color theme="1"/>
      <name val="TH Sarabun New"/>
      <family val="2"/>
    </font>
    <font>
      <b/>
      <sz val="16"/>
      <name val="TH Sarabun New"/>
      <family val="2"/>
    </font>
    <font>
      <sz val="15"/>
      <color theme="1"/>
      <name val="TH Sarabun New"/>
      <family val="2"/>
    </font>
    <font>
      <sz val="12"/>
      <color theme="1"/>
      <name val="TH Sarabun New"/>
      <family val="2"/>
    </font>
    <font>
      <b/>
      <sz val="16"/>
      <color rgb="FFFF0000"/>
      <name val="TH Sarabun New"/>
      <family val="2"/>
    </font>
    <font>
      <sz val="16"/>
      <color rgb="FF0070C0"/>
      <name val="TH Sarabun New"/>
      <family val="2"/>
    </font>
    <font>
      <sz val="16"/>
      <color rgb="FF7030A0"/>
      <name val="TH Sarabun New"/>
      <family val="2"/>
    </font>
    <font>
      <strike/>
      <sz val="16"/>
      <color theme="1"/>
      <name val="TH Sarabun New"/>
      <family val="2"/>
    </font>
    <font>
      <b/>
      <sz val="16"/>
      <color theme="0"/>
      <name val="TH Sarabun New"/>
      <family val="2"/>
    </font>
    <font>
      <b/>
      <sz val="16"/>
      <color theme="0" tint="-0.34998626667073579"/>
      <name val="TH Sarabun New"/>
      <family val="2"/>
    </font>
    <font>
      <sz val="16"/>
      <color theme="0"/>
      <name val="TH Sarabun New"/>
      <family val="2"/>
    </font>
    <font>
      <sz val="14"/>
      <color rgb="FF000000"/>
      <name val="TH Sarabun New"/>
      <family val="2"/>
    </font>
    <font>
      <sz val="16"/>
      <color rgb="FF000000"/>
      <name val="TH Sarabun Ne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6D7F39"/>
      </bottom>
      <diagonal/>
    </border>
    <border>
      <left/>
      <right/>
      <top style="thin">
        <color rgb="FF6D7F3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dashed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/>
      <top style="thick">
        <color theme="8" tint="-0.24994659260841701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>
      <alignment vertical="top"/>
    </xf>
    <xf numFmtId="0" fontId="1" fillId="0" borderId="0"/>
    <xf numFmtId="0" fontId="13" fillId="0" borderId="0"/>
    <xf numFmtId="0" fontId="4" fillId="0" borderId="0"/>
  </cellStyleXfs>
  <cellXfs count="338">
    <xf numFmtId="0" fontId="0" fillId="0" borderId="0" xfId="0"/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5" fillId="0" borderId="8" xfId="0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left" vertical="top"/>
    </xf>
    <xf numFmtId="0" fontId="6" fillId="0" borderId="7" xfId="0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left" vertical="top"/>
    </xf>
    <xf numFmtId="49" fontId="6" fillId="0" borderId="9" xfId="0" applyNumberFormat="1" applyFont="1" applyBorder="1" applyAlignment="1">
      <alignment horizontal="left" vertical="top"/>
    </xf>
    <xf numFmtId="0" fontId="6" fillId="0" borderId="9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49" fontId="7" fillId="0" borderId="5" xfId="0" applyNumberFormat="1" applyFont="1" applyBorder="1" applyAlignment="1">
      <alignment horizontal="left" vertical="top"/>
    </xf>
    <xf numFmtId="49" fontId="7" fillId="0" borderId="9" xfId="0" applyNumberFormat="1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49" fontId="5" fillId="0" borderId="8" xfId="0" applyNumberFormat="1" applyFont="1" applyBorder="1" applyAlignment="1">
      <alignment horizontal="center" vertical="top"/>
    </xf>
    <xf numFmtId="0" fontId="7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49" fontId="5" fillId="0" borderId="5" xfId="0" applyNumberFormat="1" applyFont="1" applyBorder="1" applyAlignment="1">
      <alignment horizontal="center" vertical="top"/>
    </xf>
    <xf numFmtId="0" fontId="6" fillId="0" borderId="9" xfId="0" applyFont="1" applyBorder="1" applyAlignment="1">
      <alignment vertical="top" wrapText="1"/>
    </xf>
    <xf numFmtId="49" fontId="6" fillId="0" borderId="9" xfId="0" applyNumberFormat="1" applyFont="1" applyBorder="1" applyAlignment="1">
      <alignment vertical="top"/>
    </xf>
    <xf numFmtId="0" fontId="6" fillId="0" borderId="7" xfId="0" applyFont="1" applyBorder="1" applyAlignment="1">
      <alignment vertical="top" wrapText="1"/>
    </xf>
    <xf numFmtId="49" fontId="6" fillId="0" borderId="7" xfId="0" applyNumberFormat="1" applyFont="1" applyBorder="1" applyAlignment="1">
      <alignment vertical="top"/>
    </xf>
    <xf numFmtId="0" fontId="7" fillId="0" borderId="5" xfId="0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top"/>
    </xf>
    <xf numFmtId="49" fontId="7" fillId="4" borderId="5" xfId="0" applyNumberFormat="1" applyFont="1" applyFill="1" applyBorder="1" applyAlignment="1">
      <alignment horizontal="left" vertical="top"/>
    </xf>
    <xf numFmtId="49" fontId="7" fillId="4" borderId="8" xfId="0" applyNumberFormat="1" applyFont="1" applyFill="1" applyBorder="1" applyAlignment="1">
      <alignment horizontal="left" vertical="top"/>
    </xf>
    <xf numFmtId="49" fontId="7" fillId="5" borderId="5" xfId="0" applyNumberFormat="1" applyFont="1" applyFill="1" applyBorder="1" applyAlignment="1">
      <alignment horizontal="left" vertical="top"/>
    </xf>
    <xf numFmtId="0" fontId="6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 wrapText="1"/>
    </xf>
    <xf numFmtId="49" fontId="7" fillId="5" borderId="8" xfId="0" applyNumberFormat="1" applyFont="1" applyFill="1" applyBorder="1" applyAlignment="1">
      <alignment horizontal="left" vertical="top"/>
    </xf>
    <xf numFmtId="0" fontId="7" fillId="5" borderId="12" xfId="0" applyFont="1" applyFill="1" applyBorder="1" applyAlignment="1">
      <alignment horizontal="left" vertical="top" wrapText="1"/>
    </xf>
    <xf numFmtId="49" fontId="6" fillId="5" borderId="5" xfId="0" applyNumberFormat="1" applyFont="1" applyFill="1" applyBorder="1" applyAlignment="1">
      <alignment horizontal="left" vertical="top"/>
    </xf>
    <xf numFmtId="0" fontId="6" fillId="5" borderId="5" xfId="0" applyFont="1" applyFill="1" applyBorder="1" applyAlignment="1">
      <alignment horizontal="left" vertical="top" wrapText="1"/>
    </xf>
    <xf numFmtId="0" fontId="7" fillId="5" borderId="5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49" fontId="5" fillId="3" borderId="6" xfId="0" applyNumberFormat="1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left" vertical="top" wrapText="1"/>
    </xf>
    <xf numFmtId="49" fontId="6" fillId="3" borderId="9" xfId="0" applyNumberFormat="1" applyFont="1" applyFill="1" applyBorder="1" applyAlignment="1">
      <alignment horizontal="left" vertical="top"/>
    </xf>
    <xf numFmtId="49" fontId="7" fillId="3" borderId="8" xfId="0" applyNumberFormat="1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0" fontId="7" fillId="3" borderId="9" xfId="0" applyFont="1" applyFill="1" applyBorder="1" applyAlignment="1">
      <alignment horizontal="left" vertical="top" wrapText="1"/>
    </xf>
    <xf numFmtId="49" fontId="7" fillId="3" borderId="9" xfId="0" applyNumberFormat="1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/>
    </xf>
    <xf numFmtId="0" fontId="7" fillId="3" borderId="7" xfId="0" applyFont="1" applyFill="1" applyBorder="1" applyAlignment="1">
      <alignment horizontal="left" vertical="top" wrapText="1"/>
    </xf>
    <xf numFmtId="49" fontId="7" fillId="3" borderId="7" xfId="0" applyNumberFormat="1" applyFont="1" applyFill="1" applyBorder="1" applyAlignment="1">
      <alignment horizontal="left" vertical="top"/>
    </xf>
    <xf numFmtId="49" fontId="7" fillId="3" borderId="5" xfId="0" applyNumberFormat="1" applyFont="1" applyFill="1" applyBorder="1" applyAlignment="1">
      <alignment horizontal="left" vertical="top"/>
    </xf>
    <xf numFmtId="0" fontId="7" fillId="3" borderId="5" xfId="0" applyFont="1" applyFill="1" applyBorder="1" applyAlignment="1">
      <alignment horizontal="left" vertical="top"/>
    </xf>
    <xf numFmtId="49" fontId="7" fillId="6" borderId="8" xfId="0" applyNumberFormat="1" applyFont="1" applyFill="1" applyBorder="1" applyAlignment="1">
      <alignment horizontal="left" vertical="top"/>
    </xf>
    <xf numFmtId="0" fontId="7" fillId="6" borderId="8" xfId="0" applyFont="1" applyFill="1" applyBorder="1" applyAlignment="1">
      <alignment horizontal="left" vertical="top" wrapText="1"/>
    </xf>
    <xf numFmtId="0" fontId="7" fillId="6" borderId="5" xfId="0" applyFont="1" applyFill="1" applyBorder="1" applyAlignment="1">
      <alignment horizontal="left" vertical="top" wrapText="1"/>
    </xf>
    <xf numFmtId="49" fontId="6" fillId="6" borderId="8" xfId="0" applyNumberFormat="1" applyFont="1" applyFill="1" applyBorder="1" applyAlignment="1">
      <alignment horizontal="left" vertical="top"/>
    </xf>
    <xf numFmtId="0" fontId="6" fillId="6" borderId="8" xfId="0" applyFont="1" applyFill="1" applyBorder="1" applyAlignment="1">
      <alignment horizontal="left" vertical="top" wrapText="1"/>
    </xf>
    <xf numFmtId="49" fontId="7" fillId="6" borderId="5" xfId="0" applyNumberFormat="1" applyFont="1" applyFill="1" applyBorder="1" applyAlignment="1">
      <alignment horizontal="left" vertical="top"/>
    </xf>
    <xf numFmtId="0" fontId="7" fillId="6" borderId="8" xfId="0" applyFont="1" applyFill="1" applyBorder="1" applyAlignment="1">
      <alignment horizontal="left" vertical="top"/>
    </xf>
    <xf numFmtId="49" fontId="5" fillId="7" borderId="5" xfId="0" applyNumberFormat="1" applyFont="1" applyFill="1" applyBorder="1" applyAlignment="1">
      <alignment horizontal="center" vertical="top"/>
    </xf>
    <xf numFmtId="0" fontId="5" fillId="7" borderId="5" xfId="0" applyFont="1" applyFill="1" applyBorder="1" applyAlignment="1">
      <alignment horizontal="left" vertical="top" wrapText="1"/>
    </xf>
    <xf numFmtId="49" fontId="5" fillId="7" borderId="5" xfId="0" applyNumberFormat="1" applyFont="1" applyFill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49" fontId="7" fillId="2" borderId="5" xfId="0" applyNumberFormat="1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 wrapText="1"/>
    </xf>
    <xf numFmtId="0" fontId="9" fillId="0" borderId="0" xfId="0" applyFo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/>
    </xf>
    <xf numFmtId="0" fontId="8" fillId="0" borderId="0" xfId="0" applyFont="1"/>
    <xf numFmtId="0" fontId="10" fillId="0" borderId="2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left" wrapText="1"/>
    </xf>
    <xf numFmtId="165" fontId="9" fillId="0" borderId="0" xfId="1" applyNumberFormat="1" applyFont="1"/>
    <xf numFmtId="165" fontId="9" fillId="0" borderId="25" xfId="1" applyNumberFormat="1" applyFont="1" applyBorder="1" applyAlignment="1">
      <alignment horizontal="center"/>
    </xf>
    <xf numFmtId="165" fontId="10" fillId="0" borderId="0" xfId="1" applyNumberFormat="1" applyFont="1" applyAlignment="1">
      <alignment vertical="center"/>
    </xf>
    <xf numFmtId="165" fontId="9" fillId="0" borderId="0" xfId="1" applyNumberFormat="1" applyFont="1" applyAlignment="1">
      <alignment vertical="center"/>
    </xf>
    <xf numFmtId="165" fontId="9" fillId="0" borderId="0" xfId="1" applyNumberFormat="1" applyFont="1" applyAlignment="1">
      <alignment horizontal="center"/>
    </xf>
    <xf numFmtId="165" fontId="9" fillId="0" borderId="0" xfId="1" applyNumberFormat="1" applyFont="1" applyAlignment="1">
      <alignment horizontal="center" vertical="center"/>
    </xf>
    <xf numFmtId="165" fontId="10" fillId="0" borderId="24" xfId="0" applyNumberFormat="1" applyFont="1" applyBorder="1" applyAlignment="1">
      <alignment horizontal="left" wrapText="1"/>
    </xf>
    <xf numFmtId="0" fontId="12" fillId="0" borderId="0" xfId="0" applyFont="1"/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vertical="top"/>
    </xf>
    <xf numFmtId="49" fontId="16" fillId="0" borderId="0" xfId="0" quotePrefix="1" applyNumberFormat="1" applyFont="1" applyAlignment="1">
      <alignment wrapText="1"/>
    </xf>
    <xf numFmtId="0" fontId="16" fillId="0" borderId="0" xfId="0" applyFont="1" applyAlignment="1">
      <alignment horizontal="center" vertical="top"/>
    </xf>
    <xf numFmtId="165" fontId="16" fillId="0" borderId="0" xfId="1" applyNumberFormat="1" applyFont="1" applyAlignment="1">
      <alignment horizontal="center" vertical="top"/>
    </xf>
    <xf numFmtId="165" fontId="16" fillId="0" borderId="0" xfId="1" applyNumberFormat="1" applyFont="1"/>
    <xf numFmtId="165" fontId="17" fillId="0" borderId="0" xfId="1" applyNumberFormat="1" applyFont="1" applyBorder="1" applyAlignment="1">
      <alignment horizontal="center" vertical="top"/>
    </xf>
    <xf numFmtId="165" fontId="16" fillId="0" borderId="0" xfId="1" applyNumberFormat="1" applyFont="1" applyBorder="1" applyAlignment="1">
      <alignment horizontal="center" vertical="top"/>
    </xf>
    <xf numFmtId="49" fontId="16" fillId="0" borderId="0" xfId="0" applyNumberFormat="1" applyFont="1"/>
    <xf numFmtId="49" fontId="16" fillId="0" borderId="0" xfId="0" quotePrefix="1" applyNumberFormat="1" applyFont="1"/>
    <xf numFmtId="49" fontId="16" fillId="0" borderId="0" xfId="0" applyNumberFormat="1" applyFont="1" applyAlignment="1">
      <alignment wrapText="1"/>
    </xf>
    <xf numFmtId="49" fontId="18" fillId="0" borderId="0" xfId="0" applyNumberFormat="1" applyFont="1" applyAlignment="1">
      <alignment wrapText="1"/>
    </xf>
    <xf numFmtId="0" fontId="18" fillId="0" borderId="0" xfId="0" applyFont="1"/>
    <xf numFmtId="0" fontId="19" fillId="0" borderId="0" xfId="0" applyFont="1"/>
    <xf numFmtId="0" fontId="15" fillId="8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indent="1"/>
    </xf>
    <xf numFmtId="0" fontId="21" fillId="0" borderId="10" xfId="0" quotePrefix="1" applyFont="1" applyBorder="1" applyAlignment="1">
      <alignment horizontal="left" vertical="center" indent="1"/>
    </xf>
    <xf numFmtId="0" fontId="21" fillId="0" borderId="7" xfId="0" quotePrefix="1" applyFont="1" applyBorder="1" applyAlignment="1">
      <alignment horizontal="left" vertical="center" indent="1"/>
    </xf>
    <xf numFmtId="0" fontId="21" fillId="0" borderId="13" xfId="0" quotePrefix="1" applyFont="1" applyBorder="1" applyAlignment="1">
      <alignment horizontal="left" vertical="center" indent="1"/>
    </xf>
    <xf numFmtId="0" fontId="15" fillId="8" borderId="7" xfId="0" applyFont="1" applyFill="1" applyBorder="1" applyAlignment="1">
      <alignment horizontal="center"/>
    </xf>
    <xf numFmtId="0" fontId="22" fillId="0" borderId="0" xfId="0" quotePrefix="1" applyFont="1" applyAlignment="1">
      <alignment horizontal="left" vertical="center" indent="1"/>
    </xf>
    <xf numFmtId="0" fontId="17" fillId="0" borderId="0" xfId="0" applyFont="1"/>
    <xf numFmtId="0" fontId="20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/>
    </xf>
    <xf numFmtId="165" fontId="16" fillId="0" borderId="25" xfId="1" applyNumberFormat="1" applyFont="1" applyBorder="1" applyAlignment="1">
      <alignment horizontal="center" vertical="center"/>
    </xf>
    <xf numFmtId="43" fontId="16" fillId="0" borderId="25" xfId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43" fontId="16" fillId="0" borderId="0" xfId="1" applyFont="1" applyAlignment="1">
      <alignment vertical="center"/>
    </xf>
    <xf numFmtId="165" fontId="16" fillId="0" borderId="0" xfId="1" applyNumberFormat="1" applyFont="1" applyAlignment="1">
      <alignment horizontal="center" vertical="center"/>
    </xf>
    <xf numFmtId="0" fontId="15" fillId="0" borderId="24" xfId="0" applyFont="1" applyBorder="1" applyAlignment="1">
      <alignment horizontal="left" wrapText="1"/>
    </xf>
    <xf numFmtId="165" fontId="15" fillId="0" borderId="24" xfId="0" applyNumberFormat="1" applyFont="1" applyBorder="1" applyAlignment="1">
      <alignment horizontal="center" wrapText="1"/>
    </xf>
    <xf numFmtId="165" fontId="15" fillId="0" borderId="24" xfId="0" applyNumberFormat="1" applyFont="1" applyBorder="1" applyAlignment="1">
      <alignment wrapText="1"/>
    </xf>
    <xf numFmtId="165" fontId="15" fillId="0" borderId="0" xfId="0" applyNumberFormat="1" applyFont="1"/>
    <xf numFmtId="0" fontId="15" fillId="0" borderId="0" xfId="0" applyFont="1" applyAlignment="1">
      <alignment horizontal="left" indent="2"/>
    </xf>
    <xf numFmtId="165" fontId="15" fillId="0" borderId="0" xfId="0" applyNumberFormat="1" applyFont="1" applyAlignment="1">
      <alignment horizontal="left" indent="2"/>
    </xf>
    <xf numFmtId="165" fontId="15" fillId="0" borderId="0" xfId="1" applyNumberFormat="1" applyFont="1" applyAlignment="1">
      <alignment horizontal="right"/>
    </xf>
    <xf numFmtId="0" fontId="20" fillId="0" borderId="0" xfId="0" applyFont="1" applyAlignment="1">
      <alignment horizontal="left" indent="2"/>
    </xf>
    <xf numFmtId="165" fontId="20" fillId="0" borderId="0" xfId="1" applyNumberFormat="1" applyFont="1" applyAlignment="1">
      <alignment horizontal="right"/>
    </xf>
    <xf numFmtId="0" fontId="23" fillId="0" borderId="0" xfId="0" applyFont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15" fillId="0" borderId="25" xfId="0" applyFont="1" applyBorder="1" applyAlignment="1">
      <alignment horizontal="center"/>
    </xf>
    <xf numFmtId="0" fontId="17" fillId="0" borderId="0" xfId="0" applyFont="1" applyAlignment="1">
      <alignment horizontal="left"/>
    </xf>
    <xf numFmtId="165" fontId="17" fillId="0" borderId="0" xfId="1" applyNumberFormat="1" applyFont="1" applyAlignment="1"/>
    <xf numFmtId="165" fontId="17" fillId="0" borderId="0" xfId="1" applyNumberFormat="1" applyFont="1" applyFill="1" applyAlignment="1"/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165" fontId="15" fillId="0" borderId="24" xfId="1" applyNumberFormat="1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left" vertical="top" wrapText="1"/>
    </xf>
    <xf numFmtId="165" fontId="16" fillId="0" borderId="0" xfId="1" applyNumberFormat="1" applyFont="1" applyAlignment="1">
      <alignment vertical="top"/>
    </xf>
    <xf numFmtId="165" fontId="15" fillId="0" borderId="0" xfId="1" applyNumberFormat="1" applyFont="1" applyAlignment="1">
      <alignment vertical="top"/>
    </xf>
    <xf numFmtId="43" fontId="16" fillId="0" borderId="0" xfId="1" applyFont="1" applyAlignment="1">
      <alignment vertical="top"/>
    </xf>
    <xf numFmtId="43" fontId="15" fillId="0" borderId="0" xfId="1" applyFont="1" applyAlignment="1">
      <alignment vertical="top"/>
    </xf>
    <xf numFmtId="0" fontId="15" fillId="0" borderId="24" xfId="0" applyFont="1" applyBorder="1" applyAlignment="1">
      <alignment horizontal="left"/>
    </xf>
    <xf numFmtId="165" fontId="15" fillId="0" borderId="24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5" fontId="15" fillId="0" borderId="0" xfId="0" applyNumberFormat="1" applyFont="1" applyAlignment="1">
      <alignment horizontal="center"/>
    </xf>
    <xf numFmtId="0" fontId="15" fillId="0" borderId="0" xfId="3" applyFont="1" applyAlignment="1">
      <alignment horizontal="left" vertical="center"/>
    </xf>
    <xf numFmtId="0" fontId="15" fillId="0" borderId="0" xfId="3" applyFont="1" applyAlignment="1">
      <alignment horizontal="center"/>
    </xf>
    <xf numFmtId="0" fontId="15" fillId="0" borderId="14" xfId="3" applyFont="1" applyBorder="1" applyAlignment="1">
      <alignment vertical="top"/>
    </xf>
    <xf numFmtId="0" fontId="16" fillId="0" borderId="14" xfId="3" applyFont="1" applyBorder="1" applyAlignment="1">
      <alignment horizontal="center" vertical="top"/>
    </xf>
    <xf numFmtId="0" fontId="16" fillId="0" borderId="14" xfId="3" applyFont="1" applyBorder="1" applyAlignment="1">
      <alignment vertical="top"/>
    </xf>
    <xf numFmtId="0" fontId="16" fillId="0" borderId="0" xfId="3" applyFont="1" applyAlignment="1">
      <alignment horizontal="left" vertical="top"/>
    </xf>
    <xf numFmtId="0" fontId="15" fillId="0" borderId="0" xfId="3" applyFont="1" applyAlignment="1">
      <alignment horizontal="left" vertical="top"/>
    </xf>
    <xf numFmtId="0" fontId="16" fillId="0" borderId="1" xfId="0" applyFont="1" applyBorder="1" applyAlignment="1">
      <alignment horizontal="center" vertical="top"/>
    </xf>
    <xf numFmtId="0" fontId="16" fillId="0" borderId="18" xfId="3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0" borderId="19" xfId="3" applyFont="1" applyBorder="1" applyAlignment="1">
      <alignment horizontal="left" vertical="top"/>
    </xf>
    <xf numFmtId="0" fontId="16" fillId="0" borderId="19" xfId="3" applyFont="1" applyBorder="1" applyAlignment="1">
      <alignment horizontal="center" vertical="top"/>
    </xf>
    <xf numFmtId="165" fontId="16" fillId="0" borderId="1" xfId="1" applyNumberFormat="1" applyFont="1" applyBorder="1" applyAlignment="1"/>
    <xf numFmtId="165" fontId="16" fillId="0" borderId="1" xfId="1" applyNumberFormat="1" applyFont="1" applyBorder="1" applyAlignment="1">
      <alignment horizontal="center" vertical="top"/>
    </xf>
    <xf numFmtId="165" fontId="16" fillId="0" borderId="1" xfId="1" applyNumberFormat="1" applyFont="1" applyFill="1" applyBorder="1" applyAlignment="1">
      <alignment horizontal="center" vertical="top"/>
    </xf>
    <xf numFmtId="0" fontId="16" fillId="0" borderId="0" xfId="3" applyFont="1" applyAlignment="1">
      <alignment horizontal="center" vertical="top"/>
    </xf>
    <xf numFmtId="165" fontId="16" fillId="0" borderId="0" xfId="1" applyNumberFormat="1" applyFont="1" applyFill="1" applyBorder="1" applyAlignment="1">
      <alignment horizontal="center" vertical="top"/>
    </xf>
    <xf numFmtId="0" fontId="15" fillId="0" borderId="20" xfId="0" applyFont="1" applyBorder="1" applyAlignment="1">
      <alignment vertical="top"/>
    </xf>
    <xf numFmtId="0" fontId="16" fillId="0" borderId="20" xfId="0" applyFont="1" applyBorder="1" applyAlignment="1">
      <alignment horizontal="center" vertical="top"/>
    </xf>
    <xf numFmtId="0" fontId="16" fillId="0" borderId="20" xfId="0" applyFont="1" applyBorder="1" applyAlignment="1">
      <alignment vertical="top"/>
    </xf>
    <xf numFmtId="0" fontId="16" fillId="0" borderId="10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/>
    </xf>
    <xf numFmtId="165" fontId="16" fillId="0" borderId="1" xfId="1" applyNumberFormat="1" applyFont="1" applyFill="1" applyBorder="1" applyAlignment="1"/>
    <xf numFmtId="0" fontId="16" fillId="0" borderId="1" xfId="0" applyFont="1" applyBorder="1" applyAlignment="1">
      <alignment vertical="top"/>
    </xf>
    <xf numFmtId="165" fontId="16" fillId="0" borderId="1" xfId="1" applyNumberFormat="1" applyFont="1" applyFill="1" applyBorder="1" applyAlignment="1">
      <alignment vertical="top"/>
    </xf>
    <xf numFmtId="165" fontId="16" fillId="0" borderId="1" xfId="1" applyNumberFormat="1" applyFont="1" applyBorder="1" applyAlignment="1">
      <alignment vertical="top"/>
    </xf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center" vertical="top"/>
    </xf>
    <xf numFmtId="41" fontId="15" fillId="0" borderId="1" xfId="1" applyNumberFormat="1" applyFont="1" applyFill="1" applyBorder="1" applyAlignment="1">
      <alignment horizontal="center" vertical="top"/>
    </xf>
    <xf numFmtId="41" fontId="15" fillId="0" borderId="1" xfId="1" applyNumberFormat="1" applyFont="1" applyFill="1" applyBorder="1" applyAlignment="1">
      <alignment horizontal="right"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/>
    </xf>
    <xf numFmtId="165" fontId="16" fillId="0" borderId="10" xfId="6" applyNumberFormat="1" applyFont="1" applyFill="1" applyBorder="1" applyAlignment="1"/>
    <xf numFmtId="0" fontId="26" fillId="0" borderId="0" xfId="0" applyFont="1" applyAlignment="1">
      <alignment vertical="top"/>
    </xf>
    <xf numFmtId="165" fontId="16" fillId="0" borderId="1" xfId="6" applyNumberFormat="1" applyFont="1" applyFill="1" applyBorder="1" applyAlignment="1"/>
    <xf numFmtId="165" fontId="16" fillId="0" borderId="1" xfId="6" applyNumberFormat="1" applyFont="1" applyBorder="1" applyAlignment="1"/>
    <xf numFmtId="0" fontId="16" fillId="0" borderId="13" xfId="0" applyFont="1" applyBorder="1" applyAlignment="1">
      <alignment vertical="top" wrapText="1"/>
    </xf>
    <xf numFmtId="0" fontId="16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left" vertical="top"/>
    </xf>
    <xf numFmtId="0" fontId="15" fillId="0" borderId="13" xfId="0" applyFont="1" applyBorder="1" applyAlignment="1">
      <alignment horizontal="center" vertical="top"/>
    </xf>
    <xf numFmtId="43" fontId="15" fillId="0" borderId="1" xfId="1" applyFont="1" applyBorder="1" applyAlignment="1">
      <alignment vertical="top"/>
    </xf>
    <xf numFmtId="0" fontId="16" fillId="0" borderId="1" xfId="0" applyFont="1" applyBorder="1" applyAlignment="1">
      <alignment horizontal="left" vertical="top" wrapText="1"/>
    </xf>
    <xf numFmtId="165" fontId="16" fillId="0" borderId="1" xfId="1" applyNumberFormat="1" applyFont="1" applyFill="1" applyBorder="1" applyAlignment="1">
      <alignment horizontal="center"/>
    </xf>
    <xf numFmtId="165" fontId="16" fillId="0" borderId="1" xfId="1" applyNumberFormat="1" applyFont="1" applyBorder="1" applyAlignment="1">
      <alignment horizontal="center"/>
    </xf>
    <xf numFmtId="165" fontId="16" fillId="0" borderId="1" xfId="1" quotePrefix="1" applyNumberFormat="1" applyFont="1" applyFill="1" applyBorder="1" applyAlignment="1">
      <alignment horizontal="center" vertical="top"/>
    </xf>
    <xf numFmtId="165" fontId="16" fillId="0" borderId="1" xfId="1" quotePrefix="1" applyNumberFormat="1" applyFont="1" applyBorder="1" applyAlignment="1">
      <alignment horizontal="center" vertical="top"/>
    </xf>
    <xf numFmtId="165" fontId="16" fillId="0" borderId="1" xfId="1" quotePrefix="1" applyNumberFormat="1" applyFont="1" applyFill="1" applyBorder="1" applyAlignment="1">
      <alignment horizontal="center"/>
    </xf>
    <xf numFmtId="165" fontId="16" fillId="0" borderId="1" xfId="1" quotePrefix="1" applyNumberFormat="1" applyFont="1" applyBorder="1" applyAlignment="1">
      <alignment horizontal="center"/>
    </xf>
    <xf numFmtId="41" fontId="16" fillId="0" borderId="1" xfId="1" applyNumberFormat="1" applyFont="1" applyFill="1" applyBorder="1" applyAlignment="1">
      <alignment horizontal="center" vertical="top"/>
    </xf>
    <xf numFmtId="43" fontId="16" fillId="0" borderId="1" xfId="1" applyFont="1" applyFill="1" applyBorder="1" applyAlignment="1">
      <alignment vertical="top"/>
    </xf>
    <xf numFmtId="3" fontId="16" fillId="0" borderId="1" xfId="1" applyNumberFormat="1" applyFont="1" applyFill="1" applyBorder="1" applyAlignment="1">
      <alignment vertical="top"/>
    </xf>
    <xf numFmtId="3" fontId="16" fillId="0" borderId="1" xfId="1" applyNumberFormat="1" applyFont="1" applyBorder="1" applyAlignment="1">
      <alignment vertical="top"/>
    </xf>
    <xf numFmtId="0" fontId="16" fillId="0" borderId="10" xfId="0" applyFont="1" applyBorder="1" applyAlignment="1">
      <alignment vertical="top"/>
    </xf>
    <xf numFmtId="165" fontId="16" fillId="0" borderId="10" xfId="1" applyNumberFormat="1" applyFont="1" applyFill="1" applyBorder="1" applyAlignment="1">
      <alignment horizontal="center" vertical="center" wrapText="1"/>
    </xf>
    <xf numFmtId="165" fontId="16" fillId="0" borderId="10" xfId="1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justify" vertical="top"/>
    </xf>
    <xf numFmtId="167" fontId="16" fillId="0" borderId="1" xfId="1" applyNumberFormat="1" applyFont="1" applyBorder="1" applyAlignment="1">
      <alignment vertical="top"/>
    </xf>
    <xf numFmtId="41" fontId="15" fillId="0" borderId="1" xfId="0" applyNumberFormat="1" applyFont="1" applyBorder="1" applyAlignment="1">
      <alignment vertical="top"/>
    </xf>
    <xf numFmtId="41" fontId="15" fillId="0" borderId="0" xfId="0" applyNumberFormat="1" applyFont="1" applyAlignment="1">
      <alignment vertical="top"/>
    </xf>
    <xf numFmtId="165" fontId="16" fillId="0" borderId="1" xfId="7" applyNumberFormat="1" applyFont="1" applyBorder="1" applyAlignment="1"/>
    <xf numFmtId="165" fontId="16" fillId="0" borderId="1" xfId="7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vertical="top"/>
    </xf>
    <xf numFmtId="165" fontId="16" fillId="0" borderId="1" xfId="9" applyNumberFormat="1" applyFont="1" applyFill="1" applyBorder="1" applyAlignment="1"/>
    <xf numFmtId="43" fontId="15" fillId="0" borderId="1" xfId="1" applyFont="1" applyFill="1" applyBorder="1" applyAlignment="1">
      <alignment vertical="top"/>
    </xf>
    <xf numFmtId="165" fontId="16" fillId="0" borderId="1" xfId="9" applyNumberFormat="1" applyFont="1" applyBorder="1" applyAlignment="1">
      <alignment vertical="top"/>
    </xf>
    <xf numFmtId="165" fontId="16" fillId="0" borderId="10" xfId="1" applyNumberFormat="1" applyFont="1" applyFill="1" applyBorder="1" applyAlignment="1"/>
    <xf numFmtId="165" fontId="16" fillId="0" borderId="10" xfId="1" applyNumberFormat="1" applyFont="1" applyBorder="1" applyAlignment="1"/>
    <xf numFmtId="165" fontId="16" fillId="0" borderId="10" xfId="9" applyNumberFormat="1" applyFont="1" applyBorder="1" applyAlignment="1"/>
    <xf numFmtId="165" fontId="16" fillId="0" borderId="1" xfId="9" applyNumberFormat="1" applyFont="1" applyBorder="1" applyAlignment="1"/>
    <xf numFmtId="165" fontId="26" fillId="0" borderId="1" xfId="1" applyNumberFormat="1" applyFont="1" applyFill="1" applyBorder="1" applyAlignment="1"/>
    <xf numFmtId="165" fontId="16" fillId="0" borderId="1" xfId="9" applyNumberFormat="1" applyFont="1" applyBorder="1" applyAlignment="1">
      <alignment horizontal="center"/>
    </xf>
    <xf numFmtId="0" fontId="15" fillId="0" borderId="1" xfId="0" applyFont="1" applyBorder="1" applyAlignment="1">
      <alignment vertical="top"/>
    </xf>
    <xf numFmtId="0" fontId="16" fillId="0" borderId="10" xfId="0" applyFont="1" applyBorder="1" applyAlignment="1">
      <alignment horizontal="left" vertical="top" wrapText="1"/>
    </xf>
    <xf numFmtId="165" fontId="16" fillId="0" borderId="10" xfId="1" applyNumberFormat="1" applyFont="1" applyBorder="1" applyAlignment="1">
      <alignment horizontal="left"/>
    </xf>
    <xf numFmtId="165" fontId="16" fillId="0" borderId="10" xfId="9" applyNumberFormat="1" applyFont="1" applyBorder="1" applyAlignment="1">
      <alignment horizontal="left"/>
    </xf>
    <xf numFmtId="165" fontId="16" fillId="0" borderId="1" xfId="1" applyNumberFormat="1" applyFont="1" applyBorder="1" applyAlignment="1">
      <alignment horizontal="left"/>
    </xf>
    <xf numFmtId="166" fontId="15" fillId="0" borderId="1" xfId="0" applyNumberFormat="1" applyFont="1" applyBorder="1" applyAlignment="1">
      <alignment horizontal="right" vertical="top"/>
    </xf>
    <xf numFmtId="165" fontId="16" fillId="0" borderId="1" xfId="1" applyNumberFormat="1" applyFont="1" applyFill="1" applyBorder="1" applyAlignment="1">
      <alignment horizontal="left"/>
    </xf>
    <xf numFmtId="165" fontId="15" fillId="0" borderId="1" xfId="1" applyNumberFormat="1" applyFont="1" applyBorder="1" applyAlignment="1">
      <alignment vertical="top"/>
    </xf>
    <xf numFmtId="166" fontId="15" fillId="0" borderId="2" xfId="0" applyNumberFormat="1" applyFont="1" applyBorder="1" applyAlignment="1">
      <alignment vertical="top"/>
    </xf>
    <xf numFmtId="165" fontId="16" fillId="0" borderId="0" xfId="1" applyNumberFormat="1" applyFont="1" applyFill="1" applyAlignment="1"/>
    <xf numFmtId="43" fontId="15" fillId="0" borderId="0" xfId="1" applyFont="1" applyBorder="1" applyAlignment="1">
      <alignment vertical="top"/>
    </xf>
    <xf numFmtId="166" fontId="15" fillId="0" borderId="0" xfId="0" applyNumberFormat="1" applyFont="1" applyAlignment="1">
      <alignment vertical="top"/>
    </xf>
    <xf numFmtId="0" fontId="16" fillId="4" borderId="1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center"/>
    </xf>
    <xf numFmtId="43" fontId="15" fillId="4" borderId="1" xfId="1" applyFont="1" applyFill="1" applyBorder="1" applyAlignment="1"/>
    <xf numFmtId="165" fontId="16" fillId="4" borderId="1" xfId="1" applyNumberFormat="1" applyFont="1" applyFill="1" applyBorder="1" applyAlignment="1"/>
    <xf numFmtId="165" fontId="15" fillId="0" borderId="1" xfId="1" applyNumberFormat="1" applyFont="1" applyFill="1" applyBorder="1" applyAlignment="1">
      <alignment vertical="top"/>
    </xf>
    <xf numFmtId="0" fontId="15" fillId="0" borderId="23" xfId="0" applyFont="1" applyBorder="1" applyAlignment="1">
      <alignment vertical="top"/>
    </xf>
    <xf numFmtId="0" fontId="16" fillId="0" borderId="23" xfId="0" applyFont="1" applyBorder="1" applyAlignment="1">
      <alignment vertical="top"/>
    </xf>
    <xf numFmtId="165" fontId="16" fillId="0" borderId="0" xfId="1" applyNumberFormat="1" applyFont="1" applyBorder="1" applyAlignment="1">
      <alignment vertical="top"/>
    </xf>
    <xf numFmtId="0" fontId="16" fillId="0" borderId="22" xfId="0" applyFont="1" applyBorder="1" applyAlignment="1">
      <alignment vertical="top"/>
    </xf>
    <xf numFmtId="165" fontId="16" fillId="0" borderId="22" xfId="1" applyNumberFormat="1" applyFont="1" applyBorder="1" applyAlignment="1">
      <alignment vertical="top"/>
    </xf>
    <xf numFmtId="0" fontId="16" fillId="4" borderId="1" xfId="0" applyFont="1" applyFill="1" applyBorder="1" applyAlignment="1">
      <alignment horizontal="center" vertical="top"/>
    </xf>
    <xf numFmtId="0" fontId="16" fillId="0" borderId="26" xfId="3" applyFont="1" applyBorder="1" applyAlignment="1">
      <alignment horizontal="center" vertical="top"/>
    </xf>
    <xf numFmtId="0" fontId="16" fillId="4" borderId="10" xfId="0" applyFont="1" applyFill="1" applyBorder="1" applyAlignment="1">
      <alignment horizontal="left" vertical="top" wrapText="1"/>
    </xf>
    <xf numFmtId="0" fontId="16" fillId="4" borderId="7" xfId="0" applyFont="1" applyFill="1" applyBorder="1" applyAlignment="1">
      <alignment horizontal="center"/>
    </xf>
    <xf numFmtId="43" fontId="15" fillId="0" borderId="10" xfId="1" applyFont="1" applyFill="1" applyBorder="1" applyAlignment="1"/>
    <xf numFmtId="165" fontId="16" fillId="4" borderId="7" xfId="1" applyNumberFormat="1" applyFont="1" applyFill="1" applyBorder="1" applyAlignment="1"/>
    <xf numFmtId="165" fontId="16" fillId="4" borderId="10" xfId="1" applyNumberFormat="1" applyFont="1" applyFill="1" applyBorder="1" applyAlignment="1"/>
    <xf numFmtId="43" fontId="15" fillId="4" borderId="10" xfId="1" applyFont="1" applyFill="1" applyBorder="1" applyAlignment="1"/>
    <xf numFmtId="0" fontId="16" fillId="0" borderId="10" xfId="3" applyFont="1" applyBorder="1" applyAlignment="1">
      <alignment horizontal="right"/>
    </xf>
    <xf numFmtId="3" fontId="15" fillId="0" borderId="0" xfId="0" applyNumberFormat="1" applyFont="1" applyAlignment="1">
      <alignment horizontal="center"/>
    </xf>
    <xf numFmtId="0" fontId="27" fillId="0" borderId="0" xfId="0" applyFont="1"/>
    <xf numFmtId="0" fontId="15" fillId="0" borderId="0" xfId="0" applyFont="1" applyAlignment="1">
      <alignment vertical="top" wrapText="1"/>
    </xf>
    <xf numFmtId="0" fontId="20" fillId="0" borderId="0" xfId="0" applyFont="1"/>
    <xf numFmtId="165" fontId="20" fillId="0" borderId="0" xfId="1" applyNumberFormat="1" applyFont="1" applyFill="1" applyAlignment="1"/>
    <xf numFmtId="165" fontId="15" fillId="0" borderId="0" xfId="1" applyNumberFormat="1" applyFont="1" applyFill="1" applyAlignment="1"/>
    <xf numFmtId="165" fontId="15" fillId="0" borderId="0" xfId="1" applyNumberFormat="1" applyFont="1" applyFill="1" applyAlignment="1">
      <alignment horizontal="left" vertical="center"/>
    </xf>
    <xf numFmtId="165" fontId="15" fillId="0" borderId="0" xfId="1" applyNumberFormat="1" applyFont="1" applyFill="1" applyAlignment="1">
      <alignment vertical="center"/>
    </xf>
    <xf numFmtId="165" fontId="15" fillId="0" borderId="0" xfId="1" applyNumberFormat="1" applyFont="1" applyFill="1" applyAlignment="1">
      <alignment horizontal="center" vertical="center"/>
    </xf>
    <xf numFmtId="0" fontId="27" fillId="0" borderId="0" xfId="0" applyFont="1" applyAlignment="1">
      <alignment vertical="top"/>
    </xf>
    <xf numFmtId="165" fontId="16" fillId="0" borderId="0" xfId="1" applyNumberFormat="1" applyFont="1" applyFill="1" applyAlignment="1">
      <alignment vertical="top"/>
    </xf>
    <xf numFmtId="165" fontId="17" fillId="0" borderId="0" xfId="1" applyNumberFormat="1" applyFont="1" applyFill="1" applyAlignment="1">
      <alignment vertical="top"/>
    </xf>
    <xf numFmtId="165" fontId="17" fillId="0" borderId="0" xfId="1" applyNumberFormat="1" applyFont="1" applyFill="1" applyAlignment="1">
      <alignment horizontal="right" vertical="top"/>
    </xf>
    <xf numFmtId="165" fontId="16" fillId="0" borderId="0" xfId="1" applyNumberFormat="1" applyFont="1" applyFill="1" applyAlignment="1">
      <alignment horizontal="center" vertical="top"/>
    </xf>
    <xf numFmtId="165" fontId="18" fillId="0" borderId="0" xfId="1" applyNumberFormat="1" applyFont="1" applyFill="1" applyAlignment="1">
      <alignment vertical="top"/>
    </xf>
    <xf numFmtId="0" fontId="15" fillId="0" borderId="0" xfId="0" applyFont="1" applyAlignment="1">
      <alignment vertical="center"/>
    </xf>
    <xf numFmtId="165" fontId="18" fillId="0" borderId="0" xfId="1" applyNumberFormat="1" applyFont="1" applyFill="1" applyAlignment="1">
      <alignment vertical="center"/>
    </xf>
    <xf numFmtId="0" fontId="17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center"/>
    </xf>
    <xf numFmtId="165" fontId="16" fillId="0" borderId="0" xfId="1" applyNumberFormat="1" applyFont="1" applyFill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65" fontId="15" fillId="0" borderId="0" xfId="1" applyNumberFormat="1" applyFont="1" applyFill="1" applyAlignment="1">
      <alignment horizontal="center"/>
    </xf>
    <xf numFmtId="0" fontId="15" fillId="0" borderId="0" xfId="0" applyFont="1" applyAlignment="1">
      <alignment horizontal="left" vertical="center"/>
    </xf>
    <xf numFmtId="165" fontId="16" fillId="0" borderId="0" xfId="1" applyNumberFormat="1" applyFont="1" applyFill="1" applyAlignment="1">
      <alignment horizontal="right" vertical="top"/>
    </xf>
    <xf numFmtId="165" fontId="16" fillId="0" borderId="0" xfId="1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0" fontId="16" fillId="0" borderId="0" xfId="0" quotePrefix="1" applyFont="1" applyAlignment="1">
      <alignment vertical="top"/>
    </xf>
    <xf numFmtId="49" fontId="16" fillId="0" borderId="0" xfId="0" applyNumberFormat="1" applyFont="1" applyAlignment="1">
      <alignment vertical="top" wrapText="1"/>
    </xf>
    <xf numFmtId="0" fontId="16" fillId="0" borderId="0" xfId="0" quotePrefix="1" applyFont="1"/>
    <xf numFmtId="0" fontId="29" fillId="0" borderId="0" xfId="0" applyFont="1"/>
    <xf numFmtId="0" fontId="17" fillId="0" borderId="0" xfId="0" applyFont="1" applyAlignment="1">
      <alignment horizontal="center"/>
    </xf>
    <xf numFmtId="0" fontId="16" fillId="0" borderId="0" xfId="0" applyFont="1" applyAlignment="1">
      <alignment vertical="top" wrapText="1"/>
    </xf>
    <xf numFmtId="0" fontId="16" fillId="0" borderId="0" xfId="0" quotePrefix="1" applyFont="1" applyAlignment="1">
      <alignment vertical="center"/>
    </xf>
    <xf numFmtId="165" fontId="16" fillId="0" borderId="0" xfId="1" applyNumberFormat="1" applyFont="1" applyFill="1" applyAlignment="1">
      <alignment vertical="center"/>
    </xf>
    <xf numFmtId="43" fontId="16" fillId="0" borderId="0" xfId="1" applyFont="1" applyFill="1" applyAlignment="1">
      <alignment horizontal="center" vertical="center"/>
    </xf>
    <xf numFmtId="0" fontId="30" fillId="0" borderId="0" xfId="0" applyFont="1" applyAlignment="1">
      <alignment horizontal="center" vertical="top" wrapText="1"/>
    </xf>
    <xf numFmtId="165" fontId="18" fillId="0" borderId="0" xfId="10" applyNumberFormat="1" applyFont="1" applyFill="1" applyBorder="1" applyAlignment="1">
      <alignment horizontal="center" vertical="top" wrapText="1"/>
    </xf>
    <xf numFmtId="0" fontId="31" fillId="0" borderId="0" xfId="0" quotePrefix="1" applyFont="1" applyAlignment="1">
      <alignment vertical="top" wrapText="1"/>
    </xf>
    <xf numFmtId="0" fontId="31" fillId="0" borderId="0" xfId="0" applyFont="1" applyAlignment="1">
      <alignment vertical="top" wrapText="1"/>
    </xf>
    <xf numFmtId="0" fontId="16" fillId="0" borderId="0" xfId="0" quotePrefix="1" applyFont="1" applyAlignment="1">
      <alignment horizontal="left" vertical="top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5" fillId="8" borderId="10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left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/>
    </xf>
    <xf numFmtId="0" fontId="20" fillId="0" borderId="25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5" fillId="0" borderId="24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wrapText="1"/>
    </xf>
    <xf numFmtId="0" fontId="6" fillId="0" borderId="0" xfId="0" applyFont="1" applyAlignment="1">
      <alignment horizontal="center" vertical="center" textRotation="180"/>
    </xf>
    <xf numFmtId="0" fontId="16" fillId="0" borderId="21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1" xfId="0" applyFont="1" applyBorder="1" applyAlignment="1">
      <alignment horizontal="center" vertical="top"/>
    </xf>
    <xf numFmtId="165" fontId="16" fillId="0" borderId="22" xfId="1" applyNumberFormat="1" applyFont="1" applyFill="1" applyBorder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6" fillId="4" borderId="1" xfId="0" applyFont="1" applyFill="1" applyBorder="1" applyAlignment="1">
      <alignment horizontal="center" vertical="top"/>
    </xf>
    <xf numFmtId="0" fontId="15" fillId="0" borderId="21" xfId="0" applyFont="1" applyBorder="1" applyAlignment="1">
      <alignment horizontal="left" vertical="top"/>
    </xf>
    <xf numFmtId="0" fontId="16" fillId="0" borderId="1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15" xfId="3" applyFont="1" applyBorder="1" applyAlignment="1">
      <alignment horizontal="left" vertical="top"/>
    </xf>
    <xf numFmtId="0" fontId="16" fillId="0" borderId="16" xfId="3" applyFont="1" applyBorder="1" applyAlignment="1">
      <alignment horizontal="center" vertical="top"/>
    </xf>
    <xf numFmtId="0" fontId="16" fillId="0" borderId="17" xfId="3" applyFont="1" applyBorder="1"/>
    <xf numFmtId="0" fontId="6" fillId="0" borderId="9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</cellXfs>
  <cellStyles count="18">
    <cellStyle name="Comma 2" xfId="5" xr:uid="{BAF8BCB7-41B1-4D21-AD4F-04E891B72C18}"/>
    <cellStyle name="Comma 2 2" xfId="8" xr:uid="{06A6EE01-B4F9-4D17-92EB-CA35700B9C42}"/>
    <cellStyle name="Comma 2 2 2" xfId="12" xr:uid="{A041504E-8AE5-4533-BB36-4850BDA52CA8}"/>
    <cellStyle name="Comma 3" xfId="13" xr:uid="{97ECEDDF-CA6B-4D47-A474-D7733F571E06}"/>
    <cellStyle name="Normal 2" xfId="3" xr:uid="{7E6DC810-5BA0-4BCE-8D2D-16F01701C81C}"/>
    <cellStyle name="Normal 2 2" xfId="11" xr:uid="{BD0F4430-0489-42AA-BF8D-EBAA9AAFBB62}"/>
    <cellStyle name="Normal 2 3" xfId="17" xr:uid="{8AD4B71D-2242-4941-A5FC-B29871AE8FDE}"/>
    <cellStyle name="Normal 2 4" xfId="16" xr:uid="{33DED9B7-6D71-4F5C-86AB-0908D1E75D05}"/>
    <cellStyle name="Normal 3" xfId="2" xr:uid="{5F2B0A09-E727-47CD-B322-0DB39F313A75}"/>
    <cellStyle name="Percent 2" xfId="4" xr:uid="{CDB8FF77-4ED2-40BE-8708-82A3966B21AC}"/>
    <cellStyle name="จุลภาค" xfId="1" builtinId="3"/>
    <cellStyle name="จุลภาค 2" xfId="6" xr:uid="{C62CFB03-CF1E-4260-8FFF-158589964CC3}"/>
    <cellStyle name="จุลภาค 2 2" xfId="9" xr:uid="{557A1CC1-DA81-4672-954E-247206AD3910}"/>
    <cellStyle name="จุลภาค 3" xfId="7" xr:uid="{8B737263-3F8D-4728-ABE4-6F33B4B4B491}"/>
    <cellStyle name="จุลภาค 4" xfId="10" xr:uid="{6369CA09-B4F0-4F17-B7B3-D1D1AC8C5449}"/>
    <cellStyle name="ปกติ" xfId="0" builtinId="0"/>
    <cellStyle name="ปกติ 2" xfId="14" xr:uid="{E6781A72-C428-4DE2-A100-4A6F0E38F83C}"/>
    <cellStyle name="ปกติ 2 2" xfId="15" xr:uid="{775B9F88-24F8-4330-BAF9-E82DD3C4C0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OneDrive/#BMA/03_Working_Details/&#3605;&#3633;&#3623;&#3629;&#3618;&#3656;&#3634;&#3591;&#3648;&#3621;&#3656;&#3617;/50330000_&#3626;&#3635;&#3609;&#3633;&#3585;&#3591;&#3634;&#3609;&#3648;&#3586;&#3605;&#3588;&#3621;&#3629;&#3591;&#3648;&#3605;&#3618;_&#3629;&#3633;&#3605;&#3619;&#3634;&#3585;&#3635;&#3621;&#3633;&#3591;&#3649;&#3621;&#3632;&#3626;&#3633;&#3604;&#3626;&#3656;&#3623;&#3609;&#3617;&#3640;&#3656;&#3591;&#3648;&#3609;&#3657;&#3609;&#3612;&#3621;&#3591;&#3634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"/>
      <sheetName val="อัตรากำลัง"/>
      <sheetName val="ตัวชี้วัดกิจกรรม"/>
      <sheetName val="จำนวนเงินรวมตามงาน-โครงการ"/>
      <sheetName val="%_สัดส่วนแผนงาน"/>
      <sheetName val="จำนวนเงินตามสัดส่วนแผนงาน"/>
      <sheetName val="%_สัดส่วนรายการ"/>
      <sheetName val="จำนวนเงินตามสัดส่วนรายการ"/>
      <sheetName val="สรุปเงินตามสัดส่วนรายการ"/>
      <sheetName val="โครงสร้างแผนพัฒนา กทม."/>
      <sheetName val="08_ข้อบัญญัติ-แผนงาน"/>
      <sheetName val="50330000_สำนักงานเขตคลองเตย_อั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712E5-0B5F-4B2C-A20C-6A4FF95F7131}">
  <dimension ref="A1:D31"/>
  <sheetViews>
    <sheetView showGridLines="0" view="pageBreakPreview" zoomScaleNormal="100" zoomScaleSheetLayoutView="100" workbookViewId="0">
      <selection activeCell="A7" sqref="A7"/>
    </sheetView>
  </sheetViews>
  <sheetFormatPr defaultColWidth="9.140625" defaultRowHeight="17.25"/>
  <cols>
    <col min="1" max="1" width="64.28515625" style="109" customWidth="1"/>
    <col min="2" max="2" width="10.7109375" style="109" customWidth="1"/>
    <col min="3" max="3" width="9.5703125" style="109" customWidth="1"/>
    <col min="4" max="4" width="10.140625" style="109" bestFit="1" customWidth="1"/>
    <col min="5" max="16384" width="9.140625" style="109"/>
  </cols>
  <sheetData>
    <row r="1" spans="1:4" s="92" customFormat="1" ht="24">
      <c r="A1" s="312" t="s">
        <v>724</v>
      </c>
      <c r="B1" s="312"/>
      <c r="C1" s="312"/>
      <c r="D1" s="312"/>
    </row>
    <row r="2" spans="1:4" s="92" customFormat="1" ht="24">
      <c r="A2" s="93" t="s">
        <v>725</v>
      </c>
    </row>
    <row r="3" spans="1:4" s="92" customFormat="1" ht="24">
      <c r="A3" s="93" t="s">
        <v>727</v>
      </c>
    </row>
    <row r="4" spans="1:4" s="92" customFormat="1" ht="24">
      <c r="A4" s="93" t="s">
        <v>726</v>
      </c>
    </row>
    <row r="5" spans="1:4" s="92" customFormat="1" ht="24">
      <c r="A5" s="93" t="s">
        <v>1001</v>
      </c>
    </row>
    <row r="6" spans="1:4" s="92" customFormat="1" ht="24">
      <c r="A6" s="93" t="s">
        <v>1016</v>
      </c>
    </row>
    <row r="7" spans="1:4" s="92" customFormat="1" ht="24">
      <c r="A7" s="93" t="s">
        <v>1010</v>
      </c>
    </row>
    <row r="8" spans="1:4" s="92" customFormat="1" ht="24">
      <c r="A8" s="94" t="s">
        <v>1002</v>
      </c>
    </row>
    <row r="9" spans="1:4" s="92" customFormat="1" ht="24">
      <c r="A9" s="93" t="s">
        <v>1003</v>
      </c>
    </row>
    <row r="10" spans="1:4" s="92" customFormat="1" ht="24">
      <c r="A10" s="93" t="s">
        <v>1004</v>
      </c>
    </row>
    <row r="11" spans="1:4" s="92" customFormat="1" ht="24">
      <c r="A11" s="93" t="s">
        <v>1005</v>
      </c>
    </row>
    <row r="12" spans="1:4" s="92" customFormat="1" ht="24">
      <c r="A12" s="93" t="s">
        <v>1006</v>
      </c>
    </row>
    <row r="13" spans="1:4" s="92" customFormat="1" ht="24">
      <c r="A13" s="93" t="s">
        <v>1007</v>
      </c>
    </row>
    <row r="14" spans="1:4" s="92" customFormat="1" ht="24">
      <c r="A14" s="93" t="s">
        <v>1008</v>
      </c>
    </row>
    <row r="15" spans="1:4" s="92" customFormat="1" ht="24">
      <c r="A15" s="93" t="s">
        <v>1009</v>
      </c>
    </row>
    <row r="16" spans="1:4" s="92" customFormat="1" ht="24"/>
    <row r="17" spans="1:4" s="92" customFormat="1" ht="24">
      <c r="A17" s="311" t="s">
        <v>461</v>
      </c>
      <c r="B17" s="95"/>
      <c r="C17" s="95" t="s">
        <v>462</v>
      </c>
    </row>
    <row r="18" spans="1:4" s="92" customFormat="1" ht="24">
      <c r="A18" s="311"/>
      <c r="B18" s="95" t="s">
        <v>463</v>
      </c>
      <c r="C18" s="95" t="s">
        <v>496</v>
      </c>
      <c r="D18" s="91" t="s">
        <v>497</v>
      </c>
    </row>
    <row r="19" spans="1:4" s="92" customFormat="1" ht="48">
      <c r="A19" s="96" t="s">
        <v>1011</v>
      </c>
      <c r="B19" s="97"/>
      <c r="C19" s="97"/>
    </row>
    <row r="20" spans="1:4" s="92" customFormat="1" ht="24">
      <c r="A20" s="98" t="s">
        <v>464</v>
      </c>
      <c r="B20" s="99" t="s">
        <v>465</v>
      </c>
      <c r="C20" s="100">
        <v>1300</v>
      </c>
      <c r="D20" s="101">
        <v>2020</v>
      </c>
    </row>
    <row r="21" spans="1:4" s="92" customFormat="1" ht="24">
      <c r="A21" s="98" t="s">
        <v>468</v>
      </c>
      <c r="B21" s="102" t="s">
        <v>469</v>
      </c>
      <c r="C21" s="100">
        <v>1330</v>
      </c>
      <c r="D21" s="101">
        <v>1330</v>
      </c>
    </row>
    <row r="22" spans="1:4" s="92" customFormat="1" ht="24">
      <c r="A22" s="98" t="s">
        <v>470</v>
      </c>
      <c r="B22" s="103" t="s">
        <v>467</v>
      </c>
      <c r="C22" s="100">
        <v>100</v>
      </c>
      <c r="D22" s="101">
        <v>100</v>
      </c>
    </row>
    <row r="23" spans="1:4" s="92" customFormat="1" ht="24">
      <c r="A23" s="104" t="s">
        <v>661</v>
      </c>
      <c r="B23" s="103"/>
      <c r="C23" s="100"/>
      <c r="D23" s="101"/>
    </row>
    <row r="24" spans="1:4" s="92" customFormat="1" ht="24">
      <c r="A24" s="104" t="s">
        <v>1014</v>
      </c>
      <c r="B24" s="103"/>
      <c r="C24" s="100"/>
      <c r="D24" s="101"/>
    </row>
    <row r="25" spans="1:4" s="92" customFormat="1" ht="24">
      <c r="A25" s="104" t="s">
        <v>1015</v>
      </c>
      <c r="B25" s="100" t="s">
        <v>469</v>
      </c>
      <c r="C25" s="100">
        <v>10</v>
      </c>
      <c r="D25" s="101">
        <v>10</v>
      </c>
    </row>
    <row r="26" spans="1:4" s="92" customFormat="1" ht="24">
      <c r="A26" s="104" t="s">
        <v>1081</v>
      </c>
      <c r="B26" s="100" t="s">
        <v>473</v>
      </c>
      <c r="C26" s="100">
        <v>79</v>
      </c>
      <c r="D26" s="101">
        <v>90</v>
      </c>
    </row>
    <row r="27" spans="1:4" s="92" customFormat="1" ht="24">
      <c r="A27" s="104" t="s">
        <v>1012</v>
      </c>
      <c r="B27" s="103"/>
      <c r="C27" s="100"/>
      <c r="D27" s="101"/>
    </row>
    <row r="28" spans="1:4" s="92" customFormat="1" ht="24">
      <c r="A28" s="104" t="s">
        <v>1013</v>
      </c>
      <c r="B28" s="100" t="s">
        <v>473</v>
      </c>
      <c r="C28" s="100">
        <v>3564</v>
      </c>
      <c r="D28" s="101">
        <v>3226</v>
      </c>
    </row>
    <row r="29" spans="1:4" s="92" customFormat="1" ht="24">
      <c r="A29" s="105" t="s">
        <v>466</v>
      </c>
      <c r="B29" s="103" t="s">
        <v>467</v>
      </c>
      <c r="C29" s="100">
        <v>80</v>
      </c>
      <c r="D29" s="101">
        <v>90</v>
      </c>
    </row>
    <row r="30" spans="1:4" s="92" customFormat="1" ht="24">
      <c r="A30" s="106" t="s">
        <v>471</v>
      </c>
      <c r="B30" s="100" t="s">
        <v>472</v>
      </c>
      <c r="C30" s="100">
        <v>76830</v>
      </c>
      <c r="D30" s="101">
        <v>34000</v>
      </c>
    </row>
    <row r="31" spans="1:4" ht="21.75">
      <c r="A31" s="107"/>
      <c r="B31" s="108"/>
      <c r="C31" s="108"/>
    </row>
  </sheetData>
  <mergeCells count="2">
    <mergeCell ref="A17:A18"/>
    <mergeCell ref="A1:D1"/>
  </mergeCells>
  <pageMargins left="1.1811023622047245" right="0.59055118110236227" top="0.98425196850393704" bottom="0.59055118110236227" header="0.31496062992125984" footer="0.31496062992125984"/>
  <pageSetup paperSize="9" scale="85" firstPageNumber="251" orientation="portrait" useFirstPageNumber="1" r:id="rId1"/>
  <headerFooter>
    <oddHeader xml:space="preserve">&amp;C&amp;"TH SarabunPSK,ธรรมดา"&amp;16
&amp;14&amp;P&amp;16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FB797-40BC-41ED-BAF8-24A79EEE720A}">
  <dimension ref="A1:G110"/>
  <sheetViews>
    <sheetView showGridLines="0" view="pageLayout" topLeftCell="A28" zoomScaleNormal="100" zoomScaleSheetLayoutView="100" workbookViewId="0">
      <selection activeCell="A28" sqref="A1:XFD1048576"/>
    </sheetView>
  </sheetViews>
  <sheetFormatPr defaultColWidth="6.140625" defaultRowHeight="24"/>
  <cols>
    <col min="1" max="1" width="3.42578125" style="92" customWidth="1"/>
    <col min="2" max="2" width="27.85546875" style="92" customWidth="1"/>
    <col min="3" max="3" width="2" style="92" customWidth="1"/>
    <col min="4" max="4" width="27.42578125" style="92" customWidth="1"/>
    <col min="5" max="5" width="2.140625" style="92" customWidth="1"/>
    <col min="6" max="6" width="28.42578125" style="92" customWidth="1"/>
    <col min="7" max="7" width="4.85546875" style="92" customWidth="1"/>
    <col min="8" max="16384" width="6.140625" style="92"/>
  </cols>
  <sheetData>
    <row r="1" spans="1:7">
      <c r="A1" s="313" t="s">
        <v>460</v>
      </c>
      <c r="B1" s="313"/>
      <c r="C1" s="313"/>
      <c r="D1" s="313"/>
      <c r="E1" s="313"/>
      <c r="F1" s="313"/>
      <c r="G1" s="313"/>
    </row>
    <row r="2" spans="1:7">
      <c r="A2" s="312" t="s">
        <v>474</v>
      </c>
      <c r="B2" s="312"/>
      <c r="C2" s="312"/>
      <c r="D2" s="312"/>
      <c r="E2" s="312"/>
      <c r="F2" s="312"/>
      <c r="G2" s="312"/>
    </row>
    <row r="3" spans="1:7" ht="12.6" customHeight="1"/>
    <row r="4" spans="1:7" ht="20.100000000000001" customHeight="1">
      <c r="D4" s="110" t="s">
        <v>475</v>
      </c>
    </row>
    <row r="5" spans="1:7" s="111" customFormat="1" ht="21.6" customHeight="1">
      <c r="D5" s="112" t="s">
        <v>476</v>
      </c>
    </row>
    <row r="6" spans="1:7" s="111" customFormat="1" ht="21.6" customHeight="1">
      <c r="D6" s="113" t="s">
        <v>477</v>
      </c>
    </row>
    <row r="7" spans="1:7" ht="6" customHeight="1"/>
    <row r="8" spans="1:7" s="111" customFormat="1" ht="20.100000000000001" customHeight="1">
      <c r="B8" s="110" t="s">
        <v>107</v>
      </c>
      <c r="D8" s="110" t="s">
        <v>104</v>
      </c>
      <c r="F8" s="110" t="s">
        <v>478</v>
      </c>
    </row>
    <row r="9" spans="1:7" ht="20.100000000000001" customHeight="1">
      <c r="B9" s="114" t="s">
        <v>479</v>
      </c>
      <c r="D9" s="114" t="s">
        <v>479</v>
      </c>
      <c r="F9" s="114" t="s">
        <v>479</v>
      </c>
    </row>
    <row r="10" spans="1:7" s="115" customFormat="1" ht="20.100000000000001" customHeight="1">
      <c r="B10" s="116" t="s">
        <v>480</v>
      </c>
      <c r="D10" s="116" t="s">
        <v>925</v>
      </c>
      <c r="F10" s="116" t="s">
        <v>481</v>
      </c>
    </row>
    <row r="11" spans="1:7" s="115" customFormat="1" ht="20.100000000000001" customHeight="1">
      <c r="B11" s="117" t="s">
        <v>923</v>
      </c>
      <c r="D11" s="117" t="s">
        <v>483</v>
      </c>
      <c r="F11" s="117" t="s">
        <v>484</v>
      </c>
    </row>
    <row r="12" spans="1:7" s="115" customFormat="1" ht="20.100000000000001" customHeight="1">
      <c r="B12" s="117" t="s">
        <v>924</v>
      </c>
      <c r="D12" s="117" t="s">
        <v>485</v>
      </c>
      <c r="E12" s="117" t="s">
        <v>485</v>
      </c>
      <c r="F12" s="117" t="s">
        <v>485</v>
      </c>
    </row>
    <row r="13" spans="1:7" s="115" customFormat="1" ht="20.100000000000001" customHeight="1">
      <c r="B13" s="118" t="s">
        <v>486</v>
      </c>
      <c r="D13" s="118" t="s">
        <v>486</v>
      </c>
      <c r="F13" s="118" t="s">
        <v>486</v>
      </c>
    </row>
    <row r="14" spans="1:7" ht="8.4499999999999993" customHeight="1"/>
    <row r="15" spans="1:7" s="111" customFormat="1" ht="19.5" customHeight="1">
      <c r="B15" s="314" t="s">
        <v>109</v>
      </c>
      <c r="D15" s="110" t="s">
        <v>487</v>
      </c>
      <c r="F15" s="314" t="s">
        <v>105</v>
      </c>
    </row>
    <row r="16" spans="1:7" ht="17.100000000000001" customHeight="1">
      <c r="B16" s="315"/>
      <c r="D16" s="119" t="s">
        <v>488</v>
      </c>
      <c r="F16" s="315"/>
    </row>
    <row r="17" spans="2:6" ht="20.100000000000001" customHeight="1">
      <c r="B17" s="114" t="s">
        <v>479</v>
      </c>
      <c r="D17" s="114" t="s">
        <v>479</v>
      </c>
      <c r="F17" s="114" t="s">
        <v>479</v>
      </c>
    </row>
    <row r="18" spans="2:6" s="115" customFormat="1" ht="20.100000000000001" customHeight="1">
      <c r="B18" s="116" t="s">
        <v>481</v>
      </c>
      <c r="D18" s="116" t="s">
        <v>927</v>
      </c>
      <c r="F18" s="116" t="s">
        <v>489</v>
      </c>
    </row>
    <row r="19" spans="2:6" s="115" customFormat="1" ht="20.100000000000001" customHeight="1">
      <c r="B19" s="117" t="s">
        <v>926</v>
      </c>
      <c r="D19" s="117" t="s">
        <v>928</v>
      </c>
      <c r="F19" s="117" t="s">
        <v>930</v>
      </c>
    </row>
    <row r="20" spans="2:6" s="115" customFormat="1" ht="20.100000000000001" customHeight="1">
      <c r="B20" s="117" t="s">
        <v>490</v>
      </c>
      <c r="D20" s="117" t="s">
        <v>929</v>
      </c>
      <c r="F20" s="117" t="s">
        <v>924</v>
      </c>
    </row>
    <row r="21" spans="2:6" s="115" customFormat="1" ht="20.100000000000001" customHeight="1">
      <c r="B21" s="118" t="s">
        <v>486</v>
      </c>
      <c r="D21" s="118" t="s">
        <v>486</v>
      </c>
      <c r="F21" s="118" t="s">
        <v>486</v>
      </c>
    </row>
    <row r="22" spans="2:6" ht="8.1" customHeight="1"/>
    <row r="23" spans="2:6" s="111" customFormat="1" ht="20.100000000000001" customHeight="1">
      <c r="B23" s="314" t="s">
        <v>108</v>
      </c>
      <c r="D23" s="110" t="s">
        <v>491</v>
      </c>
      <c r="F23" s="314" t="s">
        <v>110</v>
      </c>
    </row>
    <row r="24" spans="2:6" ht="20.100000000000001" customHeight="1">
      <c r="B24" s="315"/>
      <c r="D24" s="119" t="s">
        <v>492</v>
      </c>
      <c r="F24" s="315"/>
    </row>
    <row r="25" spans="2:6" ht="20.100000000000001" customHeight="1">
      <c r="B25" s="114" t="s">
        <v>479</v>
      </c>
      <c r="D25" s="114" t="s">
        <v>479</v>
      </c>
      <c r="F25" s="114" t="s">
        <v>479</v>
      </c>
    </row>
    <row r="26" spans="2:6" s="115" customFormat="1" ht="20.100000000000001" customHeight="1">
      <c r="B26" s="116" t="s">
        <v>493</v>
      </c>
      <c r="D26" s="116" t="s">
        <v>481</v>
      </c>
      <c r="F26" s="116" t="s">
        <v>927</v>
      </c>
    </row>
    <row r="27" spans="2:6" s="115" customFormat="1" ht="20.100000000000001" customHeight="1">
      <c r="B27" s="117" t="s">
        <v>931</v>
      </c>
      <c r="D27" s="117" t="s">
        <v>482</v>
      </c>
      <c r="F27" s="117" t="s">
        <v>494</v>
      </c>
    </row>
    <row r="28" spans="2:6" s="115" customFormat="1" ht="20.100000000000001" customHeight="1">
      <c r="B28" s="117" t="s">
        <v>932</v>
      </c>
      <c r="D28" s="117" t="s">
        <v>490</v>
      </c>
      <c r="F28" s="117" t="s">
        <v>924</v>
      </c>
    </row>
    <row r="29" spans="2:6" s="115" customFormat="1" ht="20.100000000000001" customHeight="1">
      <c r="B29" s="118" t="s">
        <v>486</v>
      </c>
      <c r="D29" s="118" t="s">
        <v>486</v>
      </c>
      <c r="F29" s="118" t="s">
        <v>486</v>
      </c>
    </row>
    <row r="30" spans="2:6" ht="6" customHeight="1"/>
    <row r="31" spans="2:6" s="111" customFormat="1" ht="20.100000000000001" customHeight="1">
      <c r="B31" s="95"/>
      <c r="D31" s="110" t="s">
        <v>103</v>
      </c>
      <c r="F31" s="95"/>
    </row>
    <row r="32" spans="2:6" ht="20.100000000000001" customHeight="1">
      <c r="B32" s="95"/>
      <c r="D32" s="114" t="s">
        <v>479</v>
      </c>
      <c r="F32" s="95"/>
    </row>
    <row r="33" spans="1:6" s="115" customFormat="1" ht="20.100000000000001" customHeight="1">
      <c r="A33" s="92"/>
      <c r="B33" s="95"/>
      <c r="D33" s="116" t="s">
        <v>495</v>
      </c>
      <c r="E33" s="92"/>
      <c r="F33" s="111"/>
    </row>
    <row r="34" spans="1:6" s="115" customFormat="1" ht="20.100000000000001" customHeight="1">
      <c r="A34" s="92"/>
      <c r="B34" s="111"/>
      <c r="D34" s="117" t="s">
        <v>937</v>
      </c>
      <c r="E34" s="92"/>
      <c r="F34" s="111"/>
    </row>
    <row r="35" spans="1:6" s="115" customFormat="1" ht="20.100000000000001" customHeight="1">
      <c r="A35" s="92"/>
      <c r="B35" s="111"/>
      <c r="D35" s="117" t="s">
        <v>938</v>
      </c>
      <c r="E35" s="92"/>
      <c r="F35" s="111"/>
    </row>
    <row r="36" spans="1:6" s="115" customFormat="1" ht="20.100000000000001" customHeight="1">
      <c r="A36" s="92"/>
      <c r="B36" s="111"/>
      <c r="D36" s="118" t="s">
        <v>486</v>
      </c>
      <c r="E36" s="92"/>
      <c r="F36" s="111"/>
    </row>
    <row r="37" spans="1:6" ht="6" customHeight="1">
      <c r="B37" s="111"/>
      <c r="F37" s="111"/>
    </row>
    <row r="38" spans="1:6" s="111" customFormat="1" ht="20.100000000000001" customHeight="1">
      <c r="B38" s="95"/>
      <c r="D38" s="92"/>
    </row>
    <row r="39" spans="1:6" s="111" customFormat="1" ht="20.100000000000001" customHeight="1">
      <c r="B39" s="95"/>
      <c r="D39" s="92"/>
      <c r="F39" s="95"/>
    </row>
    <row r="40" spans="1:6" ht="20.100000000000001" customHeight="1">
      <c r="B40" s="111"/>
      <c r="F40" s="111"/>
    </row>
    <row r="41" spans="1:6" ht="6" customHeight="1"/>
    <row r="42" spans="1:6" s="115" customFormat="1" ht="14.1" customHeight="1">
      <c r="B42" s="120"/>
      <c r="D42" s="92"/>
      <c r="F42" s="120"/>
    </row>
    <row r="43" spans="1:6" s="115" customFormat="1" ht="14.1" customHeight="1">
      <c r="B43" s="120"/>
      <c r="D43" s="92"/>
      <c r="F43" s="120"/>
    </row>
    <row r="44" spans="1:6" s="115" customFormat="1" ht="14.1" customHeight="1">
      <c r="B44" s="120"/>
      <c r="D44" s="92"/>
      <c r="F44" s="120"/>
    </row>
    <row r="45" spans="1:6" s="115" customFormat="1" ht="14.1" customHeight="1">
      <c r="B45" s="120"/>
      <c r="D45" s="92"/>
      <c r="F45" s="120"/>
    </row>
    <row r="46" spans="1:6" ht="20.100000000000001" customHeight="1"/>
    <row r="47" spans="1:6" ht="20.100000000000001" customHeight="1"/>
    <row r="48" spans="1:6" ht="20.100000000000001" customHeight="1"/>
    <row r="49" s="92" customFormat="1" ht="20.100000000000001" customHeight="1"/>
    <row r="50" s="92" customFormat="1" ht="20.100000000000001" customHeight="1"/>
    <row r="51" s="92" customFormat="1" ht="20.100000000000001" customHeight="1"/>
    <row r="52" s="92" customFormat="1" ht="20.100000000000001" customHeight="1"/>
    <row r="53" s="92" customFormat="1" ht="20.100000000000001" customHeight="1"/>
    <row r="54" s="92" customFormat="1" ht="20.100000000000001" customHeight="1"/>
    <row r="55" s="92" customFormat="1" ht="20.100000000000001" customHeight="1"/>
    <row r="56" s="92" customFormat="1" ht="20.100000000000001" customHeight="1"/>
    <row r="57" s="92" customFormat="1" ht="20.100000000000001" customHeight="1"/>
    <row r="58" s="92" customFormat="1" ht="20.100000000000001" customHeight="1"/>
    <row r="59" s="92" customFormat="1" ht="20.100000000000001" customHeight="1"/>
    <row r="60" s="92" customFormat="1" ht="20.100000000000001" customHeight="1"/>
    <row r="61" s="92" customFormat="1" ht="20.100000000000001" customHeight="1"/>
    <row r="62" s="92" customFormat="1" ht="20.100000000000001" customHeight="1"/>
    <row r="63" s="92" customFormat="1" ht="20.100000000000001" customHeight="1"/>
    <row r="64" s="92" customFormat="1" ht="20.100000000000001" customHeight="1"/>
    <row r="65" s="92" customFormat="1" ht="20.100000000000001" customHeight="1"/>
    <row r="66" s="92" customFormat="1" ht="20.100000000000001" customHeight="1"/>
    <row r="67" s="92" customFormat="1" ht="20.100000000000001" customHeight="1"/>
    <row r="68" s="92" customFormat="1" ht="20.100000000000001" customHeight="1"/>
    <row r="69" s="92" customFormat="1" ht="20.100000000000001" customHeight="1"/>
    <row r="70" s="92" customFormat="1" ht="20.100000000000001" customHeight="1"/>
    <row r="71" s="92" customFormat="1" ht="20.100000000000001" customHeight="1"/>
    <row r="72" s="92" customFormat="1" ht="20.100000000000001" customHeight="1"/>
    <row r="73" s="92" customFormat="1" ht="20.100000000000001" customHeight="1"/>
    <row r="74" s="92" customFormat="1" ht="20.100000000000001" customHeight="1"/>
    <row r="75" s="92" customFormat="1" ht="20.100000000000001" customHeight="1"/>
    <row r="76" s="92" customFormat="1" ht="20.100000000000001" customHeight="1"/>
    <row r="77" s="92" customFormat="1" ht="20.100000000000001" customHeight="1"/>
    <row r="78" s="92" customFormat="1" ht="20.100000000000001" customHeight="1"/>
    <row r="79" s="92" customFormat="1" ht="20.100000000000001" customHeight="1"/>
    <row r="80" s="92" customFormat="1" ht="20.100000000000001" customHeight="1"/>
    <row r="81" s="92" customFormat="1" ht="20.100000000000001" customHeight="1"/>
    <row r="82" s="92" customFormat="1" ht="20.100000000000001" customHeight="1"/>
    <row r="83" s="92" customFormat="1" ht="20.100000000000001" customHeight="1"/>
    <row r="84" s="92" customFormat="1" ht="20.100000000000001" customHeight="1"/>
    <row r="85" s="92" customFormat="1" ht="20.100000000000001" customHeight="1"/>
    <row r="86" s="92" customFormat="1" ht="20.100000000000001" customHeight="1"/>
    <row r="87" s="92" customFormat="1" ht="20.100000000000001" customHeight="1"/>
    <row r="88" s="92" customFormat="1" ht="20.100000000000001" customHeight="1"/>
    <row r="89" s="92" customFormat="1" ht="20.100000000000001" customHeight="1"/>
    <row r="90" s="92" customFormat="1" ht="20.100000000000001" customHeight="1"/>
    <row r="91" s="92" customFormat="1" ht="20.100000000000001" customHeight="1"/>
    <row r="92" s="92" customFormat="1" ht="20.100000000000001" customHeight="1"/>
    <row r="93" s="92" customFormat="1" ht="20.100000000000001" customHeight="1"/>
    <row r="94" s="92" customFormat="1" ht="20.100000000000001" customHeight="1"/>
    <row r="95" s="92" customFormat="1" ht="20.100000000000001" customHeight="1"/>
    <row r="96" s="92" customFormat="1" ht="20.100000000000001" customHeight="1"/>
    <row r="97" s="92" customFormat="1" ht="20.100000000000001" customHeight="1"/>
    <row r="98" s="92" customFormat="1" ht="20.100000000000001" customHeight="1"/>
    <row r="99" s="92" customFormat="1" ht="20.100000000000001" customHeight="1"/>
    <row r="100" s="92" customFormat="1" ht="20.100000000000001" customHeight="1"/>
    <row r="101" s="92" customFormat="1" ht="20.100000000000001" customHeight="1"/>
    <row r="102" s="92" customFormat="1" ht="20.100000000000001" customHeight="1"/>
    <row r="103" s="92" customFormat="1" ht="20.100000000000001" customHeight="1"/>
    <row r="104" s="92" customFormat="1" ht="20.100000000000001" customHeight="1"/>
    <row r="105" s="92" customFormat="1" ht="20.100000000000001" customHeight="1"/>
    <row r="106" s="92" customFormat="1" ht="20.100000000000001" customHeight="1"/>
    <row r="107" s="92" customFormat="1" ht="20.100000000000001" customHeight="1"/>
    <row r="108" s="92" customFormat="1" ht="20.100000000000001" customHeight="1"/>
    <row r="109" s="92" customFormat="1" ht="20.100000000000001" customHeight="1"/>
    <row r="110" s="92" customFormat="1" ht="20.100000000000001" customHeight="1"/>
  </sheetData>
  <mergeCells count="6">
    <mergeCell ref="A1:G1"/>
    <mergeCell ref="A2:G2"/>
    <mergeCell ref="B15:B16"/>
    <mergeCell ref="F15:F16"/>
    <mergeCell ref="B23:B24"/>
    <mergeCell ref="F23:F24"/>
  </mergeCells>
  <pageMargins left="0.98425196850393704" right="0.59055118110236227" top="0.98425196850393704" bottom="0.59055118110236227" header="0.31496062992125984" footer="0.31496062992125984"/>
  <pageSetup scale="95" firstPageNumber="252" fitToWidth="0" fitToHeight="0" orientation="portrait" useFirstPageNumber="1" r:id="rId1"/>
  <headerFooter>
    <oddHeader xml:space="preserve">&amp;C&amp;"TH SarabunPSK,ธรรมดา"&amp;14&amp;P&amp;16
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649A0-0049-45E6-A24D-518E278F2FEB}">
  <sheetPr>
    <pageSetUpPr fitToPage="1"/>
  </sheetPr>
  <dimension ref="A1:K83"/>
  <sheetViews>
    <sheetView showGridLines="0" view="pageLayout" topLeftCell="A52" zoomScaleNormal="100" workbookViewId="0">
      <selection activeCell="A79" sqref="A1:XFD1048576"/>
    </sheetView>
  </sheetViews>
  <sheetFormatPr defaultColWidth="8.7109375" defaultRowHeight="24"/>
  <cols>
    <col min="1" max="1" width="0.7109375" style="92" customWidth="1"/>
    <col min="2" max="2" width="12.85546875" style="92" customWidth="1"/>
    <col min="3" max="3" width="14" style="92" bestFit="1" customWidth="1"/>
    <col min="4" max="4" width="12.42578125" style="92" customWidth="1"/>
    <col min="5" max="5" width="14" style="92" bestFit="1" customWidth="1"/>
    <col min="6" max="6" width="11.5703125" style="92" customWidth="1"/>
    <col min="7" max="7" width="13.7109375" style="92" bestFit="1" customWidth="1"/>
    <col min="8" max="8" width="15.140625" style="92" bestFit="1" customWidth="1"/>
    <col min="9" max="9" width="14.7109375" style="92" bestFit="1" customWidth="1"/>
    <col min="10" max="10" width="15.140625" style="92" bestFit="1" customWidth="1"/>
    <col min="11" max="11" width="1" style="92" customWidth="1"/>
    <col min="12" max="12" width="23.140625" style="92" customWidth="1"/>
    <col min="13" max="16384" width="8.7109375" style="92"/>
  </cols>
  <sheetData>
    <row r="1" spans="1:11" s="121" customFormat="1">
      <c r="B1" s="320" t="s">
        <v>460</v>
      </c>
      <c r="C1" s="320"/>
      <c r="D1" s="320"/>
      <c r="E1" s="320"/>
      <c r="F1" s="320"/>
      <c r="G1" s="320"/>
      <c r="H1" s="320"/>
      <c r="I1" s="320"/>
      <c r="J1" s="320"/>
    </row>
    <row r="2" spans="1:11" s="121" customFormat="1" ht="30" customHeight="1">
      <c r="A2" s="313" t="s">
        <v>741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11" ht="22.5" customHeight="1">
      <c r="B3" s="123" t="s">
        <v>539</v>
      </c>
      <c r="C3" s="123"/>
      <c r="D3" s="123"/>
      <c r="E3" s="123"/>
      <c r="F3" s="123"/>
      <c r="G3" s="123"/>
    </row>
    <row r="4" spans="1:11" ht="15.95" customHeight="1" thickBot="1">
      <c r="J4" s="124" t="s">
        <v>540</v>
      </c>
    </row>
    <row r="5" spans="1:11" s="125" customFormat="1" ht="25.5" thickTop="1" thickBot="1">
      <c r="B5" s="321" t="s">
        <v>541</v>
      </c>
      <c r="C5" s="321"/>
      <c r="D5" s="321"/>
      <c r="E5" s="321"/>
      <c r="F5" s="321"/>
      <c r="G5" s="127"/>
      <c r="H5" s="128" t="s">
        <v>502</v>
      </c>
      <c r="I5" s="128" t="s">
        <v>503</v>
      </c>
      <c r="J5" s="126" t="s">
        <v>542</v>
      </c>
    </row>
    <row r="6" spans="1:11" ht="21" customHeight="1" thickTop="1">
      <c r="B6" s="111" t="s">
        <v>543</v>
      </c>
      <c r="C6" s="111"/>
      <c r="D6" s="111"/>
      <c r="E6" s="111"/>
      <c r="F6" s="111"/>
      <c r="H6" s="129">
        <f>SUM(H14:H15)</f>
        <v>390804140</v>
      </c>
      <c r="I6" s="130"/>
      <c r="J6" s="131">
        <f>SUM(H6:I6)</f>
        <v>390804140</v>
      </c>
    </row>
    <row r="7" spans="1:11" ht="21" customHeight="1">
      <c r="B7" s="111" t="s">
        <v>544</v>
      </c>
      <c r="C7" s="111"/>
      <c r="D7" s="111"/>
      <c r="E7" s="111"/>
      <c r="F7" s="111"/>
      <c r="G7" s="111"/>
      <c r="H7" s="132">
        <v>0</v>
      </c>
      <c r="I7" s="132"/>
      <c r="J7" s="131">
        <f>SUM(G7:H7)</f>
        <v>0</v>
      </c>
    </row>
    <row r="8" spans="1:11" ht="21" customHeight="1">
      <c r="B8" s="111" t="s">
        <v>545</v>
      </c>
      <c r="C8" s="111"/>
      <c r="D8" s="111"/>
      <c r="E8" s="111"/>
      <c r="F8" s="111"/>
      <c r="G8" s="111"/>
      <c r="H8" s="132">
        <v>0</v>
      </c>
      <c r="I8" s="132"/>
      <c r="J8" s="131">
        <f>SUM(G8:I8)</f>
        <v>0</v>
      </c>
    </row>
    <row r="9" spans="1:11" ht="21" customHeight="1">
      <c r="B9" s="111" t="s">
        <v>546</v>
      </c>
      <c r="C9" s="111"/>
      <c r="D9" s="111"/>
      <c r="E9" s="111"/>
      <c r="F9" s="111"/>
      <c r="H9" s="133">
        <v>0</v>
      </c>
      <c r="I9" s="132"/>
      <c r="J9" s="131">
        <f>SUM(H9:I9)</f>
        <v>0</v>
      </c>
    </row>
    <row r="10" spans="1:11" ht="12.75" customHeight="1" thickBot="1">
      <c r="B10" s="111"/>
      <c r="C10" s="111"/>
      <c r="D10" s="111"/>
      <c r="E10" s="111"/>
      <c r="F10" s="111"/>
      <c r="G10" s="111"/>
      <c r="H10" s="111"/>
      <c r="I10" s="111"/>
      <c r="J10" s="131"/>
    </row>
    <row r="11" spans="1:11" ht="25.5" thickTop="1" thickBot="1">
      <c r="B11" s="316" t="s">
        <v>547</v>
      </c>
      <c r="C11" s="316"/>
      <c r="D11" s="316"/>
      <c r="E11" s="316"/>
      <c r="F11" s="316"/>
      <c r="G11" s="135"/>
      <c r="H11" s="136">
        <f>SUM(H6:H10)</f>
        <v>390804140</v>
      </c>
      <c r="I11" s="136">
        <f>SUM(I6:I10)</f>
        <v>0</v>
      </c>
      <c r="J11" s="136">
        <f>SUM(J6:J10)</f>
        <v>390804140</v>
      </c>
    </row>
    <row r="12" spans="1:11" ht="12.6" customHeight="1" thickTop="1"/>
    <row r="13" spans="1:11">
      <c r="B13" s="123" t="s">
        <v>548</v>
      </c>
      <c r="C13" s="123"/>
      <c r="D13" s="123"/>
      <c r="E13" s="123"/>
      <c r="F13" s="137"/>
      <c r="G13" s="137"/>
    </row>
    <row r="14" spans="1:11" ht="21.95" customHeight="1">
      <c r="B14" s="138" t="s">
        <v>549</v>
      </c>
      <c r="C14" s="138"/>
      <c r="D14" s="138"/>
      <c r="E14" s="138"/>
      <c r="F14" s="139"/>
      <c r="G14" s="138"/>
      <c r="H14" s="140">
        <f>J49-H15</f>
        <v>388378740</v>
      </c>
      <c r="I14" s="91" t="s">
        <v>501</v>
      </c>
    </row>
    <row r="15" spans="1:11" s="121" customFormat="1" ht="21.95" customHeight="1">
      <c r="B15" s="141" t="s">
        <v>550</v>
      </c>
      <c r="C15" s="141"/>
      <c r="D15" s="141"/>
      <c r="E15" s="141"/>
      <c r="F15" s="141"/>
      <c r="G15" s="141"/>
      <c r="H15" s="142">
        <f>I16+I17</f>
        <v>2425400</v>
      </c>
      <c r="I15" s="122" t="s">
        <v>501</v>
      </c>
    </row>
    <row r="16" spans="1:11" s="121" customFormat="1" ht="21.95" customHeight="1">
      <c r="B16" s="141"/>
      <c r="C16" s="141"/>
      <c r="D16" s="141" t="s">
        <v>551</v>
      </c>
      <c r="E16" s="141"/>
      <c r="F16" s="141"/>
      <c r="G16" s="141"/>
      <c r="H16" s="142"/>
      <c r="I16" s="142">
        <f>SUM(J44:J48)</f>
        <v>2425400</v>
      </c>
      <c r="J16" s="122" t="s">
        <v>501</v>
      </c>
    </row>
    <row r="17" spans="2:10" s="121" customFormat="1" ht="21.95" customHeight="1">
      <c r="B17" s="141"/>
      <c r="C17" s="141"/>
      <c r="D17" s="141" t="s">
        <v>552</v>
      </c>
      <c r="E17" s="141"/>
      <c r="F17" s="141"/>
      <c r="G17" s="141"/>
      <c r="H17" s="142"/>
      <c r="I17" s="142">
        <v>0</v>
      </c>
      <c r="J17" s="122" t="s">
        <v>501</v>
      </c>
    </row>
    <row r="18" spans="2:10" ht="17.45" customHeight="1" thickBot="1">
      <c r="J18" s="124" t="s">
        <v>540</v>
      </c>
    </row>
    <row r="19" spans="2:10" ht="25.5" thickTop="1" thickBot="1">
      <c r="B19" s="322" t="s">
        <v>553</v>
      </c>
      <c r="C19" s="322"/>
      <c r="D19" s="322"/>
      <c r="E19" s="322"/>
      <c r="F19" s="322"/>
      <c r="G19" s="128"/>
      <c r="H19" s="128" t="s">
        <v>502</v>
      </c>
      <c r="I19" s="128" t="s">
        <v>503</v>
      </c>
      <c r="J19" s="128" t="s">
        <v>542</v>
      </c>
    </row>
    <row r="20" spans="2:10" ht="24.75" thickTop="1">
      <c r="B20" s="319" t="s">
        <v>538</v>
      </c>
      <c r="C20" s="319"/>
      <c r="D20" s="319"/>
      <c r="E20" s="143"/>
      <c r="F20" s="144"/>
      <c r="G20" s="145"/>
      <c r="H20" s="91"/>
      <c r="I20" s="91"/>
      <c r="J20" s="91"/>
    </row>
    <row r="21" spans="2:10" s="121" customFormat="1" ht="22.7" customHeight="1">
      <c r="B21" s="146" t="s">
        <v>554</v>
      </c>
      <c r="C21" s="146"/>
      <c r="D21" s="146"/>
      <c r="E21" s="146"/>
      <c r="F21" s="147"/>
      <c r="G21" s="147"/>
      <c r="H21" s="147">
        <v>182418800</v>
      </c>
      <c r="I21" s="147"/>
      <c r="J21" s="147">
        <f>SUM(H21:I21)</f>
        <v>182418800</v>
      </c>
    </row>
    <row r="22" spans="2:10" s="121" customFormat="1" ht="22.7" customHeight="1">
      <c r="B22" s="146" t="s">
        <v>555</v>
      </c>
      <c r="C22" s="146"/>
      <c r="D22" s="146"/>
      <c r="E22" s="146"/>
      <c r="F22" s="147"/>
      <c r="G22" s="147"/>
      <c r="H22" s="147">
        <v>7395750</v>
      </c>
      <c r="I22" s="147"/>
      <c r="J22" s="147">
        <f t="shared" ref="J22:J43" si="0">SUM(H22:I22)</f>
        <v>7395750</v>
      </c>
    </row>
    <row r="23" spans="2:10" s="121" customFormat="1" ht="22.7" customHeight="1">
      <c r="B23" s="146" t="s">
        <v>556</v>
      </c>
      <c r="C23" s="146"/>
      <c r="D23" s="146"/>
      <c r="E23" s="146"/>
      <c r="F23" s="147"/>
      <c r="G23" s="147"/>
      <c r="H23" s="147">
        <v>457200</v>
      </c>
      <c r="I23" s="147"/>
      <c r="J23" s="147">
        <f t="shared" si="0"/>
        <v>457200</v>
      </c>
    </row>
    <row r="24" spans="2:10" s="121" customFormat="1" ht="22.7" customHeight="1">
      <c r="B24" s="146" t="s">
        <v>557</v>
      </c>
      <c r="C24" s="146"/>
      <c r="D24" s="146"/>
      <c r="E24" s="146"/>
      <c r="F24" s="147"/>
      <c r="G24" s="147"/>
      <c r="H24" s="147">
        <v>1046300</v>
      </c>
      <c r="I24" s="147"/>
      <c r="J24" s="147">
        <f t="shared" si="0"/>
        <v>1046300</v>
      </c>
    </row>
    <row r="25" spans="2:10" s="121" customFormat="1" ht="22.7" customHeight="1">
      <c r="B25" s="146" t="s">
        <v>558</v>
      </c>
      <c r="C25" s="146"/>
      <c r="D25" s="146"/>
      <c r="E25" s="146"/>
      <c r="F25" s="147"/>
      <c r="G25" s="147"/>
      <c r="H25" s="147">
        <v>1112710</v>
      </c>
      <c r="I25" s="147"/>
      <c r="J25" s="147">
        <f t="shared" si="0"/>
        <v>1112710</v>
      </c>
    </row>
    <row r="26" spans="2:10" s="121" customFormat="1" ht="22.7" customHeight="1">
      <c r="B26" s="146" t="s">
        <v>559</v>
      </c>
      <c r="C26" s="146"/>
      <c r="D26" s="146"/>
      <c r="E26" s="146"/>
      <c r="F26" s="147"/>
      <c r="G26" s="147"/>
      <c r="H26" s="147">
        <v>2614000</v>
      </c>
      <c r="I26" s="147"/>
      <c r="J26" s="147">
        <f t="shared" si="0"/>
        <v>2614000</v>
      </c>
    </row>
    <row r="27" spans="2:10" s="121" customFormat="1" ht="22.7" customHeight="1">
      <c r="B27" s="146" t="s">
        <v>560</v>
      </c>
      <c r="C27" s="146"/>
      <c r="D27" s="146"/>
      <c r="E27" s="146"/>
      <c r="F27" s="147"/>
      <c r="G27" s="147"/>
      <c r="H27" s="147">
        <v>13248500</v>
      </c>
      <c r="I27" s="147"/>
      <c r="J27" s="147">
        <f t="shared" si="0"/>
        <v>13248500</v>
      </c>
    </row>
    <row r="28" spans="2:10" s="121" customFormat="1" ht="22.7" customHeight="1">
      <c r="B28" s="146" t="s">
        <v>561</v>
      </c>
      <c r="C28" s="146"/>
      <c r="D28" s="146"/>
      <c r="E28" s="146"/>
      <c r="F28" s="147"/>
      <c r="G28" s="147"/>
      <c r="H28" s="147">
        <v>1046200</v>
      </c>
      <c r="I28" s="147"/>
      <c r="J28" s="147">
        <f t="shared" si="0"/>
        <v>1046200</v>
      </c>
    </row>
    <row r="29" spans="2:10" s="121" customFormat="1" ht="22.7" customHeight="1">
      <c r="B29" s="146" t="s">
        <v>562</v>
      </c>
      <c r="C29" s="146"/>
      <c r="D29" s="146"/>
      <c r="E29" s="146"/>
      <c r="F29" s="147"/>
      <c r="G29" s="147"/>
      <c r="H29" s="147">
        <v>5817600</v>
      </c>
      <c r="I29" s="147"/>
      <c r="J29" s="147">
        <f t="shared" si="0"/>
        <v>5817600</v>
      </c>
    </row>
    <row r="30" spans="2:10" s="121" customFormat="1" ht="22.7" customHeight="1">
      <c r="B30" s="146" t="s">
        <v>563</v>
      </c>
      <c r="C30" s="146"/>
      <c r="D30" s="146"/>
      <c r="E30" s="146"/>
      <c r="F30" s="147"/>
      <c r="G30" s="147"/>
      <c r="H30" s="147">
        <v>13124200</v>
      </c>
      <c r="I30" s="147"/>
      <c r="J30" s="147">
        <f t="shared" si="0"/>
        <v>13124200</v>
      </c>
    </row>
    <row r="31" spans="2:10" s="121" customFormat="1" ht="22.7" customHeight="1">
      <c r="B31" s="146" t="s">
        <v>564</v>
      </c>
      <c r="C31" s="146"/>
      <c r="D31" s="146"/>
      <c r="E31" s="146"/>
      <c r="F31" s="147"/>
      <c r="G31" s="147"/>
      <c r="H31" s="147">
        <v>4269900</v>
      </c>
      <c r="I31" s="147"/>
      <c r="J31" s="147">
        <f t="shared" si="0"/>
        <v>4269900</v>
      </c>
    </row>
    <row r="32" spans="2:10" s="121" customFormat="1" ht="22.7" customHeight="1">
      <c r="B32" s="146" t="s">
        <v>565</v>
      </c>
      <c r="C32" s="146"/>
      <c r="D32" s="146"/>
      <c r="E32" s="146"/>
      <c r="F32" s="147"/>
      <c r="G32" s="147"/>
      <c r="H32" s="147">
        <v>0</v>
      </c>
      <c r="I32" s="147"/>
      <c r="J32" s="147">
        <f t="shared" si="0"/>
        <v>0</v>
      </c>
    </row>
    <row r="33" spans="2:10" s="121" customFormat="1" ht="22.7" customHeight="1">
      <c r="B33" s="146" t="s">
        <v>566</v>
      </c>
      <c r="C33" s="146"/>
      <c r="D33" s="146"/>
      <c r="E33" s="146"/>
      <c r="F33" s="147"/>
      <c r="G33" s="147"/>
      <c r="H33" s="147">
        <v>1352100</v>
      </c>
      <c r="I33" s="147"/>
      <c r="J33" s="147">
        <f t="shared" si="0"/>
        <v>1352100</v>
      </c>
    </row>
    <row r="34" spans="2:10" s="121" customFormat="1" ht="22.7" customHeight="1">
      <c r="B34" s="146" t="s">
        <v>999</v>
      </c>
      <c r="C34" s="146"/>
      <c r="D34" s="146"/>
      <c r="E34" s="146"/>
      <c r="F34" s="147"/>
      <c r="G34" s="147"/>
      <c r="H34" s="147">
        <v>0</v>
      </c>
      <c r="I34" s="147"/>
      <c r="J34" s="147">
        <f t="shared" si="0"/>
        <v>0</v>
      </c>
    </row>
    <row r="35" spans="2:10" s="121" customFormat="1" ht="22.7" customHeight="1">
      <c r="B35" s="146" t="s">
        <v>567</v>
      </c>
      <c r="C35" s="146"/>
      <c r="D35" s="146"/>
      <c r="E35" s="146"/>
      <c r="F35" s="147"/>
      <c r="G35" s="147"/>
      <c r="H35" s="147">
        <v>52313000</v>
      </c>
      <c r="I35" s="147"/>
      <c r="J35" s="147">
        <f t="shared" si="0"/>
        <v>52313000</v>
      </c>
    </row>
    <row r="36" spans="2:10" s="121" customFormat="1" ht="22.7" customHeight="1">
      <c r="B36" s="146" t="s">
        <v>568</v>
      </c>
      <c r="C36" s="146"/>
      <c r="D36" s="146"/>
      <c r="E36" s="146"/>
      <c r="F36" s="147"/>
      <c r="G36" s="147"/>
      <c r="H36" s="147">
        <v>8005600</v>
      </c>
      <c r="I36" s="147"/>
      <c r="J36" s="147">
        <f t="shared" si="0"/>
        <v>8005600</v>
      </c>
    </row>
    <row r="37" spans="2:10" s="121" customFormat="1" ht="22.7" customHeight="1">
      <c r="B37" s="146" t="s">
        <v>569</v>
      </c>
      <c r="C37" s="146"/>
      <c r="D37" s="146"/>
      <c r="E37" s="146"/>
      <c r="F37" s="147"/>
      <c r="G37" s="147"/>
      <c r="H37" s="147">
        <v>1584600</v>
      </c>
      <c r="I37" s="147"/>
      <c r="J37" s="147">
        <f t="shared" si="0"/>
        <v>1584600</v>
      </c>
    </row>
    <row r="38" spans="2:10" s="121" customFormat="1" ht="22.7" customHeight="1">
      <c r="B38" s="146" t="s">
        <v>570</v>
      </c>
      <c r="C38" s="146"/>
      <c r="D38" s="146"/>
      <c r="E38" s="146"/>
      <c r="F38" s="147"/>
      <c r="G38" s="147"/>
      <c r="H38" s="147">
        <v>19940180</v>
      </c>
      <c r="I38" s="147"/>
      <c r="J38" s="147">
        <f t="shared" si="0"/>
        <v>19940180</v>
      </c>
    </row>
    <row r="39" spans="2:10" s="121" customFormat="1" ht="22.7" customHeight="1">
      <c r="B39" s="146" t="s">
        <v>572</v>
      </c>
      <c r="C39" s="146"/>
      <c r="D39" s="146"/>
      <c r="E39" s="146"/>
      <c r="F39" s="147"/>
      <c r="G39" s="147"/>
      <c r="H39" s="147">
        <v>829800</v>
      </c>
      <c r="I39" s="147"/>
      <c r="J39" s="147">
        <f t="shared" si="0"/>
        <v>829800</v>
      </c>
    </row>
    <row r="40" spans="2:10" s="121" customFormat="1" ht="22.7" customHeight="1">
      <c r="B40" s="146" t="s">
        <v>573</v>
      </c>
      <c r="C40" s="146"/>
      <c r="D40" s="146"/>
      <c r="E40" s="146"/>
      <c r="F40" s="147"/>
      <c r="G40" s="147"/>
      <c r="H40" s="147">
        <v>139600</v>
      </c>
      <c r="I40" s="147"/>
      <c r="J40" s="147">
        <f t="shared" si="0"/>
        <v>139600</v>
      </c>
    </row>
    <row r="41" spans="2:10" s="121" customFormat="1" ht="22.7" customHeight="1">
      <c r="B41" s="146" t="s">
        <v>574</v>
      </c>
      <c r="C41" s="146"/>
      <c r="D41" s="146"/>
      <c r="E41" s="146"/>
      <c r="F41" s="147"/>
      <c r="G41" s="147"/>
      <c r="H41" s="147">
        <v>0</v>
      </c>
      <c r="I41" s="147"/>
      <c r="J41" s="147">
        <f t="shared" si="0"/>
        <v>0</v>
      </c>
    </row>
    <row r="42" spans="2:10" s="121" customFormat="1" ht="22.7" customHeight="1">
      <c r="B42" s="146" t="s">
        <v>575</v>
      </c>
      <c r="C42" s="146"/>
      <c r="D42" s="146"/>
      <c r="E42" s="146"/>
      <c r="F42" s="147"/>
      <c r="G42" s="147"/>
      <c r="H42" s="147">
        <v>726500</v>
      </c>
      <c r="I42" s="147"/>
      <c r="J42" s="147">
        <f t="shared" si="0"/>
        <v>726500</v>
      </c>
    </row>
    <row r="43" spans="2:10" s="121" customFormat="1" ht="22.7" customHeight="1">
      <c r="B43" s="146" t="s">
        <v>576</v>
      </c>
      <c r="C43" s="146"/>
      <c r="D43" s="146"/>
      <c r="E43" s="146"/>
      <c r="F43" s="147"/>
      <c r="G43" s="147"/>
      <c r="H43" s="147">
        <v>70936200</v>
      </c>
      <c r="I43" s="147"/>
      <c r="J43" s="147">
        <f t="shared" si="0"/>
        <v>70936200</v>
      </c>
    </row>
    <row r="44" spans="2:10" s="149" customFormat="1" ht="22.7" customHeight="1">
      <c r="B44" s="318" t="s">
        <v>917</v>
      </c>
      <c r="C44" s="318"/>
      <c r="D44" s="318"/>
      <c r="E44" s="318"/>
      <c r="F44" s="318"/>
      <c r="G44" s="318"/>
      <c r="H44" s="148">
        <v>1134000</v>
      </c>
      <c r="I44" s="148"/>
      <c r="J44" s="148">
        <f>SUM(H44:I44)</f>
        <v>1134000</v>
      </c>
    </row>
    <row r="45" spans="2:10" s="149" customFormat="1" ht="22.7" customHeight="1">
      <c r="B45" s="318" t="s">
        <v>536</v>
      </c>
      <c r="C45" s="318"/>
      <c r="D45" s="318"/>
      <c r="E45" s="318"/>
      <c r="F45" s="318"/>
      <c r="G45" s="318"/>
      <c r="H45" s="148">
        <v>80000</v>
      </c>
      <c r="I45" s="148"/>
      <c r="J45" s="148">
        <f>SUM(H45:I45)</f>
        <v>80000</v>
      </c>
    </row>
    <row r="46" spans="2:10" s="150" customFormat="1" ht="22.7" customHeight="1">
      <c r="B46" s="318" t="s">
        <v>918</v>
      </c>
      <c r="C46" s="318"/>
      <c r="D46" s="318"/>
      <c r="E46" s="318"/>
      <c r="F46" s="318"/>
      <c r="G46" s="318"/>
      <c r="H46" s="147">
        <v>943000</v>
      </c>
      <c r="I46" s="147"/>
      <c r="J46" s="147">
        <f>SUM(H46:I46)</f>
        <v>943000</v>
      </c>
    </row>
    <row r="47" spans="2:10" s="149" customFormat="1" ht="22.7" customHeight="1">
      <c r="B47" s="318" t="s">
        <v>919</v>
      </c>
      <c r="C47" s="318"/>
      <c r="D47" s="318"/>
      <c r="E47" s="318"/>
      <c r="F47" s="318"/>
      <c r="G47" s="318"/>
      <c r="H47" s="147"/>
      <c r="I47" s="147"/>
      <c r="J47" s="147"/>
    </row>
    <row r="48" spans="2:10" s="149" customFormat="1" ht="22.7" customHeight="1" thickBot="1">
      <c r="B48" s="146" t="s">
        <v>913</v>
      </c>
      <c r="C48" s="146"/>
      <c r="D48" s="146"/>
      <c r="E48" s="146"/>
      <c r="F48" s="146"/>
      <c r="G48" s="146"/>
      <c r="H48" s="147">
        <v>268400</v>
      </c>
      <c r="I48" s="147"/>
      <c r="J48" s="147">
        <f>SUM(H48:I48)</f>
        <v>268400</v>
      </c>
    </row>
    <row r="49" spans="2:10" ht="25.5" thickTop="1" thickBot="1">
      <c r="B49" s="316" t="s">
        <v>577</v>
      </c>
      <c r="C49" s="316"/>
      <c r="D49" s="316"/>
      <c r="E49" s="316"/>
      <c r="F49" s="316"/>
      <c r="G49" s="134"/>
      <c r="H49" s="151">
        <f>SUM(H21:H48)</f>
        <v>390804140</v>
      </c>
      <c r="I49" s="151">
        <f>SUM(I21:I43)</f>
        <v>0</v>
      </c>
      <c r="J49" s="151">
        <f>SUM(J21:J48)</f>
        <v>390804140</v>
      </c>
    </row>
    <row r="50" spans="2:10" ht="22.5" customHeight="1" thickTop="1">
      <c r="B50" s="123" t="s">
        <v>578</v>
      </c>
      <c r="C50" s="123"/>
      <c r="D50" s="123"/>
      <c r="E50" s="123"/>
      <c r="F50" s="123"/>
      <c r="G50" s="123"/>
    </row>
    <row r="51" spans="2:10" ht="15.95" customHeight="1" thickBot="1">
      <c r="J51" s="124" t="s">
        <v>540</v>
      </c>
    </row>
    <row r="52" spans="2:10" ht="25.5" thickTop="1" thickBot="1">
      <c r="B52" s="128" t="s">
        <v>95</v>
      </c>
      <c r="C52" s="128"/>
      <c r="D52" s="128"/>
      <c r="E52" s="128"/>
      <c r="F52" s="128"/>
      <c r="G52" s="128"/>
      <c r="H52" s="128" t="s">
        <v>502</v>
      </c>
      <c r="I52" s="128" t="s">
        <v>503</v>
      </c>
      <c r="J52" s="128" t="s">
        <v>542</v>
      </c>
    </row>
    <row r="53" spans="2:10" ht="21" customHeight="1" thickTop="1">
      <c r="H53" s="111"/>
      <c r="I53" s="111"/>
      <c r="J53" s="111"/>
    </row>
    <row r="54" spans="2:10" ht="21" customHeight="1">
      <c r="H54" s="111"/>
      <c r="I54" s="111"/>
      <c r="J54" s="111"/>
    </row>
    <row r="55" spans="2:10" ht="21" customHeight="1">
      <c r="B55" s="111"/>
      <c r="C55" s="111"/>
      <c r="D55" s="111"/>
      <c r="E55" s="111"/>
      <c r="F55" s="111"/>
      <c r="G55" s="111"/>
      <c r="H55" s="111"/>
      <c r="I55" s="111"/>
      <c r="J55" s="111"/>
    </row>
    <row r="56" spans="2:10" ht="8.1" customHeight="1" thickBot="1"/>
    <row r="57" spans="2:10" ht="25.5" thickTop="1" thickBot="1">
      <c r="B57" s="316" t="s">
        <v>579</v>
      </c>
      <c r="C57" s="316"/>
      <c r="D57" s="316"/>
      <c r="E57" s="316"/>
      <c r="F57" s="316"/>
      <c r="G57" s="134"/>
      <c r="H57" s="128"/>
      <c r="I57" s="128"/>
      <c r="J57" s="128"/>
    </row>
    <row r="58" spans="2:10" ht="24.75" thickTop="1">
      <c r="B58" s="152"/>
      <c r="C58" s="152"/>
      <c r="D58" s="152"/>
      <c r="E58" s="152"/>
      <c r="F58" s="152"/>
      <c r="G58" s="152"/>
      <c r="H58" s="91"/>
      <c r="I58" s="91"/>
      <c r="J58" s="91"/>
    </row>
    <row r="59" spans="2:10">
      <c r="B59" s="152"/>
      <c r="C59" s="152"/>
      <c r="D59" s="152"/>
      <c r="E59" s="152"/>
      <c r="F59" s="152"/>
      <c r="G59" s="152"/>
      <c r="H59" s="91"/>
      <c r="I59" s="91"/>
      <c r="J59" s="91"/>
    </row>
    <row r="60" spans="2:10" ht="22.5" customHeight="1">
      <c r="B60" s="123" t="s">
        <v>580</v>
      </c>
      <c r="C60" s="123"/>
      <c r="D60" s="123"/>
      <c r="E60" s="123"/>
      <c r="F60" s="123"/>
      <c r="G60" s="123"/>
    </row>
    <row r="61" spans="2:10" ht="15.95" customHeight="1" thickBot="1">
      <c r="J61" s="124" t="s">
        <v>540</v>
      </c>
    </row>
    <row r="62" spans="2:10" ht="25.5" thickTop="1" thickBot="1">
      <c r="B62" s="128" t="s">
        <v>95</v>
      </c>
      <c r="C62" s="128"/>
      <c r="D62" s="128"/>
      <c r="E62" s="128"/>
      <c r="F62" s="128"/>
      <c r="G62" s="128"/>
      <c r="H62" s="128" t="s">
        <v>502</v>
      </c>
      <c r="I62" s="128" t="s">
        <v>503</v>
      </c>
      <c r="J62" s="128" t="s">
        <v>542</v>
      </c>
    </row>
    <row r="63" spans="2:10" ht="21" customHeight="1" thickTop="1">
      <c r="H63" s="111"/>
      <c r="I63" s="111"/>
      <c r="J63" s="111"/>
    </row>
    <row r="64" spans="2:10" ht="21" customHeight="1">
      <c r="H64" s="111"/>
      <c r="I64" s="111"/>
      <c r="J64" s="111"/>
    </row>
    <row r="65" spans="2:10" ht="8.1" customHeight="1" thickBot="1"/>
    <row r="66" spans="2:10" ht="25.5" thickTop="1" thickBot="1">
      <c r="B66" s="316" t="s">
        <v>581</v>
      </c>
      <c r="C66" s="316"/>
      <c r="D66" s="316"/>
      <c r="E66" s="316"/>
      <c r="F66" s="316"/>
      <c r="G66" s="134"/>
      <c r="H66" s="128"/>
      <c r="I66" s="128"/>
      <c r="J66" s="128"/>
    </row>
    <row r="67" spans="2:10" ht="20.100000000000001" customHeight="1" thickTop="1"/>
    <row r="68" spans="2:10" ht="20.100000000000001" customHeight="1"/>
    <row r="69" spans="2:10" ht="22.5" customHeight="1">
      <c r="B69" s="123" t="s">
        <v>582</v>
      </c>
      <c r="C69" s="123"/>
      <c r="D69" s="123"/>
      <c r="E69" s="123"/>
      <c r="F69" s="123"/>
      <c r="G69" s="123"/>
    </row>
    <row r="70" spans="2:10" ht="15.95" customHeight="1" thickBot="1">
      <c r="J70" s="124" t="s">
        <v>540</v>
      </c>
    </row>
    <row r="71" spans="2:10" ht="25.5" thickTop="1" thickBot="1">
      <c r="B71" s="128" t="s">
        <v>95</v>
      </c>
      <c r="C71" s="128"/>
      <c r="D71" s="128"/>
      <c r="E71" s="128"/>
      <c r="F71" s="128"/>
      <c r="G71" s="128"/>
      <c r="H71" s="128" t="s">
        <v>502</v>
      </c>
      <c r="I71" s="128" t="s">
        <v>503</v>
      </c>
      <c r="J71" s="128" t="s">
        <v>542</v>
      </c>
    </row>
    <row r="72" spans="2:10" ht="24.75" thickTop="1">
      <c r="B72" s="317"/>
      <c r="C72" s="317"/>
      <c r="D72" s="317"/>
      <c r="E72" s="317"/>
      <c r="F72" s="317"/>
      <c r="G72" s="317"/>
      <c r="H72" s="154"/>
      <c r="I72" s="131"/>
      <c r="J72" s="155"/>
    </row>
    <row r="73" spans="2:10" ht="24.75" thickBot="1">
      <c r="B73" s="153"/>
      <c r="C73" s="153"/>
      <c r="D73" s="153"/>
      <c r="E73" s="153"/>
      <c r="F73" s="153"/>
      <c r="G73" s="153"/>
      <c r="H73" s="156"/>
      <c r="I73" s="111"/>
      <c r="J73" s="157"/>
    </row>
    <row r="74" spans="2:10" ht="25.5" thickTop="1" thickBot="1">
      <c r="B74" s="158" t="s">
        <v>583</v>
      </c>
      <c r="C74" s="134"/>
      <c r="D74" s="134"/>
      <c r="E74" s="134"/>
      <c r="F74" s="134"/>
      <c r="G74" s="134"/>
      <c r="H74" s="159"/>
      <c r="I74" s="159"/>
      <c r="J74" s="159"/>
    </row>
    <row r="75" spans="2:10" ht="24.75" thickTop="1">
      <c r="B75" s="160"/>
      <c r="C75" s="152"/>
      <c r="D75" s="152"/>
      <c r="E75" s="152"/>
      <c r="F75" s="152"/>
      <c r="G75" s="152"/>
      <c r="H75" s="161"/>
      <c r="I75" s="161"/>
      <c r="J75" s="161"/>
    </row>
    <row r="76" spans="2:10" ht="16.5" customHeight="1"/>
    <row r="78" spans="2:10">
      <c r="B78" s="160"/>
      <c r="C78" s="152"/>
      <c r="D78" s="152"/>
      <c r="E78" s="152"/>
      <c r="F78" s="152"/>
      <c r="G78" s="152"/>
      <c r="H78" s="161"/>
      <c r="I78" s="161"/>
      <c r="J78" s="161"/>
    </row>
    <row r="79" spans="2:10">
      <c r="B79" s="160"/>
      <c r="C79" s="152"/>
      <c r="D79" s="152"/>
      <c r="E79" s="152"/>
      <c r="F79" s="152"/>
      <c r="G79" s="152"/>
      <c r="H79" s="161"/>
      <c r="I79" s="161"/>
      <c r="J79" s="161"/>
    </row>
    <row r="80" spans="2:10">
      <c r="B80" s="160"/>
      <c r="C80" s="152"/>
      <c r="D80" s="152"/>
      <c r="E80" s="152"/>
      <c r="F80" s="152"/>
      <c r="G80" s="152"/>
      <c r="H80" s="161"/>
      <c r="I80" s="161"/>
      <c r="J80" s="161"/>
    </row>
    <row r="81" spans="2:10">
      <c r="B81" s="160"/>
      <c r="C81" s="152"/>
      <c r="D81" s="152"/>
      <c r="E81" s="152"/>
      <c r="F81" s="152"/>
      <c r="G81" s="152"/>
      <c r="H81" s="161"/>
      <c r="I81" s="161"/>
      <c r="J81" s="161"/>
    </row>
    <row r="82" spans="2:10">
      <c r="B82" s="160"/>
      <c r="C82" s="152"/>
      <c r="D82" s="152"/>
      <c r="E82" s="152"/>
      <c r="F82" s="152"/>
      <c r="G82" s="152"/>
      <c r="H82" s="161"/>
      <c r="I82" s="161"/>
      <c r="J82" s="161"/>
    </row>
    <row r="83" spans="2:10">
      <c r="B83" s="160"/>
      <c r="C83" s="152"/>
      <c r="D83" s="152"/>
      <c r="E83" s="152"/>
      <c r="F83" s="152"/>
      <c r="G83" s="152"/>
      <c r="H83" s="161"/>
      <c r="I83" s="161"/>
      <c r="J83" s="161"/>
    </row>
  </sheetData>
  <mergeCells count="14">
    <mergeCell ref="B44:G44"/>
    <mergeCell ref="B20:D20"/>
    <mergeCell ref="B1:J1"/>
    <mergeCell ref="A2:K2"/>
    <mergeCell ref="B5:F5"/>
    <mergeCell ref="B11:F11"/>
    <mergeCell ref="B19:F19"/>
    <mergeCell ref="B57:F57"/>
    <mergeCell ref="B66:F66"/>
    <mergeCell ref="B72:G72"/>
    <mergeCell ref="B46:G46"/>
    <mergeCell ref="B45:G45"/>
    <mergeCell ref="B47:G47"/>
    <mergeCell ref="B49:F49"/>
  </mergeCells>
  <printOptions horizontalCentered="1"/>
  <pageMargins left="1.1811023622047245" right="0.59055118110236227" top="0.98425196850393704" bottom="0.59055118110236227" header="7.874015748031496E-2" footer="7.874015748031496E-2"/>
  <pageSetup paperSize="9" scale="66" firstPageNumber="253" fitToHeight="0" orientation="portrait" useFirstPageNumber="1" r:id="rId1"/>
  <headerFooter>
    <oddHeader xml:space="preserve">&amp;C&amp;"TH SarabunPSK,ธรรมดา"&amp;14
&amp;P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03832-7836-43C5-BAA3-F1CF460E4CFC}">
  <dimension ref="B1:K26"/>
  <sheetViews>
    <sheetView zoomScaleNormal="100" zoomScaleSheetLayoutView="120" workbookViewId="0">
      <selection activeCell="B8" sqref="B8"/>
    </sheetView>
  </sheetViews>
  <sheetFormatPr defaultRowHeight="24"/>
  <cols>
    <col min="1" max="1" width="0.7109375" customWidth="1"/>
    <col min="2" max="2" width="15.28515625" customWidth="1"/>
    <col min="3" max="3" width="13.5703125" customWidth="1"/>
    <col min="4" max="4" width="13.85546875" customWidth="1"/>
    <col min="5" max="5" width="14.140625" customWidth="1"/>
    <col min="6" max="6" width="14.7109375" customWidth="1"/>
    <col min="7" max="7" width="16.140625" customWidth="1"/>
    <col min="8" max="8" width="12.85546875" customWidth="1"/>
    <col min="9" max="9" width="13.140625" customWidth="1"/>
    <col min="10" max="10" width="14.28515625" customWidth="1"/>
    <col min="11" max="11" width="7.140625" style="76" customWidth="1"/>
  </cols>
  <sheetData>
    <row r="1" spans="2:11">
      <c r="B1" s="79" t="s">
        <v>584</v>
      </c>
      <c r="C1" s="77"/>
      <c r="D1" s="77"/>
      <c r="E1" s="77"/>
      <c r="F1" s="77"/>
      <c r="G1" s="77"/>
      <c r="H1" s="76"/>
      <c r="I1" s="76"/>
      <c r="J1" s="76"/>
      <c r="K1" s="323">
        <v>255</v>
      </c>
    </row>
    <row r="2" spans="2:11" ht="24.75" thickBot="1">
      <c r="B2" s="76"/>
      <c r="C2" s="76"/>
      <c r="D2" s="76"/>
      <c r="E2" s="76"/>
      <c r="F2" s="76"/>
      <c r="G2" s="76"/>
      <c r="H2" s="76"/>
      <c r="I2" s="76"/>
      <c r="J2" s="78" t="s">
        <v>540</v>
      </c>
      <c r="K2" s="323"/>
    </row>
    <row r="3" spans="2:11" ht="45" thickTop="1" thickBot="1">
      <c r="B3" s="80" t="s">
        <v>585</v>
      </c>
      <c r="C3" s="80" t="s">
        <v>586</v>
      </c>
      <c r="D3" s="80" t="s">
        <v>587</v>
      </c>
      <c r="E3" s="80" t="s">
        <v>588</v>
      </c>
      <c r="F3" s="80" t="s">
        <v>589</v>
      </c>
      <c r="G3" s="80" t="s">
        <v>590</v>
      </c>
      <c r="H3" s="80" t="s">
        <v>591</v>
      </c>
      <c r="I3" s="80" t="s">
        <v>592</v>
      </c>
      <c r="J3" s="80" t="s">
        <v>542</v>
      </c>
      <c r="K3" s="323"/>
    </row>
    <row r="4" spans="2:11" ht="22.5" thickTop="1">
      <c r="B4" s="89" t="s">
        <v>593</v>
      </c>
      <c r="C4" s="82">
        <v>139170900</v>
      </c>
      <c r="D4" s="82">
        <v>39744500</v>
      </c>
      <c r="E4" s="82">
        <v>3503400</v>
      </c>
      <c r="F4" s="82"/>
      <c r="G4" s="83"/>
      <c r="H4" s="82"/>
      <c r="I4" s="82"/>
      <c r="J4" s="84">
        <f>SUM(C4:I4)</f>
        <v>182418800</v>
      </c>
      <c r="K4" s="323"/>
    </row>
    <row r="5" spans="2:11" ht="21.75">
      <c r="B5" s="90" t="s">
        <v>594</v>
      </c>
      <c r="C5" s="82"/>
      <c r="D5" s="82"/>
      <c r="E5" s="85">
        <v>108028100</v>
      </c>
      <c r="F5" s="85">
        <v>7911400</v>
      </c>
      <c r="G5" s="86"/>
      <c r="H5" s="82"/>
      <c r="I5" s="82"/>
      <c r="J5" s="84">
        <f t="shared" ref="J5:J8" si="0">SUM(C5:I5)</f>
        <v>115939500</v>
      </c>
      <c r="K5" s="323"/>
    </row>
    <row r="6" spans="2:11" ht="21.75">
      <c r="B6" s="90" t="s">
        <v>595</v>
      </c>
      <c r="C6" s="82"/>
      <c r="D6" s="82"/>
      <c r="E6" s="82"/>
      <c r="F6" s="82"/>
      <c r="G6" s="87">
        <v>52667590</v>
      </c>
      <c r="H6" s="82"/>
      <c r="I6" s="82"/>
      <c r="J6" s="84">
        <f t="shared" si="0"/>
        <v>52667590</v>
      </c>
      <c r="K6" s="323"/>
    </row>
    <row r="7" spans="2:11" ht="21.75">
      <c r="B7" s="90" t="s">
        <v>596</v>
      </c>
      <c r="C7" s="82"/>
      <c r="D7" s="82"/>
      <c r="E7" s="82"/>
      <c r="F7" s="82"/>
      <c r="G7" s="86"/>
      <c r="H7" s="85">
        <v>20306000</v>
      </c>
      <c r="I7" s="82"/>
      <c r="J7" s="84">
        <f t="shared" si="0"/>
        <v>20306000</v>
      </c>
      <c r="K7" s="323"/>
    </row>
    <row r="8" spans="2:11" ht="21.75">
      <c r="B8" s="90" t="s">
        <v>597</v>
      </c>
      <c r="C8" s="82"/>
      <c r="D8" s="82"/>
      <c r="E8" s="82"/>
      <c r="F8" s="82"/>
      <c r="G8" s="86"/>
      <c r="H8" s="82"/>
      <c r="I8" s="87">
        <v>19472250</v>
      </c>
      <c r="J8" s="84">
        <f t="shared" si="0"/>
        <v>19472250</v>
      </c>
      <c r="K8" s="323"/>
    </row>
    <row r="9" spans="2:11" ht="22.5" thickBot="1">
      <c r="B9" s="75"/>
      <c r="C9" s="75"/>
      <c r="D9" s="75"/>
      <c r="E9" s="75"/>
      <c r="F9" s="75"/>
      <c r="G9" s="75"/>
      <c r="H9" s="75"/>
      <c r="I9" s="75"/>
      <c r="J9" s="75"/>
      <c r="K9" s="323"/>
    </row>
    <row r="10" spans="2:11" ht="23.25" thickTop="1" thickBot="1">
      <c r="B10" s="81" t="s">
        <v>598</v>
      </c>
      <c r="C10" s="88">
        <f>SUM(C4:C9)</f>
        <v>139170900</v>
      </c>
      <c r="D10" s="88">
        <f t="shared" ref="D10:J10" si="1">SUM(D4:D9)</f>
        <v>39744500</v>
      </c>
      <c r="E10" s="88">
        <f t="shared" si="1"/>
        <v>111531500</v>
      </c>
      <c r="F10" s="88">
        <f t="shared" si="1"/>
        <v>7911400</v>
      </c>
      <c r="G10" s="88">
        <f t="shared" si="1"/>
        <v>52667590</v>
      </c>
      <c r="H10" s="88">
        <f t="shared" si="1"/>
        <v>20306000</v>
      </c>
      <c r="I10" s="88">
        <f t="shared" si="1"/>
        <v>19472250</v>
      </c>
      <c r="J10" s="88">
        <f t="shared" si="1"/>
        <v>390804140</v>
      </c>
      <c r="K10" s="323"/>
    </row>
    <row r="11" spans="2:11" ht="21.75" customHeight="1" thickTop="1">
      <c r="K11" s="323"/>
    </row>
    <row r="12" spans="2:11" ht="21.75" customHeight="1">
      <c r="K12" s="323"/>
    </row>
    <row r="13" spans="2:11" ht="21.75" customHeight="1">
      <c r="K13" s="323"/>
    </row>
    <row r="14" spans="2:11" ht="21.75" customHeight="1">
      <c r="K14" s="323"/>
    </row>
    <row r="15" spans="2:11" ht="21.75" customHeight="1">
      <c r="K15" s="323"/>
    </row>
    <row r="16" spans="2:11" ht="21.75" customHeight="1">
      <c r="K16" s="323"/>
    </row>
    <row r="17" spans="11:11" ht="21.75" customHeight="1">
      <c r="K17" s="323"/>
    </row>
    <row r="18" spans="11:11" ht="21.75" customHeight="1">
      <c r="K18" s="323"/>
    </row>
    <row r="19" spans="11:11" ht="21.75" customHeight="1">
      <c r="K19" s="323"/>
    </row>
    <row r="20" spans="11:11" ht="21.75" customHeight="1">
      <c r="K20" s="323"/>
    </row>
    <row r="21" spans="11:11" ht="21.75" customHeight="1">
      <c r="K21" s="323"/>
    </row>
    <row r="22" spans="11:11" ht="21.75" customHeight="1"/>
    <row r="23" spans="11:11" ht="21.75" customHeight="1"/>
    <row r="24" spans="11:11" ht="21.75" customHeight="1"/>
    <row r="25" spans="11:11" ht="21.75" customHeight="1"/>
    <row r="26" spans="11:11" ht="21.75" customHeight="1"/>
  </sheetData>
  <mergeCells count="1">
    <mergeCell ref="K1:K21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FE600-71D7-4A64-BC9B-ECDFDEF59D94}">
  <dimension ref="A1:G414"/>
  <sheetViews>
    <sheetView showGridLines="0" view="pageBreakPreview" topLeftCell="A341" zoomScaleNormal="100" zoomScaleSheetLayoutView="100" zoomScalePageLayoutView="70" workbookViewId="0">
      <selection activeCell="A371" sqref="A1:XFD1048576"/>
    </sheetView>
  </sheetViews>
  <sheetFormatPr defaultColWidth="4.28515625" defaultRowHeight="22.5" customHeight="1"/>
  <cols>
    <col min="1" max="1" width="34" style="93" customWidth="1"/>
    <col min="2" max="2" width="8.42578125" style="99" customWidth="1"/>
    <col min="3" max="4" width="13" style="93" customWidth="1"/>
    <col min="5" max="7" width="11.5703125" style="93" customWidth="1"/>
    <col min="8" max="9" width="4.28515625" style="93"/>
    <col min="10" max="10" width="52.140625" style="93" customWidth="1"/>
    <col min="11" max="11" width="78.85546875" style="93" customWidth="1"/>
    <col min="12" max="12" width="60.140625" style="93" customWidth="1"/>
    <col min="13" max="16384" width="4.28515625" style="93"/>
  </cols>
  <sheetData>
    <row r="1" spans="1:7" ht="22.5" customHeight="1">
      <c r="A1" s="332" t="s">
        <v>460</v>
      </c>
      <c r="B1" s="332"/>
      <c r="C1" s="332"/>
      <c r="D1" s="332"/>
      <c r="E1" s="332"/>
      <c r="F1" s="332"/>
      <c r="G1" s="332"/>
    </row>
    <row r="2" spans="1:7" ht="22.5" customHeight="1">
      <c r="A2" s="332"/>
      <c r="B2" s="332"/>
      <c r="C2" s="332"/>
      <c r="D2" s="332"/>
      <c r="E2" s="332"/>
      <c r="F2" s="332"/>
      <c r="G2" s="332"/>
    </row>
    <row r="4" spans="1:7" ht="22.5" customHeight="1">
      <c r="A4" s="162" t="s">
        <v>538</v>
      </c>
      <c r="B4" s="163"/>
      <c r="C4" s="163"/>
      <c r="D4" s="163"/>
      <c r="E4" s="163"/>
      <c r="F4" s="163"/>
      <c r="G4" s="163"/>
    </row>
    <row r="5" spans="1:7" ht="22.5" customHeight="1">
      <c r="A5" s="164" t="s">
        <v>728</v>
      </c>
      <c r="B5" s="165"/>
      <c r="C5" s="166"/>
      <c r="D5" s="166"/>
      <c r="E5" s="166"/>
      <c r="F5" s="166"/>
      <c r="G5" s="166"/>
    </row>
    <row r="6" spans="1:7" ht="22.5" customHeight="1">
      <c r="A6" s="333" t="s">
        <v>1289</v>
      </c>
      <c r="B6" s="333"/>
      <c r="C6" s="333"/>
      <c r="D6" s="333"/>
      <c r="E6" s="333"/>
      <c r="F6" s="333"/>
      <c r="G6" s="333"/>
    </row>
    <row r="7" spans="1:7" ht="22.5" customHeight="1">
      <c r="A7" s="167" t="s">
        <v>1018</v>
      </c>
      <c r="B7" s="168"/>
      <c r="C7" s="168"/>
      <c r="D7" s="168"/>
      <c r="E7" s="168"/>
      <c r="F7" s="168"/>
      <c r="G7" s="168"/>
    </row>
    <row r="8" spans="1:7" ht="22.5" customHeight="1">
      <c r="A8" s="167" t="s">
        <v>1019</v>
      </c>
      <c r="B8" s="168"/>
      <c r="C8" s="168"/>
      <c r="D8" s="168"/>
      <c r="E8" s="168"/>
      <c r="F8" s="168"/>
      <c r="G8" s="168"/>
    </row>
    <row r="9" spans="1:7" ht="22.5" customHeight="1">
      <c r="A9" s="334" t="s">
        <v>339</v>
      </c>
      <c r="B9" s="326" t="s">
        <v>1074</v>
      </c>
      <c r="C9" s="326"/>
      <c r="D9" s="326"/>
      <c r="E9" s="326"/>
      <c r="F9" s="326"/>
      <c r="G9" s="326"/>
    </row>
    <row r="10" spans="1:7" ht="22.5" customHeight="1">
      <c r="A10" s="335"/>
      <c r="B10" s="170" t="s">
        <v>463</v>
      </c>
      <c r="C10" s="170" t="s">
        <v>496</v>
      </c>
      <c r="D10" s="170" t="s">
        <v>497</v>
      </c>
      <c r="E10" s="171" t="s">
        <v>498</v>
      </c>
      <c r="F10" s="171" t="s">
        <v>499</v>
      </c>
      <c r="G10" s="171" t="s">
        <v>915</v>
      </c>
    </row>
    <row r="11" spans="1:7" ht="22.5" customHeight="1">
      <c r="A11" s="172" t="s">
        <v>500</v>
      </c>
      <c r="B11" s="173" t="s">
        <v>501</v>
      </c>
      <c r="C11" s="174">
        <v>182418900</v>
      </c>
      <c r="D11" s="174">
        <v>182418800</v>
      </c>
      <c r="E11" s="175">
        <v>0</v>
      </c>
      <c r="F11" s="175">
        <v>0</v>
      </c>
      <c r="G11" s="175">
        <v>0</v>
      </c>
    </row>
    <row r="12" spans="1:7" ht="22.5" customHeight="1">
      <c r="A12" s="172" t="s">
        <v>502</v>
      </c>
      <c r="B12" s="173" t="s">
        <v>501</v>
      </c>
      <c r="C12" s="174">
        <v>182418900</v>
      </c>
      <c r="D12" s="174">
        <v>182418800</v>
      </c>
      <c r="E12" s="175">
        <v>0</v>
      </c>
      <c r="F12" s="175">
        <v>0</v>
      </c>
      <c r="G12" s="175">
        <v>0</v>
      </c>
    </row>
    <row r="13" spans="1:7" ht="22.5" customHeight="1">
      <c r="A13" s="172" t="s">
        <v>503</v>
      </c>
      <c r="B13" s="173" t="s">
        <v>501</v>
      </c>
      <c r="C13" s="176">
        <v>0</v>
      </c>
      <c r="D13" s="176">
        <v>0</v>
      </c>
      <c r="E13" s="176">
        <v>0</v>
      </c>
      <c r="F13" s="176">
        <v>0</v>
      </c>
      <c r="G13" s="175">
        <v>0</v>
      </c>
    </row>
    <row r="14" spans="1:7" ht="22.5" customHeight="1">
      <c r="A14" s="167"/>
      <c r="B14" s="177"/>
      <c r="C14" s="178"/>
      <c r="D14" s="178"/>
      <c r="E14" s="178"/>
      <c r="F14" s="178"/>
      <c r="G14" s="92"/>
    </row>
    <row r="15" spans="1:7" ht="22.5" customHeight="1">
      <c r="A15" s="179" t="s">
        <v>504</v>
      </c>
      <c r="B15" s="180"/>
      <c r="C15" s="181"/>
      <c r="D15" s="181"/>
      <c r="E15" s="181"/>
      <c r="F15" s="181"/>
      <c r="G15" s="181"/>
    </row>
    <row r="16" spans="1:7" ht="22.5" customHeight="1">
      <c r="A16" s="330" t="s">
        <v>1290</v>
      </c>
      <c r="B16" s="324"/>
      <c r="C16" s="324"/>
      <c r="D16" s="324"/>
      <c r="E16" s="324"/>
      <c r="F16" s="324"/>
      <c r="G16" s="324"/>
    </row>
    <row r="17" spans="1:7" ht="22.5" customHeight="1">
      <c r="A17" s="94" t="s">
        <v>1020</v>
      </c>
      <c r="B17" s="94"/>
      <c r="C17" s="94"/>
      <c r="D17" s="94"/>
      <c r="E17" s="94"/>
      <c r="F17" s="94"/>
      <c r="G17" s="94"/>
    </row>
    <row r="18" spans="1:7" ht="22.5" customHeight="1">
      <c r="A18" s="325" t="s">
        <v>1291</v>
      </c>
      <c r="B18" s="325"/>
      <c r="C18" s="325"/>
      <c r="D18" s="325"/>
      <c r="E18" s="325"/>
      <c r="F18" s="325"/>
      <c r="G18" s="325"/>
    </row>
    <row r="19" spans="1:7" ht="22.5" customHeight="1">
      <c r="A19" s="326" t="s">
        <v>505</v>
      </c>
      <c r="B19" s="326" t="s">
        <v>1074</v>
      </c>
      <c r="C19" s="326"/>
      <c r="D19" s="326"/>
      <c r="E19" s="326"/>
      <c r="F19" s="326"/>
      <c r="G19" s="326"/>
    </row>
    <row r="20" spans="1:7" ht="24">
      <c r="A20" s="331"/>
      <c r="B20" s="169" t="s">
        <v>463</v>
      </c>
      <c r="C20" s="170" t="s">
        <v>496</v>
      </c>
      <c r="D20" s="170" t="s">
        <v>497</v>
      </c>
      <c r="E20" s="171" t="s">
        <v>498</v>
      </c>
      <c r="F20" s="171" t="s">
        <v>499</v>
      </c>
      <c r="G20" s="171" t="s">
        <v>915</v>
      </c>
    </row>
    <row r="21" spans="1:7" ht="48">
      <c r="A21" s="183" t="s">
        <v>920</v>
      </c>
      <c r="B21" s="184" t="s">
        <v>467</v>
      </c>
      <c r="C21" s="185">
        <v>0</v>
      </c>
      <c r="D21" s="174">
        <v>80</v>
      </c>
      <c r="E21" s="174">
        <v>80</v>
      </c>
      <c r="F21" s="174">
        <v>80</v>
      </c>
      <c r="G21" s="174">
        <v>80</v>
      </c>
    </row>
    <row r="22" spans="1:7" ht="22.5" customHeight="1">
      <c r="A22" s="186" t="s">
        <v>507</v>
      </c>
      <c r="B22" s="169" t="s">
        <v>922</v>
      </c>
      <c r="C22" s="187">
        <v>0</v>
      </c>
      <c r="D22" s="188">
        <v>1</v>
      </c>
      <c r="E22" s="188">
        <v>1</v>
      </c>
      <c r="F22" s="188">
        <v>1</v>
      </c>
      <c r="G22" s="188">
        <v>1</v>
      </c>
    </row>
    <row r="23" spans="1:7" ht="22.5" customHeight="1">
      <c r="A23" s="186" t="s">
        <v>921</v>
      </c>
      <c r="B23" s="169" t="s">
        <v>467</v>
      </c>
      <c r="C23" s="187">
        <v>0</v>
      </c>
      <c r="D23" s="188">
        <v>90</v>
      </c>
      <c r="E23" s="188">
        <v>90</v>
      </c>
      <c r="F23" s="188">
        <v>90</v>
      </c>
      <c r="G23" s="188">
        <v>90</v>
      </c>
    </row>
    <row r="24" spans="1:7" s="193" customFormat="1" ht="22.5" customHeight="1">
      <c r="A24" s="189" t="s">
        <v>500</v>
      </c>
      <c r="B24" s="190" t="s">
        <v>501</v>
      </c>
      <c r="C24" s="174">
        <v>7904500</v>
      </c>
      <c r="D24" s="174">
        <v>7395750</v>
      </c>
      <c r="E24" s="191">
        <f t="shared" ref="E24:F24" si="0">E25+E26</f>
        <v>0</v>
      </c>
      <c r="F24" s="191">
        <f t="shared" si="0"/>
        <v>0</v>
      </c>
      <c r="G24" s="192" t="s">
        <v>96</v>
      </c>
    </row>
    <row r="25" spans="1:7" s="193" customFormat="1" ht="22.5" customHeight="1">
      <c r="A25" s="189" t="s">
        <v>502</v>
      </c>
      <c r="B25" s="190" t="s">
        <v>501</v>
      </c>
      <c r="C25" s="174">
        <v>7904500</v>
      </c>
      <c r="D25" s="174">
        <v>7395750</v>
      </c>
      <c r="E25" s="191">
        <f t="shared" ref="E25:F25" si="1">E26+E27</f>
        <v>0</v>
      </c>
      <c r="F25" s="191">
        <f t="shared" si="1"/>
        <v>0</v>
      </c>
      <c r="G25" s="192" t="s">
        <v>96</v>
      </c>
    </row>
    <row r="26" spans="1:7" s="193" customFormat="1" ht="22.5" customHeight="1">
      <c r="A26" s="189" t="s">
        <v>503</v>
      </c>
      <c r="B26" s="190" t="s">
        <v>501</v>
      </c>
      <c r="C26" s="191">
        <f t="shared" ref="C26:F26" si="2">C27+C28</f>
        <v>0</v>
      </c>
      <c r="D26" s="191">
        <f t="shared" si="2"/>
        <v>0</v>
      </c>
      <c r="E26" s="191">
        <f t="shared" si="2"/>
        <v>0</v>
      </c>
      <c r="F26" s="191">
        <f t="shared" si="2"/>
        <v>0</v>
      </c>
      <c r="G26" s="192" t="s">
        <v>96</v>
      </c>
    </row>
    <row r="27" spans="1:7" s="193" customFormat="1" ht="22.5" customHeight="1">
      <c r="A27" s="194"/>
      <c r="B27" s="97"/>
    </row>
    <row r="28" spans="1:7" ht="22.5" customHeight="1">
      <c r="A28" s="179" t="s">
        <v>509</v>
      </c>
      <c r="B28" s="180"/>
      <c r="C28" s="181"/>
      <c r="D28" s="181"/>
      <c r="E28" s="181"/>
      <c r="F28" s="181"/>
      <c r="G28" s="181"/>
    </row>
    <row r="29" spans="1:7" ht="22.5" customHeight="1">
      <c r="A29" s="324" t="s">
        <v>1292</v>
      </c>
      <c r="B29" s="324"/>
      <c r="C29" s="324"/>
      <c r="D29" s="324"/>
      <c r="E29" s="324"/>
      <c r="F29" s="324"/>
      <c r="G29" s="324"/>
    </row>
    <row r="30" spans="1:7" ht="22.5" customHeight="1">
      <c r="A30" s="94" t="s">
        <v>1021</v>
      </c>
      <c r="B30" s="94"/>
      <c r="C30" s="94"/>
      <c r="D30" s="94"/>
      <c r="E30" s="94"/>
      <c r="F30" s="94"/>
      <c r="G30" s="94"/>
    </row>
    <row r="31" spans="1:7" ht="22.5" customHeight="1">
      <c r="A31" s="94" t="s">
        <v>1082</v>
      </c>
      <c r="B31" s="94"/>
      <c r="C31" s="94"/>
      <c r="D31" s="94"/>
      <c r="E31" s="94"/>
      <c r="F31" s="94"/>
      <c r="G31" s="94"/>
    </row>
    <row r="32" spans="1:7" ht="22.5" customHeight="1">
      <c r="A32" s="94" t="s">
        <v>1083</v>
      </c>
      <c r="B32" s="94"/>
      <c r="C32" s="94"/>
      <c r="D32" s="94"/>
      <c r="E32" s="94"/>
      <c r="F32" s="94"/>
      <c r="G32" s="94"/>
    </row>
    <row r="33" spans="1:7" ht="22.5" customHeight="1">
      <c r="A33" s="94" t="s">
        <v>1084</v>
      </c>
      <c r="B33" s="94"/>
      <c r="C33" s="94"/>
      <c r="D33" s="94"/>
      <c r="E33" s="94"/>
      <c r="F33" s="94"/>
      <c r="G33" s="94"/>
    </row>
    <row r="34" spans="1:7" ht="22.5" customHeight="1">
      <c r="A34" s="328" t="s">
        <v>1293</v>
      </c>
      <c r="B34" s="325"/>
      <c r="C34" s="325"/>
      <c r="D34" s="325"/>
      <c r="E34" s="325"/>
      <c r="F34" s="325"/>
      <c r="G34" s="325"/>
    </row>
    <row r="35" spans="1:7" ht="22.5" customHeight="1">
      <c r="A35" s="326" t="s">
        <v>505</v>
      </c>
      <c r="B35" s="326" t="s">
        <v>1074</v>
      </c>
      <c r="C35" s="326"/>
      <c r="D35" s="326"/>
      <c r="E35" s="326"/>
      <c r="F35" s="326"/>
      <c r="G35" s="326"/>
    </row>
    <row r="36" spans="1:7" ht="24">
      <c r="A36" s="331"/>
      <c r="B36" s="169" t="s">
        <v>463</v>
      </c>
      <c r="C36" s="170" t="s">
        <v>496</v>
      </c>
      <c r="D36" s="170" t="s">
        <v>497</v>
      </c>
      <c r="E36" s="171" t="s">
        <v>498</v>
      </c>
      <c r="F36" s="171" t="s">
        <v>499</v>
      </c>
      <c r="G36" s="171" t="s">
        <v>915</v>
      </c>
    </row>
    <row r="37" spans="1:7" s="198" customFormat="1" ht="48">
      <c r="A37" s="195" t="s">
        <v>933</v>
      </c>
      <c r="B37" s="196" t="s">
        <v>467</v>
      </c>
      <c r="C37" s="197">
        <v>0</v>
      </c>
      <c r="D37" s="197">
        <v>85</v>
      </c>
      <c r="E37" s="197">
        <v>85</v>
      </c>
      <c r="F37" s="197">
        <v>85</v>
      </c>
      <c r="G37" s="197">
        <v>85</v>
      </c>
    </row>
    <row r="38" spans="1:7" ht="48">
      <c r="A38" s="183" t="s">
        <v>934</v>
      </c>
      <c r="B38" s="184" t="s">
        <v>935</v>
      </c>
      <c r="C38" s="199">
        <v>0</v>
      </c>
      <c r="D38" s="200">
        <v>1</v>
      </c>
      <c r="E38" s="200">
        <v>1</v>
      </c>
      <c r="F38" s="200">
        <v>1</v>
      </c>
      <c r="G38" s="200">
        <v>1</v>
      </c>
    </row>
    <row r="39" spans="1:7" ht="48">
      <c r="A39" s="201" t="s">
        <v>936</v>
      </c>
      <c r="B39" s="202" t="s">
        <v>467</v>
      </c>
      <c r="C39" s="199">
        <v>0</v>
      </c>
      <c r="D39" s="200">
        <v>100</v>
      </c>
      <c r="E39" s="200">
        <v>100</v>
      </c>
      <c r="F39" s="200">
        <v>100</v>
      </c>
      <c r="G39" s="200">
        <v>100</v>
      </c>
    </row>
    <row r="40" spans="1:7" s="193" customFormat="1" ht="22.5" customHeight="1">
      <c r="A40" s="203" t="s">
        <v>500</v>
      </c>
      <c r="B40" s="204" t="s">
        <v>501</v>
      </c>
      <c r="C40" s="174">
        <v>416100</v>
      </c>
      <c r="D40" s="174">
        <v>457200</v>
      </c>
      <c r="E40" s="191">
        <v>0</v>
      </c>
      <c r="F40" s="191">
        <v>0</v>
      </c>
      <c r="G40" s="192" t="s">
        <v>96</v>
      </c>
    </row>
    <row r="41" spans="1:7" s="193" customFormat="1" ht="22.5" customHeight="1">
      <c r="A41" s="189" t="s">
        <v>502</v>
      </c>
      <c r="B41" s="190" t="s">
        <v>501</v>
      </c>
      <c r="C41" s="174">
        <v>416100</v>
      </c>
      <c r="D41" s="174">
        <v>457200</v>
      </c>
      <c r="E41" s="191">
        <v>0</v>
      </c>
      <c r="F41" s="191">
        <v>0</v>
      </c>
      <c r="G41" s="192" t="s">
        <v>96</v>
      </c>
    </row>
    <row r="42" spans="1:7" s="193" customFormat="1" ht="22.5" customHeight="1">
      <c r="A42" s="189" t="s">
        <v>503</v>
      </c>
      <c r="B42" s="190" t="s">
        <v>501</v>
      </c>
      <c r="C42" s="191">
        <v>0</v>
      </c>
      <c r="D42" s="191">
        <v>0</v>
      </c>
      <c r="E42" s="191">
        <v>0</v>
      </c>
      <c r="F42" s="191">
        <v>0</v>
      </c>
      <c r="G42" s="192" t="s">
        <v>96</v>
      </c>
    </row>
    <row r="43" spans="1:7" ht="22.5" customHeight="1">
      <c r="A43" s="94"/>
      <c r="B43" s="94"/>
      <c r="C43" s="94"/>
      <c r="D43" s="94"/>
      <c r="E43" s="94"/>
      <c r="F43" s="94"/>
      <c r="G43" s="94"/>
    </row>
    <row r="44" spans="1:7" ht="22.5" customHeight="1">
      <c r="A44" s="179" t="s">
        <v>510</v>
      </c>
      <c r="B44" s="180"/>
      <c r="C44" s="181"/>
      <c r="D44" s="181"/>
      <c r="E44" s="181"/>
      <c r="F44" s="181"/>
      <c r="G44" s="181"/>
    </row>
    <row r="45" spans="1:7" ht="22.5" customHeight="1">
      <c r="A45" s="324" t="s">
        <v>1294</v>
      </c>
      <c r="B45" s="324"/>
      <c r="C45" s="324"/>
      <c r="D45" s="324"/>
      <c r="E45" s="324"/>
      <c r="F45" s="324"/>
      <c r="G45" s="324"/>
    </row>
    <row r="46" spans="1:7" ht="22.5" customHeight="1">
      <c r="A46" s="94" t="s">
        <v>1085</v>
      </c>
      <c r="B46" s="94"/>
      <c r="C46" s="94"/>
      <c r="D46" s="94"/>
      <c r="E46" s="94"/>
      <c r="F46" s="94"/>
      <c r="G46" s="94"/>
    </row>
    <row r="47" spans="1:7" ht="22.5" customHeight="1">
      <c r="A47" s="94" t="s">
        <v>1022</v>
      </c>
      <c r="B47" s="94"/>
      <c r="C47" s="94"/>
      <c r="D47" s="94"/>
      <c r="E47" s="94"/>
      <c r="F47" s="94"/>
      <c r="G47" s="94"/>
    </row>
    <row r="48" spans="1:7" ht="22.5" customHeight="1">
      <c r="A48" s="328" t="s">
        <v>1295</v>
      </c>
      <c r="B48" s="325"/>
      <c r="C48" s="325"/>
      <c r="D48" s="325"/>
      <c r="E48" s="325"/>
      <c r="F48" s="325"/>
      <c r="G48" s="325"/>
    </row>
    <row r="49" spans="1:7" ht="22.5" customHeight="1">
      <c r="A49" s="326" t="s">
        <v>505</v>
      </c>
      <c r="B49" s="326" t="s">
        <v>1074</v>
      </c>
      <c r="C49" s="326"/>
      <c r="D49" s="326"/>
      <c r="E49" s="326"/>
      <c r="F49" s="326"/>
      <c r="G49" s="326"/>
    </row>
    <row r="50" spans="1:7" ht="24">
      <c r="A50" s="326"/>
      <c r="B50" s="169" t="s">
        <v>463</v>
      </c>
      <c r="C50" s="170" t="s">
        <v>496</v>
      </c>
      <c r="D50" s="170" t="s">
        <v>497</v>
      </c>
      <c r="E50" s="171" t="s">
        <v>498</v>
      </c>
      <c r="F50" s="171" t="s">
        <v>499</v>
      </c>
      <c r="G50" s="171" t="s">
        <v>915</v>
      </c>
    </row>
    <row r="51" spans="1:7" ht="24.75" customHeight="1">
      <c r="A51" s="183" t="s">
        <v>939</v>
      </c>
      <c r="B51" s="182" t="s">
        <v>467</v>
      </c>
      <c r="C51" s="187">
        <v>0</v>
      </c>
      <c r="D51" s="188">
        <v>80</v>
      </c>
      <c r="E51" s="188">
        <v>80</v>
      </c>
      <c r="F51" s="188">
        <v>80</v>
      </c>
      <c r="G51" s="188">
        <v>80</v>
      </c>
    </row>
    <row r="52" spans="1:7" ht="48">
      <c r="A52" s="183" t="s">
        <v>940</v>
      </c>
      <c r="B52" s="196" t="s">
        <v>467</v>
      </c>
      <c r="C52" s="185">
        <v>0</v>
      </c>
      <c r="D52" s="174">
        <v>80</v>
      </c>
      <c r="E52" s="174">
        <v>80</v>
      </c>
      <c r="F52" s="174">
        <v>80</v>
      </c>
      <c r="G52" s="174">
        <v>80</v>
      </c>
    </row>
    <row r="53" spans="1:7" ht="72">
      <c r="A53" s="183" t="s">
        <v>941</v>
      </c>
      <c r="B53" s="196" t="s">
        <v>467</v>
      </c>
      <c r="C53" s="185">
        <v>0</v>
      </c>
      <c r="D53" s="174">
        <v>80</v>
      </c>
      <c r="E53" s="174">
        <v>80</v>
      </c>
      <c r="F53" s="174">
        <v>80</v>
      </c>
      <c r="G53" s="174">
        <v>80</v>
      </c>
    </row>
    <row r="54" spans="1:7" s="193" customFormat="1" ht="22.5" customHeight="1">
      <c r="A54" s="189" t="s">
        <v>500</v>
      </c>
      <c r="B54" s="190" t="s">
        <v>501</v>
      </c>
      <c r="C54" s="174">
        <v>1125400</v>
      </c>
      <c r="D54" s="174">
        <v>1046300</v>
      </c>
      <c r="E54" s="191">
        <f t="shared" ref="E54:G56" si="3">E55+E56</f>
        <v>0</v>
      </c>
      <c r="F54" s="191">
        <f>F55+F56</f>
        <v>0</v>
      </c>
      <c r="G54" s="191">
        <f>G55+G56</f>
        <v>0</v>
      </c>
    </row>
    <row r="55" spans="1:7" s="193" customFormat="1" ht="22.5" customHeight="1">
      <c r="A55" s="189" t="s">
        <v>502</v>
      </c>
      <c r="B55" s="190" t="s">
        <v>501</v>
      </c>
      <c r="C55" s="174">
        <v>1125400</v>
      </c>
      <c r="D55" s="174">
        <v>1046300</v>
      </c>
      <c r="E55" s="191">
        <f t="shared" si="3"/>
        <v>0</v>
      </c>
      <c r="F55" s="191">
        <f t="shared" si="3"/>
        <v>0</v>
      </c>
      <c r="G55" s="191">
        <f t="shared" si="3"/>
        <v>0</v>
      </c>
    </row>
    <row r="56" spans="1:7" s="193" customFormat="1" ht="22.5" customHeight="1">
      <c r="A56" s="189" t="s">
        <v>503</v>
      </c>
      <c r="B56" s="190" t="s">
        <v>501</v>
      </c>
      <c r="C56" s="205">
        <v>0</v>
      </c>
      <c r="D56" s="205">
        <v>0</v>
      </c>
      <c r="E56" s="191">
        <f t="shared" si="3"/>
        <v>0</v>
      </c>
      <c r="F56" s="191">
        <f t="shared" si="3"/>
        <v>0</v>
      </c>
      <c r="G56" s="191">
        <f t="shared" si="3"/>
        <v>0</v>
      </c>
    </row>
    <row r="58" spans="1:7" ht="22.5" customHeight="1">
      <c r="A58" s="179" t="s">
        <v>511</v>
      </c>
      <c r="B58" s="180"/>
      <c r="C58" s="181"/>
      <c r="D58" s="181"/>
      <c r="E58" s="181"/>
      <c r="F58" s="181"/>
      <c r="G58" s="181"/>
    </row>
    <row r="59" spans="1:7" ht="22.5" customHeight="1">
      <c r="A59" s="324" t="s">
        <v>1296</v>
      </c>
      <c r="B59" s="324"/>
      <c r="C59" s="324"/>
      <c r="D59" s="324"/>
      <c r="E59" s="324"/>
      <c r="F59" s="324"/>
      <c r="G59" s="324"/>
    </row>
    <row r="60" spans="1:7" ht="22.5" customHeight="1">
      <c r="A60" s="94" t="s">
        <v>1086</v>
      </c>
      <c r="B60" s="94"/>
      <c r="C60" s="94"/>
      <c r="D60" s="94"/>
      <c r="E60" s="94"/>
      <c r="F60" s="94"/>
      <c r="G60" s="94"/>
    </row>
    <row r="61" spans="1:7" ht="22.5" customHeight="1">
      <c r="A61" s="94" t="s">
        <v>1087</v>
      </c>
      <c r="B61" s="94"/>
      <c r="C61" s="94"/>
      <c r="D61" s="94"/>
      <c r="E61" s="94"/>
      <c r="F61" s="94"/>
      <c r="G61" s="94"/>
    </row>
    <row r="62" spans="1:7" ht="22.5" customHeight="1">
      <c r="A62" s="94" t="s">
        <v>1088</v>
      </c>
      <c r="B62" s="94"/>
      <c r="C62" s="94"/>
      <c r="D62" s="94"/>
      <c r="E62" s="94"/>
      <c r="F62" s="94"/>
      <c r="G62" s="94"/>
    </row>
    <row r="63" spans="1:7" ht="22.5" customHeight="1">
      <c r="A63" s="94" t="s">
        <v>1089</v>
      </c>
      <c r="B63" s="94"/>
      <c r="C63" s="94"/>
      <c r="D63" s="94"/>
      <c r="E63" s="94"/>
      <c r="F63" s="94"/>
      <c r="G63" s="94"/>
    </row>
    <row r="64" spans="1:7" ht="22.5" customHeight="1">
      <c r="A64" s="94" t="s">
        <v>1090</v>
      </c>
      <c r="B64" s="94"/>
      <c r="C64" s="94"/>
      <c r="D64" s="94"/>
      <c r="E64" s="94"/>
      <c r="F64" s="94"/>
      <c r="G64" s="94"/>
    </row>
    <row r="65" spans="1:7" ht="22.5" customHeight="1">
      <c r="A65" s="325" t="s">
        <v>1297</v>
      </c>
      <c r="B65" s="325"/>
      <c r="C65" s="325"/>
      <c r="D65" s="325"/>
      <c r="E65" s="325"/>
      <c r="F65" s="325"/>
      <c r="G65" s="325"/>
    </row>
    <row r="66" spans="1:7" ht="22.5" customHeight="1">
      <c r="A66" s="326" t="s">
        <v>505</v>
      </c>
      <c r="B66" s="326" t="s">
        <v>1074</v>
      </c>
      <c r="C66" s="326"/>
      <c r="D66" s="326"/>
      <c r="E66" s="326"/>
      <c r="F66" s="326"/>
      <c r="G66" s="326"/>
    </row>
    <row r="67" spans="1:7" ht="24">
      <c r="A67" s="326"/>
      <c r="B67" s="169" t="s">
        <v>463</v>
      </c>
      <c r="C67" s="170" t="s">
        <v>496</v>
      </c>
      <c r="D67" s="170" t="s">
        <v>497</v>
      </c>
      <c r="E67" s="171" t="s">
        <v>498</v>
      </c>
      <c r="F67" s="171" t="s">
        <v>499</v>
      </c>
      <c r="G67" s="171" t="s">
        <v>915</v>
      </c>
    </row>
    <row r="68" spans="1:7" ht="72">
      <c r="A68" s="206" t="s">
        <v>1070</v>
      </c>
      <c r="B68" s="184" t="s">
        <v>467</v>
      </c>
      <c r="C68" s="207">
        <v>0</v>
      </c>
      <c r="D68" s="208">
        <v>95</v>
      </c>
      <c r="E68" s="208">
        <v>95</v>
      </c>
      <c r="F68" s="208">
        <v>95</v>
      </c>
      <c r="G68" s="208">
        <v>95</v>
      </c>
    </row>
    <row r="69" spans="1:7" ht="72">
      <c r="A69" s="206" t="s">
        <v>942</v>
      </c>
      <c r="B69" s="184" t="s">
        <v>467</v>
      </c>
      <c r="C69" s="207">
        <v>0</v>
      </c>
      <c r="D69" s="208">
        <v>95</v>
      </c>
      <c r="E69" s="208">
        <v>95</v>
      </c>
      <c r="F69" s="208">
        <v>95</v>
      </c>
      <c r="G69" s="208">
        <v>95</v>
      </c>
    </row>
    <row r="70" spans="1:7" ht="72">
      <c r="A70" s="183" t="s">
        <v>943</v>
      </c>
      <c r="B70" s="184" t="s">
        <v>467</v>
      </c>
      <c r="C70" s="185">
        <v>0</v>
      </c>
      <c r="D70" s="174">
        <v>100</v>
      </c>
      <c r="E70" s="174">
        <v>100</v>
      </c>
      <c r="F70" s="174">
        <v>100</v>
      </c>
      <c r="G70" s="174">
        <v>100</v>
      </c>
    </row>
    <row r="71" spans="1:7" s="193" customFormat="1" ht="22.5" customHeight="1">
      <c r="A71" s="189" t="s">
        <v>500</v>
      </c>
      <c r="B71" s="190" t="s">
        <v>501</v>
      </c>
      <c r="C71" s="174">
        <v>1048300</v>
      </c>
      <c r="D71" s="174">
        <v>1112710</v>
      </c>
      <c r="E71" s="191">
        <f t="shared" ref="E71:G71" si="4">E72+E73</f>
        <v>0</v>
      </c>
      <c r="F71" s="191">
        <f t="shared" si="4"/>
        <v>0</v>
      </c>
      <c r="G71" s="191">
        <f t="shared" si="4"/>
        <v>0</v>
      </c>
    </row>
    <row r="72" spans="1:7" s="193" customFormat="1" ht="22.5" customHeight="1">
      <c r="A72" s="189" t="s">
        <v>502</v>
      </c>
      <c r="B72" s="190" t="s">
        <v>501</v>
      </c>
      <c r="C72" s="174">
        <v>1048300</v>
      </c>
      <c r="D72" s="174">
        <v>1112710</v>
      </c>
      <c r="E72" s="191">
        <f t="shared" ref="E72:G72" si="5">E73+E74</f>
        <v>0</v>
      </c>
      <c r="F72" s="191">
        <f t="shared" si="5"/>
        <v>0</v>
      </c>
      <c r="G72" s="191">
        <f t="shared" si="5"/>
        <v>0</v>
      </c>
    </row>
    <row r="73" spans="1:7" s="193" customFormat="1" ht="22.5" customHeight="1">
      <c r="A73" s="189" t="s">
        <v>503</v>
      </c>
      <c r="B73" s="190" t="s">
        <v>501</v>
      </c>
      <c r="C73" s="205">
        <v>0</v>
      </c>
      <c r="D73" s="205">
        <v>0</v>
      </c>
      <c r="E73" s="191">
        <f t="shared" ref="E73:G73" si="6">E74+E75</f>
        <v>0</v>
      </c>
      <c r="F73" s="191">
        <f t="shared" si="6"/>
        <v>0</v>
      </c>
      <c r="G73" s="191">
        <f t="shared" si="6"/>
        <v>0</v>
      </c>
    </row>
    <row r="74" spans="1:7" ht="17.45" customHeight="1">
      <c r="A74" s="94"/>
      <c r="B74" s="94"/>
      <c r="C74" s="94"/>
      <c r="D74" s="94"/>
      <c r="E74" s="94"/>
      <c r="F74" s="94"/>
      <c r="G74" s="94"/>
    </row>
    <row r="75" spans="1:7" ht="22.5" customHeight="1">
      <c r="A75" s="179" t="s">
        <v>512</v>
      </c>
      <c r="B75" s="180"/>
      <c r="C75" s="181"/>
      <c r="D75" s="181"/>
      <c r="E75" s="181"/>
      <c r="F75" s="181"/>
      <c r="G75" s="181"/>
    </row>
    <row r="76" spans="1:7" ht="22.5" customHeight="1">
      <c r="A76" s="324" t="s">
        <v>1298</v>
      </c>
      <c r="B76" s="324"/>
      <c r="C76" s="324"/>
      <c r="D76" s="324"/>
      <c r="E76" s="324"/>
      <c r="F76" s="324"/>
      <c r="G76" s="324"/>
    </row>
    <row r="77" spans="1:7" ht="22.5" customHeight="1">
      <c r="A77" s="94" t="s">
        <v>1023</v>
      </c>
      <c r="B77" s="94"/>
      <c r="C77" s="94"/>
      <c r="D77" s="94"/>
      <c r="E77" s="94"/>
      <c r="F77" s="94"/>
      <c r="G77" s="94"/>
    </row>
    <row r="78" spans="1:7" ht="22.5" customHeight="1">
      <c r="A78" s="94" t="s">
        <v>1024</v>
      </c>
      <c r="B78" s="94"/>
      <c r="C78" s="94"/>
      <c r="D78" s="94"/>
      <c r="E78" s="94"/>
      <c r="F78" s="94"/>
      <c r="G78" s="94"/>
    </row>
    <row r="79" spans="1:7" ht="22.5" customHeight="1">
      <c r="A79" s="325" t="s">
        <v>1299</v>
      </c>
      <c r="B79" s="325"/>
      <c r="C79" s="325"/>
      <c r="D79" s="325"/>
      <c r="E79" s="325"/>
      <c r="F79" s="325"/>
      <c r="G79" s="325"/>
    </row>
    <row r="80" spans="1:7" ht="22.5" customHeight="1">
      <c r="A80" s="94" t="s">
        <v>662</v>
      </c>
      <c r="B80" s="94"/>
      <c r="C80" s="94"/>
      <c r="D80" s="94"/>
      <c r="E80" s="94"/>
      <c r="F80" s="94"/>
      <c r="G80" s="94"/>
    </row>
    <row r="81" spans="1:7" ht="22.5" customHeight="1">
      <c r="A81" s="326" t="s">
        <v>505</v>
      </c>
      <c r="B81" s="326" t="s">
        <v>1074</v>
      </c>
      <c r="C81" s="326"/>
      <c r="D81" s="326"/>
      <c r="E81" s="326"/>
      <c r="F81" s="326"/>
      <c r="G81" s="326"/>
    </row>
    <row r="82" spans="1:7" ht="24">
      <c r="A82" s="326"/>
      <c r="B82" s="169" t="s">
        <v>463</v>
      </c>
      <c r="C82" s="170" t="s">
        <v>496</v>
      </c>
      <c r="D82" s="170" t="s">
        <v>497</v>
      </c>
      <c r="E82" s="171" t="s">
        <v>498</v>
      </c>
      <c r="F82" s="171" t="s">
        <v>499</v>
      </c>
      <c r="G82" s="171" t="s">
        <v>915</v>
      </c>
    </row>
    <row r="83" spans="1:7" ht="22.5" customHeight="1">
      <c r="A83" s="183" t="s">
        <v>513</v>
      </c>
      <c r="B83" s="169" t="s">
        <v>467</v>
      </c>
      <c r="C83" s="209">
        <v>0</v>
      </c>
      <c r="D83" s="210">
        <v>10</v>
      </c>
      <c r="E83" s="210">
        <v>10</v>
      </c>
      <c r="F83" s="210">
        <v>10</v>
      </c>
      <c r="G83" s="210">
        <v>10</v>
      </c>
    </row>
    <row r="84" spans="1:7" ht="45.6" customHeight="1">
      <c r="A84" s="183" t="s">
        <v>944</v>
      </c>
      <c r="B84" s="184" t="s">
        <v>467</v>
      </c>
      <c r="C84" s="185">
        <v>0</v>
      </c>
      <c r="D84" s="174">
        <v>70</v>
      </c>
      <c r="E84" s="174">
        <v>70</v>
      </c>
      <c r="F84" s="174">
        <v>70</v>
      </c>
      <c r="G84" s="174">
        <v>70</v>
      </c>
    </row>
    <row r="85" spans="1:7" ht="46.9" customHeight="1">
      <c r="A85" s="183" t="s">
        <v>945</v>
      </c>
      <c r="B85" s="184" t="s">
        <v>467</v>
      </c>
      <c r="C85" s="211">
        <v>0</v>
      </c>
      <c r="D85" s="212">
        <v>80</v>
      </c>
      <c r="E85" s="212">
        <v>80</v>
      </c>
      <c r="F85" s="212">
        <v>80</v>
      </c>
      <c r="G85" s="212">
        <v>80</v>
      </c>
    </row>
    <row r="86" spans="1:7" s="193" customFormat="1" ht="22.5" customHeight="1">
      <c r="A86" s="189" t="s">
        <v>500</v>
      </c>
      <c r="B86" s="190" t="s">
        <v>501</v>
      </c>
      <c r="C86" s="174">
        <v>2280500</v>
      </c>
      <c r="D86" s="174">
        <v>2614000</v>
      </c>
      <c r="E86" s="191">
        <v>0</v>
      </c>
      <c r="F86" s="191">
        <v>0</v>
      </c>
      <c r="G86" s="191">
        <v>0</v>
      </c>
    </row>
    <row r="87" spans="1:7" s="193" customFormat="1" ht="22.5" customHeight="1">
      <c r="A87" s="189" t="s">
        <v>502</v>
      </c>
      <c r="B87" s="190" t="s">
        <v>501</v>
      </c>
      <c r="C87" s="174">
        <v>2280500</v>
      </c>
      <c r="D87" s="174">
        <v>2614000</v>
      </c>
      <c r="E87" s="191">
        <v>0</v>
      </c>
      <c r="F87" s="191">
        <v>0</v>
      </c>
      <c r="G87" s="191">
        <v>0</v>
      </c>
    </row>
    <row r="88" spans="1:7" s="193" customFormat="1" ht="22.15" customHeight="1">
      <c r="A88" s="189" t="s">
        <v>503</v>
      </c>
      <c r="B88" s="190" t="s">
        <v>501</v>
      </c>
      <c r="C88" s="205">
        <v>0</v>
      </c>
      <c r="D88" s="205">
        <v>0</v>
      </c>
      <c r="E88" s="191">
        <v>0</v>
      </c>
      <c r="F88" s="191">
        <v>0</v>
      </c>
      <c r="G88" s="191">
        <v>0</v>
      </c>
    </row>
    <row r="89" spans="1:7" ht="22.5" customHeight="1">
      <c r="A89" s="179" t="s">
        <v>514</v>
      </c>
      <c r="B89" s="180"/>
      <c r="C89" s="181"/>
      <c r="D89" s="181"/>
      <c r="E89" s="181"/>
      <c r="F89" s="181"/>
      <c r="G89" s="181"/>
    </row>
    <row r="90" spans="1:7" ht="22.5" customHeight="1">
      <c r="A90" s="324" t="s">
        <v>1300</v>
      </c>
      <c r="B90" s="324"/>
      <c r="C90" s="324"/>
      <c r="D90" s="324"/>
      <c r="E90" s="324"/>
      <c r="F90" s="324"/>
      <c r="G90" s="324"/>
    </row>
    <row r="91" spans="1:7" ht="22.5" customHeight="1">
      <c r="A91" s="94" t="s">
        <v>1025</v>
      </c>
      <c r="B91" s="94"/>
      <c r="C91" s="94"/>
      <c r="D91" s="94"/>
      <c r="E91" s="94"/>
      <c r="F91" s="94"/>
      <c r="G91" s="94"/>
    </row>
    <row r="92" spans="1:7" ht="22.5" customHeight="1">
      <c r="A92" s="328" t="s">
        <v>1301</v>
      </c>
      <c r="B92" s="325"/>
      <c r="C92" s="325"/>
      <c r="D92" s="325"/>
      <c r="E92" s="325"/>
      <c r="F92" s="325"/>
      <c r="G92" s="325"/>
    </row>
    <row r="93" spans="1:7" ht="22.5" customHeight="1">
      <c r="A93" s="94" t="s">
        <v>1026</v>
      </c>
      <c r="B93" s="94"/>
      <c r="C93" s="94"/>
      <c r="D93" s="94"/>
      <c r="E93" s="94"/>
      <c r="F93" s="94"/>
      <c r="G93" s="94"/>
    </row>
    <row r="94" spans="1:7" ht="22.5" customHeight="1">
      <c r="A94" s="326" t="s">
        <v>505</v>
      </c>
      <c r="B94" s="326" t="s">
        <v>1074</v>
      </c>
      <c r="C94" s="326"/>
      <c r="D94" s="326"/>
      <c r="E94" s="326"/>
      <c r="F94" s="326"/>
      <c r="G94" s="326"/>
    </row>
    <row r="95" spans="1:7" ht="24">
      <c r="A95" s="326"/>
      <c r="B95" s="169" t="s">
        <v>463</v>
      </c>
      <c r="C95" s="170" t="s">
        <v>496</v>
      </c>
      <c r="D95" s="170" t="s">
        <v>497</v>
      </c>
      <c r="E95" s="171" t="s">
        <v>498</v>
      </c>
      <c r="F95" s="171" t="s">
        <v>499</v>
      </c>
      <c r="G95" s="171" t="s">
        <v>915</v>
      </c>
    </row>
    <row r="96" spans="1:7" ht="48">
      <c r="A96" s="183" t="s">
        <v>1017</v>
      </c>
      <c r="B96" s="184" t="s">
        <v>467</v>
      </c>
      <c r="C96" s="185"/>
      <c r="D96" s="174">
        <v>100</v>
      </c>
      <c r="E96" s="174">
        <v>100</v>
      </c>
      <c r="F96" s="174">
        <v>100</v>
      </c>
      <c r="G96" s="174">
        <v>100</v>
      </c>
    </row>
    <row r="97" spans="1:7" ht="24.75" customHeight="1">
      <c r="A97" s="183" t="s">
        <v>946</v>
      </c>
      <c r="B97" s="169" t="s">
        <v>467</v>
      </c>
      <c r="C97" s="213">
        <v>0</v>
      </c>
      <c r="D97" s="175">
        <v>100</v>
      </c>
      <c r="E97" s="175">
        <v>100</v>
      </c>
      <c r="F97" s="175">
        <v>100</v>
      </c>
      <c r="G97" s="175">
        <v>100</v>
      </c>
    </row>
    <row r="98" spans="1:7" s="193" customFormat="1" ht="22.5" customHeight="1">
      <c r="A98" s="189" t="s">
        <v>500</v>
      </c>
      <c r="B98" s="190" t="s">
        <v>501</v>
      </c>
      <c r="C98" s="174">
        <v>16478100</v>
      </c>
      <c r="D98" s="174">
        <v>13248500</v>
      </c>
      <c r="E98" s="191">
        <f t="shared" ref="E98:G98" si="7">E99+E100</f>
        <v>0</v>
      </c>
      <c r="F98" s="191">
        <f t="shared" si="7"/>
        <v>0</v>
      </c>
      <c r="G98" s="191">
        <f t="shared" si="7"/>
        <v>0</v>
      </c>
    </row>
    <row r="99" spans="1:7" s="193" customFormat="1" ht="22.5" customHeight="1">
      <c r="A99" s="189" t="s">
        <v>502</v>
      </c>
      <c r="B99" s="190" t="s">
        <v>501</v>
      </c>
      <c r="C99" s="174">
        <v>16478100</v>
      </c>
      <c r="D99" s="174">
        <v>13248500</v>
      </c>
      <c r="E99" s="191">
        <f t="shared" ref="E99:G99" si="8">E100+E101</f>
        <v>0</v>
      </c>
      <c r="F99" s="191">
        <f t="shared" si="8"/>
        <v>0</v>
      </c>
      <c r="G99" s="191">
        <f t="shared" si="8"/>
        <v>0</v>
      </c>
    </row>
    <row r="100" spans="1:7" s="193" customFormat="1" ht="22.5" customHeight="1">
      <c r="A100" s="189" t="s">
        <v>503</v>
      </c>
      <c r="B100" s="190" t="s">
        <v>501</v>
      </c>
      <c r="C100" s="205">
        <v>0</v>
      </c>
      <c r="D100" s="205">
        <v>0</v>
      </c>
      <c r="E100" s="191">
        <f t="shared" ref="E100:G100" si="9">E101+E102</f>
        <v>0</v>
      </c>
      <c r="F100" s="191">
        <f t="shared" si="9"/>
        <v>0</v>
      </c>
      <c r="G100" s="191">
        <f t="shared" si="9"/>
        <v>0</v>
      </c>
    </row>
    <row r="102" spans="1:7" ht="22.5" customHeight="1">
      <c r="A102" s="179" t="s">
        <v>515</v>
      </c>
      <c r="B102" s="180"/>
      <c r="C102" s="181"/>
      <c r="D102" s="181"/>
      <c r="E102" s="181"/>
      <c r="F102" s="181"/>
      <c r="G102" s="181"/>
    </row>
    <row r="103" spans="1:7" ht="22.5" customHeight="1">
      <c r="A103" s="324" t="s">
        <v>1302</v>
      </c>
      <c r="B103" s="324"/>
      <c r="C103" s="324"/>
      <c r="D103" s="324"/>
      <c r="E103" s="324"/>
      <c r="F103" s="324"/>
      <c r="G103" s="324"/>
    </row>
    <row r="104" spans="1:7" ht="22.5" customHeight="1">
      <c r="A104" s="94" t="s">
        <v>1027</v>
      </c>
      <c r="B104" s="94"/>
      <c r="C104" s="94"/>
      <c r="D104" s="94"/>
      <c r="E104" s="94"/>
      <c r="F104" s="94"/>
      <c r="G104" s="94"/>
    </row>
    <row r="105" spans="1:7" ht="22.5" customHeight="1">
      <c r="A105" s="325" t="s">
        <v>1303</v>
      </c>
      <c r="B105" s="325"/>
      <c r="C105" s="325"/>
      <c r="D105" s="325"/>
      <c r="E105" s="325"/>
      <c r="F105" s="325"/>
      <c r="G105" s="325"/>
    </row>
    <row r="106" spans="1:7" ht="22.5" customHeight="1">
      <c r="A106" s="94" t="s">
        <v>1028</v>
      </c>
      <c r="B106" s="94"/>
      <c r="C106" s="94"/>
      <c r="D106" s="94"/>
      <c r="E106" s="94"/>
      <c r="F106" s="94"/>
      <c r="G106" s="94"/>
    </row>
    <row r="107" spans="1:7" ht="22.5" customHeight="1">
      <c r="A107" s="326" t="s">
        <v>505</v>
      </c>
      <c r="B107" s="326" t="s">
        <v>1074</v>
      </c>
      <c r="C107" s="326"/>
      <c r="D107" s="326"/>
      <c r="E107" s="326"/>
      <c r="F107" s="326"/>
      <c r="G107" s="326"/>
    </row>
    <row r="108" spans="1:7" ht="24">
      <c r="A108" s="326"/>
      <c r="B108" s="169" t="s">
        <v>463</v>
      </c>
      <c r="C108" s="170" t="s">
        <v>496</v>
      </c>
      <c r="D108" s="170" t="s">
        <v>497</v>
      </c>
      <c r="E108" s="171" t="s">
        <v>498</v>
      </c>
      <c r="F108" s="171" t="s">
        <v>499</v>
      </c>
      <c r="G108" s="171" t="s">
        <v>915</v>
      </c>
    </row>
    <row r="109" spans="1:7" ht="24">
      <c r="A109" s="186" t="s">
        <v>947</v>
      </c>
      <c r="B109" s="169" t="s">
        <v>469</v>
      </c>
      <c r="C109" s="214">
        <v>0</v>
      </c>
      <c r="D109" s="215">
        <v>65</v>
      </c>
      <c r="E109" s="215">
        <v>65</v>
      </c>
      <c r="F109" s="215">
        <v>65</v>
      </c>
      <c r="G109" s="215">
        <v>65</v>
      </c>
    </row>
    <row r="110" spans="1:7" s="198" customFormat="1" ht="24">
      <c r="A110" s="186" t="s">
        <v>948</v>
      </c>
      <c r="B110" s="169" t="s">
        <v>516</v>
      </c>
      <c r="C110" s="214">
        <v>0</v>
      </c>
      <c r="D110" s="216">
        <v>32</v>
      </c>
      <c r="E110" s="216">
        <v>32</v>
      </c>
      <c r="F110" s="216">
        <v>32</v>
      </c>
      <c r="G110" s="216">
        <v>32</v>
      </c>
    </row>
    <row r="111" spans="1:7" s="193" customFormat="1" ht="22.5" customHeight="1">
      <c r="A111" s="189" t="s">
        <v>500</v>
      </c>
      <c r="B111" s="190" t="s">
        <v>501</v>
      </c>
      <c r="C111" s="174">
        <v>1670600</v>
      </c>
      <c r="D111" s="174">
        <v>1046200</v>
      </c>
      <c r="E111" s="191">
        <f t="shared" ref="E111:G111" si="10">E112+E113</f>
        <v>0</v>
      </c>
      <c r="F111" s="191">
        <f t="shared" si="10"/>
        <v>0</v>
      </c>
      <c r="G111" s="191">
        <f t="shared" si="10"/>
        <v>0</v>
      </c>
    </row>
    <row r="112" spans="1:7" s="193" customFormat="1" ht="22.5" customHeight="1">
      <c r="A112" s="189" t="s">
        <v>502</v>
      </c>
      <c r="B112" s="190" t="s">
        <v>501</v>
      </c>
      <c r="C112" s="174">
        <v>1670600</v>
      </c>
      <c r="D112" s="174">
        <v>1046200</v>
      </c>
      <c r="E112" s="191">
        <f t="shared" ref="E112:G112" si="11">E113+E114</f>
        <v>0</v>
      </c>
      <c r="F112" s="191">
        <f t="shared" si="11"/>
        <v>0</v>
      </c>
      <c r="G112" s="191">
        <f t="shared" si="11"/>
        <v>0</v>
      </c>
    </row>
    <row r="113" spans="1:7" s="193" customFormat="1" ht="22.5" customHeight="1">
      <c r="A113" s="189" t="s">
        <v>503</v>
      </c>
      <c r="B113" s="190" t="s">
        <v>501</v>
      </c>
      <c r="C113" s="205">
        <v>0</v>
      </c>
      <c r="D113" s="205">
        <v>0</v>
      </c>
      <c r="E113" s="191">
        <f t="shared" ref="E113:G113" si="12">E114+E115</f>
        <v>0</v>
      </c>
      <c r="F113" s="191">
        <f t="shared" si="12"/>
        <v>0</v>
      </c>
      <c r="G113" s="191">
        <f t="shared" si="12"/>
        <v>0</v>
      </c>
    </row>
    <row r="114" spans="1:7" s="193" customFormat="1" ht="22.5" customHeight="1">
      <c r="A114" s="194"/>
      <c r="B114" s="97"/>
    </row>
    <row r="115" spans="1:7" ht="22.5" customHeight="1">
      <c r="A115" s="179" t="s">
        <v>517</v>
      </c>
      <c r="B115" s="180"/>
      <c r="C115" s="181"/>
      <c r="D115" s="181"/>
      <c r="E115" s="181"/>
      <c r="F115" s="181"/>
      <c r="G115" s="181"/>
    </row>
    <row r="116" spans="1:7" ht="22.5" customHeight="1">
      <c r="A116" s="324" t="s">
        <v>1304</v>
      </c>
      <c r="B116" s="324"/>
      <c r="C116" s="324"/>
      <c r="D116" s="324"/>
      <c r="E116" s="324"/>
      <c r="F116" s="324"/>
      <c r="G116" s="324"/>
    </row>
    <row r="117" spans="1:7" ht="22.5" customHeight="1">
      <c r="A117" s="94" t="s">
        <v>1091</v>
      </c>
      <c r="B117" s="94"/>
      <c r="C117" s="94"/>
      <c r="D117" s="94"/>
      <c r="E117" s="94"/>
      <c r="F117" s="94"/>
      <c r="G117" s="94"/>
    </row>
    <row r="118" spans="1:7" ht="22.5" customHeight="1">
      <c r="A118" s="94" t="s">
        <v>1092</v>
      </c>
      <c r="B118" s="94"/>
      <c r="C118" s="94"/>
      <c r="D118" s="94"/>
      <c r="E118" s="94"/>
      <c r="F118" s="94"/>
      <c r="G118" s="94"/>
    </row>
    <row r="119" spans="1:7" ht="22.5" customHeight="1">
      <c r="A119" s="325" t="s">
        <v>1305</v>
      </c>
      <c r="B119" s="325"/>
      <c r="C119" s="325"/>
      <c r="D119" s="325"/>
      <c r="E119" s="325"/>
      <c r="F119" s="325"/>
      <c r="G119" s="325"/>
    </row>
    <row r="120" spans="1:7" ht="22.5" customHeight="1">
      <c r="A120" s="326" t="s">
        <v>505</v>
      </c>
      <c r="B120" s="326" t="s">
        <v>1074</v>
      </c>
      <c r="C120" s="326"/>
      <c r="D120" s="326"/>
      <c r="E120" s="326"/>
      <c r="F120" s="326"/>
      <c r="G120" s="326"/>
    </row>
    <row r="121" spans="1:7" ht="24">
      <c r="A121" s="326"/>
      <c r="B121" s="169" t="s">
        <v>463</v>
      </c>
      <c r="C121" s="170" t="s">
        <v>496</v>
      </c>
      <c r="D121" s="170" t="s">
        <v>497</v>
      </c>
      <c r="E121" s="171" t="s">
        <v>498</v>
      </c>
      <c r="F121" s="171" t="s">
        <v>499</v>
      </c>
      <c r="G121" s="171" t="s">
        <v>915</v>
      </c>
    </row>
    <row r="122" spans="1:7" ht="48">
      <c r="A122" s="183" t="s">
        <v>949</v>
      </c>
      <c r="B122" s="184" t="s">
        <v>467</v>
      </c>
      <c r="C122" s="185">
        <v>0</v>
      </c>
      <c r="D122" s="185">
        <v>95</v>
      </c>
      <c r="E122" s="185">
        <v>95</v>
      </c>
      <c r="F122" s="185">
        <v>95</v>
      </c>
      <c r="G122" s="185">
        <v>95</v>
      </c>
    </row>
    <row r="123" spans="1:7" ht="24">
      <c r="A123" s="217" t="s">
        <v>950</v>
      </c>
      <c r="B123" s="182" t="s">
        <v>922</v>
      </c>
      <c r="C123" s="218">
        <v>0</v>
      </c>
      <c r="D123" s="218">
        <v>2</v>
      </c>
      <c r="E123" s="218">
        <v>1</v>
      </c>
      <c r="F123" s="218">
        <v>1</v>
      </c>
      <c r="G123" s="218">
        <v>1</v>
      </c>
    </row>
    <row r="124" spans="1:7" ht="24">
      <c r="A124" s="217" t="s">
        <v>951</v>
      </c>
      <c r="B124" s="182" t="s">
        <v>472</v>
      </c>
      <c r="C124" s="219">
        <v>0</v>
      </c>
      <c r="D124" s="219">
        <v>20075</v>
      </c>
      <c r="E124" s="219">
        <v>20075</v>
      </c>
      <c r="F124" s="219">
        <v>20075</v>
      </c>
      <c r="G124" s="219">
        <v>20075</v>
      </c>
    </row>
    <row r="125" spans="1:7" s="193" customFormat="1" ht="22.5" customHeight="1">
      <c r="A125" s="189" t="s">
        <v>500</v>
      </c>
      <c r="B125" s="190" t="s">
        <v>501</v>
      </c>
      <c r="C125" s="174">
        <v>6556100</v>
      </c>
      <c r="D125" s="174">
        <v>5817600</v>
      </c>
      <c r="E125" s="191">
        <f t="shared" ref="E125:G125" si="13">E126+E127</f>
        <v>0</v>
      </c>
      <c r="F125" s="191">
        <f t="shared" si="13"/>
        <v>0</v>
      </c>
      <c r="G125" s="191">
        <f t="shared" si="13"/>
        <v>0</v>
      </c>
    </row>
    <row r="126" spans="1:7" s="193" customFormat="1" ht="22.5" customHeight="1">
      <c r="A126" s="189" t="s">
        <v>502</v>
      </c>
      <c r="B126" s="190" t="s">
        <v>501</v>
      </c>
      <c r="C126" s="174">
        <v>6556100</v>
      </c>
      <c r="D126" s="174">
        <v>5817600</v>
      </c>
      <c r="E126" s="191">
        <f t="shared" ref="E126:G126" si="14">E127+E128</f>
        <v>0</v>
      </c>
      <c r="F126" s="191">
        <f t="shared" si="14"/>
        <v>0</v>
      </c>
      <c r="G126" s="191">
        <f t="shared" si="14"/>
        <v>0</v>
      </c>
    </row>
    <row r="127" spans="1:7" s="193" customFormat="1" ht="22.5" customHeight="1">
      <c r="A127" s="189" t="s">
        <v>503</v>
      </c>
      <c r="B127" s="190" t="s">
        <v>501</v>
      </c>
      <c r="C127" s="205">
        <v>0</v>
      </c>
      <c r="D127" s="205">
        <v>0</v>
      </c>
      <c r="E127" s="191">
        <f t="shared" ref="E127:G127" si="15">E128+E129</f>
        <v>0</v>
      </c>
      <c r="F127" s="191">
        <f t="shared" si="15"/>
        <v>0</v>
      </c>
      <c r="G127" s="191">
        <f t="shared" si="15"/>
        <v>0</v>
      </c>
    </row>
    <row r="128" spans="1:7" s="193" customFormat="1" ht="22.5" customHeight="1">
      <c r="A128" s="194"/>
      <c r="B128" s="97"/>
    </row>
    <row r="129" spans="1:7" ht="22.5" customHeight="1">
      <c r="A129" s="179" t="s">
        <v>518</v>
      </c>
      <c r="B129" s="180"/>
      <c r="C129" s="181"/>
      <c r="D129" s="181"/>
      <c r="E129" s="181"/>
      <c r="F129" s="181"/>
      <c r="G129" s="181"/>
    </row>
    <row r="130" spans="1:7" ht="22.5" customHeight="1">
      <c r="A130" s="324" t="s">
        <v>1306</v>
      </c>
      <c r="B130" s="324"/>
      <c r="C130" s="324"/>
      <c r="D130" s="324"/>
      <c r="E130" s="324"/>
      <c r="F130" s="324"/>
      <c r="G130" s="324"/>
    </row>
    <row r="131" spans="1:7" ht="22.5" customHeight="1">
      <c r="A131" s="94" t="s">
        <v>1029</v>
      </c>
      <c r="B131" s="94"/>
      <c r="C131" s="94"/>
      <c r="D131" s="94"/>
      <c r="E131" s="94"/>
      <c r="F131" s="94"/>
      <c r="G131" s="94"/>
    </row>
    <row r="132" spans="1:7" ht="22.5" customHeight="1">
      <c r="A132" s="94" t="s">
        <v>1030</v>
      </c>
      <c r="B132" s="94"/>
      <c r="C132" s="94"/>
      <c r="D132" s="94"/>
      <c r="E132" s="94"/>
      <c r="F132" s="94"/>
      <c r="G132" s="94"/>
    </row>
    <row r="133" spans="1:7" ht="22.5" customHeight="1">
      <c r="A133" s="325" t="s">
        <v>1307</v>
      </c>
      <c r="B133" s="325"/>
      <c r="C133" s="325"/>
      <c r="D133" s="325"/>
      <c r="E133" s="325"/>
      <c r="F133" s="325"/>
      <c r="G133" s="325"/>
    </row>
    <row r="134" spans="1:7" ht="22.5" customHeight="1">
      <c r="A134" s="326" t="s">
        <v>505</v>
      </c>
      <c r="B134" s="326" t="s">
        <v>1074</v>
      </c>
      <c r="C134" s="326"/>
      <c r="D134" s="326"/>
      <c r="E134" s="326"/>
      <c r="F134" s="326"/>
      <c r="G134" s="326"/>
    </row>
    <row r="135" spans="1:7" ht="24">
      <c r="A135" s="326"/>
      <c r="B135" s="169" t="s">
        <v>463</v>
      </c>
      <c r="C135" s="170" t="s">
        <v>496</v>
      </c>
      <c r="D135" s="170" t="s">
        <v>497</v>
      </c>
      <c r="E135" s="171" t="s">
        <v>498</v>
      </c>
      <c r="F135" s="171" t="s">
        <v>499</v>
      </c>
      <c r="G135" s="171" t="s">
        <v>915</v>
      </c>
    </row>
    <row r="136" spans="1:7" ht="22.5" customHeight="1">
      <c r="A136" s="220" t="s">
        <v>520</v>
      </c>
      <c r="B136" s="169" t="s">
        <v>521</v>
      </c>
      <c r="C136" s="214">
        <v>0</v>
      </c>
      <c r="D136" s="221">
        <v>6500</v>
      </c>
      <c r="E136" s="221">
        <v>6500</v>
      </c>
      <c r="F136" s="221">
        <v>6500</v>
      </c>
      <c r="G136" s="221">
        <v>6500</v>
      </c>
    </row>
    <row r="137" spans="1:7" ht="22.5" customHeight="1">
      <c r="A137" s="186" t="s">
        <v>519</v>
      </c>
      <c r="B137" s="169" t="s">
        <v>508</v>
      </c>
      <c r="C137" s="214">
        <v>0</v>
      </c>
      <c r="D137" s="188">
        <v>137738</v>
      </c>
      <c r="E137" s="188">
        <v>137738</v>
      </c>
      <c r="F137" s="188">
        <v>137738</v>
      </c>
      <c r="G137" s="188">
        <v>137738</v>
      </c>
    </row>
    <row r="138" spans="1:7" s="193" customFormat="1" ht="22.5" customHeight="1">
      <c r="A138" s="189" t="s">
        <v>500</v>
      </c>
      <c r="B138" s="190" t="s">
        <v>501</v>
      </c>
      <c r="C138" s="174">
        <v>25001300</v>
      </c>
      <c r="D138" s="174">
        <v>13124200</v>
      </c>
      <c r="E138" s="191">
        <f t="shared" ref="E138:G138" si="16">E139+E140</f>
        <v>0</v>
      </c>
      <c r="F138" s="191">
        <f t="shared" si="16"/>
        <v>0</v>
      </c>
      <c r="G138" s="191">
        <f t="shared" si="16"/>
        <v>0</v>
      </c>
    </row>
    <row r="139" spans="1:7" s="193" customFormat="1" ht="22.5" customHeight="1">
      <c r="A139" s="189" t="s">
        <v>502</v>
      </c>
      <c r="B139" s="190" t="s">
        <v>501</v>
      </c>
      <c r="C139" s="174">
        <v>25001300</v>
      </c>
      <c r="D139" s="174">
        <v>13124200</v>
      </c>
      <c r="E139" s="191">
        <f t="shared" ref="E139:G139" si="17">E140+E141</f>
        <v>0</v>
      </c>
      <c r="F139" s="191">
        <f t="shared" si="17"/>
        <v>0</v>
      </c>
      <c r="G139" s="191">
        <f t="shared" si="17"/>
        <v>0</v>
      </c>
    </row>
    <row r="140" spans="1:7" s="193" customFormat="1" ht="22.5" customHeight="1">
      <c r="A140" s="189" t="s">
        <v>503</v>
      </c>
      <c r="B140" s="190" t="s">
        <v>501</v>
      </c>
      <c r="C140" s="222">
        <v>0</v>
      </c>
      <c r="D140" s="222">
        <v>0</v>
      </c>
      <c r="E140" s="191">
        <f t="shared" ref="E140:G140" si="18">E141+E142</f>
        <v>0</v>
      </c>
      <c r="F140" s="191">
        <f t="shared" si="18"/>
        <v>0</v>
      </c>
      <c r="G140" s="191">
        <f t="shared" si="18"/>
        <v>0</v>
      </c>
    </row>
    <row r="141" spans="1:7" s="193" customFormat="1" ht="22.5" customHeight="1">
      <c r="A141" s="194"/>
      <c r="B141" s="97"/>
      <c r="C141" s="223"/>
      <c r="D141" s="223"/>
      <c r="E141" s="223"/>
      <c r="F141" s="223"/>
      <c r="G141" s="223"/>
    </row>
    <row r="142" spans="1:7" ht="22.5" customHeight="1">
      <c r="A142" s="179" t="s">
        <v>522</v>
      </c>
      <c r="B142" s="180"/>
      <c r="C142" s="181"/>
      <c r="D142" s="181"/>
      <c r="E142" s="181"/>
      <c r="F142" s="181"/>
      <c r="G142" s="181"/>
    </row>
    <row r="143" spans="1:7" ht="22.5" customHeight="1">
      <c r="A143" s="330" t="s">
        <v>1308</v>
      </c>
      <c r="B143" s="324"/>
      <c r="C143" s="324"/>
      <c r="D143" s="324"/>
      <c r="E143" s="324"/>
      <c r="F143" s="324"/>
      <c r="G143" s="324"/>
    </row>
    <row r="144" spans="1:7" ht="22.5" customHeight="1">
      <c r="A144" s="94" t="s">
        <v>1031</v>
      </c>
      <c r="B144" s="94"/>
      <c r="C144" s="94"/>
      <c r="D144" s="94"/>
      <c r="E144" s="94"/>
      <c r="F144" s="94"/>
      <c r="G144" s="94"/>
    </row>
    <row r="145" spans="1:7" ht="22.5" customHeight="1">
      <c r="A145" s="94" t="s">
        <v>1032</v>
      </c>
      <c r="B145" s="94"/>
      <c r="C145" s="94"/>
      <c r="D145" s="94"/>
      <c r="E145" s="94"/>
      <c r="F145" s="94"/>
      <c r="G145" s="94"/>
    </row>
    <row r="146" spans="1:7" ht="22.5" customHeight="1">
      <c r="A146" s="325" t="s">
        <v>1309</v>
      </c>
      <c r="B146" s="325"/>
      <c r="C146" s="325"/>
      <c r="D146" s="325"/>
      <c r="E146" s="325"/>
      <c r="F146" s="325"/>
      <c r="G146" s="325"/>
    </row>
    <row r="147" spans="1:7" ht="22.5" customHeight="1">
      <c r="A147" s="326" t="s">
        <v>505</v>
      </c>
      <c r="B147" s="326" t="s">
        <v>1074</v>
      </c>
      <c r="C147" s="326"/>
      <c r="D147" s="326"/>
      <c r="E147" s="326"/>
      <c r="F147" s="326"/>
      <c r="G147" s="326"/>
    </row>
    <row r="148" spans="1:7" ht="24">
      <c r="A148" s="326"/>
      <c r="B148" s="169" t="s">
        <v>463</v>
      </c>
      <c r="C148" s="170" t="s">
        <v>496</v>
      </c>
      <c r="D148" s="170" t="s">
        <v>497</v>
      </c>
      <c r="E148" s="171" t="s">
        <v>498</v>
      </c>
      <c r="F148" s="171" t="s">
        <v>499</v>
      </c>
      <c r="G148" s="171" t="s">
        <v>915</v>
      </c>
    </row>
    <row r="149" spans="1:7" ht="46.5" customHeight="1">
      <c r="A149" s="183" t="s">
        <v>952</v>
      </c>
      <c r="B149" s="184" t="s">
        <v>467</v>
      </c>
      <c r="C149" s="185">
        <v>0</v>
      </c>
      <c r="D149" s="174">
        <v>90</v>
      </c>
      <c r="E149" s="174">
        <v>90</v>
      </c>
      <c r="F149" s="174">
        <v>90</v>
      </c>
      <c r="G149" s="224">
        <v>90</v>
      </c>
    </row>
    <row r="150" spans="1:7" ht="48">
      <c r="A150" s="183" t="s">
        <v>953</v>
      </c>
      <c r="B150" s="184" t="s">
        <v>467</v>
      </c>
      <c r="C150" s="207">
        <v>0</v>
      </c>
      <c r="D150" s="208">
        <v>100</v>
      </c>
      <c r="E150" s="208">
        <v>100</v>
      </c>
      <c r="F150" s="208">
        <v>100</v>
      </c>
      <c r="G150" s="225">
        <v>100</v>
      </c>
    </row>
    <row r="151" spans="1:7" ht="72">
      <c r="A151" s="183" t="s">
        <v>954</v>
      </c>
      <c r="B151" s="184" t="s">
        <v>467</v>
      </c>
      <c r="C151" s="185">
        <v>0</v>
      </c>
      <c r="D151" s="174">
        <v>100</v>
      </c>
      <c r="E151" s="174">
        <v>100</v>
      </c>
      <c r="F151" s="174">
        <v>100</v>
      </c>
      <c r="G151" s="224">
        <v>100</v>
      </c>
    </row>
    <row r="152" spans="1:7" s="193" customFormat="1" ht="22.5" customHeight="1">
      <c r="A152" s="189" t="s">
        <v>500</v>
      </c>
      <c r="B152" s="190" t="s">
        <v>501</v>
      </c>
      <c r="C152" s="174">
        <v>5258500</v>
      </c>
      <c r="D152" s="174">
        <v>4269900</v>
      </c>
      <c r="E152" s="226">
        <f t="shared" ref="E152:G152" si="19">E153+E154</f>
        <v>0</v>
      </c>
      <c r="F152" s="226">
        <f t="shared" si="19"/>
        <v>0</v>
      </c>
      <c r="G152" s="226">
        <f t="shared" si="19"/>
        <v>0</v>
      </c>
    </row>
    <row r="153" spans="1:7" s="193" customFormat="1" ht="22.5" customHeight="1">
      <c r="A153" s="189" t="s">
        <v>502</v>
      </c>
      <c r="B153" s="190" t="s">
        <v>501</v>
      </c>
      <c r="C153" s="174">
        <v>5258500</v>
      </c>
      <c r="D153" s="174">
        <v>4269900</v>
      </c>
      <c r="E153" s="226">
        <f t="shared" ref="E153:G153" si="20">E154+E155</f>
        <v>0</v>
      </c>
      <c r="F153" s="226">
        <f t="shared" si="20"/>
        <v>0</v>
      </c>
      <c r="G153" s="226">
        <f t="shared" si="20"/>
        <v>0</v>
      </c>
    </row>
    <row r="154" spans="1:7" s="193" customFormat="1" ht="22.5" customHeight="1">
      <c r="A154" s="189" t="s">
        <v>503</v>
      </c>
      <c r="B154" s="190" t="s">
        <v>501</v>
      </c>
      <c r="C154" s="205">
        <v>0</v>
      </c>
      <c r="D154" s="205">
        <v>0</v>
      </c>
      <c r="E154" s="226">
        <f t="shared" ref="E154:G154" si="21">E155+E156</f>
        <v>0</v>
      </c>
      <c r="F154" s="226">
        <f t="shared" si="21"/>
        <v>0</v>
      </c>
      <c r="G154" s="226">
        <f t="shared" si="21"/>
        <v>0</v>
      </c>
    </row>
    <row r="156" spans="1:7" ht="22.5" customHeight="1">
      <c r="A156" s="179" t="s">
        <v>523</v>
      </c>
      <c r="B156" s="180"/>
      <c r="C156" s="181"/>
      <c r="D156" s="181"/>
      <c r="E156" s="181"/>
      <c r="F156" s="181"/>
      <c r="G156" s="181"/>
    </row>
    <row r="157" spans="1:7" ht="22.5" customHeight="1">
      <c r="A157" s="324" t="s">
        <v>1310</v>
      </c>
      <c r="B157" s="324"/>
      <c r="C157" s="324"/>
      <c r="D157" s="324"/>
      <c r="E157" s="324"/>
      <c r="F157" s="324"/>
      <c r="G157" s="324"/>
    </row>
    <row r="158" spans="1:7" ht="22.5" customHeight="1">
      <c r="A158" s="94" t="s">
        <v>1093</v>
      </c>
      <c r="B158" s="94"/>
      <c r="C158" s="94"/>
      <c r="D158" s="94"/>
      <c r="E158" s="94"/>
      <c r="F158" s="94"/>
      <c r="G158" s="94"/>
    </row>
    <row r="159" spans="1:7" ht="22.5" customHeight="1">
      <c r="A159" s="94" t="s">
        <v>1094</v>
      </c>
      <c r="B159" s="94"/>
      <c r="C159" s="94"/>
      <c r="D159" s="94"/>
      <c r="E159" s="94"/>
      <c r="F159" s="94"/>
      <c r="G159" s="94"/>
    </row>
    <row r="160" spans="1:7" ht="22.5" customHeight="1">
      <c r="A160" s="94" t="s">
        <v>1095</v>
      </c>
      <c r="B160" s="94"/>
      <c r="C160" s="94"/>
      <c r="D160" s="94"/>
      <c r="E160" s="94"/>
      <c r="F160" s="94"/>
      <c r="G160" s="94"/>
    </row>
    <row r="161" spans="1:7" ht="22.5" customHeight="1">
      <c r="A161" s="325" t="s">
        <v>1311</v>
      </c>
      <c r="B161" s="325"/>
      <c r="C161" s="325"/>
      <c r="D161" s="325"/>
      <c r="E161" s="325"/>
      <c r="F161" s="325"/>
      <c r="G161" s="325"/>
    </row>
    <row r="162" spans="1:7" ht="22.5" customHeight="1">
      <c r="A162" s="326" t="s">
        <v>505</v>
      </c>
      <c r="B162" s="326" t="s">
        <v>1074</v>
      </c>
      <c r="C162" s="326"/>
      <c r="D162" s="326"/>
      <c r="E162" s="326"/>
      <c r="F162" s="326"/>
      <c r="G162" s="326"/>
    </row>
    <row r="163" spans="1:7" ht="24">
      <c r="A163" s="326"/>
      <c r="B163" s="169" t="s">
        <v>463</v>
      </c>
      <c r="C163" s="170" t="s">
        <v>496</v>
      </c>
      <c r="D163" s="170" t="s">
        <v>497</v>
      </c>
      <c r="E163" s="171" t="s">
        <v>498</v>
      </c>
      <c r="F163" s="171" t="s">
        <v>499</v>
      </c>
      <c r="G163" s="171" t="s">
        <v>915</v>
      </c>
    </row>
    <row r="164" spans="1:7" ht="72">
      <c r="A164" s="183" t="s">
        <v>958</v>
      </c>
      <c r="B164" s="184" t="s">
        <v>467</v>
      </c>
      <c r="C164" s="185">
        <v>0</v>
      </c>
      <c r="D164" s="185">
        <v>80</v>
      </c>
      <c r="E164" s="185">
        <v>80</v>
      </c>
      <c r="F164" s="185">
        <v>80</v>
      </c>
      <c r="G164" s="227">
        <v>80</v>
      </c>
    </row>
    <row r="165" spans="1:7" ht="72">
      <c r="A165" s="183" t="s">
        <v>959</v>
      </c>
      <c r="B165" s="184" t="s">
        <v>467</v>
      </c>
      <c r="C165" s="185">
        <v>0</v>
      </c>
      <c r="D165" s="185">
        <v>80</v>
      </c>
      <c r="E165" s="185">
        <v>80</v>
      </c>
      <c r="F165" s="185">
        <v>80</v>
      </c>
      <c r="G165" s="227">
        <v>80</v>
      </c>
    </row>
    <row r="166" spans="1:7" ht="48">
      <c r="A166" s="183" t="s">
        <v>960</v>
      </c>
      <c r="B166" s="184" t="s">
        <v>467</v>
      </c>
      <c r="C166" s="185">
        <v>0</v>
      </c>
      <c r="D166" s="185">
        <v>80</v>
      </c>
      <c r="E166" s="185">
        <v>80</v>
      </c>
      <c r="F166" s="185">
        <v>80</v>
      </c>
      <c r="G166" s="227">
        <v>80</v>
      </c>
    </row>
    <row r="167" spans="1:7" s="193" customFormat="1" ht="22.5" customHeight="1">
      <c r="A167" s="189" t="s">
        <v>500</v>
      </c>
      <c r="B167" s="190" t="s">
        <v>501</v>
      </c>
      <c r="C167" s="185">
        <v>850000</v>
      </c>
      <c r="D167" s="185">
        <v>0</v>
      </c>
      <c r="E167" s="226">
        <f t="shared" ref="E167:F167" si="22">E168+E169</f>
        <v>0</v>
      </c>
      <c r="F167" s="226">
        <f t="shared" si="22"/>
        <v>0</v>
      </c>
      <c r="G167" s="226">
        <v>0</v>
      </c>
    </row>
    <row r="168" spans="1:7" s="193" customFormat="1" ht="22.5" customHeight="1">
      <c r="A168" s="189" t="s">
        <v>502</v>
      </c>
      <c r="B168" s="190" t="s">
        <v>501</v>
      </c>
      <c r="C168" s="185">
        <v>850000</v>
      </c>
      <c r="D168" s="185">
        <v>0</v>
      </c>
      <c r="E168" s="226">
        <f t="shared" ref="E168:F168" si="23">E169+E170</f>
        <v>0</v>
      </c>
      <c r="F168" s="226">
        <f t="shared" si="23"/>
        <v>0</v>
      </c>
      <c r="G168" s="226">
        <v>0</v>
      </c>
    </row>
    <row r="169" spans="1:7" s="193" customFormat="1" ht="22.5" customHeight="1">
      <c r="A169" s="189" t="s">
        <v>503</v>
      </c>
      <c r="B169" s="190" t="s">
        <v>501</v>
      </c>
      <c r="C169" s="228">
        <v>0</v>
      </c>
      <c r="D169" s="228">
        <v>0</v>
      </c>
      <c r="E169" s="226">
        <f t="shared" ref="E169:F169" si="24">E170+E171</f>
        <v>0</v>
      </c>
      <c r="F169" s="226">
        <f t="shared" si="24"/>
        <v>0</v>
      </c>
      <c r="G169" s="226">
        <v>0</v>
      </c>
    </row>
    <row r="170" spans="1:7" ht="22.5" customHeight="1">
      <c r="A170" s="94"/>
      <c r="B170" s="94"/>
      <c r="C170" s="94"/>
      <c r="D170" s="94"/>
      <c r="E170" s="94"/>
      <c r="F170" s="94"/>
      <c r="G170" s="94"/>
    </row>
    <row r="171" spans="1:7" ht="22.5" customHeight="1">
      <c r="A171" s="179" t="s">
        <v>524</v>
      </c>
      <c r="B171" s="180"/>
      <c r="C171" s="181"/>
      <c r="D171" s="181"/>
      <c r="E171" s="181"/>
      <c r="F171" s="181"/>
      <c r="G171" s="181"/>
    </row>
    <row r="172" spans="1:7" ht="22.5" customHeight="1">
      <c r="A172" s="324" t="s">
        <v>1312</v>
      </c>
      <c r="B172" s="324"/>
      <c r="C172" s="324"/>
      <c r="D172" s="324"/>
      <c r="E172" s="324"/>
      <c r="F172" s="324"/>
      <c r="G172" s="324"/>
    </row>
    <row r="173" spans="1:7" ht="22.5" customHeight="1">
      <c r="A173" s="94" t="s">
        <v>1031</v>
      </c>
      <c r="B173" s="94"/>
      <c r="C173" s="94"/>
      <c r="D173" s="94"/>
      <c r="E173" s="94"/>
      <c r="F173" s="94"/>
      <c r="G173" s="94"/>
    </row>
    <row r="174" spans="1:7" ht="22.5" customHeight="1">
      <c r="A174" s="94" t="s">
        <v>1033</v>
      </c>
      <c r="B174" s="94"/>
      <c r="C174" s="94"/>
      <c r="D174" s="94"/>
      <c r="E174" s="94"/>
      <c r="F174" s="94"/>
      <c r="G174" s="94"/>
    </row>
    <row r="175" spans="1:7" ht="22.5" customHeight="1">
      <c r="A175" s="325" t="s">
        <v>1313</v>
      </c>
      <c r="B175" s="325"/>
      <c r="C175" s="325"/>
      <c r="D175" s="325"/>
      <c r="E175" s="325"/>
      <c r="F175" s="325"/>
      <c r="G175" s="325"/>
    </row>
    <row r="176" spans="1:7" ht="22.5" customHeight="1">
      <c r="A176" s="326" t="s">
        <v>505</v>
      </c>
      <c r="B176" s="326" t="s">
        <v>1074</v>
      </c>
      <c r="C176" s="326"/>
      <c r="D176" s="326"/>
      <c r="E176" s="326"/>
      <c r="F176" s="326"/>
      <c r="G176" s="326"/>
    </row>
    <row r="177" spans="1:7" ht="24">
      <c r="A177" s="326"/>
      <c r="B177" s="169" t="s">
        <v>463</v>
      </c>
      <c r="C177" s="170" t="s">
        <v>496</v>
      </c>
      <c r="D177" s="170" t="s">
        <v>497</v>
      </c>
      <c r="E177" s="171" t="s">
        <v>498</v>
      </c>
      <c r="F177" s="171" t="s">
        <v>499</v>
      </c>
      <c r="G177" s="171" t="s">
        <v>915</v>
      </c>
    </row>
    <row r="178" spans="1:7" ht="47.45" customHeight="1">
      <c r="A178" s="183" t="s">
        <v>955</v>
      </c>
      <c r="B178" s="169" t="s">
        <v>467</v>
      </c>
      <c r="C178" s="187">
        <v>0</v>
      </c>
      <c r="D178" s="188">
        <v>60</v>
      </c>
      <c r="E178" s="188">
        <v>60</v>
      </c>
      <c r="F178" s="188">
        <v>60</v>
      </c>
      <c r="G178" s="229">
        <v>60</v>
      </c>
    </row>
    <row r="179" spans="1:7" ht="45.6" customHeight="1">
      <c r="A179" s="183" t="s">
        <v>956</v>
      </c>
      <c r="B179" s="169" t="s">
        <v>467</v>
      </c>
      <c r="C179" s="187">
        <v>0</v>
      </c>
      <c r="D179" s="188">
        <v>80</v>
      </c>
      <c r="E179" s="188">
        <v>80</v>
      </c>
      <c r="F179" s="188">
        <v>80</v>
      </c>
      <c r="G179" s="229">
        <v>80</v>
      </c>
    </row>
    <row r="180" spans="1:7" ht="46.15" customHeight="1">
      <c r="A180" s="183" t="s">
        <v>957</v>
      </c>
      <c r="B180" s="169" t="s">
        <v>467</v>
      </c>
      <c r="C180" s="187">
        <v>0</v>
      </c>
      <c r="D180" s="188">
        <v>80</v>
      </c>
      <c r="E180" s="188">
        <v>80</v>
      </c>
      <c r="F180" s="188">
        <v>80</v>
      </c>
      <c r="G180" s="229">
        <v>80</v>
      </c>
    </row>
    <row r="181" spans="1:7" s="193" customFormat="1" ht="22.5" customHeight="1">
      <c r="A181" s="189" t="s">
        <v>500</v>
      </c>
      <c r="B181" s="190" t="s">
        <v>501</v>
      </c>
      <c r="C181" s="174">
        <v>1854200</v>
      </c>
      <c r="D181" s="174">
        <v>1352100</v>
      </c>
      <c r="E181" s="226">
        <f t="shared" ref="E181:G181" si="25">E182+E183</f>
        <v>0</v>
      </c>
      <c r="F181" s="226">
        <f t="shared" si="25"/>
        <v>0</v>
      </c>
      <c r="G181" s="226">
        <f t="shared" si="25"/>
        <v>0</v>
      </c>
    </row>
    <row r="182" spans="1:7" s="193" customFormat="1" ht="22.5" customHeight="1">
      <c r="A182" s="189" t="s">
        <v>502</v>
      </c>
      <c r="B182" s="190" t="s">
        <v>501</v>
      </c>
      <c r="C182" s="174">
        <v>1854200</v>
      </c>
      <c r="D182" s="174">
        <v>1352100</v>
      </c>
      <c r="E182" s="226">
        <f t="shared" ref="E182:G182" si="26">E183+E184</f>
        <v>0</v>
      </c>
      <c r="F182" s="226">
        <f t="shared" si="26"/>
        <v>0</v>
      </c>
      <c r="G182" s="226">
        <f t="shared" si="26"/>
        <v>0</v>
      </c>
    </row>
    <row r="183" spans="1:7" s="193" customFormat="1" ht="22.5" customHeight="1">
      <c r="A183" s="189" t="s">
        <v>503</v>
      </c>
      <c r="B183" s="190" t="s">
        <v>501</v>
      </c>
      <c r="C183" s="205">
        <v>0</v>
      </c>
      <c r="D183" s="205">
        <v>0</v>
      </c>
      <c r="E183" s="226">
        <f t="shared" ref="E183:G183" si="27">E184+E185</f>
        <v>0</v>
      </c>
      <c r="F183" s="226">
        <f t="shared" si="27"/>
        <v>0</v>
      </c>
      <c r="G183" s="226">
        <f t="shared" si="27"/>
        <v>0</v>
      </c>
    </row>
    <row r="184" spans="1:7" s="193" customFormat="1" ht="16.899999999999999" customHeight="1">
      <c r="A184" s="194"/>
      <c r="B184" s="97"/>
    </row>
    <row r="185" spans="1:7" ht="22.5" customHeight="1">
      <c r="A185" s="179" t="s">
        <v>525</v>
      </c>
      <c r="B185" s="180"/>
      <c r="C185" s="181"/>
      <c r="D185" s="181"/>
      <c r="E185" s="181"/>
      <c r="F185" s="179"/>
      <c r="G185" s="181"/>
    </row>
    <row r="186" spans="1:7" ht="22.5" customHeight="1">
      <c r="A186" s="324" t="s">
        <v>1314</v>
      </c>
      <c r="B186" s="324"/>
      <c r="C186" s="324"/>
      <c r="D186" s="324"/>
      <c r="E186" s="324"/>
      <c r="F186" s="324"/>
      <c r="G186" s="324"/>
    </row>
    <row r="187" spans="1:7" ht="22.5" customHeight="1">
      <c r="A187" s="94" t="s">
        <v>1034</v>
      </c>
      <c r="B187" s="94"/>
      <c r="C187" s="94"/>
      <c r="D187" s="94"/>
      <c r="E187" s="94"/>
      <c r="F187" s="94"/>
      <c r="G187" s="94"/>
    </row>
    <row r="188" spans="1:7" ht="22.5" customHeight="1">
      <c r="A188" s="94" t="s">
        <v>1035</v>
      </c>
      <c r="B188" s="94"/>
      <c r="C188" s="94"/>
      <c r="D188" s="94"/>
      <c r="E188" s="94"/>
      <c r="F188" s="94"/>
      <c r="G188" s="94"/>
    </row>
    <row r="189" spans="1:7" ht="22.5" customHeight="1">
      <c r="A189" s="328" t="s">
        <v>1315</v>
      </c>
      <c r="B189" s="325"/>
      <c r="C189" s="325"/>
      <c r="D189" s="325"/>
      <c r="E189" s="325"/>
      <c r="F189" s="325"/>
      <c r="G189" s="325"/>
    </row>
    <row r="190" spans="1:7" ht="22.5" customHeight="1">
      <c r="A190" s="94" t="s">
        <v>1036</v>
      </c>
      <c r="B190" s="94"/>
      <c r="C190" s="94"/>
      <c r="D190" s="94"/>
      <c r="E190" s="94"/>
      <c r="F190" s="94"/>
      <c r="G190" s="94"/>
    </row>
    <row r="191" spans="1:7" ht="22.5" customHeight="1">
      <c r="A191" s="326" t="s">
        <v>505</v>
      </c>
      <c r="B191" s="326" t="s">
        <v>1074</v>
      </c>
      <c r="C191" s="326"/>
      <c r="D191" s="326"/>
      <c r="E191" s="326"/>
      <c r="F191" s="326"/>
      <c r="G191" s="326"/>
    </row>
    <row r="192" spans="1:7" ht="24">
      <c r="A192" s="326"/>
      <c r="B192" s="169" t="s">
        <v>463</v>
      </c>
      <c r="C192" s="170" t="s">
        <v>496</v>
      </c>
      <c r="D192" s="170" t="s">
        <v>497</v>
      </c>
      <c r="E192" s="171" t="s">
        <v>498</v>
      </c>
      <c r="F192" s="171" t="s">
        <v>499</v>
      </c>
      <c r="G192" s="171" t="s">
        <v>915</v>
      </c>
    </row>
    <row r="193" spans="1:7" ht="96.6" customHeight="1">
      <c r="A193" s="195" t="s">
        <v>961</v>
      </c>
      <c r="B193" s="196" t="s">
        <v>467</v>
      </c>
      <c r="C193" s="230">
        <v>0</v>
      </c>
      <c r="D193" s="231">
        <v>100</v>
      </c>
      <c r="E193" s="231">
        <v>100</v>
      </c>
      <c r="F193" s="231">
        <v>100</v>
      </c>
      <c r="G193" s="232">
        <v>100</v>
      </c>
    </row>
    <row r="194" spans="1:7" ht="96.6" customHeight="1">
      <c r="A194" s="195" t="s">
        <v>962</v>
      </c>
      <c r="B194" s="196" t="s">
        <v>467</v>
      </c>
      <c r="C194" s="230">
        <v>0</v>
      </c>
      <c r="D194" s="231">
        <v>100</v>
      </c>
      <c r="E194" s="231">
        <v>100</v>
      </c>
      <c r="F194" s="231">
        <v>100</v>
      </c>
      <c r="G194" s="232">
        <v>100</v>
      </c>
    </row>
    <row r="195" spans="1:7" ht="72" customHeight="1">
      <c r="A195" s="183" t="s">
        <v>1071</v>
      </c>
      <c r="B195" s="196" t="s">
        <v>467</v>
      </c>
      <c r="C195" s="185">
        <v>0</v>
      </c>
      <c r="D195" s="174">
        <v>10</v>
      </c>
      <c r="E195" s="174">
        <v>10</v>
      </c>
      <c r="F195" s="174">
        <v>10</v>
      </c>
      <c r="G195" s="233">
        <v>10</v>
      </c>
    </row>
    <row r="196" spans="1:7" s="193" customFormat="1" ht="22.5" customHeight="1">
      <c r="A196" s="189" t="s">
        <v>500</v>
      </c>
      <c r="B196" s="190" t="s">
        <v>501</v>
      </c>
      <c r="C196" s="226">
        <v>0</v>
      </c>
      <c r="D196" s="226">
        <v>0</v>
      </c>
      <c r="E196" s="226">
        <v>0</v>
      </c>
      <c r="F196" s="226">
        <v>0</v>
      </c>
      <c r="G196" s="226">
        <v>0</v>
      </c>
    </row>
    <row r="197" spans="1:7" s="193" customFormat="1" ht="22.5" customHeight="1">
      <c r="A197" s="189" t="s">
        <v>502</v>
      </c>
      <c r="B197" s="190" t="s">
        <v>501</v>
      </c>
      <c r="C197" s="226">
        <v>0</v>
      </c>
      <c r="D197" s="226">
        <v>0</v>
      </c>
      <c r="E197" s="226">
        <v>0</v>
      </c>
      <c r="F197" s="226">
        <v>0</v>
      </c>
      <c r="G197" s="226">
        <v>0</v>
      </c>
    </row>
    <row r="198" spans="1:7" s="193" customFormat="1" ht="22.5" customHeight="1">
      <c r="A198" s="189" t="s">
        <v>503</v>
      </c>
      <c r="B198" s="190" t="s">
        <v>501</v>
      </c>
      <c r="C198" s="226">
        <v>0</v>
      </c>
      <c r="D198" s="226">
        <v>0</v>
      </c>
      <c r="E198" s="226">
        <v>0</v>
      </c>
      <c r="F198" s="226">
        <v>0</v>
      </c>
      <c r="G198" s="226">
        <v>0</v>
      </c>
    </row>
    <row r="199" spans="1:7" ht="22.5" customHeight="1">
      <c r="A199" s="179" t="s">
        <v>526</v>
      </c>
      <c r="B199" s="180"/>
      <c r="C199" s="181"/>
      <c r="D199" s="181"/>
      <c r="E199" s="181"/>
      <c r="F199" s="181"/>
      <c r="G199" s="181"/>
    </row>
    <row r="200" spans="1:7" ht="22.5" customHeight="1">
      <c r="A200" s="324" t="s">
        <v>1316</v>
      </c>
      <c r="B200" s="324"/>
      <c r="C200" s="324"/>
      <c r="D200" s="324"/>
      <c r="E200" s="324"/>
      <c r="F200" s="324"/>
      <c r="G200" s="324"/>
    </row>
    <row r="201" spans="1:7" ht="22.5" customHeight="1">
      <c r="A201" s="94" t="s">
        <v>1096</v>
      </c>
      <c r="B201" s="94"/>
      <c r="C201" s="94"/>
      <c r="D201" s="94"/>
      <c r="E201" s="94"/>
      <c r="F201" s="94"/>
      <c r="G201" s="94"/>
    </row>
    <row r="202" spans="1:7" ht="22.5" customHeight="1">
      <c r="A202" s="325" t="s">
        <v>1317</v>
      </c>
      <c r="B202" s="325"/>
      <c r="C202" s="325"/>
      <c r="D202" s="325"/>
      <c r="E202" s="325"/>
      <c r="F202" s="325"/>
      <c r="G202" s="325"/>
    </row>
    <row r="203" spans="1:7" ht="22.5" customHeight="1">
      <c r="A203" s="94" t="s">
        <v>1037</v>
      </c>
      <c r="B203" s="94"/>
      <c r="C203" s="94"/>
      <c r="D203" s="94"/>
      <c r="E203" s="94"/>
      <c r="F203" s="94"/>
      <c r="G203" s="94"/>
    </row>
    <row r="204" spans="1:7" ht="22.5" customHeight="1">
      <c r="A204" s="326" t="s">
        <v>505</v>
      </c>
      <c r="B204" s="326" t="s">
        <v>1074</v>
      </c>
      <c r="C204" s="326"/>
      <c r="D204" s="326"/>
      <c r="E204" s="326"/>
      <c r="F204" s="326"/>
      <c r="G204" s="326"/>
    </row>
    <row r="205" spans="1:7" ht="24">
      <c r="A205" s="326"/>
      <c r="B205" s="169" t="s">
        <v>463</v>
      </c>
      <c r="C205" s="170" t="s">
        <v>496</v>
      </c>
      <c r="D205" s="170" t="s">
        <v>497</v>
      </c>
      <c r="E205" s="171" t="s">
        <v>498</v>
      </c>
      <c r="F205" s="171" t="s">
        <v>499</v>
      </c>
      <c r="G205" s="171" t="s">
        <v>915</v>
      </c>
    </row>
    <row r="206" spans="1:7" ht="96">
      <c r="A206" s="183" t="s">
        <v>963</v>
      </c>
      <c r="B206" s="184" t="s">
        <v>467</v>
      </c>
      <c r="C206" s="185">
        <v>0</v>
      </c>
      <c r="D206" s="174">
        <v>70</v>
      </c>
      <c r="E206" s="174">
        <v>70</v>
      </c>
      <c r="F206" s="174">
        <v>70</v>
      </c>
      <c r="G206" s="233">
        <v>70</v>
      </c>
    </row>
    <row r="207" spans="1:7" ht="96">
      <c r="A207" s="183" t="s">
        <v>964</v>
      </c>
      <c r="B207" s="184" t="s">
        <v>467</v>
      </c>
      <c r="C207" s="185">
        <v>0</v>
      </c>
      <c r="D207" s="174">
        <v>80</v>
      </c>
      <c r="E207" s="174">
        <v>80</v>
      </c>
      <c r="F207" s="174">
        <v>80</v>
      </c>
      <c r="G207" s="233">
        <v>80</v>
      </c>
    </row>
    <row r="208" spans="1:7" ht="72">
      <c r="A208" s="195" t="s">
        <v>965</v>
      </c>
      <c r="B208" s="184" t="s">
        <v>467</v>
      </c>
      <c r="C208" s="230">
        <v>0</v>
      </c>
      <c r="D208" s="231">
        <v>90</v>
      </c>
      <c r="E208" s="231">
        <v>90</v>
      </c>
      <c r="F208" s="231">
        <v>90</v>
      </c>
      <c r="G208" s="232">
        <v>90</v>
      </c>
    </row>
    <row r="209" spans="1:7" s="193" customFormat="1" ht="22.5" customHeight="1">
      <c r="A209" s="189" t="s">
        <v>500</v>
      </c>
      <c r="B209" s="190" t="s">
        <v>501</v>
      </c>
      <c r="C209" s="174">
        <v>10431100</v>
      </c>
      <c r="D209" s="174">
        <v>52313000</v>
      </c>
      <c r="E209" s="226">
        <f t="shared" ref="E209:F209" si="28">E210+E211</f>
        <v>0</v>
      </c>
      <c r="F209" s="226">
        <f t="shared" si="28"/>
        <v>0</v>
      </c>
      <c r="G209" s="226">
        <f t="shared" ref="G209" si="29">G210+G211</f>
        <v>0</v>
      </c>
    </row>
    <row r="210" spans="1:7" s="193" customFormat="1" ht="22.5" customHeight="1">
      <c r="A210" s="189" t="s">
        <v>502</v>
      </c>
      <c r="B210" s="190" t="s">
        <v>501</v>
      </c>
      <c r="C210" s="174">
        <v>10431100</v>
      </c>
      <c r="D210" s="174">
        <v>52313000</v>
      </c>
      <c r="E210" s="226">
        <f t="shared" ref="E210:F210" si="30">E211+E212</f>
        <v>0</v>
      </c>
      <c r="F210" s="226">
        <f t="shared" si="30"/>
        <v>0</v>
      </c>
      <c r="G210" s="226">
        <f t="shared" ref="G210" si="31">G211+G212</f>
        <v>0</v>
      </c>
    </row>
    <row r="211" spans="1:7" s="193" customFormat="1" ht="22.5" customHeight="1">
      <c r="A211" s="189" t="s">
        <v>503</v>
      </c>
      <c r="B211" s="190" t="s">
        <v>501</v>
      </c>
      <c r="C211" s="205">
        <v>0</v>
      </c>
      <c r="D211" s="205">
        <v>0</v>
      </c>
      <c r="E211" s="226">
        <f t="shared" ref="E211:F211" si="32">E212+E213</f>
        <v>0</v>
      </c>
      <c r="F211" s="226">
        <f t="shared" si="32"/>
        <v>0</v>
      </c>
      <c r="G211" s="226">
        <f t="shared" ref="G211" si="33">G212+G213</f>
        <v>0</v>
      </c>
    </row>
    <row r="213" spans="1:7" ht="22.5" customHeight="1">
      <c r="A213" s="179" t="s">
        <v>527</v>
      </c>
      <c r="B213" s="180"/>
      <c r="C213" s="181"/>
      <c r="D213" s="181"/>
      <c r="E213" s="181"/>
      <c r="F213" s="181"/>
      <c r="G213" s="181"/>
    </row>
    <row r="214" spans="1:7" ht="22.5" customHeight="1">
      <c r="A214" s="324" t="s">
        <v>1318</v>
      </c>
      <c r="B214" s="324"/>
      <c r="C214" s="324"/>
      <c r="D214" s="324"/>
      <c r="E214" s="324"/>
      <c r="F214" s="324"/>
      <c r="G214" s="324"/>
    </row>
    <row r="215" spans="1:7" ht="22.5" customHeight="1">
      <c r="A215" s="94" t="s">
        <v>1097</v>
      </c>
      <c r="B215" s="94"/>
      <c r="C215" s="94"/>
      <c r="D215" s="94"/>
      <c r="E215" s="94"/>
      <c r="F215" s="94"/>
      <c r="G215" s="94"/>
    </row>
    <row r="216" spans="1:7" ht="22.5" customHeight="1">
      <c r="A216" s="94" t="s">
        <v>1098</v>
      </c>
      <c r="B216" s="94"/>
      <c r="C216" s="94"/>
      <c r="D216" s="94"/>
      <c r="E216" s="94"/>
      <c r="F216" s="94"/>
      <c r="G216" s="94"/>
    </row>
    <row r="217" spans="1:7" ht="22.5" customHeight="1">
      <c r="A217" s="94" t="s">
        <v>1099</v>
      </c>
      <c r="B217" s="94"/>
      <c r="C217" s="94"/>
      <c r="D217" s="94"/>
      <c r="E217" s="94"/>
      <c r="F217" s="94"/>
      <c r="G217" s="94"/>
    </row>
    <row r="218" spans="1:7" ht="22.5" customHeight="1">
      <c r="A218" s="325" t="s">
        <v>1319</v>
      </c>
      <c r="B218" s="325"/>
      <c r="C218" s="325"/>
      <c r="D218" s="325"/>
      <c r="E218" s="325"/>
      <c r="F218" s="325"/>
      <c r="G218" s="325"/>
    </row>
    <row r="219" spans="1:7" ht="22.5" customHeight="1">
      <c r="A219" s="326" t="s">
        <v>505</v>
      </c>
      <c r="B219" s="326" t="s">
        <v>1074</v>
      </c>
      <c r="C219" s="326"/>
      <c r="D219" s="326"/>
      <c r="E219" s="326"/>
      <c r="F219" s="326"/>
      <c r="G219" s="326"/>
    </row>
    <row r="220" spans="1:7" ht="24">
      <c r="A220" s="326"/>
      <c r="B220" s="169" t="s">
        <v>463</v>
      </c>
      <c r="C220" s="170" t="s">
        <v>496</v>
      </c>
      <c r="D220" s="170" t="s">
        <v>497</v>
      </c>
      <c r="E220" s="171" t="s">
        <v>498</v>
      </c>
      <c r="F220" s="171" t="s">
        <v>499</v>
      </c>
      <c r="G220" s="171" t="s">
        <v>915</v>
      </c>
    </row>
    <row r="221" spans="1:7" ht="72">
      <c r="A221" s="183" t="s">
        <v>966</v>
      </c>
      <c r="B221" s="184" t="s">
        <v>467</v>
      </c>
      <c r="C221" s="185">
        <v>0</v>
      </c>
      <c r="D221" s="174">
        <v>80</v>
      </c>
      <c r="E221" s="174">
        <v>80</v>
      </c>
      <c r="F221" s="174">
        <v>80</v>
      </c>
      <c r="G221" s="233">
        <v>80</v>
      </c>
    </row>
    <row r="222" spans="1:7" ht="72">
      <c r="A222" s="183" t="s">
        <v>1072</v>
      </c>
      <c r="B222" s="184" t="s">
        <v>467</v>
      </c>
      <c r="C222" s="185">
        <v>0</v>
      </c>
      <c r="D222" s="174">
        <v>25</v>
      </c>
      <c r="E222" s="174">
        <v>25</v>
      </c>
      <c r="F222" s="174">
        <v>25</v>
      </c>
      <c r="G222" s="233">
        <v>25</v>
      </c>
    </row>
    <row r="223" spans="1:7" ht="72">
      <c r="A223" s="183" t="s">
        <v>967</v>
      </c>
      <c r="B223" s="184" t="s">
        <v>467</v>
      </c>
      <c r="C223" s="185">
        <v>0</v>
      </c>
      <c r="D223" s="174">
        <v>25</v>
      </c>
      <c r="E223" s="174">
        <v>25</v>
      </c>
      <c r="F223" s="174">
        <v>25</v>
      </c>
      <c r="G223" s="233">
        <v>25</v>
      </c>
    </row>
    <row r="224" spans="1:7" ht="22.5" customHeight="1">
      <c r="A224" s="189" t="s">
        <v>500</v>
      </c>
      <c r="B224" s="190" t="s">
        <v>501</v>
      </c>
      <c r="C224" s="174">
        <v>3773400</v>
      </c>
      <c r="D224" s="174">
        <v>8005600</v>
      </c>
      <c r="E224" s="226">
        <f t="shared" ref="E224:F224" si="34">E225+E226</f>
        <v>0</v>
      </c>
      <c r="F224" s="226">
        <f t="shared" si="34"/>
        <v>0</v>
      </c>
      <c r="G224" s="226">
        <f t="shared" ref="G224" si="35">G225+G226</f>
        <v>0</v>
      </c>
    </row>
    <row r="225" spans="1:7" ht="22.5" customHeight="1">
      <c r="A225" s="189" t="s">
        <v>502</v>
      </c>
      <c r="B225" s="190" t="s">
        <v>501</v>
      </c>
      <c r="C225" s="174">
        <v>3773400</v>
      </c>
      <c r="D225" s="174">
        <v>8005600</v>
      </c>
      <c r="E225" s="226">
        <f t="shared" ref="E225:F225" si="36">E226+E227</f>
        <v>0</v>
      </c>
      <c r="F225" s="226">
        <f t="shared" si="36"/>
        <v>0</v>
      </c>
      <c r="G225" s="226">
        <f t="shared" ref="G225" si="37">G226+G227</f>
        <v>0</v>
      </c>
    </row>
    <row r="226" spans="1:7" ht="22.5" customHeight="1">
      <c r="A226" s="189" t="s">
        <v>503</v>
      </c>
      <c r="B226" s="190" t="s">
        <v>501</v>
      </c>
      <c r="C226" s="205">
        <v>0</v>
      </c>
      <c r="D226" s="205">
        <v>0</v>
      </c>
      <c r="E226" s="226">
        <f t="shared" ref="E226:F226" si="38">E227+E228</f>
        <v>0</v>
      </c>
      <c r="F226" s="226">
        <f t="shared" si="38"/>
        <v>0</v>
      </c>
      <c r="G226" s="226">
        <f t="shared" ref="G226" si="39">G227+G228</f>
        <v>0</v>
      </c>
    </row>
    <row r="227" spans="1:7" ht="22.5" customHeight="1">
      <c r="A227" s="194"/>
      <c r="B227" s="97"/>
      <c r="C227" s="193"/>
      <c r="D227" s="193"/>
      <c r="E227" s="193"/>
      <c r="F227" s="193"/>
      <c r="G227" s="193"/>
    </row>
    <row r="228" spans="1:7" ht="22.5" customHeight="1">
      <c r="A228" s="179" t="s">
        <v>528</v>
      </c>
      <c r="B228" s="180"/>
      <c r="C228" s="181"/>
      <c r="D228" s="181"/>
      <c r="E228" s="181"/>
      <c r="F228" s="181"/>
      <c r="G228" s="181"/>
    </row>
    <row r="229" spans="1:7" ht="22.5" customHeight="1">
      <c r="A229" s="324" t="s">
        <v>1320</v>
      </c>
      <c r="B229" s="324"/>
      <c r="C229" s="324"/>
      <c r="D229" s="324"/>
      <c r="E229" s="324"/>
      <c r="F229" s="324"/>
      <c r="G229" s="324"/>
    </row>
    <row r="230" spans="1:7" ht="22.5" customHeight="1">
      <c r="A230" s="94" t="s">
        <v>1038</v>
      </c>
      <c r="B230" s="94"/>
      <c r="C230" s="94"/>
      <c r="D230" s="94"/>
      <c r="E230" s="94"/>
      <c r="F230" s="94"/>
      <c r="G230" s="94"/>
    </row>
    <row r="231" spans="1:7" ht="22.5" customHeight="1">
      <c r="A231" s="94" t="s">
        <v>1039</v>
      </c>
      <c r="B231" s="94"/>
      <c r="C231" s="94"/>
      <c r="D231" s="94"/>
      <c r="E231" s="94"/>
      <c r="F231" s="94"/>
      <c r="G231" s="94"/>
    </row>
    <row r="232" spans="1:7" ht="22.5" customHeight="1">
      <c r="A232" s="328" t="s">
        <v>1321</v>
      </c>
      <c r="B232" s="325"/>
      <c r="C232" s="325"/>
      <c r="D232" s="325"/>
      <c r="E232" s="325"/>
      <c r="F232" s="325"/>
      <c r="G232" s="325"/>
    </row>
    <row r="233" spans="1:7" ht="22.5" customHeight="1">
      <c r="A233" s="94" t="s">
        <v>1040</v>
      </c>
      <c r="B233" s="94"/>
      <c r="C233" s="94"/>
      <c r="D233" s="94"/>
      <c r="E233" s="94"/>
      <c r="F233" s="94"/>
      <c r="G233" s="94"/>
    </row>
    <row r="234" spans="1:7" ht="22.5" customHeight="1">
      <c r="A234" s="326" t="s">
        <v>505</v>
      </c>
      <c r="B234" s="326" t="s">
        <v>1074</v>
      </c>
      <c r="C234" s="326"/>
      <c r="D234" s="326"/>
      <c r="E234" s="326"/>
      <c r="F234" s="326"/>
      <c r="G234" s="326"/>
    </row>
    <row r="235" spans="1:7" ht="24">
      <c r="A235" s="326"/>
      <c r="B235" s="169" t="s">
        <v>463</v>
      </c>
      <c r="C235" s="170" t="s">
        <v>496</v>
      </c>
      <c r="D235" s="170" t="s">
        <v>497</v>
      </c>
      <c r="E235" s="171" t="s">
        <v>498</v>
      </c>
      <c r="F235" s="171" t="s">
        <v>499</v>
      </c>
      <c r="G235" s="171" t="s">
        <v>915</v>
      </c>
    </row>
    <row r="236" spans="1:7" s="198" customFormat="1" ht="48">
      <c r="A236" s="183" t="s">
        <v>968</v>
      </c>
      <c r="B236" s="184" t="s">
        <v>467</v>
      </c>
      <c r="C236" s="234"/>
      <c r="D236" s="174">
        <v>100</v>
      </c>
      <c r="E236" s="174">
        <v>100</v>
      </c>
      <c r="F236" s="174">
        <v>100</v>
      </c>
      <c r="G236" s="174">
        <v>100</v>
      </c>
    </row>
    <row r="237" spans="1:7" ht="48">
      <c r="A237" s="183" t="s">
        <v>969</v>
      </c>
      <c r="B237" s="184" t="s">
        <v>467</v>
      </c>
      <c r="C237" s="185">
        <v>0</v>
      </c>
      <c r="D237" s="185">
        <v>100</v>
      </c>
      <c r="E237" s="185">
        <v>100</v>
      </c>
      <c r="F237" s="185">
        <v>100</v>
      </c>
      <c r="G237" s="185">
        <v>100</v>
      </c>
    </row>
    <row r="238" spans="1:7" ht="48">
      <c r="A238" s="183" t="s">
        <v>970</v>
      </c>
      <c r="B238" s="184" t="s">
        <v>467</v>
      </c>
      <c r="C238" s="185"/>
      <c r="D238" s="174">
        <v>100</v>
      </c>
      <c r="E238" s="174">
        <v>100</v>
      </c>
      <c r="F238" s="174">
        <v>100</v>
      </c>
      <c r="G238" s="174">
        <v>100</v>
      </c>
    </row>
    <row r="239" spans="1:7" s="193" customFormat="1" ht="22.5" customHeight="1">
      <c r="A239" s="189" t="s">
        <v>500</v>
      </c>
      <c r="B239" s="190" t="s">
        <v>501</v>
      </c>
      <c r="C239" s="174">
        <v>1362000</v>
      </c>
      <c r="D239" s="174">
        <v>1584600</v>
      </c>
      <c r="E239" s="226">
        <v>0</v>
      </c>
      <c r="F239" s="226">
        <v>0</v>
      </c>
      <c r="G239" s="226">
        <v>0</v>
      </c>
    </row>
    <row r="240" spans="1:7" s="193" customFormat="1" ht="22.5" customHeight="1">
      <c r="A240" s="189" t="s">
        <v>502</v>
      </c>
      <c r="B240" s="190" t="s">
        <v>501</v>
      </c>
      <c r="C240" s="174">
        <v>1362000</v>
      </c>
      <c r="D240" s="174">
        <v>1584600</v>
      </c>
      <c r="E240" s="226">
        <v>0</v>
      </c>
      <c r="F240" s="226">
        <v>0</v>
      </c>
      <c r="G240" s="226">
        <v>0</v>
      </c>
    </row>
    <row r="241" spans="1:7" s="193" customFormat="1" ht="22.5" customHeight="1">
      <c r="A241" s="189" t="s">
        <v>503</v>
      </c>
      <c r="B241" s="190" t="s">
        <v>501</v>
      </c>
      <c r="C241" s="205">
        <v>0</v>
      </c>
      <c r="D241" s="205">
        <v>0</v>
      </c>
      <c r="E241" s="226">
        <v>0</v>
      </c>
      <c r="F241" s="226">
        <v>0</v>
      </c>
      <c r="G241" s="226">
        <v>0</v>
      </c>
    </row>
    <row r="242" spans="1:7" ht="22.5" customHeight="1">
      <c r="A242" s="179" t="s">
        <v>529</v>
      </c>
      <c r="B242" s="180"/>
      <c r="C242" s="181"/>
      <c r="D242" s="181"/>
      <c r="E242" s="181"/>
      <c r="F242" s="181"/>
      <c r="G242" s="181"/>
    </row>
    <row r="243" spans="1:7" ht="22.5" customHeight="1">
      <c r="A243" s="324" t="s">
        <v>1322</v>
      </c>
      <c r="B243" s="324"/>
      <c r="C243" s="324"/>
      <c r="D243" s="324"/>
      <c r="E243" s="324"/>
      <c r="F243" s="324"/>
      <c r="G243" s="324"/>
    </row>
    <row r="244" spans="1:7" ht="22.5" customHeight="1">
      <c r="A244" s="94" t="s">
        <v>1100</v>
      </c>
      <c r="B244" s="94"/>
      <c r="C244" s="94"/>
      <c r="D244" s="94"/>
      <c r="E244" s="94"/>
      <c r="F244" s="94"/>
      <c r="G244" s="94"/>
    </row>
    <row r="245" spans="1:7" ht="22.5" customHeight="1">
      <c r="A245" s="94" t="s">
        <v>1101</v>
      </c>
      <c r="B245" s="94"/>
      <c r="C245" s="94"/>
      <c r="D245" s="94"/>
      <c r="E245" s="94"/>
      <c r="F245" s="94"/>
      <c r="G245" s="94"/>
    </row>
    <row r="246" spans="1:7" ht="22.5" customHeight="1">
      <c r="A246" s="325" t="s">
        <v>1323</v>
      </c>
      <c r="B246" s="325"/>
      <c r="C246" s="325"/>
      <c r="D246" s="325"/>
      <c r="E246" s="325"/>
      <c r="F246" s="325"/>
      <c r="G246" s="325"/>
    </row>
    <row r="247" spans="1:7" ht="22.5" customHeight="1">
      <c r="A247" s="94" t="s">
        <v>1041</v>
      </c>
      <c r="B247" s="94"/>
      <c r="C247" s="94"/>
      <c r="D247" s="94"/>
      <c r="E247" s="94"/>
      <c r="F247" s="94"/>
      <c r="G247" s="94"/>
    </row>
    <row r="248" spans="1:7" ht="22.5" customHeight="1">
      <c r="A248" s="326" t="s">
        <v>505</v>
      </c>
      <c r="B248" s="326" t="s">
        <v>1074</v>
      </c>
      <c r="C248" s="326"/>
      <c r="D248" s="326"/>
      <c r="E248" s="326"/>
      <c r="F248" s="326"/>
      <c r="G248" s="326"/>
    </row>
    <row r="249" spans="1:7" ht="24">
      <c r="A249" s="326"/>
      <c r="B249" s="169" t="s">
        <v>463</v>
      </c>
      <c r="C249" s="170" t="s">
        <v>496</v>
      </c>
      <c r="D249" s="170" t="s">
        <v>497</v>
      </c>
      <c r="E249" s="171" t="s">
        <v>498</v>
      </c>
      <c r="F249" s="171" t="s">
        <v>499</v>
      </c>
      <c r="G249" s="171" t="s">
        <v>915</v>
      </c>
    </row>
    <row r="250" spans="1:7" ht="48">
      <c r="A250" s="183" t="s">
        <v>971</v>
      </c>
      <c r="B250" s="184" t="s">
        <v>467</v>
      </c>
      <c r="C250" s="185">
        <v>0</v>
      </c>
      <c r="D250" s="174">
        <v>5</v>
      </c>
      <c r="E250" s="174">
        <v>5</v>
      </c>
      <c r="F250" s="174">
        <v>5</v>
      </c>
      <c r="G250" s="174">
        <v>5</v>
      </c>
    </row>
    <row r="251" spans="1:7" ht="48">
      <c r="A251" s="183" t="s">
        <v>972</v>
      </c>
      <c r="B251" s="184" t="s">
        <v>974</v>
      </c>
      <c r="C251" s="185">
        <v>0</v>
      </c>
      <c r="D251" s="174">
        <v>6</v>
      </c>
      <c r="E251" s="174">
        <v>6</v>
      </c>
      <c r="F251" s="174">
        <v>6</v>
      </c>
      <c r="G251" s="174">
        <v>6</v>
      </c>
    </row>
    <row r="252" spans="1:7" ht="25.5" customHeight="1">
      <c r="A252" s="183" t="s">
        <v>973</v>
      </c>
      <c r="B252" s="184" t="s">
        <v>975</v>
      </c>
      <c r="C252" s="185">
        <v>0</v>
      </c>
      <c r="D252" s="174">
        <v>5</v>
      </c>
      <c r="E252" s="174">
        <v>5</v>
      </c>
      <c r="F252" s="174">
        <v>5</v>
      </c>
      <c r="G252" s="174">
        <v>5</v>
      </c>
    </row>
    <row r="253" spans="1:7" s="193" customFormat="1" ht="22.5" customHeight="1">
      <c r="A253" s="189" t="s">
        <v>500</v>
      </c>
      <c r="B253" s="190" t="s">
        <v>501</v>
      </c>
      <c r="C253" s="174">
        <v>17350300</v>
      </c>
      <c r="D253" s="174">
        <v>19940180</v>
      </c>
      <c r="E253" s="226">
        <v>0</v>
      </c>
      <c r="F253" s="226">
        <v>0</v>
      </c>
      <c r="G253" s="226">
        <f t="shared" ref="G253" si="40">G254+G255</f>
        <v>0</v>
      </c>
    </row>
    <row r="254" spans="1:7" s="193" customFormat="1" ht="22.5" customHeight="1">
      <c r="A254" s="189" t="s">
        <v>502</v>
      </c>
      <c r="B254" s="190" t="s">
        <v>501</v>
      </c>
      <c r="C254" s="174">
        <v>17350300</v>
      </c>
      <c r="D254" s="174">
        <v>19940180</v>
      </c>
      <c r="E254" s="226">
        <v>0</v>
      </c>
      <c r="F254" s="226">
        <v>0</v>
      </c>
      <c r="G254" s="226">
        <f t="shared" ref="G254" si="41">G255+G256</f>
        <v>0</v>
      </c>
    </row>
    <row r="255" spans="1:7" s="193" customFormat="1" ht="22.5" customHeight="1">
      <c r="A255" s="189" t="s">
        <v>503</v>
      </c>
      <c r="B255" s="190" t="s">
        <v>501</v>
      </c>
      <c r="C255" s="205">
        <v>0</v>
      </c>
      <c r="D255" s="205">
        <v>0</v>
      </c>
      <c r="E255" s="226">
        <v>0</v>
      </c>
      <c r="F255" s="226">
        <v>0</v>
      </c>
      <c r="G255" s="226">
        <f>G256+G357</f>
        <v>0</v>
      </c>
    </row>
    <row r="256" spans="1:7" ht="22.5" customHeight="1">
      <c r="A256" s="94"/>
      <c r="B256" s="94"/>
      <c r="C256" s="94"/>
      <c r="D256" s="94"/>
      <c r="E256" s="94"/>
      <c r="F256" s="94"/>
      <c r="G256" s="94"/>
    </row>
    <row r="257" spans="1:7" ht="22.5" customHeight="1">
      <c r="A257" s="179" t="s">
        <v>530</v>
      </c>
      <c r="B257" s="180"/>
      <c r="C257" s="181"/>
      <c r="D257" s="181"/>
      <c r="E257" s="181"/>
      <c r="F257" s="181"/>
      <c r="G257" s="181"/>
    </row>
    <row r="258" spans="1:7" ht="22.5" customHeight="1">
      <c r="A258" s="324" t="s">
        <v>1324</v>
      </c>
      <c r="B258" s="324"/>
      <c r="C258" s="324"/>
      <c r="D258" s="324"/>
      <c r="E258" s="324"/>
      <c r="F258" s="324"/>
      <c r="G258" s="324"/>
    </row>
    <row r="259" spans="1:7" ht="22.5" customHeight="1">
      <c r="A259" s="94" t="s">
        <v>1102</v>
      </c>
      <c r="B259" s="94"/>
      <c r="C259" s="94"/>
      <c r="D259" s="94"/>
      <c r="E259" s="94"/>
      <c r="F259" s="94"/>
      <c r="G259" s="94"/>
    </row>
    <row r="260" spans="1:7" ht="22.5" customHeight="1">
      <c r="A260" s="94" t="s">
        <v>1103</v>
      </c>
      <c r="B260" s="94"/>
      <c r="C260" s="94"/>
      <c r="D260" s="94"/>
      <c r="E260" s="94"/>
      <c r="F260" s="94"/>
      <c r="G260" s="94"/>
    </row>
    <row r="261" spans="1:7" ht="22.5" customHeight="1">
      <c r="A261" s="94" t="s">
        <v>1042</v>
      </c>
      <c r="B261" s="94"/>
      <c r="C261" s="94"/>
      <c r="D261" s="94"/>
      <c r="E261" s="94"/>
      <c r="F261" s="94"/>
      <c r="G261" s="94"/>
    </row>
    <row r="262" spans="1:7" ht="22.5" customHeight="1">
      <c r="A262" s="328" t="s">
        <v>1325</v>
      </c>
      <c r="B262" s="325"/>
      <c r="C262" s="325"/>
      <c r="D262" s="325"/>
      <c r="E262" s="325"/>
      <c r="F262" s="325"/>
      <c r="G262" s="325"/>
    </row>
    <row r="263" spans="1:7" ht="22.5" customHeight="1">
      <c r="A263" s="326" t="s">
        <v>505</v>
      </c>
      <c r="B263" s="326" t="s">
        <v>1074</v>
      </c>
      <c r="C263" s="326"/>
      <c r="D263" s="326"/>
      <c r="E263" s="326"/>
      <c r="F263" s="326"/>
      <c r="G263" s="326"/>
    </row>
    <row r="264" spans="1:7" ht="24">
      <c r="A264" s="326"/>
      <c r="B264" s="169" t="s">
        <v>463</v>
      </c>
      <c r="C264" s="170" t="s">
        <v>496</v>
      </c>
      <c r="D264" s="170" t="s">
        <v>497</v>
      </c>
      <c r="E264" s="171" t="s">
        <v>498</v>
      </c>
      <c r="F264" s="171" t="s">
        <v>499</v>
      </c>
      <c r="G264" s="171" t="s">
        <v>915</v>
      </c>
    </row>
    <row r="265" spans="1:7" ht="48">
      <c r="A265" s="183" t="s">
        <v>976</v>
      </c>
      <c r="B265" s="184" t="s">
        <v>467</v>
      </c>
      <c r="C265" s="207">
        <v>0</v>
      </c>
      <c r="D265" s="208">
        <v>80</v>
      </c>
      <c r="E265" s="208">
        <v>80</v>
      </c>
      <c r="F265" s="208">
        <v>80</v>
      </c>
      <c r="G265" s="235">
        <v>80</v>
      </c>
    </row>
    <row r="266" spans="1:7" s="198" customFormat="1" ht="48">
      <c r="A266" s="183" t="s">
        <v>977</v>
      </c>
      <c r="B266" s="184" t="s">
        <v>467</v>
      </c>
      <c r="C266" s="207">
        <v>0</v>
      </c>
      <c r="D266" s="208">
        <v>60</v>
      </c>
      <c r="E266" s="208">
        <v>60</v>
      </c>
      <c r="F266" s="208">
        <v>60</v>
      </c>
      <c r="G266" s="235">
        <v>60</v>
      </c>
    </row>
    <row r="267" spans="1:7" s="193" customFormat="1" ht="22.5" customHeight="1">
      <c r="A267" s="189" t="s">
        <v>500</v>
      </c>
      <c r="B267" s="190" t="s">
        <v>501</v>
      </c>
      <c r="C267" s="174">
        <v>1161200</v>
      </c>
      <c r="D267" s="174">
        <v>829800</v>
      </c>
      <c r="E267" s="226">
        <f t="shared" ref="E267:F267" si="42">E268+E269</f>
        <v>0</v>
      </c>
      <c r="F267" s="226">
        <f t="shared" si="42"/>
        <v>0</v>
      </c>
      <c r="G267" s="226"/>
    </row>
    <row r="268" spans="1:7" s="193" customFormat="1" ht="22.5" customHeight="1">
      <c r="A268" s="189" t="s">
        <v>502</v>
      </c>
      <c r="B268" s="190" t="s">
        <v>501</v>
      </c>
      <c r="C268" s="174">
        <v>1161200</v>
      </c>
      <c r="D268" s="174">
        <v>829800</v>
      </c>
      <c r="E268" s="226">
        <f t="shared" ref="E268:F268" si="43">E269+E270</f>
        <v>0</v>
      </c>
      <c r="F268" s="226">
        <f t="shared" si="43"/>
        <v>0</v>
      </c>
      <c r="G268" s="236"/>
    </row>
    <row r="269" spans="1:7" s="193" customFormat="1" ht="22.5" customHeight="1">
      <c r="A269" s="189" t="s">
        <v>503</v>
      </c>
      <c r="B269" s="190" t="s">
        <v>501</v>
      </c>
      <c r="C269" s="205">
        <v>0</v>
      </c>
      <c r="D269" s="205">
        <v>0</v>
      </c>
      <c r="E269" s="226">
        <f t="shared" ref="E269:F269" si="44">E270+E271</f>
        <v>0</v>
      </c>
      <c r="F269" s="226">
        <f t="shared" si="44"/>
        <v>0</v>
      </c>
      <c r="G269" s="236"/>
    </row>
    <row r="271" spans="1:7" ht="22.5" customHeight="1">
      <c r="A271" s="179" t="s">
        <v>531</v>
      </c>
      <c r="B271" s="180"/>
      <c r="C271" s="181"/>
      <c r="D271" s="181"/>
      <c r="E271" s="181"/>
      <c r="F271" s="181"/>
      <c r="G271" s="181"/>
    </row>
    <row r="272" spans="1:7" ht="22.5" customHeight="1">
      <c r="A272" s="324" t="s">
        <v>1326</v>
      </c>
      <c r="B272" s="324"/>
      <c r="C272" s="324"/>
      <c r="D272" s="324"/>
      <c r="E272" s="324"/>
      <c r="F272" s="324"/>
      <c r="G272" s="324"/>
    </row>
    <row r="273" spans="1:7" ht="22.5" customHeight="1">
      <c r="A273" s="94" t="s">
        <v>1104</v>
      </c>
      <c r="B273" s="94"/>
      <c r="C273" s="94"/>
      <c r="D273" s="94"/>
      <c r="E273" s="94"/>
      <c r="F273" s="94"/>
      <c r="G273" s="94"/>
    </row>
    <row r="274" spans="1:7" ht="22.5" customHeight="1">
      <c r="A274" s="94" t="s">
        <v>1105</v>
      </c>
      <c r="B274" s="94"/>
      <c r="C274" s="94"/>
      <c r="D274" s="94"/>
      <c r="E274" s="94"/>
      <c r="F274" s="94"/>
      <c r="G274" s="94"/>
    </row>
    <row r="275" spans="1:7" ht="22.5" customHeight="1">
      <c r="A275" s="94" t="s">
        <v>1106</v>
      </c>
      <c r="B275" s="94"/>
      <c r="C275" s="94"/>
      <c r="D275" s="94"/>
      <c r="E275" s="94"/>
      <c r="F275" s="94"/>
      <c r="G275" s="94"/>
    </row>
    <row r="276" spans="1:7" ht="22.5" customHeight="1">
      <c r="A276" s="94" t="s">
        <v>1107</v>
      </c>
      <c r="B276" s="94"/>
      <c r="C276" s="94"/>
      <c r="D276" s="94"/>
      <c r="E276" s="94"/>
      <c r="F276" s="94"/>
      <c r="G276" s="94"/>
    </row>
    <row r="277" spans="1:7" ht="22.5" customHeight="1">
      <c r="A277" s="94" t="s">
        <v>1108</v>
      </c>
      <c r="B277" s="94"/>
      <c r="C277" s="94"/>
      <c r="D277" s="94"/>
      <c r="E277" s="94"/>
      <c r="F277" s="94"/>
      <c r="G277" s="94"/>
    </row>
    <row r="278" spans="1:7" ht="22.5" customHeight="1">
      <c r="A278" s="94" t="s">
        <v>1109</v>
      </c>
      <c r="B278" s="94"/>
      <c r="C278" s="94"/>
      <c r="D278" s="94"/>
      <c r="E278" s="94"/>
      <c r="F278" s="94"/>
      <c r="G278" s="94"/>
    </row>
    <row r="279" spans="1:7" ht="22.5" customHeight="1">
      <c r="A279" s="328" t="s">
        <v>1327</v>
      </c>
      <c r="B279" s="325"/>
      <c r="C279" s="325"/>
      <c r="D279" s="325"/>
      <c r="E279" s="325"/>
      <c r="F279" s="325"/>
      <c r="G279" s="325"/>
    </row>
    <row r="280" spans="1:7" ht="22.5" customHeight="1">
      <c r="A280" s="94" t="s">
        <v>1043</v>
      </c>
      <c r="B280" s="94"/>
      <c r="C280" s="94"/>
      <c r="D280" s="94"/>
      <c r="E280" s="94"/>
      <c r="F280" s="94"/>
      <c r="G280" s="94"/>
    </row>
    <row r="281" spans="1:7" ht="22.5" customHeight="1">
      <c r="A281" s="326" t="s">
        <v>505</v>
      </c>
      <c r="B281" s="326" t="s">
        <v>1074</v>
      </c>
      <c r="C281" s="326"/>
      <c r="D281" s="326"/>
      <c r="E281" s="326"/>
      <c r="F281" s="326"/>
      <c r="G281" s="326"/>
    </row>
    <row r="282" spans="1:7" ht="24">
      <c r="A282" s="326"/>
      <c r="B282" s="169" t="s">
        <v>463</v>
      </c>
      <c r="C282" s="170" t="s">
        <v>496</v>
      </c>
      <c r="D282" s="170" t="s">
        <v>497</v>
      </c>
      <c r="E282" s="171" t="s">
        <v>498</v>
      </c>
      <c r="F282" s="171" t="s">
        <v>499</v>
      </c>
      <c r="G282" s="171" t="s">
        <v>915</v>
      </c>
    </row>
    <row r="283" spans="1:7" ht="72">
      <c r="A283" s="237" t="s">
        <v>978</v>
      </c>
      <c r="B283" s="184" t="s">
        <v>467</v>
      </c>
      <c r="C283" s="238">
        <v>0</v>
      </c>
      <c r="D283" s="238">
        <v>100</v>
      </c>
      <c r="E283" s="238">
        <v>100</v>
      </c>
      <c r="F283" s="238">
        <v>100</v>
      </c>
      <c r="G283" s="239">
        <v>100</v>
      </c>
    </row>
    <row r="284" spans="1:7" ht="72">
      <c r="A284" s="237" t="s">
        <v>979</v>
      </c>
      <c r="B284" s="184" t="s">
        <v>467</v>
      </c>
      <c r="C284" s="238">
        <v>0</v>
      </c>
      <c r="D284" s="238">
        <v>97</v>
      </c>
      <c r="E284" s="238">
        <v>97</v>
      </c>
      <c r="F284" s="238">
        <v>97</v>
      </c>
      <c r="G284" s="239">
        <v>97</v>
      </c>
    </row>
    <row r="285" spans="1:7" ht="96">
      <c r="A285" s="237" t="s">
        <v>980</v>
      </c>
      <c r="B285" s="184" t="s">
        <v>467</v>
      </c>
      <c r="C285" s="238">
        <v>0</v>
      </c>
      <c r="D285" s="238">
        <v>40</v>
      </c>
      <c r="E285" s="238">
        <v>40</v>
      </c>
      <c r="F285" s="238">
        <v>40</v>
      </c>
      <c r="G285" s="239">
        <v>40</v>
      </c>
    </row>
    <row r="286" spans="1:7" ht="22.5" customHeight="1">
      <c r="A286" s="189" t="s">
        <v>500</v>
      </c>
      <c r="B286" s="190" t="s">
        <v>501</v>
      </c>
      <c r="C286" s="174">
        <v>560450</v>
      </c>
      <c r="D286" s="174">
        <v>139600</v>
      </c>
      <c r="E286" s="226">
        <v>0</v>
      </c>
      <c r="F286" s="226">
        <v>0</v>
      </c>
      <c r="G286" s="226">
        <f t="shared" ref="G286" si="45">G287+G288</f>
        <v>0</v>
      </c>
    </row>
    <row r="287" spans="1:7" ht="22.5" customHeight="1">
      <c r="A287" s="189" t="s">
        <v>502</v>
      </c>
      <c r="B287" s="190" t="s">
        <v>501</v>
      </c>
      <c r="C287" s="174">
        <v>560450</v>
      </c>
      <c r="D287" s="174">
        <v>139600</v>
      </c>
      <c r="E287" s="226">
        <v>0</v>
      </c>
      <c r="F287" s="226">
        <v>0</v>
      </c>
      <c r="G287" s="226">
        <f t="shared" ref="G287" si="46">G288+G289</f>
        <v>0</v>
      </c>
    </row>
    <row r="288" spans="1:7" ht="22.5" customHeight="1">
      <c r="A288" s="189" t="s">
        <v>503</v>
      </c>
      <c r="B288" s="190" t="s">
        <v>501</v>
      </c>
      <c r="C288" s="205">
        <v>0</v>
      </c>
      <c r="D288" s="205">
        <v>0</v>
      </c>
      <c r="E288" s="226">
        <v>0</v>
      </c>
      <c r="F288" s="226">
        <v>0</v>
      </c>
      <c r="G288" s="226">
        <f>G289+G398</f>
        <v>0</v>
      </c>
    </row>
    <row r="289" spans="1:7" ht="22.5" customHeight="1">
      <c r="A289" s="194"/>
      <c r="B289" s="97"/>
      <c r="C289" s="193"/>
      <c r="D289" s="193"/>
      <c r="E289" s="193"/>
      <c r="F289" s="193"/>
      <c r="G289" s="193"/>
    </row>
    <row r="290" spans="1:7" ht="22.5" customHeight="1">
      <c r="A290" s="179" t="s">
        <v>532</v>
      </c>
      <c r="B290" s="180"/>
      <c r="C290" s="181"/>
      <c r="D290" s="181"/>
      <c r="E290" s="181"/>
      <c r="F290" s="181"/>
      <c r="G290" s="181"/>
    </row>
    <row r="291" spans="1:7" ht="22.5" customHeight="1">
      <c r="A291" s="324" t="s">
        <v>1328</v>
      </c>
      <c r="B291" s="324"/>
      <c r="C291" s="324"/>
      <c r="D291" s="324"/>
      <c r="E291" s="324"/>
      <c r="F291" s="324"/>
      <c r="G291" s="324"/>
    </row>
    <row r="292" spans="1:7" ht="22.5" customHeight="1">
      <c r="A292" s="94" t="s">
        <v>1044</v>
      </c>
      <c r="B292" s="94"/>
      <c r="C292" s="94"/>
      <c r="D292" s="94"/>
      <c r="E292" s="94"/>
      <c r="F292" s="94"/>
      <c r="G292" s="94"/>
    </row>
    <row r="293" spans="1:7" ht="22.5" customHeight="1">
      <c r="A293" s="94" t="s">
        <v>1045</v>
      </c>
      <c r="B293" s="94"/>
      <c r="C293" s="94"/>
      <c r="D293" s="94"/>
      <c r="E293" s="94"/>
      <c r="F293" s="94"/>
      <c r="G293" s="94"/>
    </row>
    <row r="294" spans="1:7" ht="22.5" customHeight="1">
      <c r="A294" s="325" t="s">
        <v>1329</v>
      </c>
      <c r="B294" s="325"/>
      <c r="C294" s="325"/>
      <c r="D294" s="325"/>
      <c r="E294" s="325"/>
      <c r="F294" s="325"/>
      <c r="G294" s="325"/>
    </row>
    <row r="295" spans="1:7" ht="22.5" customHeight="1">
      <c r="A295" s="94" t="s">
        <v>1046</v>
      </c>
      <c r="B295" s="94"/>
      <c r="C295" s="94"/>
      <c r="D295" s="94"/>
      <c r="E295" s="94"/>
      <c r="F295" s="94"/>
      <c r="G295" s="94"/>
    </row>
    <row r="296" spans="1:7" ht="22.5" customHeight="1">
      <c r="A296" s="94" t="s">
        <v>1047</v>
      </c>
      <c r="B296" s="94"/>
      <c r="C296" s="94"/>
      <c r="D296" s="94"/>
      <c r="E296" s="94"/>
      <c r="F296" s="94"/>
      <c r="G296" s="94"/>
    </row>
    <row r="297" spans="1:7" ht="22.5" customHeight="1">
      <c r="A297" s="326" t="s">
        <v>505</v>
      </c>
      <c r="B297" s="326" t="s">
        <v>1074</v>
      </c>
      <c r="C297" s="326"/>
      <c r="D297" s="326"/>
      <c r="E297" s="326"/>
      <c r="F297" s="326"/>
      <c r="G297" s="326"/>
    </row>
    <row r="298" spans="1:7" ht="24">
      <c r="A298" s="326"/>
      <c r="B298" s="169" t="s">
        <v>463</v>
      </c>
      <c r="C298" s="170" t="s">
        <v>496</v>
      </c>
      <c r="D298" s="170" t="s">
        <v>497</v>
      </c>
      <c r="E298" s="171" t="s">
        <v>498</v>
      </c>
      <c r="F298" s="171" t="s">
        <v>499</v>
      </c>
      <c r="G298" s="171" t="s">
        <v>915</v>
      </c>
    </row>
    <row r="299" spans="1:7" ht="96">
      <c r="A299" s="206" t="s">
        <v>981</v>
      </c>
      <c r="B299" s="184" t="s">
        <v>467</v>
      </c>
      <c r="C299" s="240">
        <v>0</v>
      </c>
      <c r="D299" s="240">
        <v>80</v>
      </c>
      <c r="E299" s="240">
        <v>80</v>
      </c>
      <c r="F299" s="240">
        <v>80</v>
      </c>
      <c r="G299" s="240">
        <v>80</v>
      </c>
    </row>
    <row r="300" spans="1:7" ht="24">
      <c r="A300" s="206" t="s">
        <v>982</v>
      </c>
      <c r="B300" s="184" t="s">
        <v>469</v>
      </c>
      <c r="C300" s="240">
        <v>0</v>
      </c>
      <c r="D300" s="240">
        <v>48</v>
      </c>
      <c r="E300" s="240">
        <v>48</v>
      </c>
      <c r="F300" s="240">
        <v>48</v>
      </c>
      <c r="G300" s="240">
        <v>48</v>
      </c>
    </row>
    <row r="301" spans="1:7" ht="48">
      <c r="A301" s="183" t="s">
        <v>983</v>
      </c>
      <c r="B301" s="184" t="s">
        <v>467</v>
      </c>
      <c r="C301" s="185">
        <v>0</v>
      </c>
      <c r="D301" s="174">
        <v>50</v>
      </c>
      <c r="E301" s="174">
        <v>50</v>
      </c>
      <c r="F301" s="174">
        <v>50</v>
      </c>
      <c r="G301" s="174">
        <v>50</v>
      </c>
    </row>
    <row r="302" spans="1:7" ht="22.5" customHeight="1">
      <c r="A302" s="189" t="s">
        <v>500</v>
      </c>
      <c r="B302" s="190" t="s">
        <v>501</v>
      </c>
      <c r="C302" s="174">
        <v>141200</v>
      </c>
      <c r="D302" s="205">
        <v>0</v>
      </c>
      <c r="E302" s="226">
        <v>0</v>
      </c>
      <c r="F302" s="226">
        <v>0</v>
      </c>
      <c r="G302" s="241" t="s">
        <v>96</v>
      </c>
    </row>
    <row r="303" spans="1:7" ht="22.5" customHeight="1">
      <c r="A303" s="189" t="s">
        <v>502</v>
      </c>
      <c r="B303" s="190" t="s">
        <v>501</v>
      </c>
      <c r="C303" s="174">
        <v>141200</v>
      </c>
      <c r="D303" s="205">
        <v>0</v>
      </c>
      <c r="E303" s="226">
        <v>0</v>
      </c>
      <c r="F303" s="226">
        <v>0</v>
      </c>
      <c r="G303" s="241" t="s">
        <v>96</v>
      </c>
    </row>
    <row r="304" spans="1:7" ht="22.5" customHeight="1">
      <c r="A304" s="189" t="s">
        <v>503</v>
      </c>
      <c r="B304" s="190" t="s">
        <v>501</v>
      </c>
      <c r="C304" s="205">
        <v>0</v>
      </c>
      <c r="D304" s="205">
        <v>0</v>
      </c>
      <c r="E304" s="226">
        <v>0</v>
      </c>
      <c r="F304" s="226">
        <v>0</v>
      </c>
      <c r="G304" s="241" t="s">
        <v>96</v>
      </c>
    </row>
    <row r="305" spans="1:7" ht="22.5" customHeight="1">
      <c r="A305" s="194"/>
      <c r="B305" s="97"/>
      <c r="C305" s="193"/>
      <c r="D305" s="193"/>
      <c r="E305" s="193"/>
      <c r="F305" s="193"/>
      <c r="G305" s="193"/>
    </row>
    <row r="306" spans="1:7" ht="22.5" customHeight="1">
      <c r="A306" s="179" t="s">
        <v>533</v>
      </c>
      <c r="B306" s="180"/>
      <c r="C306" s="181"/>
      <c r="D306" s="181"/>
      <c r="E306" s="181"/>
      <c r="F306" s="181"/>
      <c r="G306" s="181"/>
    </row>
    <row r="307" spans="1:7" ht="22.5" customHeight="1">
      <c r="A307" s="324" t="s">
        <v>1330</v>
      </c>
      <c r="B307" s="324"/>
      <c r="C307" s="324"/>
      <c r="D307" s="324"/>
      <c r="E307" s="324"/>
      <c r="F307" s="324"/>
      <c r="G307" s="324"/>
    </row>
    <row r="308" spans="1:7" ht="22.5" customHeight="1">
      <c r="A308" s="94" t="s">
        <v>1031</v>
      </c>
      <c r="B308" s="94"/>
      <c r="C308" s="94"/>
      <c r="D308" s="94"/>
      <c r="E308" s="94"/>
      <c r="F308" s="94"/>
      <c r="G308" s="94"/>
    </row>
    <row r="309" spans="1:7" ht="22.5" customHeight="1">
      <c r="A309" s="94" t="s">
        <v>1048</v>
      </c>
      <c r="B309" s="94"/>
      <c r="C309" s="94"/>
      <c r="D309" s="94"/>
      <c r="E309" s="94"/>
      <c r="F309" s="94"/>
      <c r="G309" s="94"/>
    </row>
    <row r="310" spans="1:7" ht="22.5" customHeight="1">
      <c r="A310" s="94" t="s">
        <v>1049</v>
      </c>
      <c r="B310" s="94"/>
      <c r="C310" s="94"/>
      <c r="D310" s="94"/>
      <c r="E310" s="94"/>
      <c r="F310" s="94"/>
      <c r="G310" s="94"/>
    </row>
    <row r="311" spans="1:7" ht="22.5" customHeight="1">
      <c r="A311" s="328" t="s">
        <v>1331</v>
      </c>
      <c r="B311" s="325"/>
      <c r="C311" s="325"/>
      <c r="D311" s="325"/>
      <c r="E311" s="325"/>
      <c r="F311" s="325"/>
      <c r="G311" s="325"/>
    </row>
    <row r="312" spans="1:7" ht="22.5" customHeight="1">
      <c r="A312" s="94" t="s">
        <v>1050</v>
      </c>
      <c r="B312" s="94"/>
      <c r="C312" s="94"/>
      <c r="D312" s="94"/>
      <c r="E312" s="94"/>
      <c r="F312" s="94"/>
      <c r="G312" s="94"/>
    </row>
    <row r="313" spans="1:7" ht="22.5" customHeight="1">
      <c r="A313" s="94" t="s">
        <v>1051</v>
      </c>
      <c r="B313" s="94"/>
      <c r="C313" s="94"/>
      <c r="D313" s="94"/>
      <c r="E313" s="94"/>
      <c r="F313" s="94"/>
      <c r="G313" s="94"/>
    </row>
    <row r="314" spans="1:7" ht="22.5" customHeight="1">
      <c r="A314" s="326" t="s">
        <v>505</v>
      </c>
      <c r="B314" s="326" t="s">
        <v>1074</v>
      </c>
      <c r="C314" s="326"/>
      <c r="D314" s="326"/>
      <c r="E314" s="326"/>
      <c r="F314" s="326"/>
      <c r="G314" s="326"/>
    </row>
    <row r="315" spans="1:7" ht="24">
      <c r="A315" s="326"/>
      <c r="B315" s="169" t="s">
        <v>463</v>
      </c>
      <c r="C315" s="170" t="s">
        <v>496</v>
      </c>
      <c r="D315" s="170" t="s">
        <v>497</v>
      </c>
      <c r="E315" s="171" t="s">
        <v>498</v>
      </c>
      <c r="F315" s="171" t="s">
        <v>499</v>
      </c>
      <c r="G315" s="171" t="s">
        <v>915</v>
      </c>
    </row>
    <row r="316" spans="1:7" ht="48">
      <c r="A316" s="183" t="s">
        <v>977</v>
      </c>
      <c r="B316" s="184" t="s">
        <v>467</v>
      </c>
      <c r="C316" s="242">
        <v>0</v>
      </c>
      <c r="D316" s="240">
        <v>80</v>
      </c>
      <c r="E316" s="240">
        <v>80</v>
      </c>
      <c r="F316" s="240">
        <v>80</v>
      </c>
      <c r="G316" s="240">
        <v>80</v>
      </c>
    </row>
    <row r="317" spans="1:7" ht="48">
      <c r="A317" s="195" t="s">
        <v>984</v>
      </c>
      <c r="B317" s="184" t="s">
        <v>467</v>
      </c>
      <c r="C317" s="230">
        <v>0</v>
      </c>
      <c r="D317" s="231">
        <v>80</v>
      </c>
      <c r="E317" s="231">
        <v>80</v>
      </c>
      <c r="F317" s="231">
        <v>80</v>
      </c>
      <c r="G317" s="231">
        <v>80</v>
      </c>
    </row>
    <row r="318" spans="1:7" ht="22.5" customHeight="1">
      <c r="A318" s="189" t="s">
        <v>500</v>
      </c>
      <c r="B318" s="190" t="s">
        <v>501</v>
      </c>
      <c r="C318" s="174">
        <v>2972100</v>
      </c>
      <c r="D318" s="174">
        <v>726500</v>
      </c>
      <c r="E318" s="243">
        <f t="shared" ref="E318:G318" si="47">E319+E320</f>
        <v>0</v>
      </c>
      <c r="F318" s="243">
        <f t="shared" si="47"/>
        <v>0</v>
      </c>
      <c r="G318" s="243">
        <f t="shared" si="47"/>
        <v>0</v>
      </c>
    </row>
    <row r="319" spans="1:7" ht="22.5" customHeight="1">
      <c r="A319" s="189" t="s">
        <v>502</v>
      </c>
      <c r="B319" s="190" t="s">
        <v>501</v>
      </c>
      <c r="C319" s="174">
        <v>2972100</v>
      </c>
      <c r="D319" s="174">
        <v>726500</v>
      </c>
      <c r="E319" s="243">
        <f t="shared" ref="E319:G319" si="48">E320+E321</f>
        <v>0</v>
      </c>
      <c r="F319" s="243">
        <f t="shared" si="48"/>
        <v>0</v>
      </c>
      <c r="G319" s="243">
        <f t="shared" si="48"/>
        <v>0</v>
      </c>
    </row>
    <row r="320" spans="1:7" ht="22.5" customHeight="1">
      <c r="A320" s="189" t="s">
        <v>503</v>
      </c>
      <c r="B320" s="190" t="s">
        <v>501</v>
      </c>
      <c r="C320" s="243">
        <v>0</v>
      </c>
      <c r="D320" s="243">
        <v>0</v>
      </c>
      <c r="E320" s="243">
        <f t="shared" ref="E320:G320" si="49">E321+E322</f>
        <v>0</v>
      </c>
      <c r="F320" s="243">
        <f t="shared" si="49"/>
        <v>0</v>
      </c>
      <c r="G320" s="243">
        <f t="shared" si="49"/>
        <v>0</v>
      </c>
    </row>
    <row r="321" spans="1:7" ht="22.5" customHeight="1">
      <c r="A321" s="194"/>
      <c r="B321" s="97"/>
      <c r="C321" s="193"/>
      <c r="D321" s="193"/>
      <c r="E321" s="193"/>
      <c r="F321" s="193"/>
      <c r="G321" s="193"/>
    </row>
    <row r="322" spans="1:7" ht="22.5" customHeight="1">
      <c r="A322" s="179" t="s">
        <v>534</v>
      </c>
      <c r="B322" s="180"/>
      <c r="C322" s="181"/>
      <c r="D322" s="181"/>
      <c r="E322" s="181"/>
      <c r="F322" s="181"/>
      <c r="G322" s="181"/>
    </row>
    <row r="323" spans="1:7" ht="22.5" customHeight="1">
      <c r="A323" s="324" t="s">
        <v>1332</v>
      </c>
      <c r="B323" s="324"/>
      <c r="C323" s="324"/>
      <c r="D323" s="324"/>
      <c r="E323" s="324"/>
      <c r="F323" s="324"/>
      <c r="G323" s="324"/>
    </row>
    <row r="324" spans="1:7" ht="22.5" customHeight="1">
      <c r="A324" s="94" t="s">
        <v>1052</v>
      </c>
      <c r="B324" s="94"/>
      <c r="C324" s="94"/>
      <c r="D324" s="94"/>
      <c r="E324" s="94"/>
      <c r="F324" s="94"/>
      <c r="G324" s="94"/>
    </row>
    <row r="325" spans="1:7" ht="22.5" customHeight="1">
      <c r="A325" s="94" t="s">
        <v>1053</v>
      </c>
      <c r="B325" s="94"/>
      <c r="C325" s="94"/>
      <c r="D325" s="94"/>
      <c r="E325" s="94"/>
      <c r="F325" s="94"/>
      <c r="G325" s="94"/>
    </row>
    <row r="326" spans="1:7" ht="22.5" customHeight="1">
      <c r="A326" s="94" t="s">
        <v>1054</v>
      </c>
      <c r="B326" s="94"/>
      <c r="C326" s="94"/>
      <c r="D326" s="94"/>
      <c r="E326" s="94"/>
      <c r="F326" s="94"/>
      <c r="G326" s="94"/>
    </row>
    <row r="327" spans="1:7" ht="22.5" customHeight="1">
      <c r="A327" s="94" t="s">
        <v>1055</v>
      </c>
      <c r="B327" s="94"/>
      <c r="C327" s="94"/>
      <c r="D327" s="94"/>
      <c r="E327" s="94"/>
      <c r="F327" s="94"/>
      <c r="G327" s="94"/>
    </row>
    <row r="328" spans="1:7" ht="22.5" customHeight="1">
      <c r="A328" s="328" t="s">
        <v>1333</v>
      </c>
      <c r="B328" s="325"/>
      <c r="C328" s="325"/>
      <c r="D328" s="325"/>
      <c r="E328" s="325"/>
      <c r="F328" s="325"/>
      <c r="G328" s="325"/>
    </row>
    <row r="329" spans="1:7" ht="22.5" customHeight="1">
      <c r="A329" s="326" t="s">
        <v>505</v>
      </c>
      <c r="B329" s="326" t="s">
        <v>1074</v>
      </c>
      <c r="C329" s="326"/>
      <c r="D329" s="326"/>
      <c r="E329" s="326"/>
      <c r="F329" s="326"/>
      <c r="G329" s="326"/>
    </row>
    <row r="330" spans="1:7" ht="24">
      <c r="A330" s="326"/>
      <c r="B330" s="169" t="s">
        <v>463</v>
      </c>
      <c r="C330" s="170" t="s">
        <v>496</v>
      </c>
      <c r="D330" s="170" t="s">
        <v>497</v>
      </c>
      <c r="E330" s="171" t="s">
        <v>498</v>
      </c>
      <c r="F330" s="171" t="s">
        <v>499</v>
      </c>
      <c r="G330" s="171" t="s">
        <v>915</v>
      </c>
    </row>
    <row r="331" spans="1:7" ht="72">
      <c r="A331" s="183" t="s">
        <v>985</v>
      </c>
      <c r="B331" s="184" t="s">
        <v>467</v>
      </c>
      <c r="C331" s="187">
        <v>0</v>
      </c>
      <c r="D331" s="188">
        <v>80</v>
      </c>
      <c r="E331" s="188">
        <v>80</v>
      </c>
      <c r="F331" s="188">
        <v>80</v>
      </c>
      <c r="G331" s="188">
        <v>80</v>
      </c>
    </row>
    <row r="332" spans="1:7" ht="96">
      <c r="A332" s="183" t="s">
        <v>986</v>
      </c>
      <c r="B332" s="184" t="s">
        <v>467</v>
      </c>
      <c r="C332" s="187">
        <v>0</v>
      </c>
      <c r="D332" s="188">
        <v>80</v>
      </c>
      <c r="E332" s="188">
        <v>80</v>
      </c>
      <c r="F332" s="188">
        <v>80</v>
      </c>
      <c r="G332" s="188">
        <v>80</v>
      </c>
    </row>
    <row r="333" spans="1:7" ht="48">
      <c r="A333" s="183" t="s">
        <v>987</v>
      </c>
      <c r="B333" s="184" t="s">
        <v>467</v>
      </c>
      <c r="C333" s="187">
        <v>0</v>
      </c>
      <c r="D333" s="188">
        <v>70</v>
      </c>
      <c r="E333" s="188">
        <v>70</v>
      </c>
      <c r="F333" s="188">
        <v>70</v>
      </c>
      <c r="G333" s="188">
        <v>70</v>
      </c>
    </row>
    <row r="334" spans="1:7" ht="22.5" customHeight="1">
      <c r="A334" s="189" t="s">
        <v>500</v>
      </c>
      <c r="B334" s="190" t="s">
        <v>501</v>
      </c>
      <c r="C334" s="244">
        <f>C335+C336</f>
        <v>54386500</v>
      </c>
      <c r="D334" s="174">
        <v>70936200</v>
      </c>
      <c r="E334" s="226">
        <v>0</v>
      </c>
      <c r="F334" s="226">
        <v>0</v>
      </c>
      <c r="G334" s="226">
        <v>0</v>
      </c>
    </row>
    <row r="335" spans="1:7" ht="22.5" customHeight="1">
      <c r="A335" s="189" t="s">
        <v>502</v>
      </c>
      <c r="B335" s="190" t="s">
        <v>501</v>
      </c>
      <c r="C335" s="245">
        <v>54386500</v>
      </c>
      <c r="D335" s="174">
        <v>70936200</v>
      </c>
      <c r="E335" s="226">
        <v>0</v>
      </c>
      <c r="F335" s="226">
        <v>0</v>
      </c>
      <c r="G335" s="226">
        <v>0</v>
      </c>
    </row>
    <row r="336" spans="1:7" ht="22.5" customHeight="1">
      <c r="A336" s="189" t="s">
        <v>503</v>
      </c>
      <c r="B336" s="190" t="s">
        <v>501</v>
      </c>
      <c r="C336" s="205">
        <v>0</v>
      </c>
      <c r="D336" s="205">
        <v>0</v>
      </c>
      <c r="E336" s="226">
        <v>0</v>
      </c>
      <c r="F336" s="226">
        <v>0</v>
      </c>
      <c r="G336" s="226">
        <v>0</v>
      </c>
    </row>
    <row r="337" spans="1:7" ht="22.5" customHeight="1">
      <c r="A337" s="194"/>
      <c r="B337" s="97"/>
      <c r="C337" s="246"/>
      <c r="D337" s="246"/>
      <c r="E337" s="247"/>
      <c r="F337" s="247"/>
      <c r="G337" s="247"/>
    </row>
    <row r="338" spans="1:7" ht="22.5" customHeight="1">
      <c r="A338" s="193" t="s">
        <v>917</v>
      </c>
      <c r="B338" s="93"/>
      <c r="E338" s="193"/>
      <c r="F338" s="193" t="s">
        <v>991</v>
      </c>
      <c r="G338" s="181"/>
    </row>
    <row r="339" spans="1:7" ht="22.5" customHeight="1">
      <c r="A339" s="324" t="s">
        <v>1334</v>
      </c>
      <c r="B339" s="324"/>
      <c r="C339" s="324"/>
      <c r="D339" s="324"/>
      <c r="E339" s="324"/>
      <c r="F339" s="324"/>
      <c r="G339" s="324"/>
    </row>
    <row r="340" spans="1:7" ht="22.5" customHeight="1">
      <c r="A340" s="94" t="s">
        <v>1056</v>
      </c>
      <c r="B340" s="94"/>
      <c r="C340" s="94"/>
      <c r="D340" s="94"/>
      <c r="E340" s="94"/>
      <c r="F340" s="94"/>
      <c r="G340" s="94"/>
    </row>
    <row r="341" spans="1:7" ht="22.5" customHeight="1">
      <c r="A341" s="325" t="s">
        <v>1057</v>
      </c>
      <c r="B341" s="325"/>
      <c r="C341" s="325"/>
      <c r="D341" s="325"/>
      <c r="E341" s="325"/>
      <c r="F341" s="325"/>
      <c r="G341" s="325"/>
    </row>
    <row r="342" spans="1:7" ht="22.5" customHeight="1">
      <c r="A342" s="94" t="s">
        <v>1058</v>
      </c>
      <c r="B342" s="94"/>
      <c r="C342" s="94"/>
      <c r="D342" s="94"/>
      <c r="E342" s="94"/>
      <c r="F342" s="94"/>
      <c r="G342" s="94"/>
    </row>
    <row r="343" spans="1:7" ht="22.5" customHeight="1">
      <c r="A343" s="94"/>
      <c r="B343" s="94"/>
      <c r="C343" s="94"/>
      <c r="D343" s="94"/>
      <c r="E343" s="94"/>
      <c r="F343" s="94"/>
      <c r="G343" s="94"/>
    </row>
    <row r="344" spans="1:7" ht="22.5" customHeight="1">
      <c r="A344" s="325" t="s">
        <v>1335</v>
      </c>
      <c r="B344" s="325"/>
      <c r="C344" s="325"/>
      <c r="D344" s="325"/>
      <c r="E344" s="325"/>
      <c r="F344" s="325"/>
      <c r="G344" s="325"/>
    </row>
    <row r="345" spans="1:7" ht="22.5" customHeight="1">
      <c r="A345" s="94" t="s">
        <v>1059</v>
      </c>
      <c r="B345" s="94"/>
      <c r="C345" s="94"/>
      <c r="D345" s="94"/>
      <c r="E345" s="94"/>
      <c r="F345" s="94"/>
      <c r="G345" s="94"/>
    </row>
    <row r="346" spans="1:7" ht="22.5" customHeight="1">
      <c r="A346" s="94"/>
      <c r="B346" s="94"/>
      <c r="C346" s="94"/>
      <c r="D346" s="94"/>
      <c r="E346" s="94"/>
      <c r="F346" s="94"/>
      <c r="G346" s="94"/>
    </row>
    <row r="347" spans="1:7" ht="22.5" customHeight="1">
      <c r="A347" s="193" t="s">
        <v>988</v>
      </c>
    </row>
    <row r="348" spans="1:7" ht="22.5" customHeight="1">
      <c r="A348" s="193" t="s">
        <v>535</v>
      </c>
      <c r="B348" s="327">
        <v>1134000</v>
      </c>
      <c r="C348" s="327"/>
      <c r="D348" s="193" t="s">
        <v>501</v>
      </c>
    </row>
    <row r="350" spans="1:7" ht="22.5" customHeight="1">
      <c r="A350" s="326" t="s">
        <v>505</v>
      </c>
      <c r="B350" s="326" t="s">
        <v>506</v>
      </c>
      <c r="C350" s="326"/>
      <c r="D350" s="326"/>
      <c r="E350" s="326"/>
      <c r="F350" s="326"/>
      <c r="G350" s="326"/>
    </row>
    <row r="351" spans="1:7" ht="22.5" customHeight="1">
      <c r="A351" s="326"/>
      <c r="B351" s="169" t="s">
        <v>463</v>
      </c>
      <c r="C351" s="170" t="s">
        <v>496</v>
      </c>
      <c r="D351" s="170" t="s">
        <v>497</v>
      </c>
      <c r="E351" s="171" t="s">
        <v>498</v>
      </c>
      <c r="F351" s="171" t="s">
        <v>499</v>
      </c>
      <c r="G351" s="171" t="s">
        <v>915</v>
      </c>
    </row>
    <row r="352" spans="1:7" ht="96">
      <c r="A352" s="248" t="s">
        <v>990</v>
      </c>
      <c r="B352" s="249" t="s">
        <v>467</v>
      </c>
      <c r="C352" s="250">
        <v>0</v>
      </c>
      <c r="D352" s="251">
        <v>100</v>
      </c>
      <c r="E352" s="251">
        <v>0</v>
      </c>
      <c r="F352" s="251">
        <v>0</v>
      </c>
      <c r="G352" s="251">
        <v>0</v>
      </c>
    </row>
    <row r="353" spans="1:7" ht="22.5" customHeight="1">
      <c r="A353" s="189" t="s">
        <v>500</v>
      </c>
      <c r="B353" s="190" t="s">
        <v>501</v>
      </c>
      <c r="C353" s="252">
        <v>0</v>
      </c>
      <c r="D353" s="252">
        <v>1134000</v>
      </c>
      <c r="E353" s="228">
        <v>0</v>
      </c>
      <c r="F353" s="228">
        <v>0</v>
      </c>
      <c r="G353" s="228">
        <v>0</v>
      </c>
    </row>
    <row r="354" spans="1:7" ht="22.5" customHeight="1">
      <c r="A354" s="189" t="s">
        <v>502</v>
      </c>
      <c r="B354" s="190" t="s">
        <v>501</v>
      </c>
      <c r="C354" s="252">
        <v>0</v>
      </c>
      <c r="D354" s="252">
        <v>1134000</v>
      </c>
      <c r="E354" s="228">
        <v>0</v>
      </c>
      <c r="F354" s="228">
        <v>0</v>
      </c>
      <c r="G354" s="228">
        <v>0</v>
      </c>
    </row>
    <row r="355" spans="1:7" ht="22.5" customHeight="1">
      <c r="A355" s="189" t="s">
        <v>503</v>
      </c>
      <c r="B355" s="190" t="s">
        <v>501</v>
      </c>
      <c r="C355" s="228">
        <v>0</v>
      </c>
      <c r="D355" s="228">
        <v>0</v>
      </c>
      <c r="E355" s="228">
        <v>0</v>
      </c>
      <c r="F355" s="228">
        <v>0</v>
      </c>
      <c r="G355" s="228">
        <v>0</v>
      </c>
    </row>
    <row r="356" spans="1:7" ht="22.5" customHeight="1">
      <c r="A356" s="194"/>
      <c r="B356" s="97"/>
      <c r="C356" s="193"/>
      <c r="D356" s="193"/>
      <c r="E356" s="193"/>
      <c r="F356" s="193"/>
      <c r="G356" s="193"/>
    </row>
    <row r="357" spans="1:7" ht="22.5" customHeight="1">
      <c r="A357" s="253" t="s">
        <v>536</v>
      </c>
      <c r="B357" s="254"/>
      <c r="C357" s="254"/>
      <c r="D357" s="254"/>
      <c r="E357" s="253"/>
      <c r="F357" s="253" t="s">
        <v>992</v>
      </c>
      <c r="G357" s="254"/>
    </row>
    <row r="358" spans="1:7" ht="22.5" customHeight="1">
      <c r="A358" s="324" t="s">
        <v>1334</v>
      </c>
      <c r="B358" s="324"/>
      <c r="C358" s="324"/>
      <c r="D358" s="324"/>
      <c r="E358" s="324"/>
      <c r="F358" s="324"/>
      <c r="G358" s="324"/>
    </row>
    <row r="359" spans="1:7" ht="22.5" customHeight="1">
      <c r="A359" s="94" t="s">
        <v>1060</v>
      </c>
      <c r="B359" s="94"/>
      <c r="C359" s="94"/>
      <c r="D359" s="94"/>
      <c r="E359" s="94"/>
      <c r="F359" s="94"/>
      <c r="G359" s="94"/>
    </row>
    <row r="360" spans="1:7" ht="22.5" customHeight="1">
      <c r="A360" s="325" t="s">
        <v>1061</v>
      </c>
      <c r="B360" s="325"/>
      <c r="C360" s="325"/>
      <c r="D360" s="325"/>
      <c r="E360" s="325"/>
      <c r="F360" s="325"/>
      <c r="G360" s="325"/>
    </row>
    <row r="361" spans="1:7" ht="22.5" customHeight="1">
      <c r="A361" s="94" t="s">
        <v>1062</v>
      </c>
      <c r="B361" s="94"/>
      <c r="C361" s="94"/>
      <c r="D361" s="94"/>
      <c r="E361" s="94"/>
      <c r="F361" s="94"/>
      <c r="G361" s="94"/>
    </row>
    <row r="362" spans="1:7" ht="22.5" customHeight="1">
      <c r="A362" s="94"/>
      <c r="B362" s="94"/>
      <c r="C362" s="94"/>
      <c r="D362" s="94"/>
      <c r="E362" s="94"/>
      <c r="F362" s="94"/>
      <c r="G362" s="94"/>
    </row>
    <row r="363" spans="1:7" ht="22.5" customHeight="1">
      <c r="A363" s="325" t="s">
        <v>1336</v>
      </c>
      <c r="B363" s="325"/>
      <c r="C363" s="325"/>
      <c r="D363" s="325"/>
      <c r="E363" s="325"/>
      <c r="F363" s="325"/>
      <c r="G363" s="325"/>
    </row>
    <row r="364" spans="1:7" ht="22.5" customHeight="1">
      <c r="A364" s="94" t="s">
        <v>1063</v>
      </c>
      <c r="B364" s="94"/>
      <c r="C364" s="94"/>
      <c r="D364" s="94"/>
      <c r="E364" s="94"/>
      <c r="F364" s="94"/>
      <c r="G364" s="94"/>
    </row>
    <row r="365" spans="1:7" ht="22.5" customHeight="1">
      <c r="A365" s="94"/>
      <c r="B365" s="94"/>
      <c r="C365" s="94"/>
      <c r="D365" s="94"/>
      <c r="E365" s="94"/>
      <c r="F365" s="94"/>
      <c r="G365" s="94"/>
    </row>
    <row r="366" spans="1:7" ht="22.5" customHeight="1">
      <c r="A366" s="193" t="s">
        <v>988</v>
      </c>
    </row>
    <row r="367" spans="1:7" ht="22.5" customHeight="1">
      <c r="A367" s="193" t="s">
        <v>535</v>
      </c>
      <c r="B367" s="327">
        <v>80000</v>
      </c>
      <c r="C367" s="327"/>
      <c r="D367" s="193" t="s">
        <v>501</v>
      </c>
    </row>
    <row r="369" spans="1:7" ht="22.5" customHeight="1">
      <c r="A369" s="326" t="s">
        <v>505</v>
      </c>
      <c r="B369" s="326" t="s">
        <v>506</v>
      </c>
      <c r="C369" s="326"/>
      <c r="D369" s="326"/>
      <c r="E369" s="326"/>
      <c r="F369" s="326"/>
      <c r="G369" s="326"/>
    </row>
    <row r="370" spans="1:7" ht="22.5" customHeight="1">
      <c r="A370" s="326"/>
      <c r="B370" s="169" t="s">
        <v>463</v>
      </c>
      <c r="C370" s="170" t="s">
        <v>496</v>
      </c>
      <c r="D370" s="170" t="s">
        <v>497</v>
      </c>
      <c r="E370" s="171" t="s">
        <v>498</v>
      </c>
      <c r="F370" s="171" t="s">
        <v>499</v>
      </c>
      <c r="G370" s="171" t="s">
        <v>915</v>
      </c>
    </row>
    <row r="371" spans="1:7" ht="48">
      <c r="A371" s="248" t="s">
        <v>989</v>
      </c>
      <c r="B371" s="249" t="s">
        <v>467</v>
      </c>
      <c r="C371" s="250">
        <v>0</v>
      </c>
      <c r="D371" s="251">
        <v>3</v>
      </c>
      <c r="E371" s="251">
        <v>0</v>
      </c>
      <c r="F371" s="251">
        <v>0</v>
      </c>
      <c r="G371" s="251">
        <v>0</v>
      </c>
    </row>
    <row r="372" spans="1:7" ht="22.5" customHeight="1">
      <c r="A372" s="189" t="s">
        <v>500</v>
      </c>
      <c r="B372" s="190" t="s">
        <v>501</v>
      </c>
      <c r="C372" s="252">
        <v>0</v>
      </c>
      <c r="D372" s="252">
        <v>80000</v>
      </c>
      <c r="E372" s="228">
        <v>0</v>
      </c>
      <c r="F372" s="228">
        <v>0</v>
      </c>
      <c r="G372" s="228">
        <v>0</v>
      </c>
    </row>
    <row r="373" spans="1:7" ht="22.5" customHeight="1">
      <c r="A373" s="189" t="s">
        <v>502</v>
      </c>
      <c r="B373" s="190" t="s">
        <v>501</v>
      </c>
      <c r="C373" s="252">
        <v>0</v>
      </c>
      <c r="D373" s="252">
        <v>80000</v>
      </c>
      <c r="E373" s="228">
        <v>0</v>
      </c>
      <c r="F373" s="228">
        <v>0</v>
      </c>
      <c r="G373" s="228">
        <v>0</v>
      </c>
    </row>
    <row r="374" spans="1:7" ht="22.5" customHeight="1">
      <c r="A374" s="189" t="s">
        <v>503</v>
      </c>
      <c r="B374" s="190" t="s">
        <v>501</v>
      </c>
      <c r="C374" s="228">
        <v>0</v>
      </c>
      <c r="D374" s="228">
        <v>0</v>
      </c>
      <c r="E374" s="228">
        <v>0</v>
      </c>
      <c r="F374" s="228">
        <v>0</v>
      </c>
      <c r="G374" s="228">
        <v>0</v>
      </c>
    </row>
    <row r="375" spans="1:7" ht="22.5" customHeight="1">
      <c r="A375" s="194"/>
      <c r="B375" s="97"/>
      <c r="C375" s="193"/>
      <c r="D375" s="193"/>
      <c r="E375" s="193"/>
      <c r="F375" s="193"/>
      <c r="G375" s="193"/>
    </row>
    <row r="376" spans="1:7" ht="22.5" customHeight="1">
      <c r="A376" s="193" t="s">
        <v>1068</v>
      </c>
      <c r="B376" s="97"/>
      <c r="C376" s="193"/>
      <c r="D376" s="193"/>
      <c r="E376" s="193"/>
      <c r="F376" s="193"/>
      <c r="G376" s="193"/>
    </row>
    <row r="377" spans="1:7" ht="22.5" customHeight="1">
      <c r="A377" s="253" t="s">
        <v>1069</v>
      </c>
      <c r="B377" s="254"/>
      <c r="C377" s="254"/>
      <c r="D377" s="254"/>
      <c r="E377" s="254"/>
      <c r="F377" s="253" t="s">
        <v>537</v>
      </c>
      <c r="G377" s="253"/>
    </row>
    <row r="378" spans="1:7" ht="22.5" customHeight="1">
      <c r="A378" s="193" t="s">
        <v>1337</v>
      </c>
      <c r="B378" s="93"/>
      <c r="F378" s="193"/>
    </row>
    <row r="379" spans="1:7" ht="22.5" customHeight="1">
      <c r="A379" s="93" t="s">
        <v>1064</v>
      </c>
      <c r="B379" s="93"/>
      <c r="F379" s="193"/>
    </row>
    <row r="380" spans="1:7" ht="22.5" customHeight="1">
      <c r="A380" s="93" t="s">
        <v>1065</v>
      </c>
      <c r="B380" s="93"/>
    </row>
    <row r="381" spans="1:7" ht="22.5" customHeight="1">
      <c r="A381" s="93" t="s">
        <v>1066</v>
      </c>
      <c r="B381" s="93"/>
    </row>
    <row r="382" spans="1:7" ht="22.5" customHeight="1">
      <c r="A382" s="93" t="s">
        <v>1067</v>
      </c>
      <c r="B382" s="93"/>
    </row>
    <row r="383" spans="1:7" ht="22.5" customHeight="1">
      <c r="B383" s="93"/>
    </row>
    <row r="384" spans="1:7" ht="22.5" customHeight="1">
      <c r="A384" s="93" t="s">
        <v>1338</v>
      </c>
      <c r="B384" s="93"/>
    </row>
    <row r="385" spans="1:7" ht="22.5" customHeight="1">
      <c r="A385" s="93" t="s">
        <v>993</v>
      </c>
      <c r="B385" s="93"/>
    </row>
    <row r="386" spans="1:7" ht="22.5" customHeight="1">
      <c r="B386" s="93"/>
    </row>
    <row r="387" spans="1:7" ht="22.5" customHeight="1">
      <c r="A387" s="193" t="s">
        <v>988</v>
      </c>
      <c r="B387" s="93"/>
      <c r="C387" s="255"/>
      <c r="D387" s="193"/>
    </row>
    <row r="388" spans="1:7" ht="22.5" customHeight="1">
      <c r="A388" s="193" t="s">
        <v>535</v>
      </c>
      <c r="B388" s="256"/>
      <c r="C388" s="257">
        <v>943000</v>
      </c>
      <c r="D388" s="193" t="s">
        <v>501</v>
      </c>
    </row>
    <row r="389" spans="1:7" ht="15" customHeight="1">
      <c r="B389" s="93"/>
    </row>
    <row r="390" spans="1:7" ht="22.5" customHeight="1">
      <c r="A390" s="329" t="s">
        <v>505</v>
      </c>
      <c r="B390" s="329" t="s">
        <v>506</v>
      </c>
      <c r="C390" s="329"/>
      <c r="D390" s="329"/>
      <c r="E390" s="329"/>
      <c r="F390" s="329"/>
      <c r="G390" s="329"/>
    </row>
    <row r="391" spans="1:7" ht="22.5" customHeight="1">
      <c r="A391" s="329"/>
      <c r="B391" s="258" t="s">
        <v>463</v>
      </c>
      <c r="C391" s="170" t="s">
        <v>496</v>
      </c>
      <c r="D391" s="259" t="s">
        <v>497</v>
      </c>
      <c r="E391" s="171" t="s">
        <v>498</v>
      </c>
      <c r="F391" s="171" t="s">
        <v>499</v>
      </c>
      <c r="G391" s="171" t="s">
        <v>915</v>
      </c>
    </row>
    <row r="392" spans="1:7" ht="123" customHeight="1">
      <c r="A392" s="260" t="s">
        <v>994</v>
      </c>
      <c r="B392" s="261" t="s">
        <v>467</v>
      </c>
      <c r="C392" s="262">
        <v>0</v>
      </c>
      <c r="D392" s="263">
        <v>100</v>
      </c>
      <c r="E392" s="264">
        <v>0</v>
      </c>
      <c r="F392" s="264">
        <v>0</v>
      </c>
      <c r="G392" s="264">
        <v>0</v>
      </c>
    </row>
    <row r="393" spans="1:7" ht="22.5" customHeight="1">
      <c r="A393" s="189" t="s">
        <v>500</v>
      </c>
      <c r="B393" s="190" t="s">
        <v>501</v>
      </c>
      <c r="C393" s="228">
        <v>0</v>
      </c>
      <c r="D393" s="188">
        <v>943000</v>
      </c>
      <c r="E393" s="228">
        <v>0</v>
      </c>
      <c r="F393" s="228">
        <v>0</v>
      </c>
      <c r="G393" s="228">
        <v>0</v>
      </c>
    </row>
    <row r="394" spans="1:7" ht="22.5" customHeight="1">
      <c r="A394" s="189" t="s">
        <v>502</v>
      </c>
      <c r="B394" s="190" t="s">
        <v>501</v>
      </c>
      <c r="C394" s="228">
        <v>0</v>
      </c>
      <c r="D394" s="188">
        <v>943000</v>
      </c>
      <c r="E394" s="228">
        <v>0</v>
      </c>
      <c r="F394" s="228">
        <v>0</v>
      </c>
      <c r="G394" s="228">
        <v>0</v>
      </c>
    </row>
    <row r="395" spans="1:7" ht="22.5" customHeight="1">
      <c r="A395" s="189" t="s">
        <v>503</v>
      </c>
      <c r="B395" s="190" t="s">
        <v>501</v>
      </c>
      <c r="C395" s="228">
        <v>0</v>
      </c>
      <c r="D395" s="228">
        <v>0</v>
      </c>
      <c r="E395" s="228">
        <v>0</v>
      </c>
      <c r="F395" s="228">
        <v>0</v>
      </c>
      <c r="G395" s="228">
        <v>0</v>
      </c>
    </row>
    <row r="396" spans="1:7" ht="16.5" customHeight="1">
      <c r="B396" s="93"/>
    </row>
    <row r="397" spans="1:7" ht="24">
      <c r="A397" s="193" t="s">
        <v>919</v>
      </c>
      <c r="B397" s="93"/>
    </row>
    <row r="398" spans="1:7" ht="22.5" customHeight="1">
      <c r="A398" s="193" t="s">
        <v>913</v>
      </c>
      <c r="B398" s="93"/>
      <c r="E398" s="193"/>
      <c r="F398" s="193" t="s">
        <v>998</v>
      </c>
      <c r="G398" s="193"/>
    </row>
    <row r="399" spans="1:7" ht="22.5" customHeight="1">
      <c r="A399" s="324" t="s">
        <v>1339</v>
      </c>
      <c r="B399" s="324"/>
      <c r="C399" s="324"/>
      <c r="D399" s="324"/>
      <c r="E399" s="324"/>
      <c r="F399" s="324"/>
      <c r="G399" s="324"/>
    </row>
    <row r="400" spans="1:7" ht="22.5" customHeight="1">
      <c r="A400" s="325" t="s">
        <v>995</v>
      </c>
      <c r="B400" s="325"/>
      <c r="C400" s="325"/>
      <c r="D400" s="325"/>
      <c r="E400" s="325"/>
      <c r="F400" s="325"/>
      <c r="G400" s="325"/>
    </row>
    <row r="401" spans="1:7" ht="22.5" customHeight="1">
      <c r="A401" s="94" t="s">
        <v>996</v>
      </c>
      <c r="B401" s="94"/>
      <c r="C401" s="94"/>
      <c r="D401" s="94"/>
      <c r="E401" s="94"/>
      <c r="F401" s="94"/>
      <c r="G401" s="94"/>
    </row>
    <row r="402" spans="1:7" ht="22.5" customHeight="1">
      <c r="A402" s="94"/>
      <c r="B402" s="94"/>
      <c r="C402" s="94"/>
      <c r="D402" s="94"/>
      <c r="E402" s="94"/>
      <c r="F402" s="94"/>
      <c r="G402" s="94"/>
    </row>
    <row r="403" spans="1:7" ht="22.5" customHeight="1">
      <c r="A403" s="325" t="s">
        <v>1340</v>
      </c>
      <c r="B403" s="325"/>
      <c r="C403" s="325"/>
      <c r="D403" s="325"/>
      <c r="E403" s="325"/>
      <c r="F403" s="325"/>
      <c r="G403" s="325"/>
    </row>
    <row r="404" spans="1:7" ht="22.5" customHeight="1">
      <c r="A404" s="94"/>
      <c r="B404" s="94"/>
      <c r="C404" s="94"/>
      <c r="D404" s="94"/>
      <c r="E404" s="94"/>
      <c r="F404" s="94"/>
      <c r="G404" s="94"/>
    </row>
    <row r="405" spans="1:7" ht="22.5" customHeight="1">
      <c r="A405" s="193" t="s">
        <v>988</v>
      </c>
    </row>
    <row r="406" spans="1:7" ht="22.5" customHeight="1">
      <c r="A406" s="193" t="s">
        <v>535</v>
      </c>
      <c r="B406" s="327">
        <v>268400</v>
      </c>
      <c r="C406" s="327"/>
      <c r="D406" s="193" t="s">
        <v>501</v>
      </c>
    </row>
    <row r="408" spans="1:7" ht="22.5" customHeight="1">
      <c r="A408" s="326" t="s">
        <v>505</v>
      </c>
      <c r="B408" s="326" t="s">
        <v>506</v>
      </c>
      <c r="C408" s="326"/>
      <c r="D408" s="326"/>
      <c r="E408" s="326"/>
      <c r="F408" s="326"/>
      <c r="G408" s="326"/>
    </row>
    <row r="409" spans="1:7" ht="22.5" customHeight="1">
      <c r="A409" s="326"/>
      <c r="B409" s="169" t="s">
        <v>463</v>
      </c>
      <c r="C409" s="170" t="s">
        <v>496</v>
      </c>
      <c r="D409" s="259" t="s">
        <v>497</v>
      </c>
      <c r="E409" s="171" t="s">
        <v>498</v>
      </c>
      <c r="F409" s="171" t="s">
        <v>499</v>
      </c>
      <c r="G409" s="171" t="s">
        <v>915</v>
      </c>
    </row>
    <row r="410" spans="1:7" ht="48">
      <c r="A410" s="237" t="s">
        <v>997</v>
      </c>
      <c r="B410" s="196" t="s">
        <v>467</v>
      </c>
      <c r="C410" s="265"/>
      <c r="D410" s="266">
        <v>80</v>
      </c>
      <c r="E410" s="266"/>
      <c r="F410" s="266"/>
      <c r="G410" s="266"/>
    </row>
    <row r="411" spans="1:7" ht="22.5" customHeight="1">
      <c r="A411" s="189" t="s">
        <v>500</v>
      </c>
      <c r="B411" s="190" t="s">
        <v>501</v>
      </c>
      <c r="C411" s="252">
        <v>0</v>
      </c>
      <c r="D411" s="188">
        <v>268400</v>
      </c>
      <c r="E411" s="228">
        <v>0</v>
      </c>
      <c r="F411" s="228">
        <v>0</v>
      </c>
      <c r="G411" s="228">
        <v>0</v>
      </c>
    </row>
    <row r="412" spans="1:7" ht="22.5" customHeight="1">
      <c r="A412" s="189" t="s">
        <v>502</v>
      </c>
      <c r="B412" s="190" t="s">
        <v>501</v>
      </c>
      <c r="C412" s="252">
        <v>0</v>
      </c>
      <c r="D412" s="188">
        <v>268400</v>
      </c>
      <c r="E412" s="228">
        <v>0</v>
      </c>
      <c r="F412" s="228">
        <v>0</v>
      </c>
      <c r="G412" s="228">
        <v>0</v>
      </c>
    </row>
    <row r="413" spans="1:7" ht="22.5" customHeight="1">
      <c r="A413" s="189" t="s">
        <v>503</v>
      </c>
      <c r="B413" s="190" t="s">
        <v>501</v>
      </c>
      <c r="C413" s="228">
        <v>0</v>
      </c>
      <c r="D413" s="228">
        <v>0</v>
      </c>
      <c r="E413" s="228">
        <v>0</v>
      </c>
      <c r="F413" s="228">
        <v>0</v>
      </c>
      <c r="G413" s="228">
        <v>0</v>
      </c>
    </row>
    <row r="414" spans="1:7" ht="22.5" customHeight="1">
      <c r="A414" s="194"/>
      <c r="B414" s="97"/>
      <c r="C414" s="193"/>
      <c r="D414" s="193"/>
      <c r="E414" s="193"/>
      <c r="F414" s="193"/>
      <c r="G414" s="193"/>
    </row>
  </sheetData>
  <mergeCells count="113">
    <mergeCell ref="A1:G1"/>
    <mergeCell ref="A16:G16"/>
    <mergeCell ref="A105:G105"/>
    <mergeCell ref="A66:A67"/>
    <mergeCell ref="B66:G66"/>
    <mergeCell ref="A76:G76"/>
    <mergeCell ref="A79:G79"/>
    <mergeCell ref="A81:A82"/>
    <mergeCell ref="B81:G81"/>
    <mergeCell ref="A90:G90"/>
    <mergeCell ref="A92:G92"/>
    <mergeCell ref="A94:A95"/>
    <mergeCell ref="B94:G94"/>
    <mergeCell ref="A103:G103"/>
    <mergeCell ref="A2:G2"/>
    <mergeCell ref="A6:G6"/>
    <mergeCell ref="A9:A10"/>
    <mergeCell ref="B9:G9"/>
    <mergeCell ref="A65:G65"/>
    <mergeCell ref="A18:G18"/>
    <mergeCell ref="A19:A20"/>
    <mergeCell ref="B19:G19"/>
    <mergeCell ref="A29:G29"/>
    <mergeCell ref="A34:G34"/>
    <mergeCell ref="A35:A36"/>
    <mergeCell ref="B35:G35"/>
    <mergeCell ref="A45:G45"/>
    <mergeCell ref="A48:G48"/>
    <mergeCell ref="A49:A50"/>
    <mergeCell ref="B49:G49"/>
    <mergeCell ref="A59:G59"/>
    <mergeCell ref="A107:A108"/>
    <mergeCell ref="B107:G107"/>
    <mergeCell ref="A116:G116"/>
    <mergeCell ref="A119:G119"/>
    <mergeCell ref="A120:A121"/>
    <mergeCell ref="B120:G120"/>
    <mergeCell ref="A130:G130"/>
    <mergeCell ref="A133:G133"/>
    <mergeCell ref="A134:A135"/>
    <mergeCell ref="B134:G134"/>
    <mergeCell ref="A143:G143"/>
    <mergeCell ref="A147:A148"/>
    <mergeCell ref="B147:G147"/>
    <mergeCell ref="A157:G157"/>
    <mergeCell ref="A161:G161"/>
    <mergeCell ref="A162:A163"/>
    <mergeCell ref="B162:G162"/>
    <mergeCell ref="A281:A282"/>
    <mergeCell ref="B281:G281"/>
    <mergeCell ref="A279:G279"/>
    <mergeCell ref="A263:A264"/>
    <mergeCell ref="B263:G263"/>
    <mergeCell ref="A272:G272"/>
    <mergeCell ref="A262:G262"/>
    <mergeCell ref="B204:G204"/>
    <mergeCell ref="A186:G186"/>
    <mergeCell ref="A229:G229"/>
    <mergeCell ref="A214:G214"/>
    <mergeCell ref="A218:G218"/>
    <mergeCell ref="A219:A220"/>
    <mergeCell ref="B219:G219"/>
    <mergeCell ref="A191:A192"/>
    <mergeCell ref="B191:G191"/>
    <mergeCell ref="A189:G189"/>
    <mergeCell ref="B390:G390"/>
    <mergeCell ref="A358:G358"/>
    <mergeCell ref="A360:G360"/>
    <mergeCell ref="A363:G363"/>
    <mergeCell ref="B367:C367"/>
    <mergeCell ref="A369:A370"/>
    <mergeCell ref="B369:G369"/>
    <mergeCell ref="B297:G297"/>
    <mergeCell ref="A146:G146"/>
    <mergeCell ref="A243:G243"/>
    <mergeCell ref="A246:G246"/>
    <mergeCell ref="A248:A249"/>
    <mergeCell ref="B248:G248"/>
    <mergeCell ref="A200:G200"/>
    <mergeCell ref="A202:G202"/>
    <mergeCell ref="A204:A205"/>
    <mergeCell ref="A258:G258"/>
    <mergeCell ref="A232:G232"/>
    <mergeCell ref="A234:A235"/>
    <mergeCell ref="B234:G234"/>
    <mergeCell ref="A172:G172"/>
    <mergeCell ref="A175:G175"/>
    <mergeCell ref="A176:A177"/>
    <mergeCell ref="B176:G176"/>
    <mergeCell ref="A291:G291"/>
    <mergeCell ref="A294:G294"/>
    <mergeCell ref="A297:A298"/>
    <mergeCell ref="A399:G399"/>
    <mergeCell ref="A400:G400"/>
    <mergeCell ref="A403:G403"/>
    <mergeCell ref="B406:C406"/>
    <mergeCell ref="A408:A409"/>
    <mergeCell ref="B408:G408"/>
    <mergeCell ref="A329:A330"/>
    <mergeCell ref="B329:G329"/>
    <mergeCell ref="A307:G307"/>
    <mergeCell ref="A311:G311"/>
    <mergeCell ref="A314:A315"/>
    <mergeCell ref="B314:G314"/>
    <mergeCell ref="A323:G323"/>
    <mergeCell ref="A328:G328"/>
    <mergeCell ref="A339:G339"/>
    <mergeCell ref="A341:G341"/>
    <mergeCell ref="A344:G344"/>
    <mergeCell ref="B348:C348"/>
    <mergeCell ref="A350:A351"/>
    <mergeCell ref="B350:G350"/>
    <mergeCell ref="A390:A391"/>
  </mergeCells>
  <phoneticPr fontId="11" type="noConversion"/>
  <pageMargins left="1.1811023622047245" right="0.59055118110236227" top="0.98425196850393704" bottom="0.59055118110236227" header="0.31496062992125984" footer="0.31496062992125984"/>
  <pageSetup paperSize="9" scale="80" firstPageNumber="256" fitToWidth="0" fitToHeight="0" orientation="portrait" useFirstPageNumber="1" r:id="rId1"/>
  <headerFooter>
    <oddHeader xml:space="preserve">&amp;C&amp;"TH SarabunPSK,ธรรมดา"&amp;14
&amp;P
</oddHeader>
  </headerFooter>
  <rowBreaks count="16" manualBreakCount="16">
    <brk id="27" max="16383" man="1"/>
    <brk id="57" max="6" man="1"/>
    <brk id="88" max="6" man="1"/>
    <brk id="114" max="6" man="1"/>
    <brk id="141" max="6" man="1"/>
    <brk id="170" max="6" man="1"/>
    <brk id="198" max="6" man="1"/>
    <brk id="212" max="6" man="1"/>
    <brk id="241" max="6" man="1"/>
    <brk id="270" max="6" man="1"/>
    <brk id="289" max="6" man="1"/>
    <brk id="321" max="6" man="1"/>
    <brk id="337" max="6" man="1"/>
    <brk id="356" max="6" man="1"/>
    <brk id="375" max="6" man="1"/>
    <brk id="396" max="6" man="1"/>
  </rowBreaks>
  <colBreaks count="1" manualBreakCount="1">
    <brk id="8" max="5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24E66-0A3C-4ADE-9AF1-A69C2DA863E7}">
  <dimension ref="A1:I644"/>
  <sheetViews>
    <sheetView showGridLines="0" tabSelected="1" zoomScaleNormal="100" zoomScaleSheetLayoutView="100" workbookViewId="0">
      <selection activeCell="D2" sqref="D2"/>
    </sheetView>
  </sheetViews>
  <sheetFormatPr defaultColWidth="8.7109375" defaultRowHeight="24" outlineLevelRow="1"/>
  <cols>
    <col min="1" max="1" width="1.5703125" style="92" customWidth="1"/>
    <col min="2" max="2" width="7.85546875" style="92" customWidth="1"/>
    <col min="3" max="3" width="9.5703125" style="92" customWidth="1"/>
    <col min="4" max="4" width="44.7109375" style="92" customWidth="1"/>
    <col min="5" max="6" width="19.7109375" style="92" customWidth="1"/>
    <col min="7" max="7" width="6.140625" style="92" customWidth="1"/>
    <col min="8" max="16384" width="8.7109375" style="92"/>
  </cols>
  <sheetData>
    <row r="1" spans="1:7">
      <c r="A1" s="312" t="s">
        <v>460</v>
      </c>
      <c r="B1" s="312"/>
      <c r="C1" s="312"/>
      <c r="D1" s="312"/>
      <c r="E1" s="312"/>
      <c r="F1" s="312"/>
      <c r="G1" s="312"/>
    </row>
    <row r="2" spans="1:7">
      <c r="B2" s="160" t="s">
        <v>543</v>
      </c>
      <c r="C2" s="91"/>
      <c r="D2" s="91"/>
      <c r="E2" s="91"/>
      <c r="F2" s="267">
        <f>SUM(F5,F30,F57,F70,F82,F107,F129,F152,F161,F182,F198,F214,F232,F341,F399,F414,F532,F545,F549,F564,F621,F625,F630,F636)</f>
        <v>390804140</v>
      </c>
      <c r="G2" s="91" t="s">
        <v>501</v>
      </c>
    </row>
    <row r="3" spans="1:7" s="123" customFormat="1">
      <c r="A3" s="268" t="s">
        <v>599</v>
      </c>
      <c r="B3" s="193" t="s">
        <v>1341</v>
      </c>
      <c r="C3" s="269"/>
      <c r="D3" s="269"/>
      <c r="E3" s="269"/>
      <c r="F3" s="269"/>
      <c r="G3" s="269"/>
    </row>
    <row r="4" spans="1:7" s="123" customFormat="1">
      <c r="A4" s="268"/>
      <c r="B4" s="270" t="s">
        <v>538</v>
      </c>
    </row>
    <row r="5" spans="1:7" s="123" customFormat="1">
      <c r="A5" s="268"/>
      <c r="B5" s="270" t="s">
        <v>554</v>
      </c>
      <c r="F5" s="271">
        <f>SUM(E6)</f>
        <v>182418800</v>
      </c>
      <c r="G5" s="122" t="s">
        <v>501</v>
      </c>
    </row>
    <row r="6" spans="1:7">
      <c r="A6" s="268"/>
      <c r="B6" s="123" t="s">
        <v>593</v>
      </c>
      <c r="C6" s="123"/>
      <c r="D6" s="123"/>
      <c r="E6" s="272">
        <f>E7+E14+E19+E23</f>
        <v>182418800</v>
      </c>
      <c r="F6" s="91" t="s">
        <v>501</v>
      </c>
      <c r="G6" s="123"/>
    </row>
    <row r="7" spans="1:7" s="123" customFormat="1">
      <c r="A7" s="268"/>
      <c r="B7" s="273" t="s">
        <v>669</v>
      </c>
      <c r="C7" s="274"/>
      <c r="D7" s="274"/>
      <c r="E7" s="274">
        <f>SUM(F8:F13)</f>
        <v>57514200</v>
      </c>
      <c r="F7" s="275" t="s">
        <v>501</v>
      </c>
      <c r="G7" s="274"/>
    </row>
    <row r="8" spans="1:7" s="281" customFormat="1" outlineLevel="1">
      <c r="A8" s="276"/>
      <c r="B8" s="277"/>
      <c r="C8" s="278" t="s">
        <v>601</v>
      </c>
      <c r="D8" s="278" t="s">
        <v>600</v>
      </c>
      <c r="E8" s="278"/>
      <c r="F8" s="279">
        <v>52959200</v>
      </c>
      <c r="G8" s="280" t="s">
        <v>501</v>
      </c>
    </row>
    <row r="9" spans="1:7" s="281" customFormat="1" outlineLevel="1">
      <c r="A9" s="276"/>
      <c r="B9" s="277"/>
      <c r="C9" s="278" t="s">
        <v>602</v>
      </c>
      <c r="D9" s="278" t="s">
        <v>1073</v>
      </c>
      <c r="E9" s="278"/>
      <c r="F9" s="279">
        <v>3003200</v>
      </c>
      <c r="G9" s="280" t="s">
        <v>501</v>
      </c>
    </row>
    <row r="10" spans="1:7" s="281" customFormat="1" outlineLevel="1">
      <c r="A10" s="276"/>
      <c r="B10" s="277"/>
      <c r="C10" s="278" t="s">
        <v>603</v>
      </c>
      <c r="D10" s="278" t="s">
        <v>604</v>
      </c>
      <c r="E10" s="278"/>
      <c r="F10" s="279">
        <v>254400</v>
      </c>
      <c r="G10" s="280" t="s">
        <v>501</v>
      </c>
    </row>
    <row r="11" spans="1:7" s="281" customFormat="1" ht="25.5" customHeight="1" outlineLevel="1">
      <c r="A11" s="276"/>
      <c r="B11" s="277"/>
      <c r="C11" s="278" t="s">
        <v>605</v>
      </c>
      <c r="D11" s="278" t="s">
        <v>606</v>
      </c>
      <c r="E11" s="278"/>
      <c r="F11" s="279">
        <v>728400</v>
      </c>
      <c r="G11" s="280" t="s">
        <v>501</v>
      </c>
    </row>
    <row r="12" spans="1:7" s="281" customFormat="1" outlineLevel="1">
      <c r="A12" s="276"/>
      <c r="B12" s="277"/>
      <c r="C12" s="278" t="s">
        <v>607</v>
      </c>
      <c r="D12" s="278" t="s">
        <v>608</v>
      </c>
      <c r="E12" s="278"/>
      <c r="F12" s="279">
        <v>358100</v>
      </c>
      <c r="G12" s="280" t="s">
        <v>501</v>
      </c>
    </row>
    <row r="13" spans="1:7" s="281" customFormat="1" outlineLevel="1">
      <c r="A13" s="276"/>
      <c r="B13" s="277"/>
      <c r="C13" s="278" t="s">
        <v>609</v>
      </c>
      <c r="D13" s="278" t="s">
        <v>610</v>
      </c>
      <c r="E13" s="278"/>
      <c r="F13" s="279">
        <v>210900</v>
      </c>
      <c r="G13" s="280" t="s">
        <v>501</v>
      </c>
    </row>
    <row r="14" spans="1:7" s="283" customFormat="1" outlineLevel="1">
      <c r="A14" s="268"/>
      <c r="B14" s="282" t="s">
        <v>1112</v>
      </c>
      <c r="C14" s="282"/>
      <c r="D14" s="282"/>
      <c r="E14" s="274">
        <f>SUM(F15:F18)</f>
        <v>81656700</v>
      </c>
      <c r="F14" s="95" t="s">
        <v>501</v>
      </c>
      <c r="G14" s="282"/>
    </row>
    <row r="15" spans="1:7" s="285" customFormat="1">
      <c r="A15" s="276"/>
      <c r="B15" s="93"/>
      <c r="C15" s="284" t="s">
        <v>611</v>
      </c>
      <c r="D15" s="284" t="s">
        <v>612</v>
      </c>
      <c r="E15" s="284"/>
      <c r="F15" s="279">
        <v>76639800</v>
      </c>
      <c r="G15" s="99" t="s">
        <v>501</v>
      </c>
    </row>
    <row r="16" spans="1:7" s="285" customFormat="1">
      <c r="A16" s="276"/>
      <c r="B16" s="93"/>
      <c r="C16" s="284" t="s">
        <v>613</v>
      </c>
      <c r="D16" s="284" t="s">
        <v>614</v>
      </c>
      <c r="E16" s="284"/>
      <c r="F16" s="279">
        <v>2891200</v>
      </c>
      <c r="G16" s="99" t="s">
        <v>501</v>
      </c>
    </row>
    <row r="17" spans="1:7" s="286" customFormat="1" ht="25.5" customHeight="1" outlineLevel="1">
      <c r="A17" s="276"/>
      <c r="B17" s="93"/>
      <c r="C17" s="284" t="s">
        <v>615</v>
      </c>
      <c r="D17" s="284" t="s">
        <v>616</v>
      </c>
      <c r="E17" s="284"/>
      <c r="F17" s="279">
        <v>1304900</v>
      </c>
      <c r="G17" s="99" t="s">
        <v>501</v>
      </c>
    </row>
    <row r="18" spans="1:7" s="286" customFormat="1" outlineLevel="1">
      <c r="A18" s="276"/>
      <c r="B18" s="93"/>
      <c r="C18" s="284" t="s">
        <v>617</v>
      </c>
      <c r="D18" s="284" t="s">
        <v>618</v>
      </c>
      <c r="E18" s="284"/>
      <c r="F18" s="279">
        <v>820800</v>
      </c>
      <c r="G18" s="99" t="s">
        <v>501</v>
      </c>
    </row>
    <row r="19" spans="1:7" s="287" customFormat="1" outlineLevel="1">
      <c r="A19" s="268"/>
      <c r="B19" s="282" t="s">
        <v>1113</v>
      </c>
      <c r="C19" s="282"/>
      <c r="D19" s="282"/>
      <c r="E19" s="274">
        <f>SUM(F20:F22)</f>
        <v>39744500</v>
      </c>
      <c r="F19" s="95" t="s">
        <v>501</v>
      </c>
      <c r="G19" s="282"/>
    </row>
    <row r="20" spans="1:7" s="285" customFormat="1">
      <c r="A20" s="276"/>
      <c r="B20" s="93"/>
      <c r="C20" s="284" t="s">
        <v>619</v>
      </c>
      <c r="D20" s="284" t="s">
        <v>587</v>
      </c>
      <c r="E20" s="284"/>
      <c r="F20" s="279">
        <v>28990300</v>
      </c>
      <c r="G20" s="99" t="s">
        <v>501</v>
      </c>
    </row>
    <row r="21" spans="1:7" s="286" customFormat="1" outlineLevel="1">
      <c r="A21" s="276"/>
      <c r="B21" s="93"/>
      <c r="C21" s="284" t="s">
        <v>620</v>
      </c>
      <c r="D21" s="284" t="s">
        <v>621</v>
      </c>
      <c r="E21" s="284"/>
      <c r="F21" s="279">
        <v>4130200</v>
      </c>
      <c r="G21" s="99" t="s">
        <v>501</v>
      </c>
    </row>
    <row r="22" spans="1:7" s="286" customFormat="1" outlineLevel="1">
      <c r="A22" s="276"/>
      <c r="B22" s="93"/>
      <c r="C22" s="284" t="s">
        <v>622</v>
      </c>
      <c r="D22" s="284" t="s">
        <v>623</v>
      </c>
      <c r="E22" s="284"/>
      <c r="F22" s="279">
        <v>6624000</v>
      </c>
      <c r="G22" s="99" t="s">
        <v>501</v>
      </c>
    </row>
    <row r="23" spans="1:7" s="287" customFormat="1" outlineLevel="1">
      <c r="A23" s="268"/>
      <c r="B23" s="282" t="s">
        <v>1114</v>
      </c>
      <c r="C23" s="282"/>
      <c r="D23" s="282"/>
      <c r="E23" s="274">
        <f>SUM(F24:F28)</f>
        <v>3503400</v>
      </c>
      <c r="F23" s="95" t="s">
        <v>501</v>
      </c>
      <c r="G23" s="282"/>
    </row>
    <row r="24" spans="1:7" s="290" customFormat="1">
      <c r="A24" s="268"/>
      <c r="B24" s="111"/>
      <c r="C24" s="93" t="s">
        <v>624</v>
      </c>
      <c r="D24" s="93" t="s">
        <v>625</v>
      </c>
      <c r="E24" s="111"/>
      <c r="F24" s="288">
        <v>90300</v>
      </c>
      <c r="G24" s="289" t="s">
        <v>501</v>
      </c>
    </row>
    <row r="25" spans="1:7" s="290" customFormat="1">
      <c r="A25" s="268"/>
      <c r="B25" s="111"/>
      <c r="C25" s="93" t="s">
        <v>742</v>
      </c>
      <c r="D25" s="93" t="s">
        <v>743</v>
      </c>
      <c r="E25" s="111"/>
      <c r="F25" s="288">
        <v>133200</v>
      </c>
      <c r="G25" s="289" t="s">
        <v>501</v>
      </c>
    </row>
    <row r="26" spans="1:7" s="290" customFormat="1">
      <c r="A26" s="268"/>
      <c r="B26" s="111"/>
      <c r="C26" s="93" t="s">
        <v>626</v>
      </c>
      <c r="D26" s="93" t="s">
        <v>627</v>
      </c>
      <c r="E26" s="111"/>
      <c r="F26" s="288">
        <v>1236900</v>
      </c>
      <c r="G26" s="289" t="s">
        <v>501</v>
      </c>
    </row>
    <row r="27" spans="1:7" s="290" customFormat="1">
      <c r="A27" s="268"/>
      <c r="B27" s="111"/>
      <c r="C27" s="93" t="s">
        <v>628</v>
      </c>
      <c r="D27" s="93" t="s">
        <v>629</v>
      </c>
      <c r="E27" s="111"/>
      <c r="F27" s="288">
        <v>1944600</v>
      </c>
      <c r="G27" s="289" t="s">
        <v>501</v>
      </c>
    </row>
    <row r="28" spans="1:7" s="287" customFormat="1" outlineLevel="1">
      <c r="A28" s="268"/>
      <c r="B28" s="111"/>
      <c r="C28" s="93" t="s">
        <v>630</v>
      </c>
      <c r="D28" s="93" t="s">
        <v>631</v>
      </c>
      <c r="E28" s="111"/>
      <c r="F28" s="288">
        <v>98400</v>
      </c>
      <c r="G28" s="289" t="s">
        <v>501</v>
      </c>
    </row>
    <row r="29" spans="1:7" s="287" customFormat="1" outlineLevel="1">
      <c r="A29" s="268"/>
      <c r="B29" s="123"/>
      <c r="C29" s="123"/>
      <c r="D29" s="123"/>
      <c r="E29" s="123"/>
      <c r="F29" s="123"/>
      <c r="G29" s="123"/>
    </row>
    <row r="30" spans="1:7" s="123" customFormat="1">
      <c r="A30" s="268"/>
      <c r="B30" s="270" t="s">
        <v>555</v>
      </c>
      <c r="F30" s="271">
        <f>SUM(E31,E46,E51)</f>
        <v>7395750</v>
      </c>
      <c r="G30" s="122" t="s">
        <v>501</v>
      </c>
    </row>
    <row r="31" spans="1:7" s="287" customFormat="1" outlineLevel="1">
      <c r="A31" s="123"/>
      <c r="B31" s="123" t="s">
        <v>632</v>
      </c>
      <c r="C31" s="123"/>
      <c r="D31" s="123"/>
      <c r="E31" s="272">
        <f>SUM(E32,E43)</f>
        <v>6514400</v>
      </c>
      <c r="F31" s="91" t="s">
        <v>501</v>
      </c>
      <c r="G31" s="123"/>
    </row>
    <row r="32" spans="1:7" s="287" customFormat="1" outlineLevel="1">
      <c r="A32" s="111"/>
      <c r="B32" s="282" t="s">
        <v>672</v>
      </c>
      <c r="C32" s="282"/>
      <c r="D32" s="282"/>
      <c r="E32" s="274">
        <f>SUM(E33,E35,E39)</f>
        <v>3726400</v>
      </c>
      <c r="F32" s="95" t="s">
        <v>501</v>
      </c>
      <c r="G32" s="282"/>
    </row>
    <row r="33" spans="1:7" s="287" customFormat="1" outlineLevel="1">
      <c r="A33" s="111"/>
      <c r="B33" s="282" t="s">
        <v>663</v>
      </c>
      <c r="C33" s="282"/>
      <c r="D33" s="282"/>
      <c r="E33" s="274">
        <v>387400</v>
      </c>
      <c r="F33" s="95" t="s">
        <v>501</v>
      </c>
      <c r="G33" s="282"/>
    </row>
    <row r="34" spans="1:7" s="287" customFormat="1" outlineLevel="1">
      <c r="A34" s="111"/>
      <c r="B34" s="282"/>
      <c r="C34" s="111"/>
      <c r="D34" s="111" t="s">
        <v>633</v>
      </c>
      <c r="E34" s="275"/>
      <c r="F34" s="288"/>
      <c r="G34" s="289"/>
    </row>
    <row r="35" spans="1:7" s="290" customFormat="1" ht="18" customHeight="1">
      <c r="A35" s="111"/>
      <c r="B35" s="282" t="s">
        <v>664</v>
      </c>
      <c r="C35" s="282"/>
      <c r="D35" s="282"/>
      <c r="E35" s="274">
        <v>2939100</v>
      </c>
      <c r="F35" s="95" t="s">
        <v>501</v>
      </c>
      <c r="G35" s="282"/>
    </row>
    <row r="36" spans="1:7" s="287" customFormat="1" outlineLevel="1">
      <c r="A36" s="111"/>
      <c r="B36" s="111"/>
      <c r="C36" s="93"/>
      <c r="D36" s="93" t="s">
        <v>744</v>
      </c>
      <c r="E36" s="111"/>
      <c r="F36" s="288"/>
      <c r="G36" s="289"/>
    </row>
    <row r="37" spans="1:7" s="287" customFormat="1" outlineLevel="1">
      <c r="A37" s="111"/>
      <c r="B37" s="111"/>
      <c r="C37" s="93"/>
      <c r="D37" s="93" t="s">
        <v>745</v>
      </c>
      <c r="E37" s="111"/>
      <c r="F37" s="288"/>
      <c r="G37" s="289"/>
    </row>
    <row r="38" spans="1:7" s="287" customFormat="1" outlineLevel="1">
      <c r="A38" s="111"/>
      <c r="B38" s="111"/>
      <c r="C38" s="93"/>
      <c r="D38" s="93" t="s">
        <v>746</v>
      </c>
      <c r="E38" s="111"/>
      <c r="F38" s="288"/>
      <c r="G38" s="289"/>
    </row>
    <row r="39" spans="1:7" s="287" customFormat="1" outlineLevel="1">
      <c r="A39" s="111"/>
      <c r="B39" s="282" t="s">
        <v>673</v>
      </c>
      <c r="C39" s="282"/>
      <c r="D39" s="282"/>
      <c r="E39" s="274">
        <v>399900</v>
      </c>
      <c r="F39" s="95" t="s">
        <v>501</v>
      </c>
      <c r="G39" s="282"/>
    </row>
    <row r="40" spans="1:7" s="287" customFormat="1" outlineLevel="1">
      <c r="A40" s="111"/>
      <c r="B40" s="111"/>
      <c r="C40" s="93"/>
      <c r="D40" s="93" t="s">
        <v>747</v>
      </c>
      <c r="E40" s="111"/>
      <c r="F40" s="288"/>
      <c r="G40" s="289"/>
    </row>
    <row r="41" spans="1:7" s="287" customFormat="1" outlineLevel="1">
      <c r="A41" s="111"/>
      <c r="B41" s="111"/>
      <c r="C41" s="93"/>
      <c r="D41" s="93" t="s">
        <v>748</v>
      </c>
      <c r="E41" s="111"/>
      <c r="F41" s="288"/>
      <c r="G41" s="289"/>
    </row>
    <row r="42" spans="1:7" s="287" customFormat="1" outlineLevel="1">
      <c r="A42" s="111"/>
      <c r="B42" s="111"/>
      <c r="C42" s="93"/>
      <c r="D42" s="93" t="s">
        <v>749</v>
      </c>
      <c r="E42" s="111"/>
      <c r="F42" s="288"/>
      <c r="G42" s="289"/>
    </row>
    <row r="43" spans="1:7" s="287" customFormat="1" outlineLevel="1">
      <c r="A43" s="111"/>
      <c r="B43" s="282" t="s">
        <v>1117</v>
      </c>
      <c r="C43" s="282"/>
      <c r="D43" s="282"/>
      <c r="E43" s="274">
        <v>2788000</v>
      </c>
      <c r="F43" s="95" t="s">
        <v>501</v>
      </c>
      <c r="G43" s="282"/>
    </row>
    <row r="44" spans="1:7" s="287" customFormat="1" outlineLevel="1">
      <c r="A44" s="111"/>
      <c r="B44" s="111"/>
      <c r="C44" s="93"/>
      <c r="D44" s="93" t="s">
        <v>677</v>
      </c>
      <c r="E44" s="111"/>
      <c r="F44" s="288"/>
      <c r="G44" s="289"/>
    </row>
    <row r="45" spans="1:7" s="287" customFormat="1" outlineLevel="1">
      <c r="A45" s="111"/>
      <c r="B45" s="111"/>
      <c r="C45" s="93"/>
      <c r="D45" s="93"/>
      <c r="E45" s="111"/>
      <c r="F45" s="288"/>
      <c r="G45" s="289"/>
    </row>
    <row r="46" spans="1:7" s="287" customFormat="1" ht="24" customHeight="1" outlineLevel="1">
      <c r="A46" s="123"/>
      <c r="B46" s="123" t="s">
        <v>636</v>
      </c>
      <c r="C46" s="123"/>
      <c r="D46" s="123"/>
      <c r="E46" s="291">
        <f>SUM(E47)</f>
        <v>120000</v>
      </c>
      <c r="F46" s="91" t="s">
        <v>501</v>
      </c>
      <c r="G46" s="123"/>
    </row>
    <row r="47" spans="1:7" s="287" customFormat="1" ht="24" customHeight="1" outlineLevel="1">
      <c r="A47" s="111"/>
      <c r="B47" s="292" t="s">
        <v>685</v>
      </c>
      <c r="C47" s="292"/>
      <c r="D47" s="282"/>
      <c r="E47" s="275">
        <f>SUM(E48)</f>
        <v>120000</v>
      </c>
      <c r="F47" s="95" t="s">
        <v>501</v>
      </c>
      <c r="G47" s="282"/>
    </row>
    <row r="48" spans="1:7" s="123" customFormat="1" ht="24" customHeight="1">
      <c r="A48" s="111"/>
      <c r="B48" s="292" t="s">
        <v>1124</v>
      </c>
      <c r="C48" s="282"/>
      <c r="D48" s="282"/>
      <c r="E48" s="275">
        <f>SUM(F49)</f>
        <v>120000</v>
      </c>
      <c r="F48" s="95" t="s">
        <v>501</v>
      </c>
      <c r="G48" s="282"/>
    </row>
    <row r="49" spans="1:7" s="290" customFormat="1" ht="24" customHeight="1">
      <c r="A49" s="111"/>
      <c r="B49" s="111"/>
      <c r="C49" s="93" t="s">
        <v>1283</v>
      </c>
      <c r="D49" s="93" t="s">
        <v>1125</v>
      </c>
      <c r="E49" s="111"/>
      <c r="F49" s="288">
        <v>120000</v>
      </c>
      <c r="G49" s="99" t="s">
        <v>501</v>
      </c>
    </row>
    <row r="50" spans="1:7" s="290" customFormat="1" ht="24" customHeight="1">
      <c r="A50" s="111"/>
      <c r="B50" s="111"/>
      <c r="C50" s="93"/>
      <c r="D50" s="93"/>
      <c r="E50" s="111"/>
      <c r="F50" s="288"/>
      <c r="G50" s="99"/>
    </row>
    <row r="51" spans="1:7" s="287" customFormat="1" outlineLevel="1">
      <c r="A51" s="123"/>
      <c r="B51" s="123" t="s">
        <v>1118</v>
      </c>
      <c r="C51" s="123"/>
      <c r="D51" s="123"/>
      <c r="E51" s="272">
        <f>SUM(F54,F56)</f>
        <v>761350</v>
      </c>
      <c r="F51" s="91" t="s">
        <v>501</v>
      </c>
      <c r="G51" s="123"/>
    </row>
    <row r="52" spans="1:7" s="287" customFormat="1" outlineLevel="1">
      <c r="A52" s="111"/>
      <c r="B52" s="93"/>
      <c r="C52" s="93" t="s">
        <v>1272</v>
      </c>
      <c r="D52" s="94" t="s">
        <v>1119</v>
      </c>
      <c r="E52" s="93"/>
      <c r="F52" s="293"/>
      <c r="G52" s="99"/>
    </row>
    <row r="53" spans="1:7" s="287" customFormat="1" outlineLevel="1">
      <c r="A53" s="111"/>
      <c r="B53" s="93"/>
      <c r="C53" s="93"/>
      <c r="D53" s="94" t="s">
        <v>1120</v>
      </c>
      <c r="E53" s="93"/>
      <c r="F53" s="293"/>
      <c r="G53" s="99"/>
    </row>
    <row r="54" spans="1:7" s="287" customFormat="1" outlineLevel="1">
      <c r="A54" s="111"/>
      <c r="B54" s="93"/>
      <c r="C54" s="93"/>
      <c r="D54" s="94" t="s">
        <v>1121</v>
      </c>
      <c r="E54" s="93"/>
      <c r="F54" s="293">
        <v>408150</v>
      </c>
      <c r="G54" s="99" t="s">
        <v>501</v>
      </c>
    </row>
    <row r="55" spans="1:7" s="287" customFormat="1" outlineLevel="1">
      <c r="A55" s="111"/>
      <c r="B55" s="93"/>
      <c r="C55" s="93" t="s">
        <v>1253</v>
      </c>
      <c r="D55" s="94" t="s">
        <v>1122</v>
      </c>
      <c r="E55" s="93"/>
      <c r="F55" s="293"/>
      <c r="G55" s="99"/>
    </row>
    <row r="56" spans="1:7" s="287" customFormat="1" outlineLevel="1">
      <c r="A56" s="111"/>
      <c r="B56" s="93"/>
      <c r="C56" s="93"/>
      <c r="D56" s="94" t="s">
        <v>1123</v>
      </c>
      <c r="E56" s="93"/>
      <c r="F56" s="293">
        <v>353200</v>
      </c>
      <c r="G56" s="99" t="s">
        <v>501</v>
      </c>
    </row>
    <row r="57" spans="1:7" s="123" customFormat="1">
      <c r="A57" s="268"/>
      <c r="B57" s="270" t="s">
        <v>556</v>
      </c>
      <c r="F57" s="271">
        <f>SUM(E58,E66)</f>
        <v>457200</v>
      </c>
      <c r="G57" s="122" t="s">
        <v>501</v>
      </c>
    </row>
    <row r="58" spans="1:7" s="287" customFormat="1" outlineLevel="1">
      <c r="A58" s="123"/>
      <c r="B58" s="123" t="s">
        <v>632</v>
      </c>
      <c r="C58" s="123"/>
      <c r="D58" s="123"/>
      <c r="E58" s="272">
        <f>SUM(E59)</f>
        <v>352000</v>
      </c>
      <c r="F58" s="91" t="s">
        <v>501</v>
      </c>
      <c r="G58" s="123"/>
    </row>
    <row r="59" spans="1:7" s="287" customFormat="1" outlineLevel="1">
      <c r="A59" s="111"/>
      <c r="B59" s="282" t="s">
        <v>675</v>
      </c>
      <c r="C59" s="282"/>
      <c r="D59" s="282"/>
      <c r="E59" s="274">
        <f>SUM(E60,E62)</f>
        <v>352000</v>
      </c>
      <c r="F59" s="95" t="s">
        <v>501</v>
      </c>
      <c r="G59" s="282"/>
    </row>
    <row r="60" spans="1:7" s="287" customFormat="1" outlineLevel="1">
      <c r="A60" s="111"/>
      <c r="B60" s="282" t="s">
        <v>750</v>
      </c>
      <c r="C60" s="282"/>
      <c r="D60" s="282"/>
      <c r="E60" s="274">
        <v>292000</v>
      </c>
      <c r="F60" s="95" t="s">
        <v>501</v>
      </c>
      <c r="G60" s="282"/>
    </row>
    <row r="61" spans="1:7" s="287" customFormat="1" outlineLevel="1">
      <c r="A61" s="111"/>
      <c r="B61" s="282"/>
      <c r="C61" s="111"/>
      <c r="D61" s="111" t="s">
        <v>754</v>
      </c>
      <c r="E61" s="275"/>
      <c r="F61" s="288"/>
      <c r="G61" s="289"/>
    </row>
    <row r="62" spans="1:7" s="287" customFormat="1" outlineLevel="1">
      <c r="A62" s="111"/>
      <c r="B62" s="282" t="s">
        <v>753</v>
      </c>
      <c r="C62" s="282"/>
      <c r="D62" s="282"/>
      <c r="E62" s="274">
        <v>60000</v>
      </c>
      <c r="F62" s="95" t="s">
        <v>501</v>
      </c>
      <c r="G62" s="282"/>
    </row>
    <row r="63" spans="1:7" s="287" customFormat="1" outlineLevel="1">
      <c r="A63" s="111"/>
      <c r="B63" s="111"/>
      <c r="C63" s="93"/>
      <c r="D63" s="93" t="s">
        <v>755</v>
      </c>
      <c r="E63" s="111"/>
      <c r="F63" s="288"/>
      <c r="G63" s="289"/>
    </row>
    <row r="64" spans="1:7" s="287" customFormat="1" outlineLevel="1">
      <c r="A64" s="111"/>
      <c r="B64" s="111"/>
      <c r="C64" s="93"/>
      <c r="D64" s="93" t="s">
        <v>756</v>
      </c>
      <c r="E64" s="111"/>
      <c r="F64" s="288"/>
      <c r="G64" s="289"/>
    </row>
    <row r="65" spans="1:7" s="287" customFormat="1" outlineLevel="1">
      <c r="A65" s="111"/>
      <c r="B65" s="111"/>
      <c r="C65" s="93"/>
      <c r="D65" s="93"/>
      <c r="E65" s="111"/>
      <c r="F65" s="288"/>
      <c r="G65" s="289"/>
    </row>
    <row r="66" spans="1:7" s="287" customFormat="1" outlineLevel="1">
      <c r="A66" s="123"/>
      <c r="B66" s="123" t="s">
        <v>674</v>
      </c>
      <c r="C66" s="123"/>
      <c r="D66" s="123"/>
      <c r="E66" s="272">
        <f>SUM(F68)</f>
        <v>105200</v>
      </c>
      <c r="F66" s="91" t="s">
        <v>501</v>
      </c>
      <c r="G66" s="123"/>
    </row>
    <row r="67" spans="1:7" s="286" customFormat="1" outlineLevel="1">
      <c r="A67" s="93"/>
      <c r="B67" s="93"/>
      <c r="C67" s="93" t="s">
        <v>639</v>
      </c>
      <c r="D67" s="94" t="s">
        <v>667</v>
      </c>
      <c r="E67" s="93"/>
      <c r="F67" s="293"/>
      <c r="G67" s="99"/>
    </row>
    <row r="68" spans="1:7" s="286" customFormat="1" outlineLevel="1">
      <c r="A68" s="93"/>
      <c r="B68" s="93"/>
      <c r="C68" s="93"/>
      <c r="D68" s="94" t="s">
        <v>668</v>
      </c>
      <c r="E68" s="93"/>
      <c r="F68" s="293">
        <v>105200</v>
      </c>
      <c r="G68" s="99" t="s">
        <v>501</v>
      </c>
    </row>
    <row r="69" spans="1:7" s="286" customFormat="1" outlineLevel="1">
      <c r="A69" s="93"/>
      <c r="B69" s="93"/>
      <c r="C69" s="93"/>
      <c r="D69" s="94"/>
      <c r="E69" s="93"/>
      <c r="F69" s="293"/>
      <c r="G69" s="99"/>
    </row>
    <row r="70" spans="1:7" s="123" customFormat="1">
      <c r="A70" s="268"/>
      <c r="B70" s="270" t="s">
        <v>557</v>
      </c>
      <c r="F70" s="271">
        <f>SUM(E71)</f>
        <v>1046300</v>
      </c>
      <c r="G70" s="122" t="s">
        <v>501</v>
      </c>
    </row>
    <row r="71" spans="1:7" s="287" customFormat="1" outlineLevel="1">
      <c r="A71" s="123"/>
      <c r="B71" s="123" t="s">
        <v>594</v>
      </c>
      <c r="C71" s="123"/>
      <c r="D71" s="123"/>
      <c r="E71" s="272">
        <f>E72</f>
        <v>1046300</v>
      </c>
      <c r="F71" s="91" t="s">
        <v>501</v>
      </c>
      <c r="G71" s="123"/>
    </row>
    <row r="72" spans="1:7" s="287" customFormat="1" outlineLevel="1">
      <c r="A72" s="111"/>
      <c r="B72" s="282" t="s">
        <v>671</v>
      </c>
      <c r="C72" s="282"/>
      <c r="D72" s="282"/>
      <c r="E72" s="274">
        <f>SUM(E73,E75,E78)</f>
        <v>1046300</v>
      </c>
      <c r="F72" s="95" t="s">
        <v>501</v>
      </c>
      <c r="G72" s="282"/>
    </row>
    <row r="73" spans="1:7" s="287" customFormat="1" outlineLevel="1">
      <c r="A73" s="111"/>
      <c r="B73" s="282" t="s">
        <v>729</v>
      </c>
      <c r="C73" s="282"/>
      <c r="D73" s="282"/>
      <c r="E73" s="274">
        <v>403200</v>
      </c>
      <c r="F73" s="95" t="s">
        <v>501</v>
      </c>
      <c r="G73" s="282"/>
    </row>
    <row r="74" spans="1:7" s="123" customFormat="1">
      <c r="A74" s="111"/>
      <c r="B74" s="111"/>
      <c r="C74" s="93"/>
      <c r="D74" s="93" t="s">
        <v>633</v>
      </c>
      <c r="E74" s="111"/>
      <c r="F74" s="288"/>
      <c r="G74" s="289"/>
    </row>
    <row r="75" spans="1:7" s="290" customFormat="1">
      <c r="A75" s="111"/>
      <c r="B75" s="282" t="s">
        <v>730</v>
      </c>
      <c r="C75" s="282"/>
      <c r="D75" s="282"/>
      <c r="E75" s="274">
        <v>428900</v>
      </c>
      <c r="F75" s="95" t="s">
        <v>501</v>
      </c>
      <c r="G75" s="282"/>
    </row>
    <row r="76" spans="1:7" s="287" customFormat="1" outlineLevel="1">
      <c r="A76" s="111"/>
      <c r="B76" s="111"/>
      <c r="C76" s="93"/>
      <c r="D76" s="93" t="s">
        <v>679</v>
      </c>
      <c r="E76" s="111"/>
      <c r="F76" s="288"/>
      <c r="G76" s="289"/>
    </row>
    <row r="77" spans="1:7" s="287" customFormat="1" outlineLevel="1">
      <c r="A77" s="111"/>
      <c r="B77" s="111"/>
      <c r="C77" s="93"/>
      <c r="D77" s="93" t="s">
        <v>634</v>
      </c>
      <c r="E77" s="111"/>
      <c r="F77" s="288"/>
      <c r="G77" s="289"/>
    </row>
    <row r="78" spans="1:7" s="287" customFormat="1" outlineLevel="1">
      <c r="A78" s="111"/>
      <c r="B78" s="282" t="s">
        <v>731</v>
      </c>
      <c r="C78" s="282"/>
      <c r="D78" s="282"/>
      <c r="E78" s="274">
        <v>214200</v>
      </c>
      <c r="F78" s="95" t="s">
        <v>501</v>
      </c>
      <c r="G78" s="282"/>
    </row>
    <row r="79" spans="1:7" s="287" customFormat="1" outlineLevel="1">
      <c r="A79" s="111"/>
      <c r="B79" s="111"/>
      <c r="C79" s="93"/>
      <c r="D79" s="93" t="s">
        <v>757</v>
      </c>
      <c r="E79" s="111"/>
      <c r="F79" s="288"/>
      <c r="G79" s="289"/>
    </row>
    <row r="80" spans="1:7" s="287" customFormat="1" outlineLevel="1">
      <c r="A80" s="111"/>
      <c r="B80" s="111"/>
      <c r="C80" s="93"/>
      <c r="D80" s="93" t="s">
        <v>758</v>
      </c>
      <c r="E80" s="111"/>
      <c r="F80" s="288"/>
      <c r="G80" s="289"/>
    </row>
    <row r="81" spans="1:7" s="286" customFormat="1" outlineLevel="1">
      <c r="A81" s="93"/>
      <c r="B81" s="93"/>
      <c r="C81" s="93"/>
      <c r="D81" s="94"/>
      <c r="E81" s="93"/>
      <c r="F81" s="293"/>
      <c r="G81" s="99"/>
    </row>
    <row r="82" spans="1:7" s="123" customFormat="1">
      <c r="A82" s="268"/>
      <c r="B82" s="270" t="s">
        <v>558</v>
      </c>
      <c r="F82" s="271">
        <f>SUM(E83,E95)</f>
        <v>1112710</v>
      </c>
      <c r="G82" s="122" t="s">
        <v>501</v>
      </c>
    </row>
    <row r="83" spans="1:7" s="287" customFormat="1" outlineLevel="1">
      <c r="A83" s="123"/>
      <c r="B83" s="123" t="s">
        <v>632</v>
      </c>
      <c r="C83" s="123"/>
      <c r="D83" s="123"/>
      <c r="E83" s="272">
        <f>E84+E93</f>
        <v>1002900</v>
      </c>
      <c r="F83" s="91" t="s">
        <v>501</v>
      </c>
      <c r="G83" s="123"/>
    </row>
    <row r="84" spans="1:7" s="287" customFormat="1" outlineLevel="1">
      <c r="A84" s="111"/>
      <c r="B84" s="282" t="s">
        <v>672</v>
      </c>
      <c r="C84" s="282"/>
      <c r="D84" s="282"/>
      <c r="E84" s="274">
        <f>SUM(E85,E87,E90)</f>
        <v>907900</v>
      </c>
      <c r="F84" s="95" t="s">
        <v>501</v>
      </c>
      <c r="G84" s="282"/>
    </row>
    <row r="85" spans="1:7" s="287" customFormat="1" outlineLevel="1">
      <c r="A85" s="111"/>
      <c r="B85" s="282" t="s">
        <v>663</v>
      </c>
      <c r="C85" s="282"/>
      <c r="D85" s="282"/>
      <c r="E85" s="274">
        <v>280900</v>
      </c>
      <c r="F85" s="95" t="s">
        <v>501</v>
      </c>
      <c r="G85" s="282"/>
    </row>
    <row r="86" spans="1:7" s="123" customFormat="1">
      <c r="A86" s="111"/>
      <c r="B86" s="111"/>
      <c r="C86" s="93"/>
      <c r="D86" s="93" t="s">
        <v>633</v>
      </c>
      <c r="E86" s="111"/>
      <c r="F86" s="288"/>
      <c r="G86" s="289"/>
    </row>
    <row r="87" spans="1:7" s="290" customFormat="1">
      <c r="A87" s="111"/>
      <c r="B87" s="282" t="s">
        <v>664</v>
      </c>
      <c r="C87" s="282"/>
      <c r="D87" s="282"/>
      <c r="E87" s="274">
        <v>404600</v>
      </c>
      <c r="F87" s="95" t="s">
        <v>501</v>
      </c>
      <c r="G87" s="282"/>
    </row>
    <row r="88" spans="1:7" s="287" customFormat="1" outlineLevel="1">
      <c r="A88" s="111"/>
      <c r="B88" s="111"/>
      <c r="C88" s="93"/>
      <c r="D88" s="93" t="s">
        <v>678</v>
      </c>
      <c r="E88" s="111"/>
      <c r="F88" s="288"/>
      <c r="G88" s="289"/>
    </row>
    <row r="89" spans="1:7" s="287" customFormat="1" outlineLevel="1">
      <c r="A89" s="111"/>
      <c r="B89" s="111"/>
      <c r="C89" s="93"/>
      <c r="D89" s="93" t="s">
        <v>635</v>
      </c>
      <c r="E89" s="111"/>
      <c r="F89" s="288"/>
      <c r="G89" s="289"/>
    </row>
    <row r="90" spans="1:7" s="287" customFormat="1" outlineLevel="1">
      <c r="A90" s="111"/>
      <c r="B90" s="282" t="s">
        <v>673</v>
      </c>
      <c r="C90" s="282"/>
      <c r="D90" s="282"/>
      <c r="E90" s="274">
        <v>222400</v>
      </c>
      <c r="F90" s="95" t="s">
        <v>501</v>
      </c>
      <c r="G90" s="282"/>
    </row>
    <row r="91" spans="1:7" s="287" customFormat="1" outlineLevel="1">
      <c r="A91" s="111"/>
      <c r="B91" s="111"/>
      <c r="C91" s="93"/>
      <c r="D91" s="93" t="s">
        <v>757</v>
      </c>
      <c r="E91" s="111"/>
      <c r="F91" s="288"/>
      <c r="G91" s="289"/>
    </row>
    <row r="92" spans="1:7" s="287" customFormat="1" outlineLevel="1">
      <c r="A92" s="111"/>
      <c r="B92" s="111"/>
      <c r="C92" s="93"/>
      <c r="D92" s="93" t="s">
        <v>758</v>
      </c>
      <c r="E92" s="111"/>
      <c r="F92" s="288"/>
      <c r="G92" s="289"/>
    </row>
    <row r="93" spans="1:7" s="287" customFormat="1" outlineLevel="1">
      <c r="A93" s="111"/>
      <c r="B93" s="282" t="s">
        <v>1117</v>
      </c>
      <c r="C93" s="282"/>
      <c r="D93" s="282"/>
      <c r="E93" s="274">
        <v>95000</v>
      </c>
      <c r="F93" s="95" t="s">
        <v>501</v>
      </c>
      <c r="G93" s="282"/>
    </row>
    <row r="94" spans="1:7" s="287" customFormat="1" outlineLevel="1">
      <c r="A94" s="111"/>
      <c r="B94" s="111"/>
      <c r="C94" s="93"/>
      <c r="D94" s="93" t="s">
        <v>681</v>
      </c>
      <c r="E94" s="111"/>
      <c r="F94" s="288"/>
      <c r="G94" s="289"/>
    </row>
    <row r="95" spans="1:7" s="287" customFormat="1" ht="24" customHeight="1" outlineLevel="1">
      <c r="A95" s="123"/>
      <c r="B95" s="123" t="s">
        <v>636</v>
      </c>
      <c r="C95" s="123"/>
      <c r="D95" s="123"/>
      <c r="E95" s="291">
        <f>SUM(E96)</f>
        <v>109810</v>
      </c>
      <c r="F95" s="91" t="s">
        <v>501</v>
      </c>
      <c r="G95" s="123"/>
    </row>
    <row r="96" spans="1:7" s="287" customFormat="1" ht="24" customHeight="1" outlineLevel="1">
      <c r="A96" s="111"/>
      <c r="B96" s="292" t="s">
        <v>685</v>
      </c>
      <c r="C96" s="292"/>
      <c r="D96" s="282"/>
      <c r="E96" s="275">
        <f>SUM(E97)</f>
        <v>109810</v>
      </c>
      <c r="F96" s="95" t="s">
        <v>501</v>
      </c>
      <c r="G96" s="282"/>
    </row>
    <row r="97" spans="1:7" s="123" customFormat="1" ht="24" customHeight="1">
      <c r="A97" s="111"/>
      <c r="B97" s="292" t="s">
        <v>1124</v>
      </c>
      <c r="C97" s="282"/>
      <c r="D97" s="282"/>
      <c r="E97" s="275">
        <f>SUM(F104,F99,F103,F105)</f>
        <v>109810</v>
      </c>
      <c r="F97" s="95" t="s">
        <v>501</v>
      </c>
      <c r="G97" s="282"/>
    </row>
    <row r="98" spans="1:7" s="290" customFormat="1" ht="24" customHeight="1">
      <c r="A98" s="111"/>
      <c r="B98" s="111"/>
      <c r="C98" s="93" t="s">
        <v>1271</v>
      </c>
      <c r="D98" s="93" t="s">
        <v>1126</v>
      </c>
      <c r="E98" s="111"/>
      <c r="F98" s="288"/>
      <c r="G98" s="99"/>
    </row>
    <row r="99" spans="1:7" s="290" customFormat="1" ht="24" customHeight="1">
      <c r="A99" s="111"/>
      <c r="B99" s="111"/>
      <c r="C99" s="93"/>
      <c r="D99" s="93" t="s">
        <v>1127</v>
      </c>
      <c r="E99" s="111"/>
      <c r="F99" s="288">
        <v>11000</v>
      </c>
      <c r="G99" s="99" t="s">
        <v>501</v>
      </c>
    </row>
    <row r="100" spans="1:7" s="290" customFormat="1" ht="24" customHeight="1">
      <c r="A100" s="111"/>
      <c r="B100" s="111"/>
      <c r="C100" s="93" t="s">
        <v>1270</v>
      </c>
      <c r="D100" s="93" t="s">
        <v>1277</v>
      </c>
      <c r="E100" s="111"/>
      <c r="F100" s="288"/>
      <c r="G100" s="99"/>
    </row>
    <row r="101" spans="1:7" s="290" customFormat="1" ht="24" customHeight="1">
      <c r="A101" s="111"/>
      <c r="B101" s="111"/>
      <c r="C101" s="93"/>
      <c r="D101" s="93" t="s">
        <v>1129</v>
      </c>
      <c r="E101" s="111"/>
      <c r="F101" s="288"/>
      <c r="G101" s="99"/>
    </row>
    <row r="102" spans="1:7" s="290" customFormat="1" ht="24" customHeight="1">
      <c r="A102" s="111"/>
      <c r="B102" s="111"/>
      <c r="C102" s="93"/>
      <c r="D102" s="93" t="s">
        <v>1130</v>
      </c>
      <c r="E102" s="111"/>
      <c r="F102" s="288"/>
      <c r="G102" s="99"/>
    </row>
    <row r="103" spans="1:7" s="290" customFormat="1" ht="24" customHeight="1">
      <c r="A103" s="111"/>
      <c r="B103" s="111"/>
      <c r="C103" s="93"/>
      <c r="D103" s="93" t="s">
        <v>1131</v>
      </c>
      <c r="E103" s="111"/>
      <c r="F103" s="288">
        <v>32510</v>
      </c>
      <c r="G103" s="99" t="s">
        <v>501</v>
      </c>
    </row>
    <row r="104" spans="1:7" s="290" customFormat="1" ht="24" customHeight="1">
      <c r="A104" s="111"/>
      <c r="B104" s="111"/>
      <c r="C104" s="93" t="s">
        <v>1128</v>
      </c>
      <c r="D104" s="93" t="s">
        <v>1278</v>
      </c>
      <c r="E104" s="111"/>
      <c r="F104" s="288">
        <v>24000</v>
      </c>
      <c r="G104" s="99" t="s">
        <v>501</v>
      </c>
    </row>
    <row r="105" spans="1:7" s="290" customFormat="1" ht="24" customHeight="1">
      <c r="A105" s="111"/>
      <c r="B105" s="111"/>
      <c r="C105" s="93" t="s">
        <v>1132</v>
      </c>
      <c r="D105" s="93" t="s">
        <v>1133</v>
      </c>
      <c r="E105" s="111"/>
      <c r="F105" s="288">
        <v>42300</v>
      </c>
      <c r="G105" s="99" t="s">
        <v>501</v>
      </c>
    </row>
    <row r="106" spans="1:7" s="283" customFormat="1" outlineLevel="1">
      <c r="A106" s="111"/>
      <c r="B106" s="111"/>
      <c r="C106" s="93"/>
      <c r="D106" s="93"/>
      <c r="E106" s="111"/>
      <c r="F106" s="288"/>
      <c r="G106" s="289"/>
    </row>
    <row r="107" spans="1:7" s="123" customFormat="1">
      <c r="A107" s="268"/>
      <c r="B107" s="270" t="s">
        <v>559</v>
      </c>
      <c r="F107" s="271">
        <f>SUM(E108,E120)</f>
        <v>2614000</v>
      </c>
      <c r="G107" s="122" t="s">
        <v>501</v>
      </c>
    </row>
    <row r="108" spans="1:7" s="287" customFormat="1" outlineLevel="1">
      <c r="A108" s="123"/>
      <c r="B108" s="123" t="s">
        <v>632</v>
      </c>
      <c r="C108" s="123"/>
      <c r="D108" s="123"/>
      <c r="E108" s="272">
        <f>E109+E118</f>
        <v>2558500</v>
      </c>
      <c r="F108" s="91" t="s">
        <v>501</v>
      </c>
      <c r="G108" s="123"/>
    </row>
    <row r="109" spans="1:7" s="287" customFormat="1" outlineLevel="1">
      <c r="A109" s="111"/>
      <c r="B109" s="282" t="s">
        <v>672</v>
      </c>
      <c r="C109" s="282"/>
      <c r="D109" s="282"/>
      <c r="E109" s="274">
        <f>SUM(E110,E112,E115)</f>
        <v>908500</v>
      </c>
      <c r="F109" s="95" t="s">
        <v>501</v>
      </c>
      <c r="G109" s="282"/>
    </row>
    <row r="110" spans="1:7" s="287" customFormat="1" outlineLevel="1">
      <c r="A110" s="111"/>
      <c r="B110" s="282" t="s">
        <v>663</v>
      </c>
      <c r="C110" s="282"/>
      <c r="D110" s="282"/>
      <c r="E110" s="274">
        <v>121500</v>
      </c>
      <c r="F110" s="95" t="s">
        <v>501</v>
      </c>
      <c r="G110" s="282"/>
    </row>
    <row r="111" spans="1:7" s="123" customFormat="1">
      <c r="A111" s="111"/>
      <c r="B111" s="111"/>
      <c r="C111" s="93"/>
      <c r="D111" s="93" t="s">
        <v>633</v>
      </c>
      <c r="E111" s="111"/>
      <c r="F111" s="288"/>
      <c r="G111" s="289"/>
    </row>
    <row r="112" spans="1:7" s="290" customFormat="1">
      <c r="A112" s="111"/>
      <c r="B112" s="282" t="s">
        <v>664</v>
      </c>
      <c r="C112" s="282"/>
      <c r="D112" s="282"/>
      <c r="E112" s="274">
        <v>612000</v>
      </c>
      <c r="F112" s="95" t="s">
        <v>501</v>
      </c>
      <c r="G112" s="282"/>
    </row>
    <row r="113" spans="1:7" s="287" customFormat="1" outlineLevel="1">
      <c r="A113" s="111"/>
      <c r="B113" s="111"/>
      <c r="C113" s="93"/>
      <c r="D113" s="93" t="s">
        <v>678</v>
      </c>
      <c r="E113" s="111"/>
      <c r="F113" s="288"/>
      <c r="G113" s="289"/>
    </row>
    <row r="114" spans="1:7" s="287" customFormat="1" outlineLevel="1">
      <c r="A114" s="111"/>
      <c r="B114" s="111"/>
      <c r="C114" s="93"/>
      <c r="D114" s="93" t="s">
        <v>682</v>
      </c>
      <c r="E114" s="111"/>
      <c r="F114" s="288"/>
      <c r="G114" s="289"/>
    </row>
    <row r="115" spans="1:7" s="287" customFormat="1" outlineLevel="1">
      <c r="A115" s="111"/>
      <c r="B115" s="282" t="s">
        <v>673</v>
      </c>
      <c r="C115" s="282"/>
      <c r="D115" s="282"/>
      <c r="E115" s="274">
        <v>175000</v>
      </c>
      <c r="F115" s="95" t="s">
        <v>501</v>
      </c>
      <c r="G115" s="282"/>
    </row>
    <row r="116" spans="1:7" s="287" customFormat="1" outlineLevel="1">
      <c r="A116" s="111"/>
      <c r="B116" s="111"/>
      <c r="C116" s="93"/>
      <c r="D116" s="93" t="s">
        <v>757</v>
      </c>
      <c r="E116" s="111"/>
      <c r="F116" s="288"/>
      <c r="G116" s="289"/>
    </row>
    <row r="117" spans="1:7" s="287" customFormat="1" outlineLevel="1">
      <c r="A117" s="111"/>
      <c r="B117" s="111"/>
      <c r="C117" s="93"/>
      <c r="D117" s="93" t="s">
        <v>758</v>
      </c>
      <c r="E117" s="111"/>
      <c r="F117" s="288"/>
      <c r="G117" s="289"/>
    </row>
    <row r="118" spans="1:7" s="287" customFormat="1" outlineLevel="1">
      <c r="A118" s="111"/>
      <c r="B118" s="282" t="s">
        <v>1136</v>
      </c>
      <c r="C118" s="282"/>
      <c r="D118" s="282"/>
      <c r="E118" s="274">
        <v>1650000</v>
      </c>
      <c r="F118" s="95" t="s">
        <v>501</v>
      </c>
      <c r="G118" s="282"/>
    </row>
    <row r="119" spans="1:7" s="287" customFormat="1" outlineLevel="1">
      <c r="A119" s="111"/>
      <c r="B119" s="111"/>
      <c r="C119" s="93"/>
      <c r="D119" s="93" t="s">
        <v>640</v>
      </c>
      <c r="E119" s="111"/>
      <c r="F119" s="288"/>
      <c r="G119" s="289"/>
    </row>
    <row r="120" spans="1:7" s="287" customFormat="1" ht="24" customHeight="1" outlineLevel="1">
      <c r="A120" s="123"/>
      <c r="B120" s="123" t="s">
        <v>636</v>
      </c>
      <c r="C120" s="123"/>
      <c r="D120" s="123"/>
      <c r="E120" s="291">
        <f>SUM(E121)</f>
        <v>55500</v>
      </c>
      <c r="F120" s="91" t="s">
        <v>501</v>
      </c>
      <c r="G120" s="123"/>
    </row>
    <row r="121" spans="1:7" s="287" customFormat="1" ht="24" customHeight="1" outlineLevel="1">
      <c r="A121" s="111"/>
      <c r="B121" s="292" t="s">
        <v>685</v>
      </c>
      <c r="C121" s="292"/>
      <c r="D121" s="282"/>
      <c r="E121" s="275">
        <f>SUM(E122)</f>
        <v>55500</v>
      </c>
      <c r="F121" s="95" t="s">
        <v>501</v>
      </c>
      <c r="G121" s="282"/>
    </row>
    <row r="122" spans="1:7" s="123" customFormat="1" ht="24" customHeight="1">
      <c r="A122" s="111"/>
      <c r="B122" s="292" t="s">
        <v>1124</v>
      </c>
      <c r="C122" s="282"/>
      <c r="D122" s="282"/>
      <c r="E122" s="275">
        <f>SUM(F124,F126,F127)</f>
        <v>55500</v>
      </c>
      <c r="F122" s="95" t="s">
        <v>501</v>
      </c>
      <c r="G122" s="282"/>
    </row>
    <row r="123" spans="1:7" s="290" customFormat="1" ht="24" customHeight="1">
      <c r="A123" s="111"/>
      <c r="B123" s="111"/>
      <c r="C123" s="93" t="s">
        <v>1269</v>
      </c>
      <c r="D123" s="93" t="s">
        <v>1134</v>
      </c>
      <c r="E123" s="111"/>
      <c r="F123" s="288"/>
      <c r="G123" s="99"/>
    </row>
    <row r="124" spans="1:7" s="290" customFormat="1" ht="24" customHeight="1">
      <c r="A124" s="111"/>
      <c r="B124" s="111"/>
      <c r="C124" s="93"/>
      <c r="D124" s="93" t="s">
        <v>1282</v>
      </c>
      <c r="E124" s="111"/>
      <c r="F124" s="288">
        <v>35600</v>
      </c>
      <c r="G124" s="99" t="s">
        <v>501</v>
      </c>
    </row>
    <row r="125" spans="1:7" s="290" customFormat="1" ht="24" customHeight="1">
      <c r="A125" s="111"/>
      <c r="B125" s="111"/>
      <c r="C125" s="93" t="s">
        <v>1271</v>
      </c>
      <c r="D125" s="93" t="s">
        <v>1275</v>
      </c>
      <c r="E125" s="111"/>
      <c r="F125" s="288"/>
      <c r="G125" s="99"/>
    </row>
    <row r="126" spans="1:7" s="290" customFormat="1" ht="24" customHeight="1">
      <c r="A126" s="111"/>
      <c r="B126" s="111"/>
      <c r="C126" s="93"/>
      <c r="D126" s="93" t="s">
        <v>1135</v>
      </c>
      <c r="E126" s="111"/>
      <c r="F126" s="288">
        <v>16000</v>
      </c>
      <c r="G126" s="99" t="s">
        <v>501</v>
      </c>
    </row>
    <row r="127" spans="1:7" s="290" customFormat="1" ht="24" customHeight="1">
      <c r="A127" s="111"/>
      <c r="B127" s="111"/>
      <c r="C127" s="93" t="s">
        <v>1270</v>
      </c>
      <c r="D127" s="93" t="s">
        <v>1276</v>
      </c>
      <c r="E127" s="111"/>
      <c r="F127" s="288">
        <v>3900</v>
      </c>
      <c r="G127" s="99" t="s">
        <v>501</v>
      </c>
    </row>
    <row r="128" spans="1:7" s="287" customFormat="1" outlineLevel="1">
      <c r="A128" s="111"/>
      <c r="B128" s="282"/>
      <c r="C128" s="282"/>
      <c r="D128" s="282"/>
      <c r="E128" s="275"/>
      <c r="F128" s="95"/>
      <c r="G128" s="282"/>
    </row>
    <row r="129" spans="1:7" s="123" customFormat="1">
      <c r="A129" s="268"/>
      <c r="B129" s="270" t="s">
        <v>560</v>
      </c>
      <c r="F129" s="271">
        <f>SUM(E130,E140,E148)</f>
        <v>13248500</v>
      </c>
      <c r="G129" s="122" t="s">
        <v>501</v>
      </c>
    </row>
    <row r="130" spans="1:7" s="287" customFormat="1" outlineLevel="1">
      <c r="A130" s="123"/>
      <c r="B130" s="123" t="s">
        <v>632</v>
      </c>
      <c r="C130" s="123"/>
      <c r="D130" s="123"/>
      <c r="E130" s="272">
        <f>SUM(E131)</f>
        <v>12318300</v>
      </c>
      <c r="F130" s="91" t="s">
        <v>501</v>
      </c>
      <c r="G130" s="123"/>
    </row>
    <row r="131" spans="1:7" s="287" customFormat="1" outlineLevel="1">
      <c r="A131" s="111"/>
      <c r="B131" s="282" t="s">
        <v>736</v>
      </c>
      <c r="C131" s="282"/>
      <c r="D131" s="282"/>
      <c r="E131" s="274">
        <f>SUM(E132,E134,E136)</f>
        <v>12318300</v>
      </c>
      <c r="F131" s="95" t="s">
        <v>501</v>
      </c>
      <c r="G131" s="282"/>
    </row>
    <row r="132" spans="1:7" s="287" customFormat="1" outlineLevel="1">
      <c r="A132" s="111"/>
      <c r="B132" s="282" t="s">
        <v>733</v>
      </c>
      <c r="C132" s="282"/>
      <c r="D132" s="282"/>
      <c r="E132" s="274">
        <v>12062400</v>
      </c>
      <c r="F132" s="95" t="s">
        <v>501</v>
      </c>
      <c r="G132" s="282"/>
    </row>
    <row r="133" spans="1:7" s="287" customFormat="1" outlineLevel="1">
      <c r="A133" s="111"/>
      <c r="B133" s="282"/>
      <c r="C133" s="111"/>
      <c r="D133" s="111" t="s">
        <v>759</v>
      </c>
      <c r="E133" s="294"/>
      <c r="F133" s="295"/>
      <c r="G133" s="289"/>
    </row>
    <row r="134" spans="1:7" s="290" customFormat="1">
      <c r="A134" s="111"/>
      <c r="B134" s="282" t="s">
        <v>734</v>
      </c>
      <c r="C134" s="282"/>
      <c r="D134" s="282"/>
      <c r="E134" s="274">
        <v>59000</v>
      </c>
      <c r="F134" s="95" t="s">
        <v>501</v>
      </c>
      <c r="G134" s="282"/>
    </row>
    <row r="135" spans="1:7" s="287" customFormat="1" outlineLevel="1">
      <c r="A135" s="111"/>
      <c r="B135" s="111"/>
      <c r="C135" s="93"/>
      <c r="D135" s="93" t="s">
        <v>687</v>
      </c>
      <c r="E135" s="111"/>
      <c r="F135" s="288"/>
      <c r="G135" s="289"/>
    </row>
    <row r="136" spans="1:7" s="287" customFormat="1" outlineLevel="1">
      <c r="A136" s="111"/>
      <c r="B136" s="282" t="s">
        <v>735</v>
      </c>
      <c r="C136" s="282"/>
      <c r="D136" s="282"/>
      <c r="E136" s="274">
        <v>196900</v>
      </c>
      <c r="F136" s="95" t="s">
        <v>501</v>
      </c>
      <c r="G136" s="282"/>
    </row>
    <row r="137" spans="1:7" s="287" customFormat="1" outlineLevel="1">
      <c r="A137" s="111"/>
      <c r="B137" s="111"/>
      <c r="C137" s="93"/>
      <c r="D137" s="93" t="s">
        <v>692</v>
      </c>
      <c r="E137" s="111"/>
      <c r="F137" s="288"/>
      <c r="G137" s="289"/>
    </row>
    <row r="138" spans="1:7" s="287" customFormat="1" outlineLevel="1">
      <c r="A138" s="111"/>
      <c r="B138" s="111"/>
      <c r="C138" s="93"/>
      <c r="D138" s="93" t="s">
        <v>680</v>
      </c>
      <c r="E138" s="111"/>
      <c r="F138" s="288"/>
      <c r="G138" s="289"/>
    </row>
    <row r="139" spans="1:7" s="287" customFormat="1" outlineLevel="1">
      <c r="A139" s="111"/>
      <c r="B139" s="111"/>
      <c r="C139" s="93"/>
      <c r="D139" s="93"/>
      <c r="E139" s="111"/>
      <c r="F139" s="288"/>
      <c r="G139" s="289"/>
    </row>
    <row r="140" spans="1:7" s="287" customFormat="1" outlineLevel="1">
      <c r="A140" s="111"/>
      <c r="B140" s="123" t="s">
        <v>636</v>
      </c>
      <c r="C140" s="123"/>
      <c r="D140" s="123"/>
      <c r="E140" s="272">
        <f>E141</f>
        <v>143800</v>
      </c>
      <c r="F140" s="91" t="s">
        <v>501</v>
      </c>
      <c r="G140" s="123"/>
    </row>
    <row r="141" spans="1:7" s="287" customFormat="1" outlineLevel="1">
      <c r="A141" s="111"/>
      <c r="B141" s="282" t="s">
        <v>665</v>
      </c>
      <c r="C141" s="282"/>
      <c r="D141" s="282"/>
      <c r="E141" s="274">
        <f>SUM(E142)</f>
        <v>143800</v>
      </c>
      <c r="F141" s="95" t="s">
        <v>501</v>
      </c>
      <c r="G141" s="282"/>
    </row>
    <row r="142" spans="1:7" s="287" customFormat="1" outlineLevel="1">
      <c r="A142" s="111"/>
      <c r="B142" s="282" t="s">
        <v>666</v>
      </c>
      <c r="C142" s="282"/>
      <c r="D142" s="282"/>
      <c r="E142" s="274">
        <f>SUM(F143,F144,F146)</f>
        <v>143800</v>
      </c>
      <c r="F142" s="95" t="s">
        <v>501</v>
      </c>
      <c r="G142" s="282"/>
    </row>
    <row r="143" spans="1:7" s="287" customFormat="1" outlineLevel="1">
      <c r="A143" s="111"/>
      <c r="B143" s="93"/>
      <c r="C143" s="93" t="s">
        <v>760</v>
      </c>
      <c r="D143" s="94" t="s">
        <v>1139</v>
      </c>
      <c r="E143" s="93"/>
      <c r="F143" s="293">
        <v>102800</v>
      </c>
      <c r="G143" s="99" t="s">
        <v>501</v>
      </c>
    </row>
    <row r="144" spans="1:7" s="290" customFormat="1" ht="24" customHeight="1">
      <c r="A144" s="111"/>
      <c r="B144" s="111"/>
      <c r="C144" s="93" t="s">
        <v>1268</v>
      </c>
      <c r="D144" s="93" t="s">
        <v>1140</v>
      </c>
      <c r="E144" s="111"/>
      <c r="F144" s="288">
        <v>30000</v>
      </c>
      <c r="G144" s="99" t="s">
        <v>501</v>
      </c>
    </row>
    <row r="145" spans="1:7" s="290" customFormat="1" ht="24" customHeight="1">
      <c r="A145" s="111"/>
      <c r="B145" s="111"/>
      <c r="C145" s="93" t="s">
        <v>1267</v>
      </c>
      <c r="D145" s="93" t="s">
        <v>1141</v>
      </c>
      <c r="E145" s="111"/>
      <c r="F145" s="288"/>
      <c r="G145" s="99"/>
    </row>
    <row r="146" spans="1:7" s="290" customFormat="1" ht="24" customHeight="1">
      <c r="A146" s="111"/>
      <c r="B146" s="111"/>
      <c r="C146" s="93"/>
      <c r="D146" s="93" t="s">
        <v>1127</v>
      </c>
      <c r="E146" s="111"/>
      <c r="F146" s="288">
        <v>11000</v>
      </c>
      <c r="G146" s="99" t="s">
        <v>501</v>
      </c>
    </row>
    <row r="147" spans="1:7" s="290" customFormat="1" ht="24" customHeight="1">
      <c r="A147" s="111"/>
      <c r="B147" s="111"/>
      <c r="C147" s="93"/>
      <c r="D147" s="93"/>
      <c r="E147" s="111"/>
      <c r="F147" s="288"/>
      <c r="G147" s="99"/>
    </row>
    <row r="148" spans="1:7" s="287" customFormat="1" outlineLevel="1">
      <c r="A148" s="111"/>
      <c r="B148" s="123" t="s">
        <v>1118</v>
      </c>
      <c r="C148" s="123"/>
      <c r="D148" s="123"/>
      <c r="E148" s="272">
        <f>SUM(F150)</f>
        <v>786400</v>
      </c>
      <c r="F148" s="91" t="s">
        <v>501</v>
      </c>
      <c r="G148" s="123"/>
    </row>
    <row r="149" spans="1:7" s="287" customFormat="1" outlineLevel="1">
      <c r="A149" s="111"/>
      <c r="B149" s="93"/>
      <c r="C149" s="93" t="s">
        <v>638</v>
      </c>
      <c r="D149" s="94" t="s">
        <v>1137</v>
      </c>
      <c r="E149" s="93"/>
      <c r="F149" s="293"/>
      <c r="G149" s="99"/>
    </row>
    <row r="150" spans="1:7" s="287" customFormat="1" outlineLevel="1">
      <c r="A150" s="111"/>
      <c r="B150" s="93"/>
      <c r="C150" s="93"/>
      <c r="D150" s="94" t="s">
        <v>1138</v>
      </c>
      <c r="E150" s="93"/>
      <c r="F150" s="293">
        <v>786400</v>
      </c>
      <c r="G150" s="99" t="s">
        <v>501</v>
      </c>
    </row>
    <row r="151" spans="1:7" s="287" customFormat="1" outlineLevel="1">
      <c r="A151" s="111"/>
      <c r="B151" s="93"/>
      <c r="C151" s="93"/>
      <c r="D151" s="94"/>
      <c r="E151" s="93"/>
      <c r="F151" s="293"/>
      <c r="G151" s="99"/>
    </row>
    <row r="152" spans="1:7" s="123" customFormat="1">
      <c r="A152" s="268"/>
      <c r="B152" s="270" t="s">
        <v>561</v>
      </c>
      <c r="F152" s="271">
        <f>SUM(E153)</f>
        <v>1046200</v>
      </c>
      <c r="G152" s="122" t="s">
        <v>501</v>
      </c>
    </row>
    <row r="153" spans="1:7" s="287" customFormat="1" outlineLevel="1">
      <c r="A153" s="123"/>
      <c r="B153" s="123" t="s">
        <v>594</v>
      </c>
      <c r="C153" s="123"/>
      <c r="D153" s="123"/>
      <c r="E153" s="272">
        <f>E154</f>
        <v>1046200</v>
      </c>
      <c r="F153" s="91" t="s">
        <v>501</v>
      </c>
      <c r="G153" s="123"/>
    </row>
    <row r="154" spans="1:7" s="287" customFormat="1" outlineLevel="1">
      <c r="A154" s="111"/>
      <c r="B154" s="282" t="s">
        <v>671</v>
      </c>
      <c r="C154" s="282"/>
      <c r="D154" s="282"/>
      <c r="E154" s="274">
        <f>SUM(E155,E157)</f>
        <v>1046200</v>
      </c>
      <c r="F154" s="95" t="s">
        <v>501</v>
      </c>
      <c r="G154" s="282"/>
    </row>
    <row r="155" spans="1:7" s="287" customFormat="1" outlineLevel="1">
      <c r="A155" s="111"/>
      <c r="B155" s="282" t="s">
        <v>737</v>
      </c>
      <c r="C155" s="282"/>
      <c r="D155" s="282"/>
      <c r="E155" s="274">
        <v>50300</v>
      </c>
      <c r="F155" s="95" t="s">
        <v>501</v>
      </c>
      <c r="G155" s="282"/>
    </row>
    <row r="156" spans="1:7" s="287" customFormat="1" outlineLevel="1">
      <c r="A156" s="111"/>
      <c r="B156" s="111"/>
      <c r="C156" s="93"/>
      <c r="D156" s="93" t="s">
        <v>641</v>
      </c>
      <c r="E156" s="111"/>
      <c r="F156" s="288"/>
      <c r="G156" s="289"/>
    </row>
    <row r="157" spans="1:7" s="287" customFormat="1" outlineLevel="1">
      <c r="A157" s="111"/>
      <c r="B157" s="282" t="s">
        <v>738</v>
      </c>
      <c r="C157" s="282"/>
      <c r="D157" s="282"/>
      <c r="E157" s="274">
        <v>995900</v>
      </c>
      <c r="F157" s="95" t="s">
        <v>501</v>
      </c>
      <c r="G157" s="282"/>
    </row>
    <row r="158" spans="1:7" s="287" customFormat="1" outlineLevel="1">
      <c r="A158" s="111"/>
      <c r="B158" s="111"/>
      <c r="C158" s="93"/>
      <c r="D158" s="93" t="s">
        <v>761</v>
      </c>
      <c r="E158" s="111"/>
      <c r="F158" s="288"/>
      <c r="G158" s="289"/>
    </row>
    <row r="159" spans="1:7" s="287" customFormat="1" outlineLevel="1">
      <c r="A159" s="111"/>
      <c r="B159" s="111"/>
      <c r="C159" s="93"/>
      <c r="D159" s="93" t="s">
        <v>762</v>
      </c>
      <c r="E159" s="111"/>
      <c r="F159" s="288"/>
      <c r="G159" s="289"/>
    </row>
    <row r="160" spans="1:7" s="287" customFormat="1" outlineLevel="1">
      <c r="A160" s="123"/>
      <c r="B160" s="123"/>
      <c r="C160" s="123"/>
      <c r="D160" s="123"/>
      <c r="E160" s="291"/>
      <c r="F160" s="91"/>
      <c r="G160" s="123"/>
    </row>
    <row r="161" spans="1:7" s="123" customFormat="1">
      <c r="A161" s="268"/>
      <c r="B161" s="270" t="s">
        <v>562</v>
      </c>
      <c r="F161" s="271">
        <f>SUM(E162,E175)</f>
        <v>5817600</v>
      </c>
      <c r="G161" s="122" t="s">
        <v>501</v>
      </c>
    </row>
    <row r="162" spans="1:7" s="287" customFormat="1" outlineLevel="1">
      <c r="A162" s="123"/>
      <c r="B162" s="123" t="s">
        <v>632</v>
      </c>
      <c r="C162" s="123"/>
      <c r="D162" s="123"/>
      <c r="E162" s="272">
        <f>SUM(E163)</f>
        <v>4887600</v>
      </c>
      <c r="F162" s="91" t="s">
        <v>501</v>
      </c>
      <c r="G162" s="123"/>
    </row>
    <row r="163" spans="1:7" s="287" customFormat="1" outlineLevel="1">
      <c r="A163" s="111"/>
      <c r="B163" s="282" t="s">
        <v>736</v>
      </c>
      <c r="C163" s="282"/>
      <c r="D163" s="282"/>
      <c r="E163" s="274">
        <f>SUM(E164,E168,E170)</f>
        <v>4887600</v>
      </c>
      <c r="F163" s="95" t="s">
        <v>501</v>
      </c>
      <c r="G163" s="282"/>
    </row>
    <row r="164" spans="1:7" s="287" customFormat="1" outlineLevel="1">
      <c r="A164" s="111"/>
      <c r="B164" s="282" t="s">
        <v>733</v>
      </c>
      <c r="C164" s="282"/>
      <c r="D164" s="282"/>
      <c r="E164" s="274">
        <v>2928600</v>
      </c>
      <c r="F164" s="95" t="s">
        <v>501</v>
      </c>
      <c r="G164" s="282"/>
    </row>
    <row r="165" spans="1:7" s="287" customFormat="1" outlineLevel="1">
      <c r="A165" s="111"/>
      <c r="B165" s="282"/>
      <c r="C165" s="111"/>
      <c r="D165" s="111" t="s">
        <v>763</v>
      </c>
      <c r="E165" s="294"/>
      <c r="F165" s="295"/>
      <c r="G165" s="289"/>
    </row>
    <row r="166" spans="1:7" s="287" customFormat="1" outlineLevel="1">
      <c r="A166" s="111"/>
      <c r="B166" s="282"/>
      <c r="C166" s="111"/>
      <c r="D166" s="111" t="s">
        <v>765</v>
      </c>
      <c r="E166" s="294"/>
      <c r="F166" s="295"/>
      <c r="G166" s="289"/>
    </row>
    <row r="167" spans="1:7" s="287" customFormat="1" outlineLevel="1">
      <c r="A167" s="111"/>
      <c r="B167" s="282"/>
      <c r="C167" s="111"/>
      <c r="D167" s="111" t="s">
        <v>764</v>
      </c>
      <c r="E167" s="294"/>
      <c r="F167" s="295"/>
      <c r="G167" s="289"/>
    </row>
    <row r="168" spans="1:7" s="290" customFormat="1">
      <c r="A168" s="111"/>
      <c r="B168" s="282" t="s">
        <v>734</v>
      </c>
      <c r="C168" s="282"/>
      <c r="D168" s="282"/>
      <c r="E168" s="274">
        <v>1102700</v>
      </c>
      <c r="F168" s="95" t="s">
        <v>501</v>
      </c>
      <c r="G168" s="282"/>
    </row>
    <row r="169" spans="1:7" s="287" customFormat="1" outlineLevel="1">
      <c r="A169" s="111"/>
      <c r="B169" s="111"/>
      <c r="C169" s="93"/>
      <c r="D169" s="93" t="s">
        <v>683</v>
      </c>
      <c r="E169" s="111"/>
      <c r="F169" s="288"/>
      <c r="G169" s="289"/>
    </row>
    <row r="170" spans="1:7" s="287" customFormat="1" outlineLevel="1">
      <c r="A170" s="111"/>
      <c r="B170" s="282" t="s">
        <v>735</v>
      </c>
      <c r="C170" s="282"/>
      <c r="D170" s="282"/>
      <c r="E170" s="274">
        <v>856300</v>
      </c>
      <c r="F170" s="95" t="s">
        <v>501</v>
      </c>
      <c r="G170" s="282"/>
    </row>
    <row r="171" spans="1:7" s="287" customFormat="1" outlineLevel="1">
      <c r="A171" s="111"/>
      <c r="B171" s="111"/>
      <c r="C171" s="93"/>
      <c r="D171" s="93" t="s">
        <v>766</v>
      </c>
      <c r="E171" s="111"/>
      <c r="F171" s="288"/>
      <c r="G171" s="289"/>
    </row>
    <row r="172" spans="1:7" s="287" customFormat="1" outlineLevel="1">
      <c r="A172" s="111"/>
      <c r="B172" s="111"/>
      <c r="C172" s="93"/>
      <c r="D172" s="93" t="s">
        <v>767</v>
      </c>
      <c r="E172" s="111"/>
      <c r="F172" s="288"/>
      <c r="G172" s="289"/>
    </row>
    <row r="173" spans="1:7" s="287" customFormat="1" outlineLevel="1">
      <c r="A173" s="111"/>
      <c r="B173" s="111"/>
      <c r="C173" s="93"/>
      <c r="D173" s="93" t="s">
        <v>768</v>
      </c>
      <c r="E173" s="111"/>
      <c r="F173" s="288"/>
      <c r="G173" s="289"/>
    </row>
    <row r="174" spans="1:7" s="290" customFormat="1" ht="18" customHeight="1">
      <c r="A174" s="111"/>
      <c r="B174" s="111"/>
      <c r="C174" s="93"/>
      <c r="D174" s="93"/>
      <c r="E174" s="111"/>
      <c r="F174" s="288"/>
      <c r="G174" s="289"/>
    </row>
    <row r="175" spans="1:7" s="287" customFormat="1" outlineLevel="1">
      <c r="A175" s="111"/>
      <c r="B175" s="123" t="s">
        <v>636</v>
      </c>
      <c r="C175" s="123"/>
      <c r="D175" s="123"/>
      <c r="E175" s="272">
        <f>E176</f>
        <v>930000</v>
      </c>
      <c r="F175" s="91" t="s">
        <v>501</v>
      </c>
      <c r="G175" s="123"/>
    </row>
    <row r="176" spans="1:7" s="287" customFormat="1" outlineLevel="1">
      <c r="A176" s="111"/>
      <c r="B176" s="282" t="s">
        <v>665</v>
      </c>
      <c r="C176" s="282"/>
      <c r="D176" s="282"/>
      <c r="E176" s="274">
        <f>SUM(E177)</f>
        <v>930000</v>
      </c>
      <c r="F176" s="95" t="s">
        <v>501</v>
      </c>
      <c r="G176" s="282"/>
    </row>
    <row r="177" spans="1:7" s="287" customFormat="1" outlineLevel="1">
      <c r="A177" s="111"/>
      <c r="B177" s="282" t="s">
        <v>666</v>
      </c>
      <c r="C177" s="282"/>
      <c r="D177" s="282"/>
      <c r="E177" s="274">
        <f>SUM(F180)</f>
        <v>930000</v>
      </c>
      <c r="F177" s="95" t="s">
        <v>501</v>
      </c>
      <c r="G177" s="282"/>
    </row>
    <row r="178" spans="1:7" s="287" customFormat="1" outlineLevel="1">
      <c r="A178" s="111"/>
      <c r="B178" s="93"/>
      <c r="C178" s="93" t="s">
        <v>642</v>
      </c>
      <c r="D178" s="94" t="s">
        <v>769</v>
      </c>
      <c r="E178" s="93"/>
      <c r="F178" s="293"/>
      <c r="G178" s="99"/>
    </row>
    <row r="179" spans="1:7" s="287" customFormat="1" outlineLevel="1">
      <c r="A179" s="111"/>
      <c r="B179" s="93"/>
      <c r="C179" s="93"/>
      <c r="D179" s="94" t="s">
        <v>721</v>
      </c>
      <c r="E179" s="93"/>
      <c r="F179" s="293"/>
      <c r="G179" s="99"/>
    </row>
    <row r="180" spans="1:7" s="287" customFormat="1" outlineLevel="1">
      <c r="A180" s="111"/>
      <c r="B180" s="93"/>
      <c r="C180" s="93"/>
      <c r="D180" s="94" t="s">
        <v>722</v>
      </c>
      <c r="E180" s="93"/>
      <c r="F180" s="293">
        <v>930000</v>
      </c>
      <c r="G180" s="99" t="s">
        <v>501</v>
      </c>
    </row>
    <row r="181" spans="1:7" s="123" customFormat="1">
      <c r="A181" s="111"/>
      <c r="B181" s="111"/>
      <c r="C181" s="93"/>
      <c r="D181" s="93"/>
      <c r="E181" s="111"/>
      <c r="F181" s="293"/>
      <c r="G181" s="99"/>
    </row>
    <row r="182" spans="1:7" s="123" customFormat="1">
      <c r="A182" s="268"/>
      <c r="B182" s="270" t="s">
        <v>563</v>
      </c>
      <c r="F182" s="271">
        <f>SUM(E183)</f>
        <v>13124200</v>
      </c>
      <c r="G182" s="122" t="s">
        <v>501</v>
      </c>
    </row>
    <row r="183" spans="1:7" s="287" customFormat="1" outlineLevel="1">
      <c r="A183" s="123"/>
      <c r="B183" s="123" t="s">
        <v>594</v>
      </c>
      <c r="C183" s="123"/>
      <c r="D183" s="123"/>
      <c r="E183" s="272">
        <f>SUM(E184,E195)</f>
        <v>13124200</v>
      </c>
      <c r="F183" s="91" t="s">
        <v>501</v>
      </c>
      <c r="G183" s="123"/>
    </row>
    <row r="184" spans="1:7" s="287" customFormat="1" outlineLevel="1">
      <c r="A184" s="111"/>
      <c r="B184" s="282" t="s">
        <v>774</v>
      </c>
      <c r="C184" s="282"/>
      <c r="D184" s="282"/>
      <c r="E184" s="274">
        <f>SUM(E185,E187,E191)</f>
        <v>13081000</v>
      </c>
      <c r="F184" s="95" t="s">
        <v>501</v>
      </c>
      <c r="G184" s="282"/>
    </row>
    <row r="185" spans="1:7" s="287" customFormat="1" outlineLevel="1">
      <c r="A185" s="111"/>
      <c r="B185" s="282" t="s">
        <v>750</v>
      </c>
      <c r="C185" s="282"/>
      <c r="D185" s="282"/>
      <c r="E185" s="274">
        <v>1113600</v>
      </c>
      <c r="F185" s="95" t="s">
        <v>501</v>
      </c>
      <c r="G185" s="282"/>
    </row>
    <row r="186" spans="1:7" s="123" customFormat="1">
      <c r="A186" s="111"/>
      <c r="B186" s="111"/>
      <c r="C186" s="93"/>
      <c r="D186" s="93" t="s">
        <v>633</v>
      </c>
      <c r="E186" s="111"/>
      <c r="F186" s="288"/>
      <c r="G186" s="289"/>
    </row>
    <row r="187" spans="1:7" s="290" customFormat="1" ht="18" customHeight="1">
      <c r="A187" s="111"/>
      <c r="B187" s="282" t="s">
        <v>751</v>
      </c>
      <c r="C187" s="282"/>
      <c r="D187" s="282"/>
      <c r="E187" s="274">
        <v>9473100</v>
      </c>
      <c r="F187" s="95" t="s">
        <v>501</v>
      </c>
      <c r="G187" s="282"/>
    </row>
    <row r="188" spans="1:7" s="287" customFormat="1" outlineLevel="1">
      <c r="A188" s="111"/>
      <c r="B188" s="111"/>
      <c r="C188" s="93"/>
      <c r="D188" s="93" t="s">
        <v>684</v>
      </c>
      <c r="E188" s="111"/>
      <c r="F188" s="288"/>
      <c r="G188" s="289"/>
    </row>
    <row r="189" spans="1:7" s="287" customFormat="1" outlineLevel="1">
      <c r="A189" s="111"/>
      <c r="B189" s="111"/>
      <c r="C189" s="93"/>
      <c r="D189" s="93" t="s">
        <v>723</v>
      </c>
      <c r="E189" s="111"/>
      <c r="F189" s="288"/>
      <c r="G189" s="289"/>
    </row>
    <row r="190" spans="1:7" s="287" customFormat="1" outlineLevel="1">
      <c r="A190" s="111"/>
      <c r="B190" s="111"/>
      <c r="C190" s="93"/>
      <c r="D190" s="93" t="s">
        <v>770</v>
      </c>
      <c r="E190" s="111"/>
      <c r="F190" s="288"/>
      <c r="G190" s="289"/>
    </row>
    <row r="191" spans="1:7" s="287" customFormat="1" outlineLevel="1">
      <c r="A191" s="111"/>
      <c r="B191" s="282" t="s">
        <v>752</v>
      </c>
      <c r="C191" s="282"/>
      <c r="D191" s="282"/>
      <c r="E191" s="274">
        <v>2494300</v>
      </c>
      <c r="F191" s="95" t="s">
        <v>501</v>
      </c>
      <c r="G191" s="282"/>
    </row>
    <row r="192" spans="1:7" s="287" customFormat="1" outlineLevel="1">
      <c r="A192" s="111"/>
      <c r="B192" s="111"/>
      <c r="C192" s="93"/>
      <c r="D192" s="93" t="s">
        <v>771</v>
      </c>
      <c r="E192" s="111"/>
      <c r="F192" s="288"/>
      <c r="G192" s="289"/>
    </row>
    <row r="193" spans="1:7" s="287" customFormat="1" outlineLevel="1">
      <c r="A193" s="111"/>
      <c r="B193" s="111"/>
      <c r="C193" s="93"/>
      <c r="D193" s="93" t="s">
        <v>772</v>
      </c>
      <c r="E193" s="111"/>
      <c r="F193" s="288"/>
      <c r="G193" s="289"/>
    </row>
    <row r="194" spans="1:7" s="287" customFormat="1" outlineLevel="1">
      <c r="A194" s="111"/>
      <c r="B194" s="111"/>
      <c r="C194" s="93"/>
      <c r="D194" s="93" t="s">
        <v>773</v>
      </c>
      <c r="E194" s="111"/>
      <c r="F194" s="288"/>
      <c r="G194" s="289"/>
    </row>
    <row r="195" spans="1:7" s="287" customFormat="1" outlineLevel="1">
      <c r="A195" s="111"/>
      <c r="B195" s="282" t="s">
        <v>1116</v>
      </c>
      <c r="C195" s="282"/>
      <c r="D195" s="282"/>
      <c r="E195" s="274">
        <v>43200</v>
      </c>
      <c r="F195" s="95" t="s">
        <v>501</v>
      </c>
      <c r="G195" s="282"/>
    </row>
    <row r="196" spans="1:7" s="287" customFormat="1" outlineLevel="1">
      <c r="A196" s="111"/>
      <c r="B196" s="111"/>
      <c r="C196" s="93"/>
      <c r="D196" s="93" t="s">
        <v>676</v>
      </c>
      <c r="E196" s="111"/>
      <c r="F196" s="288"/>
      <c r="G196" s="289"/>
    </row>
    <row r="197" spans="1:7" s="123" customFormat="1">
      <c r="A197" s="111"/>
      <c r="B197" s="111"/>
      <c r="C197" s="93"/>
      <c r="D197" s="93"/>
      <c r="E197" s="111"/>
      <c r="F197" s="288"/>
      <c r="G197" s="289"/>
    </row>
    <row r="198" spans="1:7" s="123" customFormat="1">
      <c r="A198" s="268"/>
      <c r="B198" s="270" t="s">
        <v>564</v>
      </c>
      <c r="F198" s="271">
        <f>SUM(E199,E209)</f>
        <v>4269900</v>
      </c>
      <c r="G198" s="122" t="s">
        <v>501</v>
      </c>
    </row>
    <row r="199" spans="1:7" s="287" customFormat="1" outlineLevel="1">
      <c r="A199" s="123"/>
      <c r="B199" s="123" t="s">
        <v>632</v>
      </c>
      <c r="C199" s="123"/>
      <c r="D199" s="123"/>
      <c r="E199" s="272">
        <f>E200</f>
        <v>4229700</v>
      </c>
      <c r="F199" s="91" t="s">
        <v>501</v>
      </c>
      <c r="G199" s="123"/>
    </row>
    <row r="200" spans="1:7" s="287" customFormat="1" outlineLevel="1">
      <c r="A200" s="111"/>
      <c r="B200" s="282" t="s">
        <v>736</v>
      </c>
      <c r="C200" s="282"/>
      <c r="D200" s="282"/>
      <c r="E200" s="274">
        <f>SUM(E201,E203,E205)</f>
        <v>4229700</v>
      </c>
      <c r="F200" s="95" t="s">
        <v>501</v>
      </c>
      <c r="G200" s="282"/>
    </row>
    <row r="201" spans="1:7" s="287" customFormat="1" outlineLevel="1">
      <c r="A201" s="111"/>
      <c r="B201" s="282" t="s">
        <v>733</v>
      </c>
      <c r="C201" s="282"/>
      <c r="D201" s="282"/>
      <c r="E201" s="274">
        <v>3673900</v>
      </c>
      <c r="F201" s="95" t="s">
        <v>501</v>
      </c>
      <c r="G201" s="282"/>
    </row>
    <row r="202" spans="1:7" s="123" customFormat="1">
      <c r="A202" s="111"/>
      <c r="B202" s="111"/>
      <c r="C202" s="93"/>
      <c r="D202" s="93" t="s">
        <v>686</v>
      </c>
      <c r="E202" s="111"/>
      <c r="F202" s="288"/>
      <c r="G202" s="289"/>
    </row>
    <row r="203" spans="1:7" s="290" customFormat="1" ht="18" customHeight="1">
      <c r="A203" s="111"/>
      <c r="B203" s="282" t="s">
        <v>734</v>
      </c>
      <c r="C203" s="282"/>
      <c r="D203" s="282"/>
      <c r="E203" s="274">
        <v>121900</v>
      </c>
      <c r="F203" s="95" t="s">
        <v>501</v>
      </c>
      <c r="G203" s="282"/>
    </row>
    <row r="204" spans="1:7" s="287" customFormat="1" outlineLevel="1">
      <c r="A204" s="111"/>
      <c r="B204" s="111"/>
      <c r="C204" s="93"/>
      <c r="D204" s="93" t="s">
        <v>687</v>
      </c>
      <c r="E204" s="111"/>
      <c r="F204" s="288"/>
      <c r="G204" s="289"/>
    </row>
    <row r="205" spans="1:7" s="287" customFormat="1" outlineLevel="1">
      <c r="A205" s="111"/>
      <c r="B205" s="282" t="s">
        <v>735</v>
      </c>
      <c r="C205" s="282"/>
      <c r="D205" s="282"/>
      <c r="E205" s="274">
        <v>433900</v>
      </c>
      <c r="F205" s="95" t="s">
        <v>501</v>
      </c>
      <c r="G205" s="282"/>
    </row>
    <row r="206" spans="1:7" s="287" customFormat="1" outlineLevel="1">
      <c r="A206" s="111"/>
      <c r="B206" s="111"/>
      <c r="C206" s="93"/>
      <c r="D206" s="93" t="s">
        <v>775</v>
      </c>
      <c r="E206" s="111"/>
      <c r="F206" s="288"/>
      <c r="G206" s="289"/>
    </row>
    <row r="207" spans="1:7" s="287" customFormat="1" outlineLevel="1">
      <c r="A207" s="111"/>
      <c r="B207" s="111"/>
      <c r="C207" s="93"/>
      <c r="D207" s="93" t="s">
        <v>776</v>
      </c>
      <c r="E207" s="111"/>
      <c r="F207" s="288"/>
      <c r="G207" s="289"/>
    </row>
    <row r="208" spans="1:7" s="287" customFormat="1" outlineLevel="1">
      <c r="A208" s="111"/>
      <c r="B208" s="111"/>
      <c r="C208" s="93"/>
      <c r="D208" s="93"/>
      <c r="E208" s="111"/>
      <c r="F208" s="288"/>
      <c r="G208" s="289"/>
    </row>
    <row r="209" spans="1:7" s="287" customFormat="1" ht="24" customHeight="1" outlineLevel="1">
      <c r="A209" s="123"/>
      <c r="B209" s="123" t="s">
        <v>636</v>
      </c>
      <c r="C209" s="123"/>
      <c r="D209" s="123"/>
      <c r="E209" s="291">
        <f>SUM(E210)</f>
        <v>40200</v>
      </c>
      <c r="F209" s="91" t="s">
        <v>501</v>
      </c>
      <c r="G209" s="123"/>
    </row>
    <row r="210" spans="1:7" s="287" customFormat="1" ht="24" customHeight="1" outlineLevel="1">
      <c r="A210" s="111"/>
      <c r="B210" s="292" t="s">
        <v>685</v>
      </c>
      <c r="C210" s="292"/>
      <c r="D210" s="282"/>
      <c r="E210" s="275">
        <f>SUM(E211)</f>
        <v>40200</v>
      </c>
      <c r="F210" s="95" t="s">
        <v>501</v>
      </c>
      <c r="G210" s="282"/>
    </row>
    <row r="211" spans="1:7" s="123" customFormat="1" ht="24" customHeight="1">
      <c r="A211" s="111"/>
      <c r="B211" s="292" t="s">
        <v>1124</v>
      </c>
      <c r="C211" s="282"/>
      <c r="D211" s="282"/>
      <c r="E211" s="275">
        <f>SUM(F212)</f>
        <v>40200</v>
      </c>
      <c r="F211" s="95" t="s">
        <v>501</v>
      </c>
      <c r="G211" s="282"/>
    </row>
    <row r="212" spans="1:7" s="290" customFormat="1" ht="24" customHeight="1">
      <c r="A212" s="111"/>
      <c r="B212" s="111"/>
      <c r="C212" s="93" t="s">
        <v>1266</v>
      </c>
      <c r="D212" s="93" t="s">
        <v>1142</v>
      </c>
      <c r="E212" s="111"/>
      <c r="F212" s="288">
        <v>40200</v>
      </c>
      <c r="G212" s="99" t="s">
        <v>501</v>
      </c>
    </row>
    <row r="214" spans="1:7" s="123" customFormat="1">
      <c r="A214" s="268"/>
      <c r="B214" s="270" t="s">
        <v>566</v>
      </c>
      <c r="F214" s="271">
        <f>SUM(E215,E226)</f>
        <v>1352100</v>
      </c>
      <c r="G214" s="122" t="s">
        <v>501</v>
      </c>
    </row>
    <row r="215" spans="1:7" s="287" customFormat="1" outlineLevel="1">
      <c r="A215" s="123"/>
      <c r="B215" s="123" t="s">
        <v>632</v>
      </c>
      <c r="C215" s="123"/>
      <c r="D215" s="123"/>
      <c r="E215" s="272">
        <f>E216</f>
        <v>1344100</v>
      </c>
      <c r="F215" s="91" t="s">
        <v>501</v>
      </c>
      <c r="G215" s="123"/>
    </row>
    <row r="216" spans="1:7" s="287" customFormat="1" outlineLevel="1">
      <c r="A216" s="111"/>
      <c r="B216" s="282" t="s">
        <v>736</v>
      </c>
      <c r="C216" s="282"/>
      <c r="D216" s="282"/>
      <c r="E216" s="274">
        <f>SUM(E217,E219,E221)</f>
        <v>1344100</v>
      </c>
      <c r="F216" s="95" t="s">
        <v>501</v>
      </c>
      <c r="G216" s="282"/>
    </row>
    <row r="217" spans="1:7" s="287" customFormat="1" outlineLevel="1">
      <c r="A217" s="111"/>
      <c r="B217" s="282" t="s">
        <v>733</v>
      </c>
      <c r="C217" s="282"/>
      <c r="D217" s="282"/>
      <c r="E217" s="274">
        <v>998400</v>
      </c>
      <c r="F217" s="95" t="s">
        <v>501</v>
      </c>
      <c r="G217" s="282"/>
    </row>
    <row r="218" spans="1:7" s="123" customFormat="1">
      <c r="A218" s="111"/>
      <c r="B218" s="111"/>
      <c r="C218" s="93"/>
      <c r="D218" s="93" t="s">
        <v>633</v>
      </c>
      <c r="E218" s="111"/>
      <c r="F218" s="288"/>
      <c r="G218" s="289"/>
    </row>
    <row r="219" spans="1:7" s="290" customFormat="1" ht="18" customHeight="1">
      <c r="A219" s="111"/>
      <c r="B219" s="282" t="s">
        <v>734</v>
      </c>
      <c r="C219" s="282"/>
      <c r="D219" s="282"/>
      <c r="E219" s="274">
        <v>125000</v>
      </c>
      <c r="F219" s="95" t="s">
        <v>501</v>
      </c>
      <c r="G219" s="282"/>
    </row>
    <row r="220" spans="1:7" s="287" customFormat="1" outlineLevel="1">
      <c r="A220" s="111"/>
      <c r="B220" s="111"/>
      <c r="C220" s="93"/>
      <c r="D220" s="93" t="s">
        <v>687</v>
      </c>
      <c r="E220" s="111"/>
      <c r="F220" s="288"/>
      <c r="G220" s="289"/>
    </row>
    <row r="221" spans="1:7" s="287" customFormat="1" outlineLevel="1">
      <c r="A221" s="111"/>
      <c r="B221" s="282" t="s">
        <v>777</v>
      </c>
      <c r="C221" s="282"/>
      <c r="D221" s="282"/>
      <c r="E221" s="274">
        <v>220700</v>
      </c>
      <c r="F221" s="95" t="s">
        <v>501</v>
      </c>
      <c r="G221" s="282"/>
    </row>
    <row r="222" spans="1:7" s="287" customFormat="1" outlineLevel="1">
      <c r="A222" s="111"/>
      <c r="B222" s="111"/>
      <c r="C222" s="93"/>
      <c r="D222" s="93" t="s">
        <v>692</v>
      </c>
      <c r="E222" s="111"/>
      <c r="F222" s="288"/>
      <c r="G222" s="289"/>
    </row>
    <row r="223" spans="1:7" s="287" customFormat="1" outlineLevel="1">
      <c r="A223" s="111"/>
      <c r="B223" s="111"/>
      <c r="C223" s="93"/>
      <c r="D223" s="93" t="s">
        <v>778</v>
      </c>
      <c r="E223" s="111"/>
      <c r="F223" s="288"/>
      <c r="G223" s="289"/>
    </row>
    <row r="224" spans="1:7" s="287" customFormat="1" outlineLevel="1">
      <c r="A224" s="111"/>
      <c r="B224" s="111"/>
      <c r="C224" s="93"/>
      <c r="D224" s="93" t="s">
        <v>779</v>
      </c>
      <c r="E224" s="111"/>
      <c r="F224" s="288"/>
      <c r="G224" s="289"/>
    </row>
    <row r="225" spans="1:7" s="287" customFormat="1" outlineLevel="1">
      <c r="A225" s="111"/>
      <c r="B225" s="111"/>
      <c r="C225" s="93"/>
      <c r="D225" s="93"/>
      <c r="E225" s="111"/>
      <c r="F225" s="288"/>
      <c r="G225" s="289"/>
    </row>
    <row r="226" spans="1:7" s="287" customFormat="1" outlineLevel="1">
      <c r="A226" s="111"/>
      <c r="B226" s="123" t="s">
        <v>636</v>
      </c>
      <c r="C226" s="123"/>
      <c r="D226" s="123"/>
      <c r="E226" s="272">
        <f>E227</f>
        <v>8000</v>
      </c>
      <c r="F226" s="91" t="s">
        <v>501</v>
      </c>
      <c r="G226" s="123"/>
    </row>
    <row r="227" spans="1:7" s="287" customFormat="1" outlineLevel="1">
      <c r="A227" s="111"/>
      <c r="B227" s="282" t="s">
        <v>665</v>
      </c>
      <c r="C227" s="282"/>
      <c r="D227" s="282"/>
      <c r="E227" s="274">
        <f>SUM(E228)</f>
        <v>8000</v>
      </c>
      <c r="F227" s="95" t="s">
        <v>501</v>
      </c>
      <c r="G227" s="282"/>
    </row>
    <row r="228" spans="1:7" s="287" customFormat="1" outlineLevel="1">
      <c r="A228" s="111"/>
      <c r="B228" s="282" t="s">
        <v>666</v>
      </c>
      <c r="C228" s="282"/>
      <c r="D228" s="282"/>
      <c r="E228" s="274">
        <f>SUM(F230)</f>
        <v>8000</v>
      </c>
      <c r="F228" s="95" t="s">
        <v>501</v>
      </c>
      <c r="G228" s="282"/>
    </row>
    <row r="229" spans="1:7" s="287" customFormat="1" outlineLevel="1">
      <c r="A229" s="111"/>
      <c r="B229" s="93"/>
      <c r="C229" s="93" t="s">
        <v>780</v>
      </c>
      <c r="D229" s="94" t="s">
        <v>781</v>
      </c>
      <c r="E229" s="93"/>
      <c r="F229" s="293"/>
      <c r="G229" s="99"/>
    </row>
    <row r="230" spans="1:7" s="287" customFormat="1" outlineLevel="1">
      <c r="A230" s="111"/>
      <c r="B230" s="93"/>
      <c r="C230" s="93"/>
      <c r="D230" s="94" t="s">
        <v>782</v>
      </c>
      <c r="E230" s="93"/>
      <c r="F230" s="293">
        <v>8000</v>
      </c>
      <c r="G230" s="99" t="s">
        <v>501</v>
      </c>
    </row>
    <row r="231" spans="1:7" s="287" customFormat="1" outlineLevel="1">
      <c r="A231" s="111"/>
      <c r="B231" s="111"/>
      <c r="C231" s="93"/>
      <c r="D231" s="93"/>
      <c r="E231" s="111"/>
      <c r="F231" s="288"/>
      <c r="G231" s="289"/>
    </row>
    <row r="232" spans="1:7" s="123" customFormat="1">
      <c r="A232" s="268"/>
      <c r="B232" s="270" t="s">
        <v>567</v>
      </c>
      <c r="F232" s="271">
        <f>SUM(E233,E242)</f>
        <v>52313000</v>
      </c>
      <c r="G232" s="122" t="s">
        <v>501</v>
      </c>
    </row>
    <row r="233" spans="1:7" s="287" customFormat="1" outlineLevel="1">
      <c r="A233" s="123"/>
      <c r="B233" s="123" t="s">
        <v>632</v>
      </c>
      <c r="C233" s="123"/>
      <c r="D233" s="123"/>
      <c r="E233" s="272">
        <f>E234</f>
        <v>9750000</v>
      </c>
      <c r="F233" s="91" t="s">
        <v>501</v>
      </c>
      <c r="G233" s="123"/>
    </row>
    <row r="234" spans="1:7" s="287" customFormat="1" outlineLevel="1">
      <c r="A234" s="111"/>
      <c r="B234" s="282" t="s">
        <v>736</v>
      </c>
      <c r="C234" s="282"/>
      <c r="D234" s="282"/>
      <c r="E234" s="274">
        <f>SUM(E235,E238)</f>
        <v>9750000</v>
      </c>
      <c r="F234" s="95" t="s">
        <v>501</v>
      </c>
      <c r="G234" s="282"/>
    </row>
    <row r="235" spans="1:7" s="287" customFormat="1" outlineLevel="1">
      <c r="A235" s="111"/>
      <c r="B235" s="282" t="s">
        <v>739</v>
      </c>
      <c r="C235" s="282"/>
      <c r="D235" s="282"/>
      <c r="E235" s="274">
        <v>8500000</v>
      </c>
      <c r="F235" s="95" t="s">
        <v>501</v>
      </c>
      <c r="G235" s="282"/>
    </row>
    <row r="236" spans="1:7" s="287" customFormat="1" outlineLevel="1">
      <c r="A236" s="111"/>
      <c r="B236" s="111"/>
      <c r="C236" s="93"/>
      <c r="D236" s="93" t="s">
        <v>784</v>
      </c>
      <c r="E236" s="111"/>
      <c r="F236" s="288"/>
      <c r="G236" s="289"/>
    </row>
    <row r="237" spans="1:7" s="287" customFormat="1" outlineLevel="1">
      <c r="A237" s="111"/>
      <c r="B237" s="111"/>
      <c r="C237" s="93"/>
      <c r="D237" s="93" t="s">
        <v>783</v>
      </c>
      <c r="E237" s="111"/>
      <c r="F237" s="288"/>
      <c r="G237" s="289"/>
    </row>
    <row r="238" spans="1:7" s="287" customFormat="1" outlineLevel="1">
      <c r="A238" s="111"/>
      <c r="B238" s="282" t="s">
        <v>740</v>
      </c>
      <c r="C238" s="282"/>
      <c r="D238" s="282"/>
      <c r="E238" s="274">
        <v>1250000</v>
      </c>
      <c r="F238" s="95" t="s">
        <v>501</v>
      </c>
      <c r="G238" s="282"/>
    </row>
    <row r="239" spans="1:7" s="287" customFormat="1" outlineLevel="1">
      <c r="A239" s="111"/>
      <c r="B239" s="111"/>
      <c r="C239" s="93"/>
      <c r="D239" s="93" t="s">
        <v>688</v>
      </c>
      <c r="E239" s="111"/>
      <c r="F239" s="288"/>
      <c r="G239" s="289"/>
    </row>
    <row r="240" spans="1:7" s="287" customFormat="1" outlineLevel="1">
      <c r="A240" s="111"/>
      <c r="B240" s="111"/>
      <c r="C240" s="93"/>
      <c r="D240" s="93" t="s">
        <v>689</v>
      </c>
      <c r="E240" s="111"/>
      <c r="F240" s="288"/>
      <c r="G240" s="289"/>
    </row>
    <row r="241" spans="1:7" s="287" customFormat="1" outlineLevel="1">
      <c r="A241" s="111"/>
      <c r="B241" s="111"/>
      <c r="C241" s="93"/>
      <c r="D241" s="93"/>
      <c r="E241" s="111"/>
      <c r="F241" s="288"/>
      <c r="G241" s="289"/>
    </row>
    <row r="242" spans="1:7" s="287" customFormat="1" outlineLevel="1">
      <c r="A242" s="111"/>
      <c r="B242" s="123" t="s">
        <v>636</v>
      </c>
      <c r="C242" s="123"/>
      <c r="D242" s="123"/>
      <c r="E242" s="272">
        <f>E243</f>
        <v>42563000</v>
      </c>
      <c r="F242" s="91" t="s">
        <v>501</v>
      </c>
      <c r="G242" s="123"/>
    </row>
    <row r="243" spans="1:7" s="287" customFormat="1" outlineLevel="1">
      <c r="A243" s="111"/>
      <c r="B243" s="282" t="s">
        <v>685</v>
      </c>
      <c r="C243" s="282"/>
      <c r="D243" s="282"/>
      <c r="E243" s="274">
        <f>SUM(E244)</f>
        <v>42563000</v>
      </c>
      <c r="F243" s="95" t="s">
        <v>501</v>
      </c>
      <c r="G243" s="282"/>
    </row>
    <row r="244" spans="1:7" s="287" customFormat="1" outlineLevel="1">
      <c r="A244" s="111"/>
      <c r="B244" s="282" t="s">
        <v>690</v>
      </c>
      <c r="C244" s="282"/>
      <c r="D244" s="282"/>
      <c r="E244" s="274">
        <f>SUM(F246,F250,F262,F284,F336,F300,F321)</f>
        <v>42563000</v>
      </c>
      <c r="F244" s="95" t="s">
        <v>501</v>
      </c>
      <c r="G244" s="282"/>
    </row>
    <row r="245" spans="1:7" s="287" customFormat="1" outlineLevel="1">
      <c r="A245" s="111"/>
      <c r="B245" s="111"/>
      <c r="C245" s="93" t="s">
        <v>785</v>
      </c>
      <c r="D245" s="93" t="s">
        <v>786</v>
      </c>
      <c r="E245" s="111"/>
      <c r="F245" s="293"/>
      <c r="G245" s="99"/>
    </row>
    <row r="246" spans="1:7" s="287" customFormat="1" outlineLevel="1">
      <c r="A246" s="111"/>
      <c r="B246" s="111"/>
      <c r="C246" s="93"/>
      <c r="D246" s="93" t="s">
        <v>787</v>
      </c>
      <c r="E246" s="111"/>
      <c r="F246" s="293">
        <v>292000</v>
      </c>
      <c r="G246" s="99" t="s">
        <v>501</v>
      </c>
    </row>
    <row r="247" spans="1:7" s="287" customFormat="1" outlineLevel="1">
      <c r="A247" s="111"/>
      <c r="B247" s="111"/>
      <c r="C247" s="93"/>
      <c r="D247" s="296" t="s">
        <v>796</v>
      </c>
      <c r="E247" s="111"/>
      <c r="F247" s="293"/>
      <c r="G247" s="99"/>
    </row>
    <row r="248" spans="1:7" s="287" customFormat="1" outlineLevel="1">
      <c r="A248" s="111"/>
      <c r="B248" s="111"/>
      <c r="C248" s="93"/>
      <c r="D248" s="296" t="s">
        <v>797</v>
      </c>
      <c r="E248" s="111"/>
      <c r="F248" s="293"/>
      <c r="G248" s="99"/>
    </row>
    <row r="249" spans="1:7" s="287" customFormat="1" ht="24" customHeight="1" outlineLevel="1">
      <c r="A249" s="111"/>
      <c r="B249" s="111"/>
      <c r="C249" s="297" t="s">
        <v>788</v>
      </c>
      <c r="D249" s="296" t="s">
        <v>789</v>
      </c>
      <c r="E249" s="111"/>
    </row>
    <row r="250" spans="1:7" s="287" customFormat="1" outlineLevel="1">
      <c r="A250" s="111"/>
      <c r="B250" s="111"/>
      <c r="C250" s="93"/>
      <c r="D250" s="296" t="s">
        <v>790</v>
      </c>
      <c r="E250" s="111"/>
      <c r="F250" s="293">
        <v>1243000</v>
      </c>
      <c r="G250" s="99" t="s">
        <v>501</v>
      </c>
    </row>
    <row r="251" spans="1:7" s="111" customFormat="1">
      <c r="C251" s="93"/>
      <c r="D251" s="296" t="s">
        <v>798</v>
      </c>
      <c r="F251" s="293"/>
      <c r="G251" s="99"/>
    </row>
    <row r="252" spans="1:7" s="111" customFormat="1">
      <c r="C252" s="93"/>
      <c r="D252" s="296" t="s">
        <v>799</v>
      </c>
      <c r="F252" s="293"/>
      <c r="G252" s="99"/>
    </row>
    <row r="253" spans="1:7" s="111" customFormat="1">
      <c r="C253" s="93"/>
      <c r="D253" s="296" t="s">
        <v>800</v>
      </c>
      <c r="F253" s="293"/>
      <c r="G253" s="99"/>
    </row>
    <row r="254" spans="1:7" s="111" customFormat="1">
      <c r="C254" s="93"/>
      <c r="D254" s="296" t="s">
        <v>801</v>
      </c>
      <c r="F254" s="293"/>
      <c r="G254" s="99"/>
    </row>
    <row r="255" spans="1:7" s="111" customFormat="1">
      <c r="C255" s="93"/>
      <c r="D255" s="296" t="s">
        <v>802</v>
      </c>
      <c r="F255" s="293"/>
      <c r="G255" s="99"/>
    </row>
    <row r="256" spans="1:7" s="111" customFormat="1">
      <c r="C256" s="93"/>
      <c r="D256" s="296" t="s">
        <v>803</v>
      </c>
      <c r="F256" s="293"/>
      <c r="G256" s="99"/>
    </row>
    <row r="257" spans="1:7">
      <c r="D257" s="298" t="s">
        <v>804</v>
      </c>
    </row>
    <row r="258" spans="1:7">
      <c r="D258" s="92" t="s">
        <v>805</v>
      </c>
    </row>
    <row r="259" spans="1:7">
      <c r="D259" s="298" t="s">
        <v>806</v>
      </c>
    </row>
    <row r="260" spans="1:7">
      <c r="D260" s="92" t="s">
        <v>807</v>
      </c>
    </row>
    <row r="261" spans="1:7" s="287" customFormat="1" outlineLevel="1">
      <c r="A261" s="111"/>
      <c r="B261" s="111"/>
      <c r="C261" s="297" t="s">
        <v>791</v>
      </c>
      <c r="D261" s="296" t="s">
        <v>792</v>
      </c>
      <c r="E261" s="111"/>
      <c r="F261" s="293"/>
      <c r="G261" s="99"/>
    </row>
    <row r="262" spans="1:7" s="287" customFormat="1" outlineLevel="1">
      <c r="A262" s="111"/>
      <c r="B262" s="111"/>
      <c r="C262" s="93"/>
      <c r="D262" s="296" t="s">
        <v>793</v>
      </c>
      <c r="E262" s="111"/>
      <c r="F262" s="293">
        <v>1130000</v>
      </c>
      <c r="G262" s="99" t="s">
        <v>501</v>
      </c>
    </row>
    <row r="263" spans="1:7" s="111" customFormat="1">
      <c r="C263" s="93"/>
      <c r="D263" s="296" t="s">
        <v>798</v>
      </c>
      <c r="F263" s="293"/>
      <c r="G263" s="99"/>
    </row>
    <row r="264" spans="1:7" s="111" customFormat="1">
      <c r="C264" s="93"/>
      <c r="D264" s="296" t="s">
        <v>799</v>
      </c>
      <c r="F264" s="293"/>
      <c r="G264" s="99"/>
    </row>
    <row r="265" spans="1:7" s="111" customFormat="1">
      <c r="C265" s="93"/>
      <c r="D265" s="296" t="s">
        <v>808</v>
      </c>
      <c r="F265" s="293"/>
      <c r="G265" s="99"/>
    </row>
    <row r="266" spans="1:7" s="111" customFormat="1">
      <c r="C266" s="93"/>
      <c r="D266" s="296" t="s">
        <v>801</v>
      </c>
      <c r="F266" s="293"/>
      <c r="G266" s="99"/>
    </row>
    <row r="267" spans="1:7" s="111" customFormat="1">
      <c r="C267" s="93"/>
      <c r="D267" s="296" t="s">
        <v>809</v>
      </c>
      <c r="F267" s="293"/>
      <c r="G267" s="99"/>
    </row>
    <row r="268" spans="1:7" s="111" customFormat="1">
      <c r="C268" s="93"/>
      <c r="D268" s="296" t="s">
        <v>810</v>
      </c>
      <c r="F268" s="293"/>
      <c r="G268" s="99"/>
    </row>
    <row r="269" spans="1:7" s="111" customFormat="1">
      <c r="C269" s="93"/>
      <c r="D269" s="296" t="s">
        <v>811</v>
      </c>
      <c r="F269" s="293"/>
      <c r="G269" s="99"/>
    </row>
    <row r="270" spans="1:7" s="111" customFormat="1">
      <c r="C270" s="93"/>
      <c r="D270" s="296" t="s">
        <v>812</v>
      </c>
      <c r="F270" s="293"/>
      <c r="G270" s="99"/>
    </row>
    <row r="271" spans="1:7" s="111" customFormat="1">
      <c r="C271" s="93"/>
      <c r="D271" s="296" t="s">
        <v>813</v>
      </c>
      <c r="F271" s="293"/>
      <c r="G271" s="99"/>
    </row>
    <row r="272" spans="1:7" s="111" customFormat="1">
      <c r="C272" s="93"/>
      <c r="D272" s="296" t="s">
        <v>814</v>
      </c>
      <c r="F272" s="293"/>
      <c r="G272" s="99"/>
    </row>
    <row r="273" spans="1:7">
      <c r="D273" s="298" t="s">
        <v>804</v>
      </c>
    </row>
    <row r="274" spans="1:7">
      <c r="D274" s="92" t="s">
        <v>815</v>
      </c>
    </row>
    <row r="275" spans="1:7">
      <c r="D275" s="298" t="s">
        <v>806</v>
      </c>
    </row>
    <row r="276" spans="1:7">
      <c r="D276" s="92" t="s">
        <v>816</v>
      </c>
    </row>
    <row r="277" spans="1:7">
      <c r="D277" s="298" t="s">
        <v>817</v>
      </c>
    </row>
    <row r="278" spans="1:7">
      <c r="D278" s="92" t="s">
        <v>818</v>
      </c>
    </row>
    <row r="279" spans="1:7">
      <c r="D279" s="92" t="s">
        <v>819</v>
      </c>
    </row>
    <row r="280" spans="1:7">
      <c r="D280" s="298" t="s">
        <v>820</v>
      </c>
    </row>
    <row r="281" spans="1:7">
      <c r="D281" s="92" t="s">
        <v>821</v>
      </c>
    </row>
    <row r="282" spans="1:7">
      <c r="D282" s="92" t="s">
        <v>822</v>
      </c>
    </row>
    <row r="283" spans="1:7" s="287" customFormat="1" outlineLevel="1">
      <c r="A283" s="111"/>
      <c r="B283" s="111"/>
      <c r="C283" s="93" t="s">
        <v>794</v>
      </c>
      <c r="D283" s="296" t="s">
        <v>795</v>
      </c>
      <c r="E283" s="111"/>
      <c r="F283" s="293"/>
      <c r="G283" s="99"/>
    </row>
    <row r="284" spans="1:7" s="287" customFormat="1" outlineLevel="1">
      <c r="A284" s="111"/>
      <c r="B284" s="111"/>
      <c r="C284" s="93"/>
      <c r="D284" s="296" t="s">
        <v>790</v>
      </c>
      <c r="E284" s="111"/>
      <c r="F284" s="293">
        <v>22081000</v>
      </c>
      <c r="G284" s="99" t="s">
        <v>501</v>
      </c>
    </row>
    <row r="285" spans="1:7" s="111" customFormat="1">
      <c r="C285" s="93"/>
      <c r="D285" s="296" t="s">
        <v>798</v>
      </c>
      <c r="F285" s="293"/>
      <c r="G285" s="99"/>
    </row>
    <row r="286" spans="1:7" s="111" customFormat="1">
      <c r="C286" s="93"/>
      <c r="D286" s="296" t="s">
        <v>823</v>
      </c>
      <c r="F286" s="293"/>
      <c r="G286" s="99"/>
    </row>
    <row r="287" spans="1:7" s="111" customFormat="1">
      <c r="C287" s="93"/>
      <c r="D287" s="296" t="s">
        <v>824</v>
      </c>
      <c r="F287" s="293"/>
      <c r="G287" s="99"/>
    </row>
    <row r="288" spans="1:7" s="111" customFormat="1">
      <c r="C288" s="93"/>
      <c r="D288" s="296" t="s">
        <v>801</v>
      </c>
      <c r="F288" s="293"/>
      <c r="G288" s="99"/>
    </row>
    <row r="289" spans="1:7" s="111" customFormat="1">
      <c r="C289" s="93"/>
      <c r="D289" s="296" t="s">
        <v>825</v>
      </c>
      <c r="F289" s="293"/>
      <c r="G289" s="99"/>
    </row>
    <row r="290" spans="1:7" s="111" customFormat="1">
      <c r="C290" s="93"/>
      <c r="D290" s="296" t="s">
        <v>826</v>
      </c>
      <c r="F290" s="293"/>
      <c r="G290" s="99"/>
    </row>
    <row r="291" spans="1:7" s="111" customFormat="1">
      <c r="C291" s="93"/>
      <c r="D291" s="296" t="s">
        <v>827</v>
      </c>
      <c r="F291" s="293"/>
      <c r="G291" s="99"/>
    </row>
    <row r="292" spans="1:7" s="111" customFormat="1">
      <c r="C292" s="93"/>
      <c r="D292" s="296" t="s">
        <v>1000</v>
      </c>
      <c r="F292" s="293"/>
      <c r="G292" s="99"/>
    </row>
    <row r="293" spans="1:7" s="111" customFormat="1">
      <c r="C293" s="93"/>
      <c r="D293" s="296" t="s">
        <v>828</v>
      </c>
      <c r="F293" s="293"/>
      <c r="G293" s="99"/>
    </row>
    <row r="294" spans="1:7">
      <c r="D294" s="298" t="s">
        <v>804</v>
      </c>
    </row>
    <row r="295" spans="1:7">
      <c r="D295" s="92" t="s">
        <v>829</v>
      </c>
    </row>
    <row r="296" spans="1:7">
      <c r="D296" s="298" t="s">
        <v>806</v>
      </c>
    </row>
    <row r="297" spans="1:7">
      <c r="D297" s="92" t="s">
        <v>829</v>
      </c>
    </row>
    <row r="298" spans="1:7">
      <c r="D298" s="298" t="s">
        <v>830</v>
      </c>
    </row>
    <row r="299" spans="1:7">
      <c r="D299" s="92" t="s">
        <v>831</v>
      </c>
    </row>
    <row r="300" spans="1:7" s="290" customFormat="1" ht="24" customHeight="1">
      <c r="A300" s="111"/>
      <c r="B300" s="111"/>
      <c r="C300" s="93" t="s">
        <v>1146</v>
      </c>
      <c r="D300" s="93" t="s">
        <v>1279</v>
      </c>
      <c r="E300" s="111"/>
      <c r="F300" s="288">
        <v>5350000</v>
      </c>
      <c r="G300" s="289" t="s">
        <v>501</v>
      </c>
    </row>
    <row r="301" spans="1:7" s="290" customFormat="1" ht="24" customHeight="1">
      <c r="A301" s="111"/>
      <c r="B301" s="111"/>
      <c r="C301" s="93"/>
      <c r="D301" s="93" t="s">
        <v>1147</v>
      </c>
      <c r="E301" s="111"/>
      <c r="F301" s="288"/>
      <c r="G301" s="289"/>
    </row>
    <row r="302" spans="1:7" s="290" customFormat="1" ht="24" customHeight="1">
      <c r="A302" s="111"/>
      <c r="B302" s="111"/>
      <c r="C302" s="93"/>
      <c r="D302" s="93" t="s">
        <v>1148</v>
      </c>
      <c r="E302" s="111"/>
      <c r="F302" s="288"/>
      <c r="G302" s="289"/>
    </row>
    <row r="303" spans="1:7" s="290" customFormat="1" ht="24" customHeight="1">
      <c r="A303" s="111"/>
      <c r="B303" s="111"/>
      <c r="C303" s="93"/>
      <c r="D303" s="93" t="s">
        <v>1149</v>
      </c>
      <c r="E303" s="111"/>
      <c r="F303" s="288"/>
      <c r="G303" s="289"/>
    </row>
    <row r="304" spans="1:7" s="290" customFormat="1" ht="24" customHeight="1">
      <c r="A304" s="111"/>
      <c r="B304" s="111"/>
      <c r="C304" s="93"/>
      <c r="D304" s="93" t="s">
        <v>801</v>
      </c>
      <c r="E304" s="111"/>
      <c r="F304" s="288"/>
      <c r="G304" s="289"/>
    </row>
    <row r="305" spans="1:7" s="290" customFormat="1" ht="24" customHeight="1">
      <c r="A305" s="111"/>
      <c r="B305" s="111"/>
      <c r="C305" s="93"/>
      <c r="D305" s="93" t="s">
        <v>1150</v>
      </c>
      <c r="E305" s="111"/>
      <c r="F305" s="288"/>
      <c r="G305" s="289"/>
    </row>
    <row r="306" spans="1:7" s="290" customFormat="1" ht="24" customHeight="1">
      <c r="A306" s="111"/>
      <c r="B306" s="111"/>
      <c r="C306" s="93"/>
      <c r="D306" s="93" t="s">
        <v>1151</v>
      </c>
      <c r="E306" s="111"/>
      <c r="F306" s="288"/>
      <c r="G306" s="289"/>
    </row>
    <row r="307" spans="1:7" s="290" customFormat="1" ht="24" customHeight="1">
      <c r="A307" s="111"/>
      <c r="B307" s="111"/>
      <c r="C307" s="93"/>
      <c r="D307" s="93" t="s">
        <v>1152</v>
      </c>
      <c r="E307" s="111"/>
      <c r="F307" s="288"/>
      <c r="G307" s="289"/>
    </row>
    <row r="308" spans="1:7" s="290" customFormat="1" ht="24" customHeight="1">
      <c r="A308" s="111"/>
      <c r="B308" s="111"/>
      <c r="C308" s="93"/>
      <c r="D308" s="93" t="s">
        <v>801</v>
      </c>
      <c r="E308" s="111"/>
      <c r="F308" s="288"/>
      <c r="G308" s="289"/>
    </row>
    <row r="309" spans="1:7" s="290" customFormat="1" ht="24" customHeight="1">
      <c r="A309" s="111"/>
      <c r="B309" s="111"/>
      <c r="C309" s="93"/>
      <c r="D309" s="93" t="s">
        <v>1153</v>
      </c>
      <c r="E309" s="111"/>
      <c r="F309" s="288"/>
      <c r="G309" s="289"/>
    </row>
    <row r="310" spans="1:7" s="290" customFormat="1" ht="24" customHeight="1">
      <c r="A310" s="111"/>
      <c r="B310" s="111"/>
      <c r="C310" s="93"/>
      <c r="D310" s="93" t="s">
        <v>1154</v>
      </c>
      <c r="E310" s="111"/>
      <c r="F310" s="288"/>
      <c r="G310" s="289"/>
    </row>
    <row r="311" spans="1:7" s="290" customFormat="1" ht="24" customHeight="1">
      <c r="A311" s="111"/>
      <c r="B311" s="111"/>
      <c r="C311" s="93"/>
      <c r="D311" s="93" t="s">
        <v>1155</v>
      </c>
      <c r="E311" s="111"/>
      <c r="F311" s="288"/>
      <c r="G311" s="289"/>
    </row>
    <row r="312" spans="1:7" s="290" customFormat="1" ht="24" customHeight="1">
      <c r="A312" s="111"/>
      <c r="B312" s="111"/>
      <c r="C312" s="93"/>
      <c r="D312" s="93" t="s">
        <v>1156</v>
      </c>
      <c r="E312" s="111"/>
      <c r="F312" s="288"/>
      <c r="G312" s="289"/>
    </row>
    <row r="313" spans="1:7" s="290" customFormat="1" ht="24" customHeight="1">
      <c r="A313" s="111"/>
      <c r="B313" s="111"/>
      <c r="C313" s="93"/>
      <c r="D313" s="93" t="s">
        <v>1157</v>
      </c>
      <c r="E313" s="111"/>
      <c r="F313" s="288"/>
      <c r="G313" s="289"/>
    </row>
    <row r="314" spans="1:7" s="290" customFormat="1" ht="24" customHeight="1">
      <c r="A314" s="111"/>
      <c r="B314" s="111"/>
      <c r="C314" s="93"/>
      <c r="D314" s="93" t="s">
        <v>1158</v>
      </c>
      <c r="E314" s="111"/>
      <c r="F314" s="288"/>
      <c r="G314" s="289"/>
    </row>
    <row r="315" spans="1:7" s="290" customFormat="1" ht="24" customHeight="1">
      <c r="A315" s="111"/>
      <c r="B315" s="111"/>
      <c r="C315" s="93"/>
      <c r="D315" s="93" t="s">
        <v>1159</v>
      </c>
      <c r="E315" s="111"/>
      <c r="F315" s="288"/>
      <c r="G315" s="289"/>
    </row>
    <row r="316" spans="1:7" s="290" customFormat="1" ht="24" customHeight="1">
      <c r="A316" s="111"/>
      <c r="B316" s="111"/>
      <c r="C316" s="93"/>
      <c r="D316" s="93" t="s">
        <v>1160</v>
      </c>
      <c r="E316" s="111"/>
      <c r="F316" s="288"/>
      <c r="G316" s="289"/>
    </row>
    <row r="317" spans="1:7" s="290" customFormat="1" ht="24" customHeight="1">
      <c r="A317" s="111"/>
      <c r="B317" s="111"/>
      <c r="C317" s="93"/>
      <c r="D317" s="93" t="s">
        <v>1161</v>
      </c>
      <c r="E317" s="111"/>
      <c r="F317" s="288"/>
      <c r="G317" s="289"/>
    </row>
    <row r="318" spans="1:7" s="290" customFormat="1" ht="24" customHeight="1">
      <c r="A318" s="111"/>
      <c r="B318" s="111"/>
      <c r="C318" s="93"/>
      <c r="D318" s="93" t="s">
        <v>1162</v>
      </c>
      <c r="E318" s="111"/>
      <c r="F318" s="288"/>
      <c r="G318" s="289"/>
    </row>
    <row r="319" spans="1:7" s="290" customFormat="1" ht="24" customHeight="1">
      <c r="A319" s="111"/>
      <c r="B319" s="111"/>
      <c r="C319" s="93"/>
      <c r="D319" s="93" t="s">
        <v>1163</v>
      </c>
      <c r="E319" s="111"/>
      <c r="F319" s="288"/>
      <c r="G319" s="289"/>
    </row>
    <row r="320" spans="1:7" s="290" customFormat="1" ht="24" customHeight="1">
      <c r="A320" s="111"/>
      <c r="B320" s="111"/>
      <c r="C320" s="93" t="s">
        <v>1164</v>
      </c>
      <c r="D320" s="93" t="s">
        <v>1280</v>
      </c>
      <c r="E320" s="111"/>
      <c r="F320" s="288"/>
      <c r="G320" s="289"/>
    </row>
    <row r="321" spans="1:7" s="290" customFormat="1" ht="24" customHeight="1">
      <c r="A321" s="111"/>
      <c r="B321" s="111"/>
      <c r="C321" s="93"/>
      <c r="D321" s="93" t="s">
        <v>1165</v>
      </c>
      <c r="E321" s="111"/>
      <c r="F321" s="288">
        <v>8355000</v>
      </c>
      <c r="G321" s="289" t="s">
        <v>501</v>
      </c>
    </row>
    <row r="322" spans="1:7" s="290" customFormat="1" ht="24" customHeight="1">
      <c r="A322" s="111"/>
      <c r="B322" s="111"/>
      <c r="C322" s="93"/>
      <c r="D322" s="296" t="s">
        <v>1166</v>
      </c>
      <c r="E322" s="111"/>
      <c r="F322" s="288"/>
      <c r="G322" s="289"/>
    </row>
    <row r="323" spans="1:7" s="290" customFormat="1" ht="24" customHeight="1">
      <c r="A323" s="111"/>
      <c r="B323" s="111"/>
      <c r="C323" s="93"/>
      <c r="D323" s="93" t="s">
        <v>1167</v>
      </c>
      <c r="E323" s="111"/>
      <c r="F323" s="288"/>
      <c r="G323" s="289"/>
    </row>
    <row r="324" spans="1:7" s="290" customFormat="1" ht="24" customHeight="1">
      <c r="A324" s="111"/>
      <c r="B324" s="111"/>
      <c r="C324" s="93"/>
      <c r="D324" s="93" t="s">
        <v>1168</v>
      </c>
      <c r="E324" s="111"/>
      <c r="F324" s="288"/>
      <c r="G324" s="289"/>
    </row>
    <row r="325" spans="1:7" s="290" customFormat="1" ht="24" customHeight="1">
      <c r="A325" s="111"/>
      <c r="B325" s="111"/>
      <c r="C325" s="93"/>
      <c r="D325" s="296" t="s">
        <v>1169</v>
      </c>
      <c r="E325" s="111"/>
      <c r="F325" s="288"/>
      <c r="G325" s="289"/>
    </row>
    <row r="326" spans="1:7" s="290" customFormat="1" ht="24" customHeight="1">
      <c r="A326" s="111"/>
      <c r="B326" s="111"/>
      <c r="C326" s="93"/>
      <c r="D326" s="93" t="s">
        <v>1167</v>
      </c>
      <c r="E326" s="111"/>
      <c r="F326" s="288"/>
      <c r="G326" s="289"/>
    </row>
    <row r="327" spans="1:7" s="290" customFormat="1" ht="24" customHeight="1">
      <c r="A327" s="111"/>
      <c r="B327" s="111"/>
      <c r="C327" s="93"/>
      <c r="D327" s="93" t="s">
        <v>1170</v>
      </c>
      <c r="E327" s="111"/>
      <c r="F327" s="288"/>
      <c r="G327" s="289"/>
    </row>
    <row r="328" spans="1:7" s="290" customFormat="1" ht="24" customHeight="1">
      <c r="A328" s="111"/>
      <c r="B328" s="111"/>
      <c r="C328" s="93"/>
      <c r="D328" s="93" t="s">
        <v>1171</v>
      </c>
      <c r="E328" s="111"/>
      <c r="F328" s="288"/>
      <c r="G328" s="289"/>
    </row>
    <row r="329" spans="1:7" s="290" customFormat="1" ht="24" customHeight="1">
      <c r="A329" s="111"/>
      <c r="B329" s="111"/>
      <c r="C329" s="93"/>
      <c r="D329" s="93" t="s">
        <v>1172</v>
      </c>
      <c r="E329" s="111"/>
      <c r="F329" s="288"/>
      <c r="G329" s="289"/>
    </row>
    <row r="330" spans="1:7" s="290" customFormat="1" ht="24" customHeight="1">
      <c r="A330" s="111"/>
      <c r="B330" s="111"/>
      <c r="C330" s="93"/>
      <c r="D330" s="93" t="s">
        <v>1173</v>
      </c>
      <c r="E330" s="111"/>
      <c r="F330" s="288"/>
      <c r="G330" s="289"/>
    </row>
    <row r="331" spans="1:7" s="290" customFormat="1" ht="24" customHeight="1">
      <c r="A331" s="111"/>
      <c r="B331" s="111"/>
      <c r="C331" s="93"/>
      <c r="D331" s="93" t="s">
        <v>1174</v>
      </c>
      <c r="E331" s="111"/>
      <c r="F331" s="288"/>
      <c r="G331" s="289"/>
    </row>
    <row r="332" spans="1:7" s="290" customFormat="1" ht="24" customHeight="1">
      <c r="A332" s="111"/>
      <c r="B332" s="111"/>
      <c r="C332" s="93"/>
      <c r="D332" s="93" t="s">
        <v>1175</v>
      </c>
      <c r="E332" s="111"/>
      <c r="F332" s="288"/>
      <c r="G332" s="289"/>
    </row>
    <row r="333" spans="1:7" s="290" customFormat="1" ht="24" customHeight="1">
      <c r="A333" s="111"/>
      <c r="B333" s="111"/>
      <c r="C333" s="93"/>
      <c r="D333" s="93" t="s">
        <v>1286</v>
      </c>
      <c r="E333" s="111"/>
      <c r="F333" s="288"/>
      <c r="G333" s="289"/>
    </row>
    <row r="334" spans="1:7" s="290" customFormat="1" ht="24" customHeight="1">
      <c r="A334" s="111"/>
      <c r="B334" s="111"/>
      <c r="C334" s="93"/>
      <c r="D334" s="93" t="s">
        <v>1287</v>
      </c>
      <c r="E334" s="111"/>
      <c r="F334" s="288"/>
      <c r="G334" s="289"/>
    </row>
    <row r="335" spans="1:7" s="290" customFormat="1" ht="24" customHeight="1">
      <c r="A335" s="111"/>
      <c r="B335" s="111"/>
      <c r="C335" s="93" t="s">
        <v>1143</v>
      </c>
      <c r="D335" s="93" t="s">
        <v>1281</v>
      </c>
      <c r="E335" s="111"/>
      <c r="F335" s="288"/>
      <c r="G335" s="289"/>
    </row>
    <row r="336" spans="1:7" s="290" customFormat="1" ht="24" customHeight="1">
      <c r="A336" s="111"/>
      <c r="B336" s="111"/>
      <c r="C336" s="93"/>
      <c r="D336" s="93" t="s">
        <v>1285</v>
      </c>
      <c r="E336" s="111"/>
      <c r="F336" s="288">
        <v>4112000</v>
      </c>
      <c r="G336" s="289" t="s">
        <v>501</v>
      </c>
    </row>
    <row r="337" spans="1:7" s="290" customFormat="1" ht="24" customHeight="1">
      <c r="A337" s="111"/>
      <c r="B337" s="111"/>
      <c r="C337" s="93"/>
      <c r="D337" s="93" t="s">
        <v>1144</v>
      </c>
      <c r="E337" s="111"/>
      <c r="F337" s="288"/>
      <c r="G337" s="289"/>
    </row>
    <row r="338" spans="1:7" s="290" customFormat="1" ht="24" customHeight="1">
      <c r="A338" s="111"/>
      <c r="B338" s="111"/>
      <c r="C338" s="93"/>
      <c r="D338" s="93" t="s">
        <v>1145</v>
      </c>
      <c r="E338" s="111"/>
      <c r="F338" s="288"/>
      <c r="G338" s="289"/>
    </row>
    <row r="339" spans="1:7" s="290" customFormat="1" ht="24" customHeight="1">
      <c r="A339" s="111"/>
      <c r="B339" s="111"/>
      <c r="C339" s="93"/>
      <c r="D339" s="93" t="s">
        <v>1176</v>
      </c>
      <c r="E339" s="111"/>
      <c r="F339" s="288"/>
      <c r="G339" s="289"/>
    </row>
    <row r="341" spans="1:7" s="123" customFormat="1">
      <c r="A341" s="268"/>
      <c r="B341" s="270" t="s">
        <v>568</v>
      </c>
      <c r="F341" s="271">
        <f>SUM(E342,E354)</f>
        <v>8005600</v>
      </c>
      <c r="G341" s="122" t="s">
        <v>501</v>
      </c>
    </row>
    <row r="342" spans="1:7" s="287" customFormat="1" outlineLevel="1">
      <c r="A342" s="123"/>
      <c r="B342" s="123" t="s">
        <v>632</v>
      </c>
      <c r="C342" s="123"/>
      <c r="D342" s="123"/>
      <c r="E342" s="272">
        <f>E343</f>
        <v>2125600</v>
      </c>
      <c r="F342" s="91" t="s">
        <v>501</v>
      </c>
      <c r="G342" s="123"/>
    </row>
    <row r="343" spans="1:7" s="287" customFormat="1" outlineLevel="1">
      <c r="A343" s="111"/>
      <c r="B343" s="282" t="s">
        <v>736</v>
      </c>
      <c r="C343" s="282"/>
      <c r="D343" s="282"/>
      <c r="E343" s="274">
        <f>SUM(E344,E346,E349)</f>
        <v>2125600</v>
      </c>
      <c r="F343" s="95" t="s">
        <v>501</v>
      </c>
      <c r="G343" s="282"/>
    </row>
    <row r="344" spans="1:7" s="287" customFormat="1" outlineLevel="1">
      <c r="A344" s="111"/>
      <c r="B344" s="282" t="s">
        <v>733</v>
      </c>
      <c r="C344" s="282"/>
      <c r="D344" s="282"/>
      <c r="E344" s="274">
        <v>837700</v>
      </c>
      <c r="F344" s="95" t="s">
        <v>501</v>
      </c>
      <c r="G344" s="282"/>
    </row>
    <row r="345" spans="1:7" s="123" customFormat="1">
      <c r="A345" s="111"/>
      <c r="B345" s="111"/>
      <c r="C345" s="93"/>
      <c r="D345" s="93" t="s">
        <v>633</v>
      </c>
      <c r="E345" s="111"/>
      <c r="F345" s="288"/>
      <c r="G345" s="289"/>
    </row>
    <row r="346" spans="1:7" s="290" customFormat="1" ht="18" customHeight="1">
      <c r="A346" s="111"/>
      <c r="B346" s="282" t="s">
        <v>734</v>
      </c>
      <c r="C346" s="282"/>
      <c r="D346" s="282"/>
      <c r="E346" s="274">
        <v>1057000</v>
      </c>
      <c r="F346" s="95" t="s">
        <v>501</v>
      </c>
      <c r="G346" s="282"/>
    </row>
    <row r="347" spans="1:7" s="287" customFormat="1" outlineLevel="1">
      <c r="A347" s="111"/>
      <c r="B347" s="111"/>
      <c r="C347" s="93"/>
      <c r="D347" s="93" t="s">
        <v>691</v>
      </c>
      <c r="E347" s="111"/>
      <c r="F347" s="288"/>
      <c r="G347" s="289"/>
    </row>
    <row r="348" spans="1:7" s="287" customFormat="1" outlineLevel="1">
      <c r="A348" s="111"/>
      <c r="B348" s="111"/>
      <c r="C348" s="93"/>
      <c r="D348" s="93" t="s">
        <v>678</v>
      </c>
      <c r="E348" s="111"/>
      <c r="F348" s="288"/>
      <c r="G348" s="289"/>
    </row>
    <row r="349" spans="1:7" s="287" customFormat="1" outlineLevel="1">
      <c r="A349" s="111"/>
      <c r="B349" s="282" t="s">
        <v>735</v>
      </c>
      <c r="C349" s="282"/>
      <c r="D349" s="282"/>
      <c r="E349" s="274">
        <v>230900</v>
      </c>
      <c r="F349" s="95" t="s">
        <v>501</v>
      </c>
      <c r="G349" s="282"/>
    </row>
    <row r="350" spans="1:7" s="287" customFormat="1" outlineLevel="1">
      <c r="A350" s="111"/>
      <c r="B350" s="111"/>
      <c r="C350" s="93"/>
      <c r="D350" s="93" t="s">
        <v>832</v>
      </c>
      <c r="E350" s="111"/>
      <c r="F350" s="288"/>
      <c r="G350" s="289"/>
    </row>
    <row r="351" spans="1:7" s="287" customFormat="1" outlineLevel="1">
      <c r="A351" s="111"/>
      <c r="B351" s="111"/>
      <c r="C351" s="93"/>
      <c r="D351" s="93" t="s">
        <v>833</v>
      </c>
      <c r="E351" s="111"/>
      <c r="F351" s="288"/>
      <c r="G351" s="289"/>
    </row>
    <row r="352" spans="1:7" s="287" customFormat="1" outlineLevel="1">
      <c r="A352" s="111"/>
      <c r="B352" s="111"/>
      <c r="C352" s="93"/>
      <c r="D352" s="93" t="s">
        <v>779</v>
      </c>
      <c r="E352" s="111"/>
      <c r="F352" s="288"/>
      <c r="G352" s="289"/>
    </row>
    <row r="353" spans="1:7" s="287" customFormat="1" outlineLevel="1">
      <c r="A353" s="111"/>
      <c r="B353" s="111"/>
      <c r="C353" s="93"/>
      <c r="D353" s="93"/>
      <c r="E353" s="111"/>
      <c r="F353" s="288"/>
      <c r="G353" s="289"/>
    </row>
    <row r="354" spans="1:7" s="287" customFormat="1" outlineLevel="1">
      <c r="A354" s="111"/>
      <c r="B354" s="123" t="s">
        <v>636</v>
      </c>
      <c r="C354" s="123"/>
      <c r="D354" s="123"/>
      <c r="E354" s="272">
        <f>E355</f>
        <v>5880000</v>
      </c>
      <c r="F354" s="91" t="s">
        <v>501</v>
      </c>
      <c r="G354" s="123"/>
    </row>
    <row r="355" spans="1:7" s="287" customFormat="1" outlineLevel="1">
      <c r="A355" s="111"/>
      <c r="B355" s="282" t="s">
        <v>685</v>
      </c>
      <c r="C355" s="282"/>
      <c r="D355" s="282"/>
      <c r="E355" s="274">
        <f>SUM(E356,E360)</f>
        <v>5880000</v>
      </c>
      <c r="F355" s="95" t="s">
        <v>501</v>
      </c>
      <c r="G355" s="282"/>
    </row>
    <row r="356" spans="1:7" s="287" customFormat="1" outlineLevel="1">
      <c r="A356" s="111"/>
      <c r="B356" s="282" t="s">
        <v>857</v>
      </c>
      <c r="C356" s="282"/>
      <c r="D356" s="282"/>
      <c r="E356" s="274">
        <f>SUM(F358)</f>
        <v>880000</v>
      </c>
      <c r="F356" s="95" t="s">
        <v>501</v>
      </c>
      <c r="G356" s="282"/>
    </row>
    <row r="357" spans="1:7" s="290" customFormat="1">
      <c r="A357" s="111"/>
      <c r="B357" s="111"/>
      <c r="C357" s="93" t="s">
        <v>1075</v>
      </c>
      <c r="D357" s="93" t="s">
        <v>834</v>
      </c>
      <c r="E357" s="111"/>
      <c r="F357" s="293"/>
      <c r="G357" s="99"/>
    </row>
    <row r="358" spans="1:7" s="290" customFormat="1">
      <c r="A358" s="111"/>
      <c r="B358" s="111"/>
      <c r="C358" s="93"/>
      <c r="D358" s="296" t="s">
        <v>835</v>
      </c>
      <c r="E358" s="111"/>
      <c r="F358" s="293">
        <v>880000</v>
      </c>
      <c r="G358" s="99" t="s">
        <v>501</v>
      </c>
    </row>
    <row r="360" spans="1:7">
      <c r="B360" s="123" t="s">
        <v>858</v>
      </c>
      <c r="E360" s="137">
        <f>SUM(F385)</f>
        <v>5000000</v>
      </c>
      <c r="F360" s="95" t="s">
        <v>501</v>
      </c>
    </row>
    <row r="361" spans="1:7" s="123" customFormat="1">
      <c r="A361" s="268"/>
      <c r="B361" s="270" t="s">
        <v>894</v>
      </c>
      <c r="F361" s="271"/>
      <c r="G361" s="122"/>
    </row>
    <row r="362" spans="1:7" s="123" customFormat="1">
      <c r="A362" s="268"/>
      <c r="B362" s="270" t="s">
        <v>914</v>
      </c>
      <c r="D362" s="123" t="s">
        <v>905</v>
      </c>
      <c r="F362" s="271"/>
      <c r="G362" s="122"/>
    </row>
    <row r="363" spans="1:7" s="123" customFormat="1">
      <c r="A363" s="268"/>
      <c r="B363" s="270"/>
      <c r="D363" s="123" t="s">
        <v>897</v>
      </c>
      <c r="F363" s="271"/>
      <c r="G363" s="122"/>
    </row>
    <row r="364" spans="1:7" s="123" customFormat="1">
      <c r="A364" s="268"/>
      <c r="B364" s="270"/>
      <c r="D364" s="123" t="s">
        <v>878</v>
      </c>
      <c r="F364" s="271"/>
      <c r="G364" s="122"/>
    </row>
    <row r="365" spans="1:7">
      <c r="A365" s="299"/>
      <c r="B365" s="121"/>
      <c r="D365" s="298" t="s">
        <v>879</v>
      </c>
      <c r="F365" s="148"/>
      <c r="G365" s="300"/>
    </row>
    <row r="366" spans="1:7">
      <c r="A366" s="299"/>
      <c r="B366" s="121"/>
      <c r="D366" s="298" t="s">
        <v>880</v>
      </c>
      <c r="F366" s="148"/>
      <c r="G366" s="300"/>
    </row>
    <row r="367" spans="1:7">
      <c r="A367" s="299"/>
      <c r="B367" s="121"/>
      <c r="D367" s="298" t="s">
        <v>881</v>
      </c>
      <c r="F367" s="148"/>
      <c r="G367" s="300"/>
    </row>
    <row r="368" spans="1:7">
      <c r="A368" s="299"/>
      <c r="B368" s="121"/>
      <c r="D368" s="298" t="s">
        <v>882</v>
      </c>
      <c r="F368" s="148"/>
      <c r="G368" s="300"/>
    </row>
    <row r="369" spans="1:7">
      <c r="A369" s="299"/>
      <c r="B369" s="121"/>
      <c r="D369" s="298" t="s">
        <v>883</v>
      </c>
      <c r="F369" s="148"/>
      <c r="G369" s="300"/>
    </row>
    <row r="370" spans="1:7">
      <c r="A370" s="299"/>
      <c r="B370" s="121"/>
      <c r="D370" s="298"/>
      <c r="F370" s="148"/>
      <c r="G370" s="300"/>
    </row>
    <row r="371" spans="1:7" s="123" customFormat="1">
      <c r="A371" s="268"/>
      <c r="B371" s="270"/>
      <c r="D371" s="123" t="s">
        <v>884</v>
      </c>
      <c r="F371" s="271"/>
      <c r="G371" s="122"/>
    </row>
    <row r="372" spans="1:7">
      <c r="A372" s="299"/>
      <c r="B372" s="121"/>
      <c r="F372" s="148"/>
      <c r="G372" s="300"/>
    </row>
    <row r="373" spans="1:7" s="123" customFormat="1">
      <c r="A373" s="268"/>
      <c r="B373" s="270"/>
      <c r="D373" s="123" t="s">
        <v>885</v>
      </c>
      <c r="F373" s="271"/>
      <c r="G373" s="122"/>
    </row>
    <row r="374" spans="1:7">
      <c r="A374" s="299"/>
      <c r="B374" s="121"/>
      <c r="D374" s="298" t="s">
        <v>886</v>
      </c>
      <c r="F374" s="148"/>
      <c r="G374" s="300"/>
    </row>
    <row r="375" spans="1:7">
      <c r="A375" s="299"/>
      <c r="B375" s="121"/>
      <c r="D375" s="298" t="s">
        <v>887</v>
      </c>
      <c r="F375" s="148"/>
      <c r="G375" s="300"/>
    </row>
    <row r="376" spans="1:7">
      <c r="A376" s="299"/>
      <c r="B376" s="121"/>
      <c r="D376" s="298" t="s">
        <v>888</v>
      </c>
      <c r="F376" s="148"/>
      <c r="G376" s="300"/>
    </row>
    <row r="377" spans="1:7">
      <c r="A377" s="299"/>
      <c r="B377" s="121"/>
      <c r="D377" s="298" t="s">
        <v>889</v>
      </c>
      <c r="F377" s="148"/>
      <c r="G377" s="300"/>
    </row>
    <row r="378" spans="1:7">
      <c r="A378" s="299"/>
      <c r="B378" s="121"/>
      <c r="F378" s="148"/>
      <c r="G378" s="300"/>
    </row>
    <row r="379" spans="1:7" s="123" customFormat="1">
      <c r="A379" s="268"/>
      <c r="B379" s="270"/>
      <c r="D379" s="123" t="s">
        <v>890</v>
      </c>
      <c r="F379" s="271"/>
      <c r="G379" s="122"/>
    </row>
    <row r="380" spans="1:7">
      <c r="A380" s="299"/>
      <c r="B380" s="121"/>
      <c r="D380" s="298" t="s">
        <v>891</v>
      </c>
      <c r="F380" s="148"/>
      <c r="G380" s="300"/>
    </row>
    <row r="381" spans="1:7">
      <c r="A381" s="299"/>
      <c r="B381" s="121"/>
      <c r="D381" s="298" t="s">
        <v>892</v>
      </c>
      <c r="F381" s="148"/>
      <c r="G381" s="300"/>
    </row>
    <row r="382" spans="1:7">
      <c r="A382" s="299"/>
      <c r="B382" s="121"/>
      <c r="D382" s="298" t="s">
        <v>893</v>
      </c>
      <c r="F382" s="148"/>
      <c r="G382" s="300"/>
    </row>
    <row r="383" spans="1:7">
      <c r="A383" s="299"/>
      <c r="B383" s="121"/>
      <c r="D383" s="298"/>
      <c r="F383" s="148"/>
      <c r="G383" s="300"/>
    </row>
    <row r="384" spans="1:7" s="111" customFormat="1">
      <c r="C384" s="93" t="s">
        <v>895</v>
      </c>
      <c r="D384" s="301" t="s">
        <v>896</v>
      </c>
      <c r="F384" s="293"/>
      <c r="G384" s="99"/>
    </row>
    <row r="385" spans="1:7" s="111" customFormat="1">
      <c r="C385" s="93"/>
      <c r="D385" s="301" t="s">
        <v>897</v>
      </c>
      <c r="F385" s="293">
        <v>5000000</v>
      </c>
      <c r="G385" s="99" t="s">
        <v>501</v>
      </c>
    </row>
    <row r="386" spans="1:7" s="111" customFormat="1" outlineLevel="1">
      <c r="D386" s="302" t="s">
        <v>898</v>
      </c>
      <c r="E386" s="303"/>
      <c r="F386" s="289"/>
    </row>
    <row r="387" spans="1:7" s="111" customFormat="1" outlineLevel="1">
      <c r="D387" s="111" t="s">
        <v>899</v>
      </c>
      <c r="E387" s="303"/>
      <c r="F387" s="289"/>
    </row>
    <row r="388" spans="1:7" s="111" customFormat="1" outlineLevel="1">
      <c r="D388" s="302" t="s">
        <v>900</v>
      </c>
      <c r="E388" s="303"/>
      <c r="F388" s="289"/>
    </row>
    <row r="389" spans="1:7" s="111" customFormat="1" outlineLevel="1">
      <c r="D389" s="111" t="s">
        <v>901</v>
      </c>
      <c r="E389" s="303"/>
      <c r="F389" s="289"/>
    </row>
    <row r="390" spans="1:7" s="111" customFormat="1" outlineLevel="1">
      <c r="D390" s="302" t="s">
        <v>902</v>
      </c>
      <c r="E390" s="303"/>
      <c r="F390" s="304"/>
    </row>
    <row r="391" spans="1:7" s="111" customFormat="1" outlineLevel="1">
      <c r="D391" s="302" t="s">
        <v>903</v>
      </c>
      <c r="E391" s="303"/>
      <c r="F391" s="289"/>
    </row>
    <row r="392" spans="1:7" s="111" customFormat="1" outlineLevel="1">
      <c r="D392" s="111" t="s">
        <v>904</v>
      </c>
      <c r="E392" s="303"/>
      <c r="F392" s="289"/>
    </row>
    <row r="393" spans="1:7" s="111" customFormat="1" outlineLevel="1">
      <c r="E393" s="303"/>
      <c r="F393" s="289"/>
    </row>
    <row r="394" spans="1:7" s="111" customFormat="1" ht="43.5" outlineLevel="1">
      <c r="E394" s="305" t="s">
        <v>907</v>
      </c>
      <c r="F394" s="306" t="s">
        <v>908</v>
      </c>
    </row>
    <row r="395" spans="1:7" s="111" customFormat="1" outlineLevel="1">
      <c r="D395" s="307" t="s">
        <v>906</v>
      </c>
      <c r="E395" s="303">
        <v>57651000</v>
      </c>
      <c r="F395" s="304">
        <v>0</v>
      </c>
      <c r="G395" s="286" t="s">
        <v>501</v>
      </c>
    </row>
    <row r="396" spans="1:7" s="111" customFormat="1" outlineLevel="1">
      <c r="D396" s="307" t="s">
        <v>909</v>
      </c>
      <c r="E396" s="303">
        <v>5000000</v>
      </c>
      <c r="F396" s="304">
        <v>0</v>
      </c>
      <c r="G396" s="286" t="s">
        <v>501</v>
      </c>
    </row>
    <row r="397" spans="1:7" s="111" customFormat="1" outlineLevel="1">
      <c r="D397" s="308" t="s">
        <v>910</v>
      </c>
      <c r="E397" s="303">
        <v>52651000</v>
      </c>
      <c r="F397" s="304">
        <v>0</v>
      </c>
      <c r="G397" s="286" t="s">
        <v>501</v>
      </c>
    </row>
    <row r="398" spans="1:7" s="111" customFormat="1" outlineLevel="1">
      <c r="E398" s="303"/>
      <c r="F398" s="289"/>
    </row>
    <row r="399" spans="1:7" s="123" customFormat="1">
      <c r="A399" s="268"/>
      <c r="B399" s="270" t="s">
        <v>569</v>
      </c>
      <c r="F399" s="271">
        <f>SUM(E400)</f>
        <v>1584600</v>
      </c>
      <c r="G399" s="122" t="s">
        <v>501</v>
      </c>
    </row>
    <row r="400" spans="1:7" s="287" customFormat="1" outlineLevel="1">
      <c r="A400" s="123"/>
      <c r="B400" s="123" t="s">
        <v>594</v>
      </c>
      <c r="C400" s="123"/>
      <c r="D400" s="123"/>
      <c r="E400" s="272">
        <f>SUM(E401,E411)</f>
        <v>1584600</v>
      </c>
      <c r="F400" s="91" t="s">
        <v>501</v>
      </c>
      <c r="G400" s="123"/>
    </row>
    <row r="401" spans="1:7" s="287" customFormat="1" outlineLevel="1">
      <c r="A401" s="111"/>
      <c r="B401" s="282" t="s">
        <v>732</v>
      </c>
      <c r="C401" s="282"/>
      <c r="D401" s="282"/>
      <c r="E401" s="274">
        <f>SUM(E402,E404,E408)</f>
        <v>1547300</v>
      </c>
      <c r="F401" s="95" t="s">
        <v>501</v>
      </c>
      <c r="G401" s="282"/>
    </row>
    <row r="402" spans="1:7" s="287" customFormat="1" outlineLevel="1">
      <c r="A402" s="111"/>
      <c r="B402" s="282" t="s">
        <v>733</v>
      </c>
      <c r="C402" s="282"/>
      <c r="D402" s="282"/>
      <c r="E402" s="274">
        <v>895000</v>
      </c>
      <c r="F402" s="95" t="s">
        <v>501</v>
      </c>
      <c r="G402" s="282"/>
    </row>
    <row r="403" spans="1:7" s="123" customFormat="1">
      <c r="A403" s="111"/>
      <c r="B403" s="111"/>
      <c r="C403" s="93"/>
      <c r="D403" s="93" t="s">
        <v>633</v>
      </c>
      <c r="E403" s="111"/>
      <c r="F403" s="288"/>
      <c r="G403" s="289"/>
    </row>
    <row r="404" spans="1:7" s="290" customFormat="1" ht="18" customHeight="1">
      <c r="A404" s="111"/>
      <c r="B404" s="282" t="s">
        <v>734</v>
      </c>
      <c r="C404" s="282"/>
      <c r="D404" s="282"/>
      <c r="E404" s="274">
        <v>539100</v>
      </c>
      <c r="F404" s="95" t="s">
        <v>501</v>
      </c>
      <c r="G404" s="282"/>
    </row>
    <row r="405" spans="1:7" s="287" customFormat="1" outlineLevel="1">
      <c r="A405" s="111"/>
      <c r="B405" s="111"/>
      <c r="C405" s="93"/>
      <c r="D405" s="93" t="s">
        <v>836</v>
      </c>
      <c r="E405" s="111"/>
      <c r="F405" s="288"/>
      <c r="G405" s="289"/>
    </row>
    <row r="406" spans="1:7" s="287" customFormat="1" outlineLevel="1">
      <c r="A406" s="111"/>
      <c r="B406" s="111"/>
      <c r="C406" s="93"/>
      <c r="D406" s="93" t="s">
        <v>837</v>
      </c>
      <c r="E406" s="111"/>
      <c r="F406" s="288"/>
      <c r="G406" s="289"/>
    </row>
    <row r="407" spans="1:7" s="287" customFormat="1" outlineLevel="1">
      <c r="A407" s="111"/>
      <c r="B407" s="111"/>
      <c r="C407" s="93"/>
      <c r="D407" s="93" t="s">
        <v>838</v>
      </c>
      <c r="E407" s="111"/>
      <c r="F407" s="288"/>
      <c r="G407" s="289"/>
    </row>
    <row r="408" spans="1:7" s="287" customFormat="1" outlineLevel="1">
      <c r="A408" s="111"/>
      <c r="B408" s="282" t="s">
        <v>735</v>
      </c>
      <c r="C408" s="282"/>
      <c r="D408" s="282"/>
      <c r="E408" s="274">
        <v>113200</v>
      </c>
      <c r="F408" s="95" t="s">
        <v>501</v>
      </c>
      <c r="G408" s="282"/>
    </row>
    <row r="409" spans="1:7" s="287" customFormat="1" outlineLevel="1">
      <c r="A409" s="111"/>
      <c r="B409" s="111"/>
      <c r="C409" s="93"/>
      <c r="D409" s="93" t="s">
        <v>704</v>
      </c>
      <c r="E409" s="111"/>
      <c r="F409" s="288"/>
      <c r="G409" s="289"/>
    </row>
    <row r="410" spans="1:7" s="287" customFormat="1" outlineLevel="1">
      <c r="A410" s="111"/>
      <c r="B410" s="111"/>
      <c r="C410" s="93"/>
      <c r="D410" s="93" t="s">
        <v>839</v>
      </c>
      <c r="E410" s="111"/>
      <c r="F410" s="288"/>
      <c r="G410" s="289"/>
    </row>
    <row r="411" spans="1:7">
      <c r="B411" s="282" t="s">
        <v>1115</v>
      </c>
      <c r="C411" s="282"/>
      <c r="D411" s="282"/>
      <c r="E411" s="274">
        <v>37300</v>
      </c>
      <c r="F411" s="95" t="s">
        <v>501</v>
      </c>
      <c r="G411" s="282"/>
    </row>
    <row r="412" spans="1:7">
      <c r="B412" s="111"/>
      <c r="C412" s="93"/>
      <c r="D412" s="93" t="s">
        <v>693</v>
      </c>
      <c r="E412" s="111"/>
      <c r="F412" s="288"/>
      <c r="G412" s="289"/>
    </row>
    <row r="414" spans="1:7" s="123" customFormat="1">
      <c r="A414" s="268"/>
      <c r="B414" s="270" t="s">
        <v>570</v>
      </c>
      <c r="F414" s="271">
        <f>SUM(E415,E428,E516)</f>
        <v>19940180</v>
      </c>
      <c r="G414" s="122" t="s">
        <v>501</v>
      </c>
    </row>
    <row r="415" spans="1:7" s="287" customFormat="1" outlineLevel="1">
      <c r="A415" s="123"/>
      <c r="B415" s="123" t="s">
        <v>632</v>
      </c>
      <c r="C415" s="123"/>
      <c r="D415" s="123"/>
      <c r="E415" s="272">
        <f>E416</f>
        <v>10502600</v>
      </c>
      <c r="F415" s="91" t="s">
        <v>501</v>
      </c>
      <c r="G415" s="123"/>
    </row>
    <row r="416" spans="1:7" s="287" customFormat="1" outlineLevel="1">
      <c r="A416" s="111"/>
      <c r="B416" s="282" t="s">
        <v>736</v>
      </c>
      <c r="C416" s="282"/>
      <c r="D416" s="282"/>
      <c r="E416" s="274">
        <f>SUM(E417,E421,E423)</f>
        <v>10502600</v>
      </c>
      <c r="F416" s="95" t="s">
        <v>501</v>
      </c>
      <c r="G416" s="282"/>
    </row>
    <row r="417" spans="1:7" s="287" customFormat="1" outlineLevel="1">
      <c r="A417" s="111"/>
      <c r="B417" s="282" t="s">
        <v>733</v>
      </c>
      <c r="C417" s="282"/>
      <c r="D417" s="282"/>
      <c r="E417" s="274">
        <v>7459600</v>
      </c>
      <c r="F417" s="95" t="s">
        <v>501</v>
      </c>
      <c r="G417" s="282"/>
    </row>
    <row r="418" spans="1:7" s="123" customFormat="1">
      <c r="A418" s="111"/>
      <c r="B418" s="111"/>
      <c r="C418" s="93"/>
      <c r="D418" s="93" t="s">
        <v>840</v>
      </c>
      <c r="E418" s="111"/>
      <c r="F418" s="288"/>
      <c r="G418" s="289"/>
    </row>
    <row r="419" spans="1:7" s="123" customFormat="1">
      <c r="A419" s="111"/>
      <c r="B419" s="111"/>
      <c r="C419" s="93"/>
      <c r="D419" s="93" t="s">
        <v>841</v>
      </c>
      <c r="E419" s="111"/>
      <c r="F419" s="288"/>
      <c r="G419" s="289"/>
    </row>
    <row r="420" spans="1:7" s="123" customFormat="1">
      <c r="A420" s="111"/>
      <c r="B420" s="111"/>
      <c r="C420" s="93"/>
      <c r="D420" s="93" t="s">
        <v>842</v>
      </c>
      <c r="E420" s="111"/>
      <c r="F420" s="288"/>
      <c r="G420" s="289"/>
    </row>
    <row r="421" spans="1:7" s="290" customFormat="1" ht="18" customHeight="1">
      <c r="A421" s="111"/>
      <c r="B421" s="282" t="s">
        <v>734</v>
      </c>
      <c r="C421" s="282"/>
      <c r="D421" s="282"/>
      <c r="E421" s="274">
        <v>36000</v>
      </c>
      <c r="F421" s="95" t="s">
        <v>501</v>
      </c>
      <c r="G421" s="282"/>
    </row>
    <row r="422" spans="1:7" s="287" customFormat="1" outlineLevel="1">
      <c r="A422" s="111"/>
      <c r="B422" s="111"/>
      <c r="C422" s="93"/>
      <c r="D422" s="93" t="s">
        <v>843</v>
      </c>
      <c r="E422" s="111"/>
      <c r="F422" s="288"/>
      <c r="G422" s="289"/>
    </row>
    <row r="423" spans="1:7" s="287" customFormat="1" outlineLevel="1">
      <c r="A423" s="111"/>
      <c r="B423" s="282" t="s">
        <v>735</v>
      </c>
      <c r="C423" s="282"/>
      <c r="D423" s="282"/>
      <c r="E423" s="274">
        <v>3007000</v>
      </c>
      <c r="F423" s="95" t="s">
        <v>501</v>
      </c>
      <c r="G423" s="282"/>
    </row>
    <row r="424" spans="1:7" s="287" customFormat="1" outlineLevel="1">
      <c r="A424" s="111"/>
      <c r="B424" s="111"/>
      <c r="C424" s="93"/>
      <c r="D424" s="93" t="s">
        <v>696</v>
      </c>
      <c r="E424" s="111"/>
      <c r="F424" s="288"/>
      <c r="G424" s="289"/>
    </row>
    <row r="425" spans="1:7" s="287" customFormat="1" outlineLevel="1">
      <c r="A425" s="111"/>
      <c r="B425" s="111"/>
      <c r="C425" s="93"/>
      <c r="D425" s="301" t="s">
        <v>694</v>
      </c>
      <c r="E425" s="111"/>
      <c r="F425" s="288"/>
      <c r="G425" s="289"/>
    </row>
    <row r="426" spans="1:7" s="287" customFormat="1" outlineLevel="1">
      <c r="A426" s="111"/>
      <c r="B426" s="111"/>
      <c r="C426" s="93"/>
      <c r="D426" s="93" t="s">
        <v>695</v>
      </c>
      <c r="E426" s="111"/>
      <c r="F426" s="288"/>
      <c r="G426" s="289"/>
    </row>
    <row r="427" spans="1:7" s="287" customFormat="1" outlineLevel="1">
      <c r="A427" s="111"/>
      <c r="B427" s="111"/>
      <c r="C427" s="93"/>
      <c r="D427" s="93"/>
      <c r="E427" s="111"/>
      <c r="F427" s="288"/>
      <c r="G427" s="289"/>
    </row>
    <row r="428" spans="1:7" s="287" customFormat="1" ht="24" customHeight="1" outlineLevel="1">
      <c r="A428" s="123"/>
      <c r="B428" s="123" t="s">
        <v>636</v>
      </c>
      <c r="C428" s="123"/>
      <c r="D428" s="123"/>
      <c r="E428" s="291">
        <f>SUM(E429)</f>
        <v>974280</v>
      </c>
      <c r="F428" s="91" t="s">
        <v>501</v>
      </c>
      <c r="G428" s="123"/>
    </row>
    <row r="429" spans="1:7" s="287" customFormat="1" ht="24" customHeight="1" outlineLevel="1">
      <c r="A429" s="111"/>
      <c r="B429" s="292" t="s">
        <v>685</v>
      </c>
      <c r="C429" s="292"/>
      <c r="D429" s="282"/>
      <c r="E429" s="275">
        <f>SUM(E430,E433)</f>
        <v>974280</v>
      </c>
      <c r="F429" s="95" t="s">
        <v>501</v>
      </c>
      <c r="G429" s="282"/>
    </row>
    <row r="430" spans="1:7" s="123" customFormat="1" ht="24" customHeight="1">
      <c r="A430" s="111"/>
      <c r="B430" s="292" t="s">
        <v>857</v>
      </c>
      <c r="C430" s="282"/>
      <c r="D430" s="282"/>
      <c r="E430" s="275">
        <f>SUM(F432)</f>
        <v>50000</v>
      </c>
      <c r="F430" s="95" t="s">
        <v>501</v>
      </c>
      <c r="G430" s="282"/>
    </row>
    <row r="431" spans="1:7" s="290" customFormat="1" ht="24" customHeight="1">
      <c r="A431" s="111"/>
      <c r="B431" s="111"/>
      <c r="C431" s="93" t="s">
        <v>1265</v>
      </c>
      <c r="D431" s="93" t="s">
        <v>1177</v>
      </c>
      <c r="E431" s="111"/>
      <c r="F431" s="288"/>
      <c r="G431" s="99"/>
    </row>
    <row r="432" spans="1:7" s="290" customFormat="1" ht="24" customHeight="1">
      <c r="A432" s="111"/>
      <c r="B432" s="111"/>
      <c r="C432" s="93"/>
      <c r="D432" s="93" t="s">
        <v>1178</v>
      </c>
      <c r="E432" s="111"/>
      <c r="F432" s="288">
        <v>50000</v>
      </c>
      <c r="G432" s="99" t="s">
        <v>501</v>
      </c>
    </row>
    <row r="433" spans="1:7" s="123" customFormat="1" ht="24" customHeight="1">
      <c r="A433" s="111"/>
      <c r="B433" s="292" t="s">
        <v>858</v>
      </c>
      <c r="C433" s="282"/>
      <c r="D433" s="282"/>
      <c r="E433" s="275">
        <f>SUM(F434,F461,F464,F491)</f>
        <v>924280</v>
      </c>
      <c r="F433" s="95" t="s">
        <v>501</v>
      </c>
      <c r="G433" s="282"/>
    </row>
    <row r="434" spans="1:7" s="290" customFormat="1" ht="24" customHeight="1">
      <c r="A434" s="111"/>
      <c r="B434" s="111"/>
      <c r="C434" s="93" t="s">
        <v>1262</v>
      </c>
      <c r="D434" s="93" t="s">
        <v>1179</v>
      </c>
      <c r="E434" s="111"/>
      <c r="F434" s="288">
        <v>100000</v>
      </c>
      <c r="G434" s="289" t="s">
        <v>501</v>
      </c>
    </row>
    <row r="435" spans="1:7" s="290" customFormat="1" ht="24" customHeight="1">
      <c r="A435" s="111"/>
      <c r="B435" s="111"/>
      <c r="C435" s="93"/>
      <c r="D435" s="93" t="s">
        <v>1180</v>
      </c>
      <c r="E435" s="111"/>
      <c r="F435" s="288"/>
      <c r="G435" s="289"/>
    </row>
    <row r="436" spans="1:7" s="290" customFormat="1" ht="24" customHeight="1">
      <c r="A436" s="111"/>
      <c r="B436" s="111"/>
      <c r="C436" s="93"/>
      <c r="D436" s="93" t="s">
        <v>1181</v>
      </c>
      <c r="E436" s="111"/>
      <c r="F436" s="288"/>
      <c r="G436" s="289"/>
    </row>
    <row r="437" spans="1:7" s="290" customFormat="1" ht="24" customHeight="1">
      <c r="A437" s="111"/>
      <c r="B437" s="111"/>
      <c r="C437" s="93"/>
      <c r="D437" s="93" t="s">
        <v>1182</v>
      </c>
      <c r="E437" s="111"/>
      <c r="F437" s="288"/>
      <c r="G437" s="289"/>
    </row>
    <row r="438" spans="1:7" s="290" customFormat="1" ht="24" customHeight="1">
      <c r="A438" s="111"/>
      <c r="B438" s="111"/>
      <c r="C438" s="93"/>
      <c r="D438" s="93" t="s">
        <v>1183</v>
      </c>
      <c r="E438" s="111"/>
      <c r="F438" s="288"/>
      <c r="G438" s="289"/>
    </row>
    <row r="439" spans="1:7" s="290" customFormat="1" ht="24" customHeight="1">
      <c r="A439" s="111"/>
      <c r="B439" s="111"/>
      <c r="C439" s="93"/>
      <c r="D439" s="93" t="s">
        <v>1184</v>
      </c>
      <c r="E439" s="111"/>
      <c r="F439" s="288"/>
      <c r="G439" s="289"/>
    </row>
    <row r="440" spans="1:7" s="290" customFormat="1" ht="24" customHeight="1">
      <c r="A440" s="111"/>
      <c r="B440" s="111"/>
      <c r="C440" s="93"/>
      <c r="D440" s="93" t="s">
        <v>1185</v>
      </c>
      <c r="E440" s="111"/>
      <c r="F440" s="288"/>
      <c r="G440" s="289"/>
    </row>
    <row r="441" spans="1:7" s="290" customFormat="1" ht="24" customHeight="1">
      <c r="A441" s="111"/>
      <c r="B441" s="111"/>
      <c r="C441" s="93"/>
      <c r="D441" s="93" t="s">
        <v>1186</v>
      </c>
      <c r="E441" s="111"/>
      <c r="F441" s="288"/>
      <c r="G441" s="289"/>
    </row>
    <row r="442" spans="1:7" s="290" customFormat="1" ht="24" customHeight="1">
      <c r="A442" s="111"/>
      <c r="B442" s="111"/>
      <c r="C442" s="93"/>
      <c r="D442" s="93" t="s">
        <v>1187</v>
      </c>
      <c r="E442" s="111"/>
      <c r="F442" s="288"/>
      <c r="G442" s="289"/>
    </row>
    <row r="443" spans="1:7" s="290" customFormat="1" ht="24" customHeight="1">
      <c r="A443" s="111"/>
      <c r="B443" s="111"/>
      <c r="C443" s="93"/>
      <c r="D443" s="93" t="s">
        <v>1188</v>
      </c>
      <c r="E443" s="111"/>
      <c r="F443" s="288"/>
      <c r="G443" s="289"/>
    </row>
    <row r="444" spans="1:7" s="290" customFormat="1" ht="24" customHeight="1">
      <c r="A444" s="111"/>
      <c r="B444" s="111"/>
      <c r="C444" s="93"/>
      <c r="D444" s="93" t="s">
        <v>1189</v>
      </c>
      <c r="E444" s="111"/>
      <c r="F444" s="288"/>
      <c r="G444" s="289"/>
    </row>
    <row r="445" spans="1:7" s="290" customFormat="1" ht="24" customHeight="1">
      <c r="A445" s="111"/>
      <c r="B445" s="111"/>
      <c r="C445" s="93"/>
      <c r="D445" s="93" t="s">
        <v>1190</v>
      </c>
      <c r="E445" s="111"/>
      <c r="F445" s="288"/>
      <c r="G445" s="289"/>
    </row>
    <row r="446" spans="1:7" s="290" customFormat="1" ht="24" customHeight="1">
      <c r="A446" s="111"/>
      <c r="B446" s="111"/>
      <c r="C446" s="93"/>
      <c r="D446" s="93" t="s">
        <v>1191</v>
      </c>
      <c r="E446" s="111"/>
      <c r="F446" s="288"/>
      <c r="G446" s="289"/>
    </row>
    <row r="447" spans="1:7" s="290" customFormat="1" ht="24" customHeight="1">
      <c r="A447" s="111"/>
      <c r="B447" s="111"/>
      <c r="C447" s="93"/>
      <c r="D447" s="93" t="s">
        <v>1192</v>
      </c>
      <c r="E447" s="111"/>
      <c r="F447" s="288"/>
      <c r="G447" s="289"/>
    </row>
    <row r="448" spans="1:7" s="290" customFormat="1" ht="24" customHeight="1">
      <c r="A448" s="111"/>
      <c r="B448" s="111"/>
      <c r="C448" s="93"/>
      <c r="D448" s="93" t="s">
        <v>1193</v>
      </c>
      <c r="E448" s="111"/>
      <c r="F448" s="288"/>
      <c r="G448" s="289"/>
    </row>
    <row r="449" spans="1:7" s="290" customFormat="1" ht="24" customHeight="1">
      <c r="A449" s="111"/>
      <c r="B449" s="111"/>
      <c r="C449" s="93"/>
      <c r="D449" s="93" t="s">
        <v>1194</v>
      </c>
      <c r="E449" s="111"/>
      <c r="F449" s="288"/>
      <c r="G449" s="289"/>
    </row>
    <row r="450" spans="1:7" s="290" customFormat="1" ht="24" customHeight="1">
      <c r="A450" s="111"/>
      <c r="B450" s="111"/>
      <c r="C450" s="93"/>
      <c r="D450" s="93" t="s">
        <v>1195</v>
      </c>
      <c r="E450" s="111"/>
      <c r="F450" s="288"/>
      <c r="G450" s="289"/>
    </row>
    <row r="451" spans="1:7" s="290" customFormat="1" ht="24" customHeight="1">
      <c r="A451" s="111"/>
      <c r="B451" s="111"/>
      <c r="C451" s="93"/>
      <c r="D451" s="93" t="s">
        <v>1196</v>
      </c>
      <c r="E451" s="111"/>
      <c r="F451" s="288"/>
      <c r="G451" s="289"/>
    </row>
    <row r="452" spans="1:7" s="290" customFormat="1" ht="24" customHeight="1">
      <c r="A452" s="111"/>
      <c r="B452" s="111"/>
      <c r="C452" s="93"/>
      <c r="D452" s="93" t="s">
        <v>1197</v>
      </c>
      <c r="E452" s="111"/>
      <c r="F452" s="288"/>
      <c r="G452" s="289"/>
    </row>
    <row r="453" spans="1:7" s="290" customFormat="1" ht="24" customHeight="1">
      <c r="A453" s="111"/>
      <c r="B453" s="111"/>
      <c r="C453" s="93"/>
      <c r="D453" s="93" t="s">
        <v>1198</v>
      </c>
      <c r="E453" s="111"/>
      <c r="F453" s="288"/>
      <c r="G453" s="289"/>
    </row>
    <row r="454" spans="1:7" s="290" customFormat="1" ht="24" customHeight="1">
      <c r="A454" s="111"/>
      <c r="B454" s="111"/>
      <c r="C454" s="93"/>
      <c r="D454" s="93" t="s">
        <v>1199</v>
      </c>
      <c r="E454" s="111"/>
      <c r="F454" s="288"/>
      <c r="G454" s="289"/>
    </row>
    <row r="455" spans="1:7" s="290" customFormat="1" ht="24" customHeight="1">
      <c r="A455" s="111"/>
      <c r="B455" s="111"/>
      <c r="C455" s="93"/>
      <c r="D455" s="93" t="s">
        <v>1200</v>
      </c>
      <c r="E455" s="111"/>
      <c r="F455" s="288"/>
      <c r="G455" s="289"/>
    </row>
    <row r="456" spans="1:7" s="290" customFormat="1" ht="24" customHeight="1">
      <c r="A456" s="111"/>
      <c r="B456" s="111"/>
      <c r="C456" s="93"/>
      <c r="D456" s="93" t="s">
        <v>1201</v>
      </c>
      <c r="E456" s="111"/>
      <c r="F456" s="288"/>
      <c r="G456" s="289"/>
    </row>
    <row r="457" spans="1:7" s="290" customFormat="1" ht="24" customHeight="1">
      <c r="A457" s="111"/>
      <c r="B457" s="111"/>
      <c r="C457" s="93"/>
      <c r="D457" s="93" t="s">
        <v>1202</v>
      </c>
      <c r="E457" s="111"/>
      <c r="F457" s="288"/>
      <c r="G457" s="289"/>
    </row>
    <row r="458" spans="1:7" s="290" customFormat="1" ht="24" customHeight="1">
      <c r="A458" s="111"/>
      <c r="B458" s="111"/>
      <c r="C458" s="93"/>
      <c r="D458" s="93" t="s">
        <v>1203</v>
      </c>
      <c r="E458" s="111"/>
      <c r="F458" s="288"/>
      <c r="G458" s="289"/>
    </row>
    <row r="459" spans="1:7" s="290" customFormat="1" ht="24" customHeight="1">
      <c r="A459" s="111"/>
      <c r="B459" s="111"/>
      <c r="C459" s="93"/>
      <c r="D459" s="93" t="s">
        <v>1204</v>
      </c>
      <c r="E459" s="111"/>
      <c r="F459" s="288"/>
      <c r="G459" s="289"/>
    </row>
    <row r="460" spans="1:7" s="290" customFormat="1" ht="24" customHeight="1">
      <c r="A460" s="111"/>
      <c r="B460" s="111"/>
      <c r="C460" s="93"/>
      <c r="D460" s="93" t="s">
        <v>1205</v>
      </c>
      <c r="E460" s="111"/>
      <c r="F460" s="288"/>
      <c r="G460" s="289"/>
    </row>
    <row r="461" spans="1:7" s="290" customFormat="1" ht="24" customHeight="1">
      <c r="A461" s="111"/>
      <c r="B461" s="111"/>
      <c r="C461" s="93" t="s">
        <v>1263</v>
      </c>
      <c r="D461" s="93" t="s">
        <v>1206</v>
      </c>
      <c r="E461" s="111"/>
      <c r="F461" s="288">
        <v>257000</v>
      </c>
      <c r="G461" s="289" t="s">
        <v>501</v>
      </c>
    </row>
    <row r="462" spans="1:7" s="290" customFormat="1" ht="24" customHeight="1">
      <c r="A462" s="111"/>
      <c r="B462" s="111"/>
      <c r="C462" s="93"/>
      <c r="D462" s="93" t="s">
        <v>1288</v>
      </c>
      <c r="E462" s="111"/>
      <c r="F462" s="288"/>
      <c r="G462" s="289"/>
    </row>
    <row r="463" spans="1:7" s="290" customFormat="1" ht="24" customHeight="1">
      <c r="A463" s="111"/>
      <c r="B463" s="111"/>
      <c r="C463" s="93"/>
      <c r="D463" s="93" t="s">
        <v>1207</v>
      </c>
      <c r="E463" s="111"/>
      <c r="F463" s="288"/>
      <c r="G463" s="289"/>
    </row>
    <row r="464" spans="1:7" s="290" customFormat="1" ht="24" customHeight="1">
      <c r="A464" s="111"/>
      <c r="B464" s="111"/>
      <c r="C464" s="93" t="s">
        <v>1264</v>
      </c>
      <c r="D464" s="93" t="s">
        <v>1208</v>
      </c>
      <c r="E464" s="111"/>
      <c r="F464" s="288">
        <v>226160</v>
      </c>
      <c r="G464" s="289" t="s">
        <v>501</v>
      </c>
    </row>
    <row r="465" spans="1:7" s="290" customFormat="1" ht="24" customHeight="1">
      <c r="A465" s="111"/>
      <c r="B465" s="111"/>
      <c r="C465" s="93"/>
      <c r="D465" s="296" t="s">
        <v>1209</v>
      </c>
      <c r="E465" s="111"/>
      <c r="F465" s="288"/>
      <c r="G465" s="289"/>
    </row>
    <row r="466" spans="1:7" s="290" customFormat="1" ht="24" customHeight="1">
      <c r="A466" s="111"/>
      <c r="B466" s="111"/>
      <c r="C466" s="93"/>
      <c r="D466" s="93" t="s">
        <v>1210</v>
      </c>
      <c r="E466" s="111"/>
      <c r="F466" s="288"/>
      <c r="G466" s="289"/>
    </row>
    <row r="467" spans="1:7" s="290" customFormat="1" ht="24" customHeight="1">
      <c r="A467" s="111"/>
      <c r="B467" s="111"/>
      <c r="C467" s="93"/>
      <c r="D467" s="93" t="s">
        <v>1211</v>
      </c>
      <c r="E467" s="111"/>
      <c r="F467" s="288"/>
      <c r="G467" s="289"/>
    </row>
    <row r="468" spans="1:7" s="290" customFormat="1" ht="24" customHeight="1">
      <c r="A468" s="111"/>
      <c r="B468" s="111"/>
      <c r="C468" s="93"/>
      <c r="D468" s="93" t="s">
        <v>1212</v>
      </c>
      <c r="E468" s="111"/>
      <c r="F468" s="288"/>
      <c r="G468" s="289"/>
    </row>
    <row r="469" spans="1:7" s="290" customFormat="1" ht="24" customHeight="1">
      <c r="A469" s="111"/>
      <c r="B469" s="111"/>
      <c r="C469" s="93"/>
      <c r="D469" s="93" t="s">
        <v>1213</v>
      </c>
      <c r="E469" s="111"/>
      <c r="F469" s="288"/>
      <c r="G469" s="289"/>
    </row>
    <row r="470" spans="1:7" s="290" customFormat="1" ht="24" customHeight="1">
      <c r="A470" s="111"/>
      <c r="B470" s="111"/>
      <c r="C470" s="93"/>
      <c r="D470" s="93" t="s">
        <v>1214</v>
      </c>
      <c r="E470" s="111"/>
      <c r="F470" s="288"/>
      <c r="G470" s="289"/>
    </row>
    <row r="471" spans="1:7" s="290" customFormat="1" ht="24" customHeight="1">
      <c r="A471" s="111"/>
      <c r="B471" s="111"/>
      <c r="C471" s="93"/>
      <c r="D471" s="93" t="s">
        <v>1215</v>
      </c>
      <c r="E471" s="111"/>
      <c r="F471" s="288"/>
      <c r="G471" s="289"/>
    </row>
    <row r="472" spans="1:7" s="290" customFormat="1" ht="24" customHeight="1">
      <c r="A472" s="111"/>
      <c r="B472" s="111"/>
      <c r="C472" s="93"/>
      <c r="D472" s="93" t="s">
        <v>1216</v>
      </c>
      <c r="E472" s="111"/>
      <c r="F472" s="288"/>
      <c r="G472" s="289"/>
    </row>
    <row r="473" spans="1:7" s="290" customFormat="1" ht="24" customHeight="1">
      <c r="A473" s="111"/>
      <c r="B473" s="111"/>
      <c r="C473" s="93"/>
      <c r="D473" s="93" t="s">
        <v>1215</v>
      </c>
      <c r="E473" s="111"/>
      <c r="F473" s="288"/>
      <c r="G473" s="289"/>
    </row>
    <row r="474" spans="1:7" s="290" customFormat="1" ht="24" customHeight="1">
      <c r="A474" s="111"/>
      <c r="B474" s="111"/>
      <c r="C474" s="93"/>
      <c r="D474" s="93" t="s">
        <v>1217</v>
      </c>
      <c r="E474" s="111"/>
      <c r="F474" s="288"/>
      <c r="G474" s="289"/>
    </row>
    <row r="475" spans="1:7" s="290" customFormat="1" ht="24" customHeight="1">
      <c r="A475" s="111"/>
      <c r="B475" s="111"/>
      <c r="C475" s="93"/>
      <c r="D475" s="93" t="s">
        <v>1218</v>
      </c>
      <c r="E475" s="111"/>
      <c r="F475" s="288"/>
      <c r="G475" s="289"/>
    </row>
    <row r="476" spans="1:7" s="290" customFormat="1" ht="24" customHeight="1">
      <c r="A476" s="111"/>
      <c r="B476" s="111"/>
      <c r="C476" s="93"/>
      <c r="D476" s="93" t="s">
        <v>1219</v>
      </c>
      <c r="E476" s="111"/>
      <c r="F476" s="288"/>
      <c r="G476" s="289"/>
    </row>
    <row r="477" spans="1:7" s="290" customFormat="1" ht="24" customHeight="1">
      <c r="A477" s="111"/>
      <c r="B477" s="111"/>
      <c r="C477" s="93"/>
      <c r="D477" s="93" t="s">
        <v>1220</v>
      </c>
      <c r="E477" s="111"/>
      <c r="F477" s="288"/>
      <c r="G477" s="289"/>
    </row>
    <row r="478" spans="1:7" s="290" customFormat="1" ht="24" customHeight="1">
      <c r="A478" s="111"/>
      <c r="B478" s="111"/>
      <c r="C478" s="93"/>
      <c r="D478" s="93" t="s">
        <v>1221</v>
      </c>
      <c r="E478" s="111"/>
      <c r="F478" s="288"/>
      <c r="G478" s="289"/>
    </row>
    <row r="479" spans="1:7" s="290" customFormat="1" ht="24" customHeight="1">
      <c r="A479" s="111"/>
      <c r="B479" s="111"/>
      <c r="C479" s="93"/>
      <c r="D479" s="93" t="s">
        <v>1222</v>
      </c>
      <c r="E479" s="111"/>
      <c r="F479" s="288"/>
      <c r="G479" s="289"/>
    </row>
    <row r="480" spans="1:7" s="290" customFormat="1" ht="24" customHeight="1">
      <c r="A480" s="111"/>
      <c r="B480" s="111"/>
      <c r="C480" s="93"/>
      <c r="D480" s="93" t="s">
        <v>1223</v>
      </c>
      <c r="E480" s="111"/>
      <c r="F480" s="288"/>
      <c r="G480" s="289"/>
    </row>
    <row r="481" spans="1:7" s="290" customFormat="1" ht="24" customHeight="1">
      <c r="A481" s="111"/>
      <c r="B481" s="111"/>
      <c r="C481" s="93"/>
      <c r="D481" s="93" t="s">
        <v>1224</v>
      </c>
      <c r="E481" s="111"/>
      <c r="F481" s="288"/>
      <c r="G481" s="289"/>
    </row>
    <row r="482" spans="1:7" s="290" customFormat="1" ht="24" customHeight="1">
      <c r="A482" s="111"/>
      <c r="B482" s="111"/>
      <c r="C482" s="93"/>
      <c r="D482" s="93" t="s">
        <v>1225</v>
      </c>
      <c r="E482" s="111"/>
      <c r="F482" s="288"/>
      <c r="G482" s="289"/>
    </row>
    <row r="483" spans="1:7" s="290" customFormat="1" ht="24" customHeight="1">
      <c r="A483" s="111"/>
      <c r="B483" s="111"/>
      <c r="C483" s="93"/>
      <c r="D483" s="93" t="s">
        <v>1226</v>
      </c>
      <c r="E483" s="111"/>
      <c r="F483" s="288"/>
      <c r="G483" s="289"/>
    </row>
    <row r="484" spans="1:7" s="290" customFormat="1" ht="24" customHeight="1">
      <c r="A484" s="111"/>
      <c r="B484" s="111"/>
      <c r="C484" s="93"/>
      <c r="D484" s="93" t="s">
        <v>1227</v>
      </c>
      <c r="E484" s="111"/>
      <c r="F484" s="288"/>
      <c r="G484" s="289"/>
    </row>
    <row r="485" spans="1:7" s="290" customFormat="1" ht="24" customHeight="1">
      <c r="A485" s="111"/>
      <c r="B485" s="111"/>
      <c r="C485" s="93"/>
      <c r="D485" s="93" t="s">
        <v>1228</v>
      </c>
      <c r="E485" s="111"/>
      <c r="F485" s="288"/>
      <c r="G485" s="289"/>
    </row>
    <row r="486" spans="1:7" s="290" customFormat="1" ht="24" customHeight="1">
      <c r="A486" s="111"/>
      <c r="B486" s="111"/>
      <c r="C486" s="93"/>
      <c r="D486" s="93" t="s">
        <v>1229</v>
      </c>
      <c r="E486" s="111"/>
      <c r="F486" s="288"/>
      <c r="G486" s="289"/>
    </row>
    <row r="487" spans="1:7" s="290" customFormat="1" ht="24" customHeight="1">
      <c r="A487" s="111"/>
      <c r="B487" s="111"/>
      <c r="C487" s="93"/>
      <c r="D487" s="93" t="s">
        <v>1230</v>
      </c>
      <c r="E487" s="111"/>
      <c r="F487" s="288"/>
      <c r="G487" s="289"/>
    </row>
    <row r="488" spans="1:7" s="290" customFormat="1" ht="24" customHeight="1">
      <c r="A488" s="111"/>
      <c r="B488" s="111"/>
      <c r="C488" s="93"/>
      <c r="D488" s="93" t="s">
        <v>1231</v>
      </c>
      <c r="E488" s="111"/>
      <c r="F488" s="288"/>
      <c r="G488" s="289"/>
    </row>
    <row r="489" spans="1:7" s="290" customFormat="1" ht="24" customHeight="1">
      <c r="A489" s="111"/>
      <c r="B489" s="111"/>
      <c r="C489" s="93"/>
      <c r="D489" s="93" t="s">
        <v>1232</v>
      </c>
      <c r="E489" s="111"/>
      <c r="F489" s="288"/>
      <c r="G489" s="289"/>
    </row>
    <row r="490" spans="1:7" s="290" customFormat="1" ht="24" customHeight="1">
      <c r="A490" s="111"/>
      <c r="B490" s="111"/>
      <c r="C490" s="93"/>
      <c r="D490" s="93" t="s">
        <v>1233</v>
      </c>
      <c r="E490" s="111"/>
      <c r="F490" s="288"/>
      <c r="G490" s="289"/>
    </row>
    <row r="491" spans="1:7" s="290" customFormat="1" ht="24" customHeight="1">
      <c r="A491" s="111"/>
      <c r="B491" s="111"/>
      <c r="C491" s="93" t="s">
        <v>1234</v>
      </c>
      <c r="D491" s="93" t="s">
        <v>1235</v>
      </c>
      <c r="E491" s="111"/>
      <c r="F491" s="288">
        <v>341120</v>
      </c>
      <c r="G491" s="289" t="s">
        <v>501</v>
      </c>
    </row>
    <row r="492" spans="1:7" s="290" customFormat="1" ht="24" customHeight="1">
      <c r="A492" s="111"/>
      <c r="B492" s="111"/>
      <c r="C492" s="93"/>
      <c r="D492" s="93" t="s">
        <v>1236</v>
      </c>
      <c r="E492" s="111"/>
      <c r="F492" s="288"/>
      <c r="G492" s="289"/>
    </row>
    <row r="493" spans="1:7" s="290" customFormat="1" ht="24" customHeight="1">
      <c r="A493" s="111"/>
      <c r="B493" s="111"/>
      <c r="C493" s="93"/>
      <c r="D493" s="93" t="s">
        <v>1213</v>
      </c>
      <c r="E493" s="111"/>
      <c r="F493" s="288"/>
      <c r="G493" s="289"/>
    </row>
    <row r="494" spans="1:7" s="290" customFormat="1" ht="24" customHeight="1">
      <c r="A494" s="111"/>
      <c r="B494" s="111"/>
      <c r="C494" s="93"/>
      <c r="D494" s="93" t="s">
        <v>1214</v>
      </c>
      <c r="E494" s="111"/>
      <c r="F494" s="288"/>
      <c r="G494" s="289"/>
    </row>
    <row r="495" spans="1:7" s="290" customFormat="1" ht="24" customHeight="1">
      <c r="A495" s="111"/>
      <c r="B495" s="111"/>
      <c r="C495" s="93"/>
      <c r="D495" s="93" t="s">
        <v>1237</v>
      </c>
      <c r="E495" s="111"/>
      <c r="F495" s="288"/>
      <c r="G495" s="289"/>
    </row>
    <row r="496" spans="1:7" s="290" customFormat="1" ht="24" customHeight="1">
      <c r="A496" s="111"/>
      <c r="B496" s="111"/>
      <c r="C496" s="93"/>
      <c r="D496" s="93" t="s">
        <v>1238</v>
      </c>
      <c r="E496" s="111"/>
      <c r="F496" s="288"/>
      <c r="G496" s="289"/>
    </row>
    <row r="497" spans="1:7" s="290" customFormat="1" ht="24" customHeight="1">
      <c r="A497" s="111"/>
      <c r="B497" s="111"/>
      <c r="C497" s="93"/>
      <c r="D497" s="93" t="s">
        <v>1237</v>
      </c>
      <c r="E497" s="111"/>
      <c r="F497" s="288"/>
      <c r="G497" s="289"/>
    </row>
    <row r="498" spans="1:7" s="290" customFormat="1" ht="24" customHeight="1">
      <c r="A498" s="111"/>
      <c r="B498" s="111"/>
      <c r="C498" s="93"/>
      <c r="D498" s="93" t="s">
        <v>1219</v>
      </c>
      <c r="E498" s="111"/>
      <c r="F498" s="288"/>
      <c r="G498" s="289"/>
    </row>
    <row r="499" spans="1:7" s="290" customFormat="1" ht="24" customHeight="1">
      <c r="A499" s="111"/>
      <c r="B499" s="111"/>
      <c r="C499" s="93"/>
      <c r="D499" s="93" t="s">
        <v>1220</v>
      </c>
      <c r="E499" s="111"/>
      <c r="F499" s="288"/>
      <c r="G499" s="289"/>
    </row>
    <row r="500" spans="1:7" s="290" customFormat="1" ht="24" customHeight="1">
      <c r="A500" s="111"/>
      <c r="B500" s="111"/>
      <c r="C500" s="93"/>
      <c r="D500" s="93" t="s">
        <v>1239</v>
      </c>
      <c r="E500" s="111"/>
      <c r="F500" s="288"/>
      <c r="G500" s="289"/>
    </row>
    <row r="501" spans="1:7" s="290" customFormat="1" ht="24" customHeight="1">
      <c r="A501" s="111"/>
      <c r="B501" s="111"/>
      <c r="C501" s="93"/>
      <c r="D501" s="93" t="s">
        <v>1240</v>
      </c>
      <c r="E501" s="111"/>
      <c r="F501" s="288"/>
      <c r="G501" s="289"/>
    </row>
    <row r="502" spans="1:7" s="290" customFormat="1" ht="24" customHeight="1">
      <c r="A502" s="111"/>
      <c r="B502" s="111"/>
      <c r="C502" s="93"/>
      <c r="D502" s="93" t="s">
        <v>1241</v>
      </c>
      <c r="E502" s="111"/>
      <c r="F502" s="288"/>
      <c r="G502" s="289"/>
    </row>
    <row r="503" spans="1:7" s="290" customFormat="1" ht="24" customHeight="1">
      <c r="A503" s="111"/>
      <c r="B503" s="111"/>
      <c r="C503" s="93"/>
      <c r="D503" s="93" t="s">
        <v>1242</v>
      </c>
      <c r="E503" s="111"/>
      <c r="F503" s="288"/>
      <c r="G503" s="289"/>
    </row>
    <row r="504" spans="1:7" s="290" customFormat="1" ht="24" customHeight="1">
      <c r="A504" s="111"/>
      <c r="B504" s="111"/>
      <c r="C504" s="93"/>
      <c r="D504" s="93" t="s">
        <v>1228</v>
      </c>
      <c r="E504" s="111"/>
      <c r="F504" s="288"/>
      <c r="G504" s="289"/>
    </row>
    <row r="505" spans="1:7" s="290" customFormat="1" ht="24" customHeight="1">
      <c r="A505" s="111"/>
      <c r="B505" s="111"/>
      <c r="C505" s="93"/>
      <c r="D505" s="93" t="s">
        <v>1243</v>
      </c>
      <c r="E505" s="111"/>
      <c r="F505" s="288"/>
      <c r="G505" s="289"/>
    </row>
    <row r="506" spans="1:7" s="290" customFormat="1" ht="24" customHeight="1">
      <c r="A506" s="111"/>
      <c r="B506" s="111"/>
      <c r="C506" s="93"/>
      <c r="D506" s="93" t="s">
        <v>1230</v>
      </c>
      <c r="E506" s="111"/>
      <c r="F506" s="288"/>
      <c r="G506" s="289"/>
    </row>
    <row r="507" spans="1:7" s="290" customFormat="1" ht="24" customHeight="1">
      <c r="A507" s="111"/>
      <c r="B507" s="111"/>
      <c r="C507" s="93"/>
      <c r="D507" s="93" t="s">
        <v>1244</v>
      </c>
      <c r="E507" s="111"/>
      <c r="F507" s="288"/>
      <c r="G507" s="289"/>
    </row>
    <row r="508" spans="1:7" s="290" customFormat="1" ht="24" customHeight="1">
      <c r="A508" s="111"/>
      <c r="B508" s="111"/>
      <c r="C508" s="93"/>
      <c r="D508" s="93" t="s">
        <v>1245</v>
      </c>
      <c r="E508" s="111"/>
      <c r="F508" s="288"/>
      <c r="G508" s="289"/>
    </row>
    <row r="509" spans="1:7" s="290" customFormat="1" ht="24" customHeight="1">
      <c r="A509" s="111"/>
      <c r="B509" s="111"/>
      <c r="C509" s="93"/>
      <c r="D509" s="93" t="s">
        <v>1246</v>
      </c>
      <c r="E509" s="111"/>
      <c r="F509" s="288"/>
      <c r="G509" s="289"/>
    </row>
    <row r="510" spans="1:7" s="290" customFormat="1" ht="24" customHeight="1">
      <c r="A510" s="111"/>
      <c r="B510" s="111"/>
      <c r="C510" s="93"/>
      <c r="D510" s="93" t="s">
        <v>1232</v>
      </c>
      <c r="E510" s="111"/>
      <c r="F510" s="288"/>
      <c r="G510" s="289"/>
    </row>
    <row r="511" spans="1:7" s="290" customFormat="1" ht="24" customHeight="1">
      <c r="A511" s="111"/>
      <c r="B511" s="111"/>
      <c r="C511" s="93"/>
      <c r="D511" s="93" t="s">
        <v>1247</v>
      </c>
      <c r="E511" s="111"/>
      <c r="F511" s="288"/>
      <c r="G511" s="289"/>
    </row>
    <row r="512" spans="1:7" s="290" customFormat="1" ht="24" customHeight="1">
      <c r="A512" s="111"/>
      <c r="B512" s="111"/>
      <c r="C512" s="93"/>
      <c r="D512" s="93" t="s">
        <v>1248</v>
      </c>
      <c r="E512" s="111"/>
      <c r="F512" s="288"/>
      <c r="G512" s="289"/>
    </row>
    <row r="513" spans="1:7" s="290" customFormat="1" ht="24" customHeight="1">
      <c r="A513" s="111"/>
      <c r="B513" s="111"/>
      <c r="C513" s="93"/>
      <c r="D513" s="93" t="s">
        <v>1249</v>
      </c>
      <c r="E513" s="111"/>
      <c r="F513" s="288"/>
      <c r="G513" s="289"/>
    </row>
    <row r="514" spans="1:7" s="290" customFormat="1" ht="24" customHeight="1">
      <c r="A514" s="111"/>
      <c r="B514" s="111"/>
      <c r="C514" s="93"/>
      <c r="D514" s="93" t="s">
        <v>1250</v>
      </c>
      <c r="E514" s="111"/>
      <c r="F514" s="288"/>
      <c r="G514" s="289"/>
    </row>
    <row r="515" spans="1:7" s="290" customFormat="1" ht="24" customHeight="1">
      <c r="A515" s="111"/>
      <c r="B515" s="111"/>
      <c r="C515" s="93"/>
      <c r="D515" s="93"/>
      <c r="E515" s="111"/>
      <c r="F515" s="288"/>
      <c r="G515" s="289"/>
    </row>
    <row r="516" spans="1:7" s="287" customFormat="1" outlineLevel="1">
      <c r="A516" s="123"/>
      <c r="B516" s="123" t="s">
        <v>674</v>
      </c>
      <c r="C516" s="123"/>
      <c r="D516" s="123"/>
      <c r="E516" s="274">
        <f>SUM(F518,F519,F521,F523,F524,F526,F527,F529,F530)</f>
        <v>8463300</v>
      </c>
      <c r="F516" s="91" t="s">
        <v>501</v>
      </c>
      <c r="G516" s="123"/>
    </row>
    <row r="517" spans="1:7" s="286" customFormat="1" outlineLevel="1">
      <c r="A517" s="93"/>
      <c r="B517" s="93"/>
      <c r="C517" s="93" t="s">
        <v>644</v>
      </c>
      <c r="D517" s="94" t="s">
        <v>697</v>
      </c>
      <c r="E517" s="93"/>
      <c r="F517" s="293"/>
      <c r="G517" s="99"/>
    </row>
    <row r="518" spans="1:7" s="286" customFormat="1" outlineLevel="1">
      <c r="A518" s="93"/>
      <c r="B518" s="93"/>
      <c r="C518" s="93"/>
      <c r="D518" s="94" t="s">
        <v>698</v>
      </c>
      <c r="E518" s="93"/>
      <c r="F518" s="293">
        <v>3090000</v>
      </c>
      <c r="G518" s="99" t="s">
        <v>501</v>
      </c>
    </row>
    <row r="519" spans="1:7" s="286" customFormat="1" outlineLevel="1">
      <c r="A519" s="93"/>
      <c r="B519" s="93"/>
      <c r="C519" s="93" t="s">
        <v>638</v>
      </c>
      <c r="D519" s="94" t="s">
        <v>1076</v>
      </c>
      <c r="E519" s="93"/>
      <c r="F519" s="293">
        <v>33000</v>
      </c>
      <c r="G519" s="99" t="s">
        <v>501</v>
      </c>
    </row>
    <row r="520" spans="1:7" s="286" customFormat="1" outlineLevel="1">
      <c r="A520" s="93"/>
      <c r="B520" s="93"/>
      <c r="C520" s="93" t="s">
        <v>1253</v>
      </c>
      <c r="D520" s="94" t="s">
        <v>1255</v>
      </c>
      <c r="E520" s="93"/>
      <c r="F520" s="293"/>
      <c r="G520" s="99"/>
    </row>
    <row r="521" spans="1:7" s="286" customFormat="1" outlineLevel="1">
      <c r="A521" s="93"/>
      <c r="B521" s="93"/>
      <c r="C521" s="93"/>
      <c r="D521" s="94" t="s">
        <v>1251</v>
      </c>
      <c r="E521" s="93"/>
      <c r="F521" s="293">
        <v>1930000</v>
      </c>
      <c r="G521" s="99" t="s">
        <v>501</v>
      </c>
    </row>
    <row r="522" spans="1:7" s="286" customFormat="1" outlineLevel="1">
      <c r="A522" s="93"/>
      <c r="B522" s="93"/>
      <c r="C522" s="93" t="s">
        <v>1254</v>
      </c>
      <c r="D522" s="94" t="s">
        <v>1256</v>
      </c>
      <c r="E522" s="93"/>
      <c r="F522" s="293"/>
      <c r="G522" s="99"/>
    </row>
    <row r="523" spans="1:7" s="286" customFormat="1" outlineLevel="1">
      <c r="A523" s="93"/>
      <c r="B523" s="93"/>
      <c r="C523" s="93"/>
      <c r="D523" s="94" t="s">
        <v>1252</v>
      </c>
      <c r="E523" s="93"/>
      <c r="F523" s="293">
        <v>1360000</v>
      </c>
      <c r="G523" s="99" t="s">
        <v>501</v>
      </c>
    </row>
    <row r="524" spans="1:7" s="286" customFormat="1" outlineLevel="1">
      <c r="A524" s="93"/>
      <c r="B524" s="93"/>
      <c r="C524" s="93" t="s">
        <v>639</v>
      </c>
      <c r="D524" s="94" t="s">
        <v>1257</v>
      </c>
      <c r="E524" s="93"/>
      <c r="F524" s="293">
        <v>20000</v>
      </c>
      <c r="G524" s="99" t="s">
        <v>501</v>
      </c>
    </row>
    <row r="525" spans="1:7" s="286" customFormat="1" outlineLevel="1">
      <c r="A525" s="93"/>
      <c r="B525" s="93"/>
      <c r="C525" s="93" t="s">
        <v>645</v>
      </c>
      <c r="D525" s="94" t="s">
        <v>1258</v>
      </c>
      <c r="E525" s="93"/>
      <c r="F525" s="293"/>
      <c r="G525" s="99"/>
    </row>
    <row r="526" spans="1:7" s="286" customFormat="1" outlineLevel="1">
      <c r="A526" s="93"/>
      <c r="B526" s="93"/>
      <c r="C526" s="93"/>
      <c r="D526" s="94" t="s">
        <v>699</v>
      </c>
      <c r="E526" s="93"/>
      <c r="F526" s="293">
        <v>460400</v>
      </c>
      <c r="G526" s="99" t="s">
        <v>501</v>
      </c>
    </row>
    <row r="527" spans="1:7" s="286" customFormat="1" outlineLevel="1">
      <c r="A527" s="93"/>
      <c r="B527" s="93"/>
      <c r="C527" s="93" t="s">
        <v>646</v>
      </c>
      <c r="D527" s="94" t="s">
        <v>1259</v>
      </c>
      <c r="E527" s="93"/>
      <c r="F527" s="293">
        <v>867900</v>
      </c>
      <c r="G527" s="99" t="s">
        <v>501</v>
      </c>
    </row>
    <row r="528" spans="1:7" s="286" customFormat="1" outlineLevel="1">
      <c r="A528" s="93"/>
      <c r="B528" s="93"/>
      <c r="C528" s="93" t="s">
        <v>649</v>
      </c>
      <c r="D528" s="94" t="s">
        <v>1260</v>
      </c>
      <c r="E528" s="93"/>
      <c r="F528" s="293"/>
      <c r="G528" s="99"/>
    </row>
    <row r="529" spans="1:7">
      <c r="D529" s="92" t="s">
        <v>844</v>
      </c>
      <c r="F529" s="293">
        <v>500000</v>
      </c>
      <c r="G529" s="99" t="s">
        <v>501</v>
      </c>
    </row>
    <row r="530" spans="1:7" s="286" customFormat="1" outlineLevel="1">
      <c r="A530" s="93"/>
      <c r="B530" s="93"/>
      <c r="C530" s="93" t="s">
        <v>1077</v>
      </c>
      <c r="D530" s="94" t="s">
        <v>1261</v>
      </c>
      <c r="E530" s="93"/>
      <c r="F530" s="293">
        <v>202000</v>
      </c>
      <c r="G530" s="99" t="s">
        <v>501</v>
      </c>
    </row>
    <row r="532" spans="1:7" s="123" customFormat="1">
      <c r="A532" s="268"/>
      <c r="B532" s="270" t="s">
        <v>572</v>
      </c>
      <c r="F532" s="271">
        <f>SUM(E533)</f>
        <v>829800</v>
      </c>
      <c r="G532" s="122" t="s">
        <v>501</v>
      </c>
    </row>
    <row r="533" spans="1:7" s="287" customFormat="1" outlineLevel="1">
      <c r="A533" s="123"/>
      <c r="B533" s="123" t="s">
        <v>594</v>
      </c>
      <c r="C533" s="123"/>
      <c r="D533" s="123"/>
      <c r="E533" s="272">
        <f>E534</f>
        <v>829800</v>
      </c>
      <c r="F533" s="91" t="s">
        <v>501</v>
      </c>
      <c r="G533" s="123"/>
    </row>
    <row r="534" spans="1:7" s="287" customFormat="1" outlineLevel="1">
      <c r="A534" s="111"/>
      <c r="B534" s="282" t="s">
        <v>671</v>
      </c>
      <c r="C534" s="282"/>
      <c r="D534" s="282"/>
      <c r="E534" s="274">
        <f>SUM(E535,E537,E540)</f>
        <v>829800</v>
      </c>
      <c r="F534" s="95" t="s">
        <v>501</v>
      </c>
      <c r="G534" s="282"/>
    </row>
    <row r="535" spans="1:7" s="287" customFormat="1" outlineLevel="1">
      <c r="A535" s="111"/>
      <c r="B535" s="282" t="s">
        <v>729</v>
      </c>
      <c r="C535" s="282"/>
      <c r="D535" s="282"/>
      <c r="E535" s="274">
        <v>11700</v>
      </c>
      <c r="F535" s="95" t="s">
        <v>501</v>
      </c>
      <c r="G535" s="282"/>
    </row>
    <row r="536" spans="1:7" s="123" customFormat="1">
      <c r="A536" s="111"/>
      <c r="B536" s="111"/>
      <c r="C536" s="93"/>
      <c r="D536" s="93" t="s">
        <v>633</v>
      </c>
      <c r="E536" s="111"/>
      <c r="F536" s="288"/>
      <c r="G536" s="289"/>
    </row>
    <row r="537" spans="1:7" s="290" customFormat="1" ht="18" customHeight="1">
      <c r="A537" s="111"/>
      <c r="B537" s="282" t="s">
        <v>730</v>
      </c>
      <c r="C537" s="282"/>
      <c r="D537" s="282"/>
      <c r="E537" s="274">
        <v>643500</v>
      </c>
      <c r="F537" s="95" t="s">
        <v>501</v>
      </c>
      <c r="G537" s="282"/>
    </row>
    <row r="538" spans="1:7" s="287" customFormat="1" outlineLevel="1">
      <c r="A538" s="111"/>
      <c r="B538" s="111"/>
      <c r="C538" s="93"/>
      <c r="D538" s="93" t="s">
        <v>678</v>
      </c>
      <c r="E538" s="111"/>
      <c r="F538" s="288"/>
      <c r="G538" s="289"/>
    </row>
    <row r="539" spans="1:7" s="287" customFormat="1" outlineLevel="1">
      <c r="A539" s="111"/>
      <c r="B539" s="111"/>
      <c r="C539" s="93"/>
      <c r="D539" s="93" t="s">
        <v>703</v>
      </c>
      <c r="E539" s="111"/>
      <c r="F539" s="288"/>
      <c r="G539" s="289"/>
    </row>
    <row r="540" spans="1:7" s="287" customFormat="1" outlineLevel="1">
      <c r="A540" s="111"/>
      <c r="B540" s="282" t="s">
        <v>731</v>
      </c>
      <c r="C540" s="282"/>
      <c r="D540" s="282"/>
      <c r="E540" s="274">
        <v>174600</v>
      </c>
      <c r="F540" s="95" t="s">
        <v>501</v>
      </c>
      <c r="G540" s="282"/>
    </row>
    <row r="541" spans="1:7" s="287" customFormat="1" outlineLevel="1">
      <c r="A541" s="111"/>
      <c r="B541" s="111"/>
      <c r="C541" s="93"/>
      <c r="D541" s="93" t="s">
        <v>704</v>
      </c>
      <c r="E541" s="111"/>
      <c r="F541" s="288"/>
      <c r="G541" s="289"/>
    </row>
    <row r="542" spans="1:7" s="287" customFormat="1" outlineLevel="1">
      <c r="A542" s="111"/>
      <c r="B542" s="111"/>
      <c r="C542" s="93"/>
      <c r="D542" s="93" t="s">
        <v>839</v>
      </c>
      <c r="E542" s="111"/>
      <c r="F542" s="288"/>
      <c r="G542" s="289"/>
    </row>
    <row r="543" spans="1:7" s="287" customFormat="1" outlineLevel="1">
      <c r="A543" s="111"/>
      <c r="B543" s="111"/>
      <c r="C543" s="93"/>
      <c r="D543" s="93" t="s">
        <v>845</v>
      </c>
      <c r="E543" s="111"/>
      <c r="F543" s="288"/>
      <c r="G543" s="289"/>
    </row>
    <row r="544" spans="1:7" s="286" customFormat="1" outlineLevel="1">
      <c r="A544" s="93"/>
      <c r="B544" s="93"/>
      <c r="C544" s="93"/>
      <c r="D544" s="94"/>
      <c r="E544" s="93"/>
      <c r="F544" s="293"/>
      <c r="G544" s="99"/>
    </row>
    <row r="545" spans="1:7" s="123" customFormat="1">
      <c r="A545" s="268"/>
      <c r="B545" s="270" t="s">
        <v>573</v>
      </c>
      <c r="F545" s="271">
        <f>SUM(E546)</f>
        <v>139600</v>
      </c>
      <c r="G545" s="122" t="s">
        <v>501</v>
      </c>
    </row>
    <row r="546" spans="1:7" s="287" customFormat="1" outlineLevel="1">
      <c r="A546" s="123"/>
      <c r="B546" s="123" t="s">
        <v>597</v>
      </c>
      <c r="C546" s="123"/>
      <c r="D546" s="123"/>
      <c r="E546" s="272">
        <f>SUM(F547)</f>
        <v>139600</v>
      </c>
      <c r="F546" s="91" t="s">
        <v>501</v>
      </c>
      <c r="G546" s="123"/>
    </row>
    <row r="547" spans="1:7" s="286" customFormat="1" outlineLevel="1">
      <c r="A547" s="93"/>
      <c r="B547" s="93"/>
      <c r="C547" s="93" t="s">
        <v>639</v>
      </c>
      <c r="D547" s="94" t="s">
        <v>846</v>
      </c>
      <c r="E547" s="93"/>
      <c r="F547" s="293">
        <v>139600</v>
      </c>
      <c r="G547" s="99" t="s">
        <v>501</v>
      </c>
    </row>
    <row r="548" spans="1:7" s="286" customFormat="1" outlineLevel="1">
      <c r="A548" s="93"/>
      <c r="B548" s="93"/>
      <c r="C548" s="93"/>
      <c r="D548" s="94"/>
      <c r="E548" s="93"/>
      <c r="F548" s="293"/>
      <c r="G548" s="99"/>
    </row>
    <row r="549" spans="1:7" s="123" customFormat="1">
      <c r="A549" s="268"/>
      <c r="B549" s="270" t="s">
        <v>575</v>
      </c>
      <c r="F549" s="271">
        <f>SUM(E550,E561)</f>
        <v>726500</v>
      </c>
      <c r="G549" s="122" t="s">
        <v>501</v>
      </c>
    </row>
    <row r="550" spans="1:7" s="287" customFormat="1" outlineLevel="1">
      <c r="A550" s="123"/>
      <c r="B550" s="123" t="s">
        <v>632</v>
      </c>
      <c r="C550" s="123"/>
      <c r="D550" s="123"/>
      <c r="E550" s="272">
        <f>E551</f>
        <v>688300</v>
      </c>
      <c r="F550" s="91" t="s">
        <v>501</v>
      </c>
      <c r="G550" s="123"/>
    </row>
    <row r="551" spans="1:7" s="287" customFormat="1" outlineLevel="1">
      <c r="A551" s="111"/>
      <c r="B551" s="282" t="s">
        <v>736</v>
      </c>
      <c r="C551" s="282"/>
      <c r="D551" s="282"/>
      <c r="E551" s="274">
        <f>SUM(E552,E554,E556)</f>
        <v>688300</v>
      </c>
      <c r="F551" s="95" t="s">
        <v>501</v>
      </c>
      <c r="G551" s="282"/>
    </row>
    <row r="552" spans="1:7" s="287" customFormat="1" outlineLevel="1">
      <c r="A552" s="111"/>
      <c r="B552" s="282" t="s">
        <v>733</v>
      </c>
      <c r="C552" s="282"/>
      <c r="D552" s="282"/>
      <c r="E552" s="274">
        <v>306000</v>
      </c>
      <c r="F552" s="95" t="s">
        <v>501</v>
      </c>
      <c r="G552" s="282"/>
    </row>
    <row r="553" spans="1:7" s="123" customFormat="1">
      <c r="A553" s="111"/>
      <c r="B553" s="111"/>
      <c r="C553" s="93"/>
      <c r="D553" s="93" t="s">
        <v>633</v>
      </c>
      <c r="E553" s="111"/>
      <c r="F553" s="288"/>
      <c r="G553" s="289"/>
    </row>
    <row r="554" spans="1:7" s="290" customFormat="1" ht="18" customHeight="1">
      <c r="A554" s="111"/>
      <c r="B554" s="282" t="s">
        <v>734</v>
      </c>
      <c r="C554" s="282"/>
      <c r="D554" s="282"/>
      <c r="E554" s="274">
        <v>80800</v>
      </c>
      <c r="F554" s="95" t="s">
        <v>501</v>
      </c>
      <c r="G554" s="282"/>
    </row>
    <row r="555" spans="1:7" s="287" customFormat="1" outlineLevel="1">
      <c r="A555" s="111"/>
      <c r="B555" s="111"/>
      <c r="C555" s="93"/>
      <c r="D555" s="93" t="s">
        <v>706</v>
      </c>
      <c r="E555" s="111"/>
      <c r="F555" s="288"/>
      <c r="G555" s="289"/>
    </row>
    <row r="556" spans="1:7" s="287" customFormat="1" outlineLevel="1">
      <c r="A556" s="111"/>
      <c r="B556" s="282" t="s">
        <v>735</v>
      </c>
      <c r="C556" s="282"/>
      <c r="D556" s="282"/>
      <c r="E556" s="274">
        <v>301500</v>
      </c>
      <c r="F556" s="95" t="s">
        <v>501</v>
      </c>
      <c r="G556" s="282"/>
    </row>
    <row r="557" spans="1:7" s="287" customFormat="1" outlineLevel="1">
      <c r="A557" s="111"/>
      <c r="B557" s="111"/>
      <c r="C557" s="93"/>
      <c r="D557" s="93" t="s">
        <v>847</v>
      </c>
      <c r="E557" s="111"/>
      <c r="F557" s="288"/>
      <c r="G557" s="289"/>
    </row>
    <row r="558" spans="1:7" s="287" customFormat="1" outlineLevel="1">
      <c r="A558" s="111"/>
      <c r="B558" s="111"/>
      <c r="C558" s="93"/>
      <c r="D558" s="93" t="s">
        <v>848</v>
      </c>
      <c r="E558" s="111"/>
      <c r="F558" s="288"/>
      <c r="G558" s="289"/>
    </row>
    <row r="559" spans="1:7" s="287" customFormat="1" outlineLevel="1">
      <c r="A559" s="111"/>
      <c r="B559" s="111"/>
      <c r="C559" s="93"/>
      <c r="D559" s="93" t="s">
        <v>849</v>
      </c>
      <c r="E559" s="111"/>
      <c r="F559" s="288"/>
      <c r="G559" s="289"/>
    </row>
    <row r="560" spans="1:7" s="287" customFormat="1" outlineLevel="1">
      <c r="A560" s="111"/>
      <c r="B560" s="111"/>
      <c r="C560" s="93"/>
      <c r="D560" s="93"/>
      <c r="E560" s="111"/>
      <c r="F560" s="288"/>
      <c r="G560" s="289"/>
    </row>
    <row r="561" spans="1:7" s="287" customFormat="1" outlineLevel="1">
      <c r="A561" s="111"/>
      <c r="B561" s="123" t="s">
        <v>674</v>
      </c>
      <c r="C561" s="123"/>
      <c r="D561" s="123"/>
      <c r="E561" s="272">
        <f>SUM(F562:F562)</f>
        <v>38200</v>
      </c>
      <c r="F561" s="91" t="s">
        <v>501</v>
      </c>
      <c r="G561" s="123"/>
    </row>
    <row r="562" spans="1:7" s="287" customFormat="1" outlineLevel="1">
      <c r="A562" s="111"/>
      <c r="B562" s="93"/>
      <c r="C562" s="93" t="s">
        <v>651</v>
      </c>
      <c r="D562" s="94" t="s">
        <v>1078</v>
      </c>
      <c r="E562" s="93"/>
      <c r="F562" s="293">
        <v>38200</v>
      </c>
      <c r="G562" s="99" t="s">
        <v>501</v>
      </c>
    </row>
    <row r="564" spans="1:7" s="123" customFormat="1">
      <c r="A564" s="268"/>
      <c r="B564" s="270" t="s">
        <v>576</v>
      </c>
      <c r="F564" s="271">
        <f>SUM(E565,E583,E595,E600)</f>
        <v>70936200</v>
      </c>
      <c r="G564" s="122" t="s">
        <v>501</v>
      </c>
    </row>
    <row r="565" spans="1:7" s="287" customFormat="1" outlineLevel="1">
      <c r="A565" s="123"/>
      <c r="B565" s="123" t="s">
        <v>632</v>
      </c>
      <c r="C565" s="123"/>
      <c r="D565" s="123"/>
      <c r="E565" s="272">
        <f>SUM(E566,E579)</f>
        <v>42034400</v>
      </c>
      <c r="F565" s="91" t="s">
        <v>501</v>
      </c>
      <c r="G565" s="123"/>
    </row>
    <row r="566" spans="1:7" s="287" customFormat="1" outlineLevel="1">
      <c r="A566" s="111"/>
      <c r="B566" s="282" t="s">
        <v>672</v>
      </c>
      <c r="C566" s="282"/>
      <c r="D566" s="282"/>
      <c r="E566" s="274">
        <f>SUM(E567,E571,E575)</f>
        <v>38736500</v>
      </c>
      <c r="F566" s="95" t="s">
        <v>501</v>
      </c>
      <c r="G566" s="282"/>
    </row>
    <row r="567" spans="1:7" s="287" customFormat="1" outlineLevel="1">
      <c r="A567" s="111"/>
      <c r="B567" s="282" t="s">
        <v>663</v>
      </c>
      <c r="C567" s="282"/>
      <c r="D567" s="282"/>
      <c r="E567" s="274">
        <v>8324000</v>
      </c>
      <c r="F567" s="95" t="s">
        <v>501</v>
      </c>
      <c r="G567" s="282"/>
    </row>
    <row r="568" spans="1:7" s="123" customFormat="1">
      <c r="A568" s="111"/>
      <c r="B568" s="111"/>
      <c r="C568" s="93"/>
      <c r="D568" s="93" t="s">
        <v>850</v>
      </c>
      <c r="E568" s="111"/>
      <c r="F568" s="288"/>
      <c r="G568" s="289"/>
    </row>
    <row r="569" spans="1:7" s="123" customFormat="1">
      <c r="A569" s="111"/>
      <c r="B569" s="111"/>
      <c r="C569" s="93"/>
      <c r="D569" s="93" t="s">
        <v>851</v>
      </c>
      <c r="E569" s="111"/>
      <c r="F569" s="288"/>
      <c r="G569" s="289"/>
    </row>
    <row r="570" spans="1:7" s="123" customFormat="1">
      <c r="A570" s="111"/>
      <c r="B570" s="111"/>
      <c r="C570" s="93"/>
      <c r="D570" s="93" t="s">
        <v>852</v>
      </c>
      <c r="E570" s="111"/>
      <c r="F570" s="288"/>
      <c r="G570" s="289"/>
    </row>
    <row r="571" spans="1:7" s="290" customFormat="1" ht="18" customHeight="1">
      <c r="A571" s="111"/>
      <c r="B571" s="282" t="s">
        <v>664</v>
      </c>
      <c r="C571" s="282"/>
      <c r="D571" s="282"/>
      <c r="E571" s="274">
        <v>27972300</v>
      </c>
      <c r="F571" s="95" t="s">
        <v>501</v>
      </c>
      <c r="G571" s="282"/>
    </row>
    <row r="572" spans="1:7" s="287" customFormat="1" outlineLevel="1">
      <c r="A572" s="111"/>
      <c r="B572" s="111"/>
      <c r="C572" s="93"/>
      <c r="D572" s="93" t="s">
        <v>853</v>
      </c>
      <c r="E572" s="111"/>
      <c r="F572" s="293"/>
      <c r="G572" s="99"/>
    </row>
    <row r="573" spans="1:7" s="287" customFormat="1" outlineLevel="1">
      <c r="A573" s="111"/>
      <c r="B573" s="111"/>
      <c r="C573" s="93"/>
      <c r="D573" s="93" t="s">
        <v>707</v>
      </c>
      <c r="E573" s="111"/>
      <c r="F573" s="293"/>
      <c r="G573" s="99"/>
    </row>
    <row r="574" spans="1:7" s="287" customFormat="1" outlineLevel="1">
      <c r="A574" s="111"/>
      <c r="B574" s="111"/>
      <c r="C574" s="93"/>
      <c r="D574" s="93" t="s">
        <v>708</v>
      </c>
      <c r="E574" s="111"/>
      <c r="F574" s="293"/>
      <c r="G574" s="99"/>
    </row>
    <row r="575" spans="1:7" s="287" customFormat="1" outlineLevel="1">
      <c r="A575" s="111"/>
      <c r="B575" s="282" t="s">
        <v>673</v>
      </c>
      <c r="C575" s="282"/>
      <c r="D575" s="282"/>
      <c r="E575" s="274">
        <v>2440200</v>
      </c>
      <c r="F575" s="95" t="s">
        <v>501</v>
      </c>
      <c r="G575" s="282"/>
    </row>
    <row r="576" spans="1:7" s="287" customFormat="1" outlineLevel="1">
      <c r="A576" s="111"/>
      <c r="B576" s="111"/>
      <c r="C576" s="93"/>
      <c r="D576" s="93" t="s">
        <v>854</v>
      </c>
      <c r="E576" s="111"/>
      <c r="F576" s="288"/>
      <c r="G576" s="289"/>
    </row>
    <row r="577" spans="1:7" s="287" customFormat="1" outlineLevel="1">
      <c r="A577" s="111"/>
      <c r="B577" s="111"/>
      <c r="C577" s="93"/>
      <c r="D577" s="93" t="s">
        <v>855</v>
      </c>
      <c r="E577" s="111"/>
      <c r="F577" s="288"/>
      <c r="G577" s="289"/>
    </row>
    <row r="578" spans="1:7" s="287" customFormat="1" outlineLevel="1">
      <c r="A578" s="111"/>
      <c r="B578" s="111"/>
      <c r="C578" s="93"/>
      <c r="D578" s="93" t="s">
        <v>856</v>
      </c>
      <c r="E578" s="111"/>
      <c r="F578" s="288"/>
      <c r="G578" s="289"/>
    </row>
    <row r="579" spans="1:7" s="287" customFormat="1" outlineLevel="1">
      <c r="A579" s="111"/>
      <c r="B579" s="282" t="s">
        <v>1117</v>
      </c>
      <c r="C579" s="282"/>
      <c r="D579" s="282"/>
      <c r="E579" s="274">
        <v>3297900</v>
      </c>
      <c r="F579" s="95" t="s">
        <v>501</v>
      </c>
      <c r="G579" s="282"/>
    </row>
    <row r="580" spans="1:7" s="287" customFormat="1" outlineLevel="1">
      <c r="A580" s="111"/>
      <c r="B580" s="111"/>
      <c r="C580" s="93"/>
      <c r="D580" s="93" t="s">
        <v>709</v>
      </c>
      <c r="E580" s="111"/>
      <c r="F580" s="288"/>
      <c r="G580" s="289"/>
    </row>
    <row r="581" spans="1:7" s="287" customFormat="1" outlineLevel="1">
      <c r="A581" s="111"/>
      <c r="B581" s="111"/>
      <c r="C581" s="93"/>
      <c r="D581" s="93" t="s">
        <v>710</v>
      </c>
      <c r="E581" s="111"/>
      <c r="F581" s="288"/>
      <c r="G581" s="289"/>
    </row>
    <row r="582" spans="1:7" s="287" customFormat="1" outlineLevel="1">
      <c r="A582" s="111"/>
      <c r="B582" s="111"/>
      <c r="C582" s="93"/>
      <c r="D582" s="93"/>
      <c r="E582" s="111"/>
      <c r="F582" s="288"/>
      <c r="G582" s="289"/>
    </row>
    <row r="583" spans="1:7" s="287" customFormat="1" outlineLevel="1">
      <c r="A583" s="123"/>
      <c r="B583" s="123" t="s">
        <v>636</v>
      </c>
      <c r="C583" s="123"/>
      <c r="D583" s="123"/>
      <c r="E583" s="272">
        <f>SUM(E584)</f>
        <v>1843000</v>
      </c>
      <c r="F583" s="91" t="s">
        <v>501</v>
      </c>
      <c r="G583" s="123"/>
    </row>
    <row r="584" spans="1:7" s="287" customFormat="1" outlineLevel="1">
      <c r="A584" s="111"/>
      <c r="B584" s="282" t="s">
        <v>685</v>
      </c>
      <c r="C584" s="282"/>
      <c r="D584" s="282"/>
      <c r="E584" s="274">
        <f>SUM(E585,E590)</f>
        <v>1843000</v>
      </c>
      <c r="F584" s="95" t="s">
        <v>501</v>
      </c>
      <c r="G584" s="282"/>
    </row>
    <row r="585" spans="1:7" s="287" customFormat="1" outlineLevel="1">
      <c r="A585" s="111"/>
      <c r="B585" s="282" t="s">
        <v>857</v>
      </c>
      <c r="C585" s="282"/>
      <c r="D585" s="282"/>
      <c r="E585" s="274">
        <f>SUM(F587:F589)</f>
        <v>972000</v>
      </c>
      <c r="F585" s="95" t="s">
        <v>501</v>
      </c>
      <c r="G585" s="282"/>
    </row>
    <row r="586" spans="1:7" s="287" customFormat="1" outlineLevel="1">
      <c r="A586" s="111"/>
      <c r="B586" s="282"/>
      <c r="C586" s="282"/>
      <c r="D586" s="282" t="s">
        <v>1273</v>
      </c>
      <c r="E586" s="274"/>
      <c r="F586" s="95"/>
      <c r="G586" s="282"/>
    </row>
    <row r="587" spans="1:7" s="287" customFormat="1" outlineLevel="1">
      <c r="A587" s="111"/>
      <c r="B587" s="93"/>
      <c r="C587" s="93" t="s">
        <v>859</v>
      </c>
      <c r="D587" s="94" t="s">
        <v>861</v>
      </c>
      <c r="E587" s="93"/>
      <c r="F587" s="293">
        <v>360000</v>
      </c>
      <c r="G587" s="99" t="s">
        <v>501</v>
      </c>
    </row>
    <row r="588" spans="1:7" s="287" customFormat="1" outlineLevel="1">
      <c r="A588" s="111"/>
      <c r="B588" s="93"/>
      <c r="C588" s="93"/>
      <c r="D588" s="194" t="s">
        <v>1274</v>
      </c>
      <c r="E588" s="93"/>
      <c r="F588" s="293"/>
      <c r="G588" s="99"/>
    </row>
    <row r="589" spans="1:7" s="287" customFormat="1" outlineLevel="1">
      <c r="A589" s="111"/>
      <c r="B589" s="93"/>
      <c r="C589" s="93" t="s">
        <v>860</v>
      </c>
      <c r="D589" s="94" t="s">
        <v>862</v>
      </c>
      <c r="E589" s="93"/>
      <c r="F589" s="293">
        <v>612000</v>
      </c>
      <c r="G589" s="99" t="s">
        <v>501</v>
      </c>
    </row>
    <row r="590" spans="1:7" s="287" customFormat="1" outlineLevel="1">
      <c r="A590" s="111"/>
      <c r="B590" s="282" t="s">
        <v>858</v>
      </c>
      <c r="C590" s="282"/>
      <c r="D590" s="282"/>
      <c r="E590" s="274">
        <f>SUM(F591:F591)</f>
        <v>871000</v>
      </c>
      <c r="F590" s="95" t="s">
        <v>501</v>
      </c>
      <c r="G590" s="282"/>
    </row>
    <row r="591" spans="1:7" s="286" customFormat="1" outlineLevel="1">
      <c r="A591" s="93"/>
      <c r="B591" s="93"/>
      <c r="C591" s="93" t="s">
        <v>652</v>
      </c>
      <c r="D591" s="94" t="s">
        <v>863</v>
      </c>
      <c r="E591" s="93"/>
      <c r="F591" s="293">
        <v>871000</v>
      </c>
      <c r="G591" s="99" t="s">
        <v>501</v>
      </c>
    </row>
    <row r="592" spans="1:7" s="286" customFormat="1" outlineLevel="1">
      <c r="A592" s="93"/>
      <c r="B592" s="93"/>
      <c r="C592" s="93"/>
      <c r="D592" s="309" t="s">
        <v>864</v>
      </c>
      <c r="E592" s="93"/>
      <c r="F592" s="293"/>
      <c r="G592" s="99"/>
    </row>
    <row r="593" spans="1:7" s="286" customFormat="1" outlineLevel="1">
      <c r="A593" s="93"/>
      <c r="B593" s="93"/>
      <c r="C593" s="93"/>
      <c r="D593" s="309" t="s">
        <v>865</v>
      </c>
      <c r="E593" s="93"/>
      <c r="F593" s="293"/>
      <c r="G593" s="99"/>
    </row>
    <row r="594" spans="1:7" s="286" customFormat="1" outlineLevel="1">
      <c r="A594" s="93"/>
      <c r="B594" s="93"/>
      <c r="C594" s="93"/>
      <c r="D594" s="94"/>
      <c r="E594" s="93"/>
      <c r="F594" s="293"/>
      <c r="G594" s="99"/>
    </row>
    <row r="595" spans="1:7" s="287" customFormat="1" outlineLevel="1">
      <c r="A595" s="123"/>
      <c r="B595" s="123" t="s">
        <v>653</v>
      </c>
      <c r="C595" s="123"/>
      <c r="D595" s="123"/>
      <c r="E595" s="272">
        <f>SUM(F596:F598)</f>
        <v>20306000</v>
      </c>
      <c r="F595" s="91" t="s">
        <v>501</v>
      </c>
      <c r="G595" s="123"/>
    </row>
    <row r="596" spans="1:7" s="287" customFormat="1" outlineLevel="1">
      <c r="A596" s="123"/>
      <c r="B596" s="123"/>
      <c r="C596" s="93" t="s">
        <v>867</v>
      </c>
      <c r="D596" s="92" t="s">
        <v>866</v>
      </c>
      <c r="E596" s="272"/>
      <c r="F596" s="293">
        <v>2366000</v>
      </c>
      <c r="G596" s="99" t="s">
        <v>501</v>
      </c>
    </row>
    <row r="597" spans="1:7" s="286" customFormat="1" outlineLevel="1">
      <c r="A597" s="93"/>
      <c r="B597" s="93"/>
      <c r="C597" s="93" t="s">
        <v>654</v>
      </c>
      <c r="D597" s="94" t="s">
        <v>868</v>
      </c>
      <c r="E597" s="93"/>
      <c r="F597" s="293">
        <v>7605000</v>
      </c>
      <c r="G597" s="99" t="s">
        <v>501</v>
      </c>
    </row>
    <row r="598" spans="1:7" s="286" customFormat="1" outlineLevel="1">
      <c r="A598" s="93"/>
      <c r="B598" s="93"/>
      <c r="C598" s="93" t="s">
        <v>655</v>
      </c>
      <c r="D598" s="94" t="s">
        <v>869</v>
      </c>
      <c r="E598" s="93"/>
      <c r="F598" s="293">
        <v>10335000</v>
      </c>
      <c r="G598" s="99" t="s">
        <v>501</v>
      </c>
    </row>
    <row r="600" spans="1:7" s="287" customFormat="1" outlineLevel="1">
      <c r="A600" s="123"/>
      <c r="B600" s="123" t="s">
        <v>637</v>
      </c>
      <c r="C600" s="123"/>
      <c r="D600" s="123"/>
      <c r="E600" s="272">
        <f>SUM(F601:F618)</f>
        <v>6752800</v>
      </c>
      <c r="F600" s="91" t="s">
        <v>501</v>
      </c>
      <c r="G600" s="123"/>
    </row>
    <row r="601" spans="1:7" s="286" customFormat="1" outlineLevel="1">
      <c r="A601" s="93"/>
      <c r="B601" s="93"/>
      <c r="C601" s="93" t="s">
        <v>638</v>
      </c>
      <c r="D601" s="94" t="s">
        <v>711</v>
      </c>
      <c r="E601" s="93"/>
      <c r="F601" s="293">
        <v>5000</v>
      </c>
      <c r="G601" s="99" t="s">
        <v>501</v>
      </c>
    </row>
    <row r="602" spans="1:7" s="286" customFormat="1" outlineLevel="1">
      <c r="A602" s="93"/>
      <c r="B602" s="93"/>
      <c r="C602" s="93" t="s">
        <v>656</v>
      </c>
      <c r="D602" s="94" t="s">
        <v>712</v>
      </c>
      <c r="E602" s="93"/>
      <c r="F602" s="293"/>
      <c r="G602" s="99"/>
    </row>
    <row r="603" spans="1:7" s="286" customFormat="1" outlineLevel="1">
      <c r="A603" s="93"/>
      <c r="B603" s="93"/>
      <c r="C603" s="93"/>
      <c r="D603" s="94" t="s">
        <v>713</v>
      </c>
      <c r="E603" s="93"/>
      <c r="F603" s="293">
        <v>169500</v>
      </c>
      <c r="G603" s="99" t="s">
        <v>501</v>
      </c>
    </row>
    <row r="604" spans="1:7" s="286" customFormat="1" outlineLevel="1">
      <c r="A604" s="93"/>
      <c r="B604" s="93"/>
      <c r="C604" s="93" t="s">
        <v>657</v>
      </c>
      <c r="D604" s="94" t="s">
        <v>715</v>
      </c>
      <c r="E604" s="93"/>
      <c r="F604" s="293"/>
      <c r="G604" s="99"/>
    </row>
    <row r="605" spans="1:7" s="286" customFormat="1" outlineLevel="1">
      <c r="A605" s="93"/>
      <c r="B605" s="93"/>
      <c r="C605" s="93"/>
      <c r="D605" s="94" t="s">
        <v>714</v>
      </c>
      <c r="E605" s="93"/>
      <c r="F605" s="293">
        <v>2082600</v>
      </c>
      <c r="G605" s="99" t="s">
        <v>501</v>
      </c>
    </row>
    <row r="606" spans="1:7" s="286" customFormat="1" outlineLevel="1">
      <c r="A606" s="93"/>
      <c r="B606" s="93"/>
      <c r="C606" s="93" t="s">
        <v>870</v>
      </c>
      <c r="D606" s="94" t="s">
        <v>871</v>
      </c>
      <c r="E606" s="93"/>
      <c r="F606" s="293">
        <v>2710700</v>
      </c>
      <c r="G606" s="99" t="s">
        <v>501</v>
      </c>
    </row>
    <row r="607" spans="1:7" s="286" customFormat="1" outlineLevel="1">
      <c r="A607" s="93"/>
      <c r="B607" s="93"/>
      <c r="C607" s="93" t="s">
        <v>872</v>
      </c>
      <c r="D607" s="94" t="s">
        <v>873</v>
      </c>
      <c r="E607" s="93"/>
      <c r="F607" s="293">
        <v>684600</v>
      </c>
      <c r="G607" s="99" t="s">
        <v>501</v>
      </c>
    </row>
    <row r="608" spans="1:7" s="286" customFormat="1" outlineLevel="1">
      <c r="A608" s="93"/>
      <c r="B608" s="93"/>
      <c r="C608" s="93" t="s">
        <v>658</v>
      </c>
      <c r="D608" s="94" t="s">
        <v>874</v>
      </c>
      <c r="E608" s="93"/>
      <c r="F608" s="293"/>
      <c r="G608" s="99"/>
    </row>
    <row r="609" spans="1:7" s="286" customFormat="1" outlineLevel="1">
      <c r="A609" s="93"/>
      <c r="B609" s="93"/>
      <c r="C609" s="93"/>
      <c r="D609" s="94" t="s">
        <v>716</v>
      </c>
      <c r="E609" s="93"/>
      <c r="F609" s="293">
        <v>127500</v>
      </c>
      <c r="G609" s="99" t="s">
        <v>501</v>
      </c>
    </row>
    <row r="610" spans="1:7" s="286" customFormat="1" outlineLevel="1">
      <c r="A610" s="93"/>
      <c r="B610" s="93"/>
      <c r="C610" s="93" t="s">
        <v>659</v>
      </c>
      <c r="D610" s="94" t="s">
        <v>875</v>
      </c>
      <c r="E610" s="93"/>
      <c r="F610" s="293"/>
      <c r="G610" s="99"/>
    </row>
    <row r="611" spans="1:7" s="286" customFormat="1" outlineLevel="1">
      <c r="A611" s="93"/>
      <c r="B611" s="93"/>
      <c r="C611" s="93"/>
      <c r="D611" s="94" t="s">
        <v>717</v>
      </c>
      <c r="E611" s="93"/>
      <c r="F611" s="293">
        <v>34900</v>
      </c>
      <c r="G611" s="99" t="s">
        <v>501</v>
      </c>
    </row>
    <row r="612" spans="1:7" s="286" customFormat="1" outlineLevel="1">
      <c r="A612" s="93"/>
      <c r="B612" s="93"/>
      <c r="C612" s="93" t="s">
        <v>660</v>
      </c>
      <c r="D612" s="94" t="s">
        <v>876</v>
      </c>
      <c r="E612" s="93"/>
      <c r="F612" s="293"/>
      <c r="G612" s="99"/>
    </row>
    <row r="613" spans="1:7" s="286" customFormat="1" outlineLevel="1">
      <c r="A613" s="93"/>
      <c r="B613" s="93"/>
      <c r="C613" s="93"/>
      <c r="D613" s="94" t="s">
        <v>718</v>
      </c>
      <c r="E613" s="93"/>
      <c r="F613" s="293">
        <v>183600</v>
      </c>
      <c r="G613" s="99" t="s">
        <v>501</v>
      </c>
    </row>
    <row r="614" spans="1:7" s="286" customFormat="1" outlineLevel="1">
      <c r="A614" s="93"/>
      <c r="B614" s="93"/>
      <c r="C614" s="93" t="s">
        <v>643</v>
      </c>
      <c r="D614" s="94" t="s">
        <v>1110</v>
      </c>
      <c r="E614" s="93"/>
      <c r="F614" s="293">
        <v>258000</v>
      </c>
      <c r="G614" s="99" t="s">
        <v>501</v>
      </c>
    </row>
    <row r="615" spans="1:7" s="286" customFormat="1" outlineLevel="1">
      <c r="A615" s="93"/>
      <c r="B615" s="93"/>
      <c r="C615" s="93" t="s">
        <v>647</v>
      </c>
      <c r="D615" s="94" t="s">
        <v>877</v>
      </c>
      <c r="E615" s="93"/>
      <c r="F615" s="293"/>
      <c r="G615" s="99"/>
    </row>
    <row r="616" spans="1:7" s="286" customFormat="1" outlineLevel="1">
      <c r="A616" s="93"/>
      <c r="B616" s="93"/>
      <c r="C616" s="93"/>
      <c r="D616" s="94" t="s">
        <v>719</v>
      </c>
      <c r="E616" s="93"/>
      <c r="F616" s="293">
        <v>270000</v>
      </c>
      <c r="G616" s="99" t="s">
        <v>501</v>
      </c>
    </row>
    <row r="617" spans="1:7" s="286" customFormat="1" outlineLevel="1">
      <c r="A617" s="93"/>
      <c r="B617" s="93"/>
      <c r="C617" s="93" t="s">
        <v>648</v>
      </c>
      <c r="D617" s="94" t="s">
        <v>1284</v>
      </c>
      <c r="E617" s="93"/>
      <c r="F617" s="293"/>
      <c r="G617" s="99"/>
    </row>
    <row r="618" spans="1:7" s="286" customFormat="1" outlineLevel="1">
      <c r="A618" s="93"/>
      <c r="B618" s="93"/>
      <c r="C618" s="93"/>
      <c r="D618" s="94" t="s">
        <v>720</v>
      </c>
      <c r="E618" s="93"/>
      <c r="F618" s="293">
        <v>226400</v>
      </c>
      <c r="G618" s="99" t="s">
        <v>501</v>
      </c>
    </row>
    <row r="619" spans="1:7">
      <c r="F619" s="293"/>
      <c r="G619" s="99"/>
    </row>
    <row r="620" spans="1:7" s="290" customFormat="1">
      <c r="A620" s="111"/>
      <c r="B620" s="282" t="s">
        <v>670</v>
      </c>
      <c r="C620" s="93"/>
      <c r="D620" s="93"/>
      <c r="E620" s="111"/>
      <c r="F620" s="288"/>
      <c r="G620" s="289"/>
    </row>
    <row r="621" spans="1:7" s="123" customFormat="1">
      <c r="A621" s="268"/>
      <c r="B621" s="270" t="s">
        <v>917</v>
      </c>
      <c r="F621" s="271">
        <f>SUM(E622)</f>
        <v>1134000</v>
      </c>
      <c r="G621" s="122" t="s">
        <v>501</v>
      </c>
    </row>
    <row r="622" spans="1:7" s="287" customFormat="1" outlineLevel="1">
      <c r="A622" s="123"/>
      <c r="B622" s="123" t="s">
        <v>597</v>
      </c>
      <c r="C622" s="123"/>
      <c r="D622" s="123"/>
      <c r="E622" s="272">
        <f>F623</f>
        <v>1134000</v>
      </c>
      <c r="F622" s="91" t="s">
        <v>501</v>
      </c>
      <c r="G622" s="123"/>
    </row>
    <row r="623" spans="1:7" s="286" customFormat="1" outlineLevel="1">
      <c r="A623" s="93"/>
      <c r="B623" s="93"/>
      <c r="C623" s="93" t="s">
        <v>643</v>
      </c>
      <c r="D623" s="94" t="s">
        <v>1079</v>
      </c>
      <c r="E623" s="93"/>
      <c r="F623" s="293">
        <v>1134000</v>
      </c>
      <c r="G623" s="99" t="s">
        <v>501</v>
      </c>
    </row>
    <row r="625" spans="1:9" s="123" customFormat="1">
      <c r="A625" s="268"/>
      <c r="B625" s="270" t="s">
        <v>911</v>
      </c>
      <c r="F625" s="271">
        <f>SUM(E626)</f>
        <v>80000</v>
      </c>
      <c r="G625" s="122" t="s">
        <v>501</v>
      </c>
    </row>
    <row r="626" spans="1:9" s="287" customFormat="1" outlineLevel="1">
      <c r="A626" s="123"/>
      <c r="B626" s="123" t="s">
        <v>597</v>
      </c>
      <c r="C626" s="123"/>
      <c r="D626" s="123"/>
      <c r="E626" s="272">
        <f>F627</f>
        <v>80000</v>
      </c>
      <c r="F626" s="91" t="s">
        <v>501</v>
      </c>
      <c r="G626" s="123"/>
    </row>
    <row r="627" spans="1:9" s="286" customFormat="1" outlineLevel="1">
      <c r="A627" s="93"/>
      <c r="B627" s="93"/>
      <c r="C627" s="93" t="s">
        <v>647</v>
      </c>
      <c r="D627" s="94" t="s">
        <v>571</v>
      </c>
      <c r="E627" s="93"/>
      <c r="F627" s="293">
        <v>80000</v>
      </c>
      <c r="G627" s="99" t="s">
        <v>501</v>
      </c>
    </row>
    <row r="629" spans="1:9" ht="25.5" customHeight="1">
      <c r="A629" s="193"/>
      <c r="B629" s="270" t="s">
        <v>1080</v>
      </c>
      <c r="I629" s="310"/>
    </row>
    <row r="630" spans="1:9" ht="25.5" customHeight="1">
      <c r="A630" s="193"/>
      <c r="B630" s="270" t="s">
        <v>700</v>
      </c>
      <c r="F630" s="271">
        <f>SUM(E631)</f>
        <v>943000</v>
      </c>
      <c r="G630" s="122" t="s">
        <v>501</v>
      </c>
      <c r="I630" s="310"/>
    </row>
    <row r="631" spans="1:9" s="287" customFormat="1" outlineLevel="1">
      <c r="A631" s="123"/>
      <c r="B631" s="123" t="s">
        <v>597</v>
      </c>
      <c r="C631" s="123"/>
      <c r="D631" s="123"/>
      <c r="E631" s="272">
        <f>SUM(F633)</f>
        <v>943000</v>
      </c>
      <c r="F631" s="91" t="s">
        <v>501</v>
      </c>
      <c r="G631" s="123"/>
    </row>
    <row r="632" spans="1:9" s="286" customFormat="1" outlineLevel="1">
      <c r="A632" s="93"/>
      <c r="B632" s="93"/>
      <c r="C632" s="93" t="s">
        <v>650</v>
      </c>
      <c r="D632" s="94" t="s">
        <v>701</v>
      </c>
      <c r="E632" s="93"/>
      <c r="F632" s="293"/>
      <c r="G632" s="99"/>
    </row>
    <row r="633" spans="1:9" s="286" customFormat="1" outlineLevel="1">
      <c r="A633" s="93"/>
      <c r="B633" s="93"/>
      <c r="C633" s="93"/>
      <c r="D633" s="94" t="s">
        <v>702</v>
      </c>
      <c r="E633" s="93"/>
      <c r="F633" s="293">
        <v>943000</v>
      </c>
      <c r="G633" s="99" t="s">
        <v>501</v>
      </c>
    </row>
    <row r="634" spans="1:9" s="286" customFormat="1" outlineLevel="1">
      <c r="A634" s="93"/>
      <c r="B634" s="93"/>
      <c r="C634" s="93"/>
      <c r="D634" s="94"/>
      <c r="E634" s="93"/>
      <c r="F634" s="293"/>
      <c r="G634" s="99"/>
    </row>
    <row r="635" spans="1:9" s="123" customFormat="1">
      <c r="A635" s="268"/>
      <c r="B635" s="270" t="s">
        <v>916</v>
      </c>
      <c r="F635" s="271"/>
      <c r="G635" s="122"/>
    </row>
    <row r="636" spans="1:9" s="123" customFormat="1">
      <c r="A636" s="268"/>
      <c r="B636" s="270" t="s">
        <v>705</v>
      </c>
      <c r="F636" s="271">
        <f>SUM(E637)</f>
        <v>268400</v>
      </c>
      <c r="G636" s="122" t="s">
        <v>501</v>
      </c>
    </row>
    <row r="637" spans="1:9" s="287" customFormat="1" outlineLevel="1">
      <c r="A637" s="123"/>
      <c r="B637" s="123" t="s">
        <v>597</v>
      </c>
      <c r="C637" s="123"/>
      <c r="D637" s="123"/>
      <c r="E637" s="272">
        <f>SUM(F640)</f>
        <v>268400</v>
      </c>
      <c r="F637" s="91" t="s">
        <v>501</v>
      </c>
      <c r="G637" s="123"/>
    </row>
    <row r="638" spans="1:9" s="286" customFormat="1" outlineLevel="1">
      <c r="A638" s="93"/>
      <c r="B638" s="93"/>
      <c r="C638" s="93" t="s">
        <v>645</v>
      </c>
      <c r="D638" s="94" t="s">
        <v>1111</v>
      </c>
      <c r="E638" s="93"/>
      <c r="F638" s="293"/>
      <c r="G638" s="99"/>
    </row>
    <row r="639" spans="1:9" s="286" customFormat="1" outlineLevel="1">
      <c r="A639" s="93"/>
      <c r="B639" s="93"/>
      <c r="C639" s="93"/>
      <c r="D639" s="94" t="s">
        <v>912</v>
      </c>
      <c r="E639" s="93"/>
      <c r="F639" s="293"/>
      <c r="G639" s="99"/>
    </row>
    <row r="640" spans="1:9" s="286" customFormat="1" outlineLevel="1">
      <c r="A640" s="93"/>
      <c r="B640" s="93"/>
      <c r="C640" s="93"/>
      <c r="D640" s="94" t="s">
        <v>913</v>
      </c>
      <c r="E640" s="93"/>
      <c r="F640" s="293">
        <v>268400</v>
      </c>
      <c r="G640" s="99" t="s">
        <v>501</v>
      </c>
    </row>
    <row r="641" spans="1:7" s="286" customFormat="1" outlineLevel="1">
      <c r="A641" s="93"/>
      <c r="B641" s="93"/>
      <c r="C641" s="93"/>
      <c r="D641" s="94"/>
      <c r="E641" s="93"/>
      <c r="F641" s="293"/>
      <c r="G641" s="99"/>
    </row>
    <row r="643" spans="1:7" ht="25.5" customHeight="1"/>
    <row r="644" spans="1:7" s="286" customFormat="1" outlineLevel="1">
      <c r="A644" s="93"/>
      <c r="B644" s="93"/>
      <c r="C644" s="93"/>
      <c r="D644" s="94"/>
      <c r="E644" s="93"/>
      <c r="F644" s="293"/>
      <c r="G644" s="99"/>
    </row>
  </sheetData>
  <mergeCells count="1">
    <mergeCell ref="A1:G1"/>
  </mergeCells>
  <pageMargins left="1.1811023622047245" right="0.59055118110236227" top="0.98425196850393704" bottom="0.59055118110236227" header="0.31496062992125984" footer="0.31496062992125984"/>
  <pageSetup paperSize="9" scale="85" firstPageNumber="273" orientation="portrait" useFirstPageNumber="1" r:id="rId1"/>
  <headerFooter>
    <oddHeader xml:space="preserve">&amp;C&amp;"TH SarabunPSK,ธรรมดา"&amp;16
&amp;14&amp;P&amp;16
</oddHeader>
  </headerFooter>
  <rowBreaks count="29" manualBreakCount="29">
    <brk id="29" max="16383" man="1"/>
    <brk id="56" max="16383" man="1"/>
    <brk id="69" max="16383" man="1"/>
    <brk id="81" max="16383" man="1"/>
    <brk id="106" max="16383" man="1"/>
    <brk id="128" max="16383" man="1"/>
    <brk id="151" max="16383" man="1"/>
    <brk id="160" max="16383" man="1"/>
    <brk id="181" max="16383" man="1"/>
    <brk id="197" max="16383" man="1"/>
    <brk id="213" max="16383" man="1"/>
    <brk id="231" max="16383" man="1"/>
    <brk id="265" max="6" man="1"/>
    <brk id="299" max="6" man="1"/>
    <brk id="334" max="6" man="1"/>
    <brk id="340" max="16383" man="1"/>
    <brk id="359" max="6" man="1"/>
    <brk id="393" max="6" man="1"/>
    <brk id="398" max="6" man="1"/>
    <brk id="413" max="6" man="1"/>
    <brk id="448" max="6" man="1"/>
    <brk id="483" max="6" man="1"/>
    <brk id="515" max="6" man="1"/>
    <brk id="531" max="16383" man="1"/>
    <brk id="544" max="16383" man="1"/>
    <brk id="548" max="16383" man="1"/>
    <brk id="563" max="16383" man="1"/>
    <brk id="594" max="6" man="1"/>
    <brk id="61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ACC26-74E2-4656-959D-B4E2C6925AED}">
  <dimension ref="A1:A3"/>
  <sheetViews>
    <sheetView workbookViewId="0">
      <selection activeCell="A2" sqref="A2:A5"/>
    </sheetView>
  </sheetViews>
  <sheetFormatPr defaultRowHeight="15"/>
  <cols>
    <col min="1" max="1" width="68.140625" customWidth="1"/>
  </cols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0F0EE-40D2-404E-8529-E33AB5390F99}">
  <dimension ref="A1:G222"/>
  <sheetViews>
    <sheetView view="pageLayout" zoomScale="80" zoomScaleNormal="100" zoomScalePageLayoutView="80" workbookViewId="0">
      <selection activeCell="G30" sqref="G30:G43"/>
    </sheetView>
  </sheetViews>
  <sheetFormatPr defaultColWidth="9.140625" defaultRowHeight="24"/>
  <cols>
    <col min="1" max="1" width="4" style="16" customWidth="1"/>
    <col min="2" max="2" width="10.5703125" style="31" bestFit="1" customWidth="1"/>
    <col min="3" max="3" width="42.140625" style="18" customWidth="1"/>
    <col min="4" max="4" width="9" style="17" customWidth="1"/>
    <col min="5" max="5" width="25.28515625" style="18" customWidth="1"/>
    <col min="6" max="6" width="11.42578125" style="17" customWidth="1"/>
    <col min="7" max="7" width="31.42578125" style="18" customWidth="1"/>
    <col min="8" max="16384" width="9.140625" style="5"/>
  </cols>
  <sheetData>
    <row r="1" spans="1:7" s="3" customFormat="1">
      <c r="A1" s="70" t="s">
        <v>111</v>
      </c>
      <c r="B1" s="71"/>
      <c r="C1" s="72"/>
      <c r="D1" s="1" t="s">
        <v>100</v>
      </c>
      <c r="E1" s="2" t="s">
        <v>101</v>
      </c>
      <c r="F1" s="1" t="s">
        <v>102</v>
      </c>
      <c r="G1" s="2" t="s">
        <v>112</v>
      </c>
    </row>
    <row r="2" spans="1:7">
      <c r="A2" s="45">
        <v>1</v>
      </c>
      <c r="B2" s="67" t="s">
        <v>0</v>
      </c>
      <c r="C2" s="68" t="s">
        <v>113</v>
      </c>
      <c r="D2" s="69"/>
      <c r="E2" s="68"/>
      <c r="F2" s="69"/>
      <c r="G2" s="68"/>
    </row>
    <row r="3" spans="1:7" ht="24" customHeight="1">
      <c r="A3" s="45">
        <v>1</v>
      </c>
      <c r="B3" s="46" t="s">
        <v>0</v>
      </c>
      <c r="C3" s="47" t="s">
        <v>114</v>
      </c>
      <c r="D3" s="48" t="s">
        <v>1</v>
      </c>
      <c r="E3" s="47" t="s">
        <v>2</v>
      </c>
      <c r="F3" s="49" t="s">
        <v>115</v>
      </c>
      <c r="G3" s="50" t="s">
        <v>116</v>
      </c>
    </row>
    <row r="4" spans="1:7" ht="24" customHeight="1">
      <c r="A4" s="45">
        <v>1</v>
      </c>
      <c r="B4" s="46" t="s">
        <v>0</v>
      </c>
      <c r="C4" s="47" t="s">
        <v>117</v>
      </c>
      <c r="D4" s="48" t="s">
        <v>1</v>
      </c>
      <c r="E4" s="47" t="s">
        <v>2</v>
      </c>
      <c r="F4" s="49" t="s">
        <v>115</v>
      </c>
      <c r="G4" s="50" t="s">
        <v>116</v>
      </c>
    </row>
    <row r="5" spans="1:7" ht="24" customHeight="1">
      <c r="A5" s="45">
        <v>1</v>
      </c>
      <c r="B5" s="46" t="s">
        <v>0</v>
      </c>
      <c r="C5" s="47" t="s">
        <v>118</v>
      </c>
      <c r="D5" s="48" t="s">
        <v>1</v>
      </c>
      <c r="E5" s="47" t="s">
        <v>2</v>
      </c>
      <c r="F5" s="49" t="s">
        <v>115</v>
      </c>
      <c r="G5" s="50" t="s">
        <v>116</v>
      </c>
    </row>
    <row r="6" spans="1:7" ht="24" customHeight="1">
      <c r="A6" s="45">
        <v>1</v>
      </c>
      <c r="B6" s="46" t="s">
        <v>0</v>
      </c>
      <c r="C6" s="47" t="s">
        <v>119</v>
      </c>
      <c r="D6" s="48" t="s">
        <v>1</v>
      </c>
      <c r="E6" s="47" t="s">
        <v>2</v>
      </c>
      <c r="F6" s="49" t="s">
        <v>115</v>
      </c>
      <c r="G6" s="50" t="s">
        <v>116</v>
      </c>
    </row>
    <row r="7" spans="1:7" ht="24" customHeight="1">
      <c r="A7" s="45">
        <v>1</v>
      </c>
      <c r="B7" s="46" t="s">
        <v>0</v>
      </c>
      <c r="C7" s="47" t="s">
        <v>120</v>
      </c>
      <c r="D7" s="48" t="s">
        <v>1</v>
      </c>
      <c r="E7" s="47" t="s">
        <v>2</v>
      </c>
      <c r="F7" s="49" t="s">
        <v>115</v>
      </c>
      <c r="G7" s="50" t="s">
        <v>116</v>
      </c>
    </row>
    <row r="8" spans="1:7">
      <c r="A8" s="51">
        <v>2</v>
      </c>
      <c r="B8" s="67" t="s">
        <v>3</v>
      </c>
      <c r="C8" s="68" t="s">
        <v>121</v>
      </c>
      <c r="D8" s="69"/>
      <c r="E8" s="68"/>
      <c r="F8" s="69"/>
      <c r="G8" s="68"/>
    </row>
    <row r="9" spans="1:7">
      <c r="A9" s="51">
        <v>2</v>
      </c>
      <c r="B9" s="52" t="s">
        <v>3</v>
      </c>
      <c r="C9" s="53" t="s">
        <v>117</v>
      </c>
      <c r="D9" s="54" t="s">
        <v>1</v>
      </c>
      <c r="E9" s="53" t="s">
        <v>2</v>
      </c>
      <c r="F9" s="49" t="s">
        <v>122</v>
      </c>
      <c r="G9" s="55" t="s">
        <v>123</v>
      </c>
    </row>
    <row r="10" spans="1:7">
      <c r="A10" s="51">
        <v>2</v>
      </c>
      <c r="B10" s="52" t="s">
        <v>3</v>
      </c>
      <c r="C10" s="53" t="s">
        <v>124</v>
      </c>
      <c r="D10" s="54" t="s">
        <v>1</v>
      </c>
      <c r="E10" s="53" t="s">
        <v>2</v>
      </c>
      <c r="F10" s="49" t="s">
        <v>122</v>
      </c>
      <c r="G10" s="55" t="s">
        <v>123</v>
      </c>
    </row>
    <row r="11" spans="1:7">
      <c r="A11" s="51">
        <v>2</v>
      </c>
      <c r="B11" s="52" t="s">
        <v>3</v>
      </c>
      <c r="C11" s="53" t="s">
        <v>125</v>
      </c>
      <c r="D11" s="54" t="s">
        <v>1</v>
      </c>
      <c r="E11" s="53" t="s">
        <v>2</v>
      </c>
      <c r="F11" s="49" t="s">
        <v>122</v>
      </c>
      <c r="G11" s="55" t="s">
        <v>123</v>
      </c>
    </row>
    <row r="12" spans="1:7" ht="24" customHeight="1">
      <c r="A12" s="51">
        <v>2</v>
      </c>
      <c r="B12" s="52" t="s">
        <v>3</v>
      </c>
      <c r="C12" s="56" t="s">
        <v>126</v>
      </c>
      <c r="D12" s="57" t="s">
        <v>1</v>
      </c>
      <c r="E12" s="56" t="s">
        <v>2</v>
      </c>
      <c r="F12" s="58" t="s">
        <v>122</v>
      </c>
      <c r="G12" s="59" t="s">
        <v>123</v>
      </c>
    </row>
    <row r="13" spans="1:7" ht="72">
      <c r="A13" s="51">
        <v>2</v>
      </c>
      <c r="B13" s="52" t="s">
        <v>3</v>
      </c>
      <c r="C13" s="53" t="s">
        <v>127</v>
      </c>
      <c r="D13" s="54" t="s">
        <v>1</v>
      </c>
      <c r="E13" s="53" t="s">
        <v>2</v>
      </c>
      <c r="F13" s="49" t="s">
        <v>122</v>
      </c>
      <c r="G13" s="55" t="s">
        <v>123</v>
      </c>
    </row>
    <row r="14" spans="1:7" ht="24" customHeight="1">
      <c r="A14" s="4">
        <v>3</v>
      </c>
      <c r="B14" s="67" t="s">
        <v>4</v>
      </c>
      <c r="C14" s="68" t="s">
        <v>128</v>
      </c>
      <c r="D14" s="69"/>
      <c r="E14" s="68"/>
      <c r="F14" s="69" t="s">
        <v>400</v>
      </c>
      <c r="G14" s="68" t="s">
        <v>401</v>
      </c>
    </row>
    <row r="15" spans="1:7" ht="24" customHeight="1">
      <c r="A15" s="4">
        <v>3</v>
      </c>
      <c r="B15" s="23" t="s">
        <v>4</v>
      </c>
      <c r="C15" s="24" t="s">
        <v>129</v>
      </c>
      <c r="D15" s="25" t="s">
        <v>5</v>
      </c>
      <c r="E15" s="24" t="s">
        <v>6</v>
      </c>
      <c r="F15" s="60" t="s">
        <v>81</v>
      </c>
      <c r="G15" s="61" t="s">
        <v>130</v>
      </c>
    </row>
    <row r="16" spans="1:7">
      <c r="A16" s="4">
        <v>3</v>
      </c>
      <c r="B16" s="23" t="s">
        <v>4</v>
      </c>
      <c r="C16" s="26"/>
      <c r="D16" s="27"/>
      <c r="E16" s="26"/>
      <c r="F16" s="60" t="s">
        <v>131</v>
      </c>
      <c r="G16" s="62" t="s">
        <v>132</v>
      </c>
    </row>
    <row r="17" spans="1:7">
      <c r="A17" s="4">
        <v>4</v>
      </c>
      <c r="B17" s="67" t="s">
        <v>7</v>
      </c>
      <c r="C17" s="68" t="s">
        <v>133</v>
      </c>
      <c r="D17" s="69"/>
      <c r="E17" s="68"/>
      <c r="F17" s="69" t="s">
        <v>402</v>
      </c>
      <c r="G17" s="68" t="s">
        <v>403</v>
      </c>
    </row>
    <row r="18" spans="1:7" ht="48">
      <c r="A18" s="4">
        <v>4</v>
      </c>
      <c r="B18" s="23" t="s">
        <v>7</v>
      </c>
      <c r="C18" s="11" t="s">
        <v>134</v>
      </c>
      <c r="D18" s="10" t="s">
        <v>14</v>
      </c>
      <c r="E18" s="11" t="s">
        <v>15</v>
      </c>
      <c r="F18" s="63" t="s">
        <v>91</v>
      </c>
      <c r="G18" s="64" t="s">
        <v>135</v>
      </c>
    </row>
    <row r="19" spans="1:7">
      <c r="A19" s="4">
        <v>4</v>
      </c>
      <c r="B19" s="23" t="s">
        <v>7</v>
      </c>
      <c r="C19" s="11" t="s">
        <v>136</v>
      </c>
      <c r="D19" s="10" t="s">
        <v>1</v>
      </c>
      <c r="E19" s="11" t="s">
        <v>2</v>
      </c>
      <c r="F19" s="63" t="s">
        <v>137</v>
      </c>
      <c r="G19" s="61" t="s">
        <v>138</v>
      </c>
    </row>
    <row r="20" spans="1:7">
      <c r="A20" s="4">
        <v>4</v>
      </c>
      <c r="B20" s="23" t="s">
        <v>7</v>
      </c>
      <c r="C20" s="24" t="s">
        <v>139</v>
      </c>
      <c r="D20" s="25" t="s">
        <v>12</v>
      </c>
      <c r="E20" s="24" t="s">
        <v>13</v>
      </c>
      <c r="F20" s="60" t="s">
        <v>131</v>
      </c>
      <c r="G20" s="61" t="s">
        <v>132</v>
      </c>
    </row>
    <row r="21" spans="1:7">
      <c r="A21" s="4">
        <v>4</v>
      </c>
      <c r="B21" s="23" t="s">
        <v>7</v>
      </c>
      <c r="C21" s="26"/>
      <c r="D21" s="27"/>
      <c r="E21" s="26"/>
      <c r="F21" s="60" t="s">
        <v>8</v>
      </c>
      <c r="G21" s="61" t="s">
        <v>140</v>
      </c>
    </row>
    <row r="22" spans="1:7">
      <c r="A22" s="4">
        <v>4</v>
      </c>
      <c r="B22" s="23" t="s">
        <v>7</v>
      </c>
      <c r="C22" s="11" t="s">
        <v>141</v>
      </c>
      <c r="D22" s="10" t="s">
        <v>16</v>
      </c>
      <c r="E22" s="11" t="s">
        <v>17</v>
      </c>
      <c r="F22" s="60" t="s">
        <v>142</v>
      </c>
      <c r="G22" s="61" t="s">
        <v>143</v>
      </c>
    </row>
    <row r="23" spans="1:7">
      <c r="A23" s="4">
        <v>4</v>
      </c>
      <c r="B23" s="23" t="s">
        <v>7</v>
      </c>
      <c r="C23" s="24" t="s">
        <v>144</v>
      </c>
      <c r="D23" s="25" t="s">
        <v>8</v>
      </c>
      <c r="E23" s="24" t="s">
        <v>9</v>
      </c>
      <c r="F23" s="65" t="s">
        <v>145</v>
      </c>
      <c r="G23" s="62" t="s">
        <v>146</v>
      </c>
    </row>
    <row r="24" spans="1:7" ht="24" customHeight="1">
      <c r="A24" s="4">
        <v>4</v>
      </c>
      <c r="B24" s="23" t="s">
        <v>7</v>
      </c>
      <c r="C24" s="26"/>
      <c r="D24" s="27"/>
      <c r="E24" s="26"/>
      <c r="F24" s="60" t="s">
        <v>147</v>
      </c>
      <c r="G24" s="61" t="s">
        <v>148</v>
      </c>
    </row>
    <row r="25" spans="1:7">
      <c r="A25" s="4">
        <v>4</v>
      </c>
      <c r="B25" s="23" t="s">
        <v>7</v>
      </c>
      <c r="C25" s="11" t="s">
        <v>149</v>
      </c>
      <c r="D25" s="10" t="s">
        <v>10</v>
      </c>
      <c r="E25" s="11" t="s">
        <v>11</v>
      </c>
      <c r="F25" s="60" t="s">
        <v>93</v>
      </c>
      <c r="G25" s="61" t="s">
        <v>150</v>
      </c>
    </row>
    <row r="26" spans="1:7">
      <c r="A26" s="4">
        <v>4</v>
      </c>
      <c r="B26" s="23" t="s">
        <v>7</v>
      </c>
      <c r="C26" s="11" t="s">
        <v>151</v>
      </c>
      <c r="D26" s="10" t="s">
        <v>18</v>
      </c>
      <c r="E26" s="11" t="s">
        <v>19</v>
      </c>
      <c r="F26" s="60" t="s">
        <v>88</v>
      </c>
      <c r="G26" s="66" t="s">
        <v>152</v>
      </c>
    </row>
    <row r="27" spans="1:7" ht="24" customHeight="1">
      <c r="A27" s="4">
        <v>4</v>
      </c>
      <c r="B27" s="23" t="s">
        <v>7</v>
      </c>
      <c r="C27" s="11" t="s">
        <v>153</v>
      </c>
      <c r="D27" s="10" t="s">
        <v>20</v>
      </c>
      <c r="E27" s="11" t="s">
        <v>21</v>
      </c>
      <c r="F27" s="60" t="s">
        <v>94</v>
      </c>
      <c r="G27" s="66" t="s">
        <v>154</v>
      </c>
    </row>
    <row r="28" spans="1:7">
      <c r="A28" s="4">
        <v>4</v>
      </c>
      <c r="B28" s="23" t="s">
        <v>7</v>
      </c>
      <c r="C28" s="11" t="s">
        <v>155</v>
      </c>
      <c r="D28" s="10" t="s">
        <v>22</v>
      </c>
      <c r="E28" s="11" t="s">
        <v>23</v>
      </c>
      <c r="F28" s="60" t="s">
        <v>156</v>
      </c>
      <c r="G28" s="61" t="s">
        <v>157</v>
      </c>
    </row>
    <row r="29" spans="1:7">
      <c r="A29" s="4">
        <v>5</v>
      </c>
      <c r="B29" s="67" t="s">
        <v>24</v>
      </c>
      <c r="C29" s="68" t="s">
        <v>158</v>
      </c>
      <c r="D29" s="69"/>
      <c r="E29" s="68"/>
      <c r="F29" s="69" t="s">
        <v>458</v>
      </c>
      <c r="G29" s="68" t="s">
        <v>459</v>
      </c>
    </row>
    <row r="30" spans="1:7" ht="48">
      <c r="A30" s="4">
        <v>5</v>
      </c>
      <c r="B30" s="23" t="s">
        <v>24</v>
      </c>
      <c r="C30" s="11" t="s">
        <v>159</v>
      </c>
      <c r="D30" s="10" t="s">
        <v>25</v>
      </c>
      <c r="E30" s="11" t="s">
        <v>26</v>
      </c>
      <c r="F30" s="9" t="s">
        <v>81</v>
      </c>
      <c r="G30" s="21" t="s">
        <v>130</v>
      </c>
    </row>
    <row r="31" spans="1:7">
      <c r="A31" s="4">
        <v>5</v>
      </c>
      <c r="B31" s="23" t="s">
        <v>24</v>
      </c>
      <c r="C31" s="26"/>
      <c r="D31" s="27"/>
      <c r="E31" s="8"/>
      <c r="F31" s="9" t="s">
        <v>91</v>
      </c>
      <c r="G31" s="20" t="s">
        <v>135</v>
      </c>
    </row>
    <row r="32" spans="1:7" ht="48">
      <c r="A32" s="4">
        <v>5</v>
      </c>
      <c r="B32" s="23" t="s">
        <v>24</v>
      </c>
      <c r="C32" s="11" t="s">
        <v>160</v>
      </c>
      <c r="D32" s="10" t="s">
        <v>27</v>
      </c>
      <c r="E32" s="11" t="s">
        <v>28</v>
      </c>
      <c r="F32" s="9" t="s">
        <v>161</v>
      </c>
      <c r="G32" s="20" t="s">
        <v>160</v>
      </c>
    </row>
    <row r="33" spans="1:7" ht="48">
      <c r="A33" s="4">
        <v>5</v>
      </c>
      <c r="B33" s="23" t="s">
        <v>24</v>
      </c>
      <c r="C33" s="11" t="s">
        <v>162</v>
      </c>
      <c r="D33" s="10" t="s">
        <v>29</v>
      </c>
      <c r="E33" s="11" t="s">
        <v>30</v>
      </c>
      <c r="F33" s="9" t="s">
        <v>163</v>
      </c>
      <c r="G33" s="20" t="s">
        <v>162</v>
      </c>
    </row>
    <row r="34" spans="1:7" ht="72">
      <c r="A34" s="4">
        <v>5</v>
      </c>
      <c r="B34" s="23" t="s">
        <v>24</v>
      </c>
      <c r="C34" s="11" t="s">
        <v>164</v>
      </c>
      <c r="D34" s="10" t="s">
        <v>31</v>
      </c>
      <c r="E34" s="11" t="s">
        <v>32</v>
      </c>
      <c r="F34" s="9" t="s">
        <v>165</v>
      </c>
      <c r="G34" s="20" t="s">
        <v>164</v>
      </c>
    </row>
    <row r="35" spans="1:7" ht="72">
      <c r="A35" s="4">
        <v>5</v>
      </c>
      <c r="B35" s="23" t="s">
        <v>24</v>
      </c>
      <c r="C35" s="11" t="s">
        <v>166</v>
      </c>
      <c r="D35" s="10" t="s">
        <v>33</v>
      </c>
      <c r="E35" s="11" t="s">
        <v>167</v>
      </c>
      <c r="F35" s="9" t="s">
        <v>168</v>
      </c>
      <c r="G35" s="20" t="s">
        <v>166</v>
      </c>
    </row>
    <row r="36" spans="1:7" ht="72">
      <c r="A36" s="4">
        <v>5</v>
      </c>
      <c r="B36" s="23" t="s">
        <v>24</v>
      </c>
      <c r="C36" s="8" t="s">
        <v>169</v>
      </c>
      <c r="D36" s="7" t="s">
        <v>34</v>
      </c>
      <c r="E36" s="8" t="s">
        <v>35</v>
      </c>
      <c r="F36" s="14" t="s">
        <v>170</v>
      </c>
      <c r="G36" s="28" t="s">
        <v>169</v>
      </c>
    </row>
    <row r="37" spans="1:7" ht="48">
      <c r="A37" s="4">
        <v>5</v>
      </c>
      <c r="B37" s="23" t="s">
        <v>24</v>
      </c>
      <c r="C37" s="11" t="s">
        <v>171</v>
      </c>
      <c r="D37" s="10" t="s">
        <v>36</v>
      </c>
      <c r="E37" s="11" t="s">
        <v>37</v>
      </c>
      <c r="F37" s="9" t="s">
        <v>172</v>
      </c>
      <c r="G37" s="20" t="s">
        <v>171</v>
      </c>
    </row>
    <row r="38" spans="1:7" ht="48">
      <c r="A38" s="4">
        <v>5</v>
      </c>
      <c r="B38" s="23" t="s">
        <v>24</v>
      </c>
      <c r="C38" s="8" t="s">
        <v>173</v>
      </c>
      <c r="D38" s="7" t="s">
        <v>38</v>
      </c>
      <c r="E38" s="8" t="s">
        <v>39</v>
      </c>
      <c r="F38" s="12" t="s">
        <v>174</v>
      </c>
      <c r="G38" s="13" t="s">
        <v>173</v>
      </c>
    </row>
    <row r="39" spans="1:7" ht="48">
      <c r="A39" s="4">
        <v>5</v>
      </c>
      <c r="B39" s="23" t="s">
        <v>24</v>
      </c>
      <c r="C39" s="11" t="s">
        <v>175</v>
      </c>
      <c r="D39" s="10" t="s">
        <v>40</v>
      </c>
      <c r="E39" s="11" t="s">
        <v>41</v>
      </c>
      <c r="F39" s="9" t="s">
        <v>176</v>
      </c>
      <c r="G39" s="20" t="s">
        <v>177</v>
      </c>
    </row>
    <row r="40" spans="1:7" ht="24" customHeight="1">
      <c r="A40" s="4">
        <v>5</v>
      </c>
      <c r="B40" s="23" t="s">
        <v>24</v>
      </c>
      <c r="C40" s="11" t="s">
        <v>178</v>
      </c>
      <c r="D40" s="10" t="s">
        <v>42</v>
      </c>
      <c r="E40" s="11" t="s">
        <v>179</v>
      </c>
      <c r="F40" s="9" t="s">
        <v>180</v>
      </c>
      <c r="G40" s="20" t="s">
        <v>181</v>
      </c>
    </row>
    <row r="41" spans="1:7" ht="72">
      <c r="A41" s="4">
        <v>5</v>
      </c>
      <c r="B41" s="23" t="s">
        <v>24</v>
      </c>
      <c r="C41" s="11" t="s">
        <v>182</v>
      </c>
      <c r="D41" s="10" t="s">
        <v>43</v>
      </c>
      <c r="E41" s="11" t="s">
        <v>44</v>
      </c>
      <c r="F41" s="9" t="s">
        <v>183</v>
      </c>
      <c r="G41" s="20" t="s">
        <v>182</v>
      </c>
    </row>
    <row r="42" spans="1:7" ht="48">
      <c r="A42" s="4">
        <v>5</v>
      </c>
      <c r="B42" s="23" t="s">
        <v>24</v>
      </c>
      <c r="C42" s="11" t="s">
        <v>184</v>
      </c>
      <c r="D42" s="10" t="s">
        <v>45</v>
      </c>
      <c r="E42" s="11" t="s">
        <v>46</v>
      </c>
      <c r="F42" s="9" t="s">
        <v>185</v>
      </c>
      <c r="G42" s="20" t="s">
        <v>184</v>
      </c>
    </row>
    <row r="43" spans="1:7" ht="24" customHeight="1">
      <c r="A43" s="4">
        <v>5</v>
      </c>
      <c r="B43" s="23" t="s">
        <v>24</v>
      </c>
      <c r="C43" s="11" t="s">
        <v>186</v>
      </c>
      <c r="D43" s="10" t="s">
        <v>47</v>
      </c>
      <c r="E43" s="11" t="s">
        <v>187</v>
      </c>
      <c r="F43" s="9" t="s">
        <v>188</v>
      </c>
      <c r="G43" s="20" t="s">
        <v>186</v>
      </c>
    </row>
    <row r="44" spans="1:7">
      <c r="A44" s="6">
        <v>6</v>
      </c>
      <c r="B44" s="67" t="s">
        <v>48</v>
      </c>
      <c r="C44" s="68" t="s">
        <v>189</v>
      </c>
      <c r="D44" s="69"/>
      <c r="E44" s="68"/>
      <c r="F44" s="69" t="s">
        <v>404</v>
      </c>
      <c r="G44" s="68" t="s">
        <v>405</v>
      </c>
    </row>
    <row r="45" spans="1:7" ht="24" customHeight="1">
      <c r="A45" s="6">
        <v>6</v>
      </c>
      <c r="B45" s="19" t="s">
        <v>48</v>
      </c>
      <c r="C45" s="24" t="s">
        <v>159</v>
      </c>
      <c r="D45" s="25" t="s">
        <v>25</v>
      </c>
      <c r="E45" s="336" t="s">
        <v>26</v>
      </c>
      <c r="F45" s="9" t="s">
        <v>81</v>
      </c>
      <c r="G45" s="21" t="s">
        <v>130</v>
      </c>
    </row>
    <row r="46" spans="1:7">
      <c r="A46" s="6">
        <v>6</v>
      </c>
      <c r="B46" s="19" t="s">
        <v>48</v>
      </c>
      <c r="C46" s="26"/>
      <c r="D46" s="27"/>
      <c r="E46" s="337"/>
      <c r="F46" s="9" t="s">
        <v>190</v>
      </c>
      <c r="G46" s="20" t="s">
        <v>191</v>
      </c>
    </row>
    <row r="47" spans="1:7" ht="24" customHeight="1">
      <c r="A47" s="6">
        <v>6</v>
      </c>
      <c r="B47" s="19" t="s">
        <v>48</v>
      </c>
      <c r="C47" s="26"/>
      <c r="D47" s="27"/>
      <c r="E47" s="8"/>
      <c r="F47" s="14" t="s">
        <v>192</v>
      </c>
      <c r="G47" s="28" t="s">
        <v>193</v>
      </c>
    </row>
    <row r="48" spans="1:7" ht="24" customHeight="1">
      <c r="A48" s="6"/>
      <c r="B48" s="19"/>
      <c r="C48" s="26"/>
      <c r="D48" s="27"/>
      <c r="E48" s="8"/>
      <c r="F48" s="73" t="s">
        <v>406</v>
      </c>
      <c r="G48" s="74" t="s">
        <v>407</v>
      </c>
    </row>
    <row r="49" spans="1:7" ht="24" customHeight="1">
      <c r="A49" s="6">
        <v>6</v>
      </c>
      <c r="B49" s="19" t="s">
        <v>48</v>
      </c>
      <c r="C49" s="24" t="s">
        <v>194</v>
      </c>
      <c r="D49" s="25" t="s">
        <v>63</v>
      </c>
      <c r="E49" s="24" t="s">
        <v>64</v>
      </c>
      <c r="F49" s="9" t="s">
        <v>81</v>
      </c>
      <c r="G49" s="21" t="s">
        <v>130</v>
      </c>
    </row>
    <row r="50" spans="1:7" ht="24" customHeight="1">
      <c r="A50" s="6">
        <v>6</v>
      </c>
      <c r="B50" s="19" t="s">
        <v>48</v>
      </c>
      <c r="C50" s="26"/>
      <c r="D50" s="27"/>
      <c r="E50" s="26"/>
      <c r="F50" s="9" t="s">
        <v>195</v>
      </c>
      <c r="G50" s="20" t="s">
        <v>196</v>
      </c>
    </row>
    <row r="51" spans="1:7">
      <c r="A51" s="6">
        <v>6</v>
      </c>
      <c r="B51" s="19" t="s">
        <v>48</v>
      </c>
      <c r="C51" s="26"/>
      <c r="D51" s="27"/>
      <c r="E51" s="8"/>
      <c r="F51" s="14" t="s">
        <v>197</v>
      </c>
      <c r="G51" s="28" t="s">
        <v>198</v>
      </c>
    </row>
    <row r="52" spans="1:7">
      <c r="A52" s="6"/>
      <c r="B52" s="19"/>
      <c r="C52" s="26"/>
      <c r="D52" s="27"/>
      <c r="E52" s="8"/>
      <c r="F52" s="73" t="s">
        <v>408</v>
      </c>
      <c r="G52" s="74" t="s">
        <v>409</v>
      </c>
    </row>
    <row r="53" spans="1:7">
      <c r="A53" s="6">
        <v>6</v>
      </c>
      <c r="B53" s="19" t="s">
        <v>48</v>
      </c>
      <c r="C53" s="26" t="s">
        <v>199</v>
      </c>
      <c r="D53" s="27" t="s">
        <v>65</v>
      </c>
      <c r="E53" s="26" t="s">
        <v>66</v>
      </c>
      <c r="F53" s="14" t="s">
        <v>8</v>
      </c>
      <c r="G53" s="28" t="s">
        <v>140</v>
      </c>
    </row>
    <row r="54" spans="1:7">
      <c r="A54" s="6">
        <v>6</v>
      </c>
      <c r="B54" s="19" t="s">
        <v>48</v>
      </c>
      <c r="C54" s="26"/>
      <c r="D54" s="27"/>
      <c r="E54" s="26"/>
      <c r="F54" s="9" t="s">
        <v>81</v>
      </c>
      <c r="G54" s="21" t="s">
        <v>130</v>
      </c>
    </row>
    <row r="55" spans="1:7">
      <c r="A55" s="6">
        <v>6</v>
      </c>
      <c r="B55" s="19" t="s">
        <v>48</v>
      </c>
      <c r="C55" s="26"/>
      <c r="D55" s="27"/>
      <c r="E55" s="26"/>
      <c r="F55" s="9" t="s">
        <v>25</v>
      </c>
      <c r="G55" s="20" t="s">
        <v>200</v>
      </c>
    </row>
    <row r="56" spans="1:7" ht="48">
      <c r="A56" s="6">
        <v>6</v>
      </c>
      <c r="B56" s="19" t="s">
        <v>48</v>
      </c>
      <c r="C56" s="26"/>
      <c r="D56" s="27"/>
      <c r="E56" s="26"/>
      <c r="F56" s="9" t="s">
        <v>201</v>
      </c>
      <c r="G56" s="20" t="s">
        <v>202</v>
      </c>
    </row>
    <row r="57" spans="1:7">
      <c r="A57" s="6">
        <v>6</v>
      </c>
      <c r="B57" s="19" t="s">
        <v>48</v>
      </c>
      <c r="C57" s="26"/>
      <c r="D57" s="27"/>
      <c r="E57" s="26"/>
      <c r="F57" s="9" t="s">
        <v>203</v>
      </c>
      <c r="G57" s="20" t="s">
        <v>204</v>
      </c>
    </row>
    <row r="58" spans="1:7">
      <c r="A58" s="6">
        <v>6</v>
      </c>
      <c r="B58" s="19" t="s">
        <v>48</v>
      </c>
      <c r="C58" s="26"/>
      <c r="D58" s="27"/>
      <c r="E58" s="26"/>
      <c r="F58" s="9" t="s">
        <v>205</v>
      </c>
      <c r="G58" s="21" t="s">
        <v>206</v>
      </c>
    </row>
    <row r="59" spans="1:7">
      <c r="A59" s="6">
        <v>6</v>
      </c>
      <c r="B59" s="19" t="s">
        <v>48</v>
      </c>
      <c r="C59" s="26"/>
      <c r="D59" s="27"/>
      <c r="E59" s="26"/>
      <c r="F59" s="9" t="s">
        <v>197</v>
      </c>
      <c r="G59" s="20" t="s">
        <v>198</v>
      </c>
    </row>
    <row r="60" spans="1:7" ht="24" customHeight="1">
      <c r="A60" s="6">
        <v>6</v>
      </c>
      <c r="B60" s="19" t="s">
        <v>48</v>
      </c>
      <c r="C60" s="26"/>
      <c r="D60" s="27"/>
      <c r="E60" s="26"/>
      <c r="F60" s="14" t="s">
        <v>192</v>
      </c>
      <c r="G60" s="28" t="s">
        <v>193</v>
      </c>
    </row>
    <row r="61" spans="1:7" ht="24" customHeight="1">
      <c r="A61" s="6"/>
      <c r="B61" s="19"/>
      <c r="C61" s="26"/>
      <c r="D61" s="27"/>
      <c r="E61" s="26"/>
      <c r="F61" s="73" t="s">
        <v>410</v>
      </c>
      <c r="G61" s="74" t="s">
        <v>411</v>
      </c>
    </row>
    <row r="62" spans="1:7">
      <c r="A62" s="6">
        <v>6</v>
      </c>
      <c r="B62" s="19" t="s">
        <v>48</v>
      </c>
      <c r="C62" s="8" t="s">
        <v>207</v>
      </c>
      <c r="D62" s="7" t="s">
        <v>67</v>
      </c>
      <c r="E62" s="8" t="s">
        <v>68</v>
      </c>
      <c r="F62" s="14" t="s">
        <v>81</v>
      </c>
      <c r="G62" s="22" t="s">
        <v>130</v>
      </c>
    </row>
    <row r="63" spans="1:7">
      <c r="A63" s="6">
        <v>6</v>
      </c>
      <c r="B63" s="19" t="s">
        <v>48</v>
      </c>
      <c r="C63" s="8"/>
      <c r="D63" s="7"/>
      <c r="E63" s="8"/>
      <c r="F63" s="9" t="s">
        <v>208</v>
      </c>
      <c r="G63" s="20" t="s">
        <v>209</v>
      </c>
    </row>
    <row r="64" spans="1:7" ht="48">
      <c r="A64" s="6">
        <v>6</v>
      </c>
      <c r="B64" s="19" t="s">
        <v>48</v>
      </c>
      <c r="C64" s="8"/>
      <c r="D64" s="7"/>
      <c r="E64" s="8"/>
      <c r="F64" s="14" t="s">
        <v>210</v>
      </c>
      <c r="G64" s="28" t="s">
        <v>211</v>
      </c>
    </row>
    <row r="65" spans="1:7">
      <c r="A65" s="6">
        <v>6</v>
      </c>
      <c r="B65" s="19" t="s">
        <v>48</v>
      </c>
      <c r="C65" s="8"/>
      <c r="D65" s="7"/>
      <c r="E65" s="8"/>
      <c r="F65" s="9" t="s">
        <v>212</v>
      </c>
      <c r="G65" s="21" t="s">
        <v>213</v>
      </c>
    </row>
    <row r="66" spans="1:7">
      <c r="A66" s="6">
        <v>6</v>
      </c>
      <c r="B66" s="19" t="s">
        <v>48</v>
      </c>
      <c r="C66" s="8"/>
      <c r="D66" s="7"/>
      <c r="E66" s="8"/>
      <c r="F66" s="14" t="s">
        <v>214</v>
      </c>
      <c r="G66" s="28" t="s">
        <v>215</v>
      </c>
    </row>
    <row r="67" spans="1:7">
      <c r="A67" s="6"/>
      <c r="B67" s="19"/>
      <c r="C67" s="8"/>
      <c r="D67" s="7"/>
      <c r="E67" s="8"/>
      <c r="F67" s="73" t="s">
        <v>412</v>
      </c>
      <c r="G67" s="74" t="s">
        <v>413</v>
      </c>
    </row>
    <row r="68" spans="1:7">
      <c r="A68" s="6">
        <v>6</v>
      </c>
      <c r="B68" s="19" t="s">
        <v>48</v>
      </c>
      <c r="C68" s="337" t="s">
        <v>216</v>
      </c>
      <c r="D68" s="27" t="s">
        <v>71</v>
      </c>
      <c r="E68" s="337" t="s">
        <v>217</v>
      </c>
      <c r="F68" s="14" t="s">
        <v>81</v>
      </c>
      <c r="G68" s="22" t="s">
        <v>130</v>
      </c>
    </row>
    <row r="69" spans="1:7">
      <c r="A69" s="6">
        <v>6</v>
      </c>
      <c r="B69" s="19" t="s">
        <v>48</v>
      </c>
      <c r="C69" s="337"/>
      <c r="D69" s="27"/>
      <c r="E69" s="337"/>
      <c r="F69" s="15" t="s">
        <v>8</v>
      </c>
      <c r="G69" s="20" t="s">
        <v>140</v>
      </c>
    </row>
    <row r="70" spans="1:7" ht="48" customHeight="1">
      <c r="A70" s="6">
        <v>6</v>
      </c>
      <c r="B70" s="19" t="s">
        <v>48</v>
      </c>
      <c r="C70" s="8"/>
      <c r="D70" s="27"/>
      <c r="E70" s="8"/>
      <c r="F70" s="14" t="s">
        <v>218</v>
      </c>
      <c r="G70" s="20" t="s">
        <v>219</v>
      </c>
    </row>
    <row r="71" spans="1:7">
      <c r="A71" s="6">
        <v>6</v>
      </c>
      <c r="B71" s="19" t="s">
        <v>48</v>
      </c>
      <c r="C71" s="8"/>
      <c r="D71" s="27"/>
      <c r="E71" s="8"/>
      <c r="F71" s="9" t="s">
        <v>220</v>
      </c>
      <c r="G71" s="20" t="s">
        <v>221</v>
      </c>
    </row>
    <row r="72" spans="1:7">
      <c r="A72" s="6"/>
      <c r="B72" s="19"/>
      <c r="C72" s="8"/>
      <c r="D72" s="27"/>
      <c r="E72" s="8"/>
      <c r="F72" s="73" t="s">
        <v>414</v>
      </c>
      <c r="G72" s="74" t="s">
        <v>415</v>
      </c>
    </row>
    <row r="73" spans="1:7" ht="24" customHeight="1">
      <c r="A73" s="6">
        <v>6</v>
      </c>
      <c r="B73" s="19" t="s">
        <v>48</v>
      </c>
      <c r="C73" s="11" t="s">
        <v>222</v>
      </c>
      <c r="D73" s="25" t="s">
        <v>58</v>
      </c>
      <c r="E73" s="336" t="s">
        <v>223</v>
      </c>
      <c r="F73" s="9" t="s">
        <v>81</v>
      </c>
      <c r="G73" s="21" t="s">
        <v>130</v>
      </c>
    </row>
    <row r="74" spans="1:7" ht="24" customHeight="1">
      <c r="A74" s="6">
        <v>6</v>
      </c>
      <c r="B74" s="19" t="s">
        <v>48</v>
      </c>
      <c r="C74" s="8"/>
      <c r="D74" s="27"/>
      <c r="E74" s="337"/>
      <c r="F74" s="9" t="s">
        <v>224</v>
      </c>
      <c r="G74" s="20" t="s">
        <v>225</v>
      </c>
    </row>
    <row r="75" spans="1:7" ht="24" customHeight="1">
      <c r="A75" s="6">
        <v>6</v>
      </c>
      <c r="B75" s="19" t="s">
        <v>48</v>
      </c>
      <c r="C75" s="8"/>
      <c r="D75" s="27"/>
      <c r="E75" s="8"/>
      <c r="F75" s="14" t="s">
        <v>226</v>
      </c>
      <c r="G75" s="28" t="s">
        <v>227</v>
      </c>
    </row>
    <row r="76" spans="1:7" ht="24" customHeight="1">
      <c r="A76" s="6">
        <v>6</v>
      </c>
      <c r="B76" s="19" t="s">
        <v>48</v>
      </c>
      <c r="C76" s="8"/>
      <c r="D76" s="27"/>
      <c r="E76" s="8"/>
      <c r="F76" s="14" t="s">
        <v>228</v>
      </c>
      <c r="G76" s="28" t="s">
        <v>229</v>
      </c>
    </row>
    <row r="77" spans="1:7" ht="24" customHeight="1">
      <c r="A77" s="6"/>
      <c r="B77" s="19"/>
      <c r="C77" s="8"/>
      <c r="D77" s="27"/>
      <c r="E77" s="8"/>
      <c r="F77" s="73" t="s">
        <v>416</v>
      </c>
      <c r="G77" s="74" t="s">
        <v>417</v>
      </c>
    </row>
    <row r="78" spans="1:7">
      <c r="A78" s="6">
        <v>6</v>
      </c>
      <c r="B78" s="19" t="s">
        <v>48</v>
      </c>
      <c r="C78" s="26" t="s">
        <v>230</v>
      </c>
      <c r="D78" s="27" t="s">
        <v>52</v>
      </c>
      <c r="E78" s="26" t="s">
        <v>53</v>
      </c>
      <c r="F78" s="14" t="s">
        <v>81</v>
      </c>
      <c r="G78" s="22" t="s">
        <v>130</v>
      </c>
    </row>
    <row r="79" spans="1:7">
      <c r="A79" s="6">
        <v>6</v>
      </c>
      <c r="B79" s="19" t="s">
        <v>48</v>
      </c>
      <c r="C79" s="26"/>
      <c r="D79" s="27"/>
      <c r="E79" s="26"/>
      <c r="F79" s="9" t="s">
        <v>231</v>
      </c>
      <c r="G79" s="20" t="s">
        <v>232</v>
      </c>
    </row>
    <row r="80" spans="1:7">
      <c r="A80" s="6"/>
      <c r="B80" s="19"/>
      <c r="C80" s="26"/>
      <c r="D80" s="27"/>
      <c r="E80" s="26"/>
      <c r="F80" s="73" t="s">
        <v>418</v>
      </c>
      <c r="G80" s="74" t="s">
        <v>419</v>
      </c>
    </row>
    <row r="81" spans="1:7">
      <c r="A81" s="6">
        <v>6</v>
      </c>
      <c r="B81" s="19" t="s">
        <v>48</v>
      </c>
      <c r="C81" s="8" t="s">
        <v>233</v>
      </c>
      <c r="D81" s="7" t="s">
        <v>50</v>
      </c>
      <c r="E81" s="8" t="s">
        <v>51</v>
      </c>
      <c r="F81" s="14" t="s">
        <v>81</v>
      </c>
      <c r="G81" s="22" t="s">
        <v>130</v>
      </c>
    </row>
    <row r="82" spans="1:7">
      <c r="A82" s="6">
        <v>6</v>
      </c>
      <c r="B82" s="19" t="s">
        <v>48</v>
      </c>
      <c r="C82" s="8"/>
      <c r="D82" s="7"/>
      <c r="E82" s="8"/>
      <c r="F82" s="9" t="s">
        <v>231</v>
      </c>
      <c r="G82" s="20" t="s">
        <v>232</v>
      </c>
    </row>
    <row r="83" spans="1:7">
      <c r="A83" s="6">
        <v>6</v>
      </c>
      <c r="B83" s="19" t="s">
        <v>48</v>
      </c>
      <c r="C83" s="8"/>
      <c r="D83" s="7"/>
      <c r="E83" s="8"/>
      <c r="F83" s="9" t="s">
        <v>234</v>
      </c>
      <c r="G83" s="20" t="s">
        <v>235</v>
      </c>
    </row>
    <row r="84" spans="1:7" ht="24" customHeight="1">
      <c r="A84" s="6">
        <v>6</v>
      </c>
      <c r="B84" s="19" t="s">
        <v>48</v>
      </c>
      <c r="C84" s="8"/>
      <c r="D84" s="7"/>
      <c r="E84" s="8"/>
      <c r="F84" s="14" t="s">
        <v>236</v>
      </c>
      <c r="G84" s="28" t="s">
        <v>237</v>
      </c>
    </row>
    <row r="85" spans="1:7">
      <c r="A85" s="6">
        <v>6</v>
      </c>
      <c r="B85" s="19" t="s">
        <v>48</v>
      </c>
      <c r="C85" s="8"/>
      <c r="D85" s="7"/>
      <c r="E85" s="8"/>
      <c r="F85" s="14" t="s">
        <v>214</v>
      </c>
      <c r="G85" s="28" t="s">
        <v>215</v>
      </c>
    </row>
    <row r="86" spans="1:7">
      <c r="A86" s="6">
        <v>6</v>
      </c>
      <c r="B86" s="19" t="s">
        <v>48</v>
      </c>
      <c r="F86" s="73" t="s">
        <v>420</v>
      </c>
      <c r="G86" s="74" t="s">
        <v>421</v>
      </c>
    </row>
    <row r="87" spans="1:7">
      <c r="A87" s="6">
        <v>6</v>
      </c>
      <c r="B87" s="19" t="s">
        <v>48</v>
      </c>
      <c r="C87" s="26" t="s">
        <v>238</v>
      </c>
      <c r="D87" s="27" t="s">
        <v>56</v>
      </c>
      <c r="E87" s="26" t="s">
        <v>57</v>
      </c>
      <c r="F87" s="14" t="s">
        <v>81</v>
      </c>
      <c r="G87" s="22" t="s">
        <v>130</v>
      </c>
    </row>
    <row r="88" spans="1:7">
      <c r="A88" s="6">
        <v>6</v>
      </c>
      <c r="B88" s="19" t="s">
        <v>48</v>
      </c>
      <c r="C88" s="26"/>
      <c r="D88" s="27"/>
      <c r="E88" s="26"/>
      <c r="F88" s="9" t="s">
        <v>8</v>
      </c>
      <c r="G88" s="20" t="s">
        <v>140</v>
      </c>
    </row>
    <row r="89" spans="1:7" ht="48">
      <c r="A89" s="6">
        <v>6</v>
      </c>
      <c r="B89" s="19" t="s">
        <v>48</v>
      </c>
      <c r="C89" s="26"/>
      <c r="D89" s="27"/>
      <c r="E89" s="26"/>
      <c r="F89" s="9" t="s">
        <v>239</v>
      </c>
      <c r="G89" s="20" t="s">
        <v>240</v>
      </c>
    </row>
    <row r="90" spans="1:7" ht="24" customHeight="1">
      <c r="A90" s="6">
        <v>6</v>
      </c>
      <c r="B90" s="19" t="s">
        <v>48</v>
      </c>
      <c r="C90" s="26"/>
      <c r="D90" s="27"/>
      <c r="E90" s="26"/>
      <c r="F90" s="9" t="s">
        <v>241</v>
      </c>
      <c r="G90" s="20" t="s">
        <v>242</v>
      </c>
    </row>
    <row r="91" spans="1:7" ht="24" customHeight="1">
      <c r="A91" s="6"/>
      <c r="B91" s="19"/>
      <c r="C91" s="26"/>
      <c r="D91" s="27"/>
      <c r="E91" s="26"/>
      <c r="F91" s="73" t="s">
        <v>422</v>
      </c>
      <c r="G91" s="74" t="s">
        <v>423</v>
      </c>
    </row>
    <row r="92" spans="1:7" ht="24" customHeight="1">
      <c r="A92" s="6">
        <v>6</v>
      </c>
      <c r="B92" s="19" t="s">
        <v>48</v>
      </c>
      <c r="C92" s="24" t="s">
        <v>243</v>
      </c>
      <c r="D92" s="25" t="s">
        <v>69</v>
      </c>
      <c r="E92" s="24" t="s">
        <v>70</v>
      </c>
      <c r="F92" s="9" t="s">
        <v>81</v>
      </c>
      <c r="G92" s="21" t="s">
        <v>130</v>
      </c>
    </row>
    <row r="93" spans="1:7" ht="24" customHeight="1">
      <c r="A93" s="6">
        <v>6</v>
      </c>
      <c r="B93" s="19" t="s">
        <v>48</v>
      </c>
      <c r="C93" s="26"/>
      <c r="D93" s="27"/>
      <c r="E93" s="26"/>
      <c r="F93" s="9" t="s">
        <v>244</v>
      </c>
      <c r="G93" s="20" t="s">
        <v>245</v>
      </c>
    </row>
    <row r="94" spans="1:7">
      <c r="A94" s="6">
        <v>6</v>
      </c>
      <c r="B94" s="19" t="s">
        <v>48</v>
      </c>
      <c r="C94" s="26"/>
      <c r="D94" s="27"/>
      <c r="E94" s="8"/>
      <c r="F94" s="9" t="s">
        <v>214</v>
      </c>
      <c r="G94" s="20" t="s">
        <v>215</v>
      </c>
    </row>
    <row r="95" spans="1:7">
      <c r="A95" s="6">
        <v>6</v>
      </c>
      <c r="B95" s="19" t="s">
        <v>48</v>
      </c>
      <c r="C95" s="26"/>
      <c r="D95" s="27"/>
      <c r="E95" s="8"/>
      <c r="F95" s="14" t="s">
        <v>246</v>
      </c>
      <c r="G95" s="28" t="s">
        <v>247</v>
      </c>
    </row>
    <row r="96" spans="1:7">
      <c r="A96" s="6">
        <v>6</v>
      </c>
      <c r="B96" s="19" t="s">
        <v>48</v>
      </c>
      <c r="C96" s="26"/>
      <c r="D96" s="27"/>
      <c r="E96" s="8"/>
      <c r="F96" s="14" t="s">
        <v>248</v>
      </c>
      <c r="G96" s="22" t="s">
        <v>249</v>
      </c>
    </row>
    <row r="97" spans="1:7">
      <c r="A97" s="6"/>
      <c r="B97" s="19"/>
      <c r="C97" s="26"/>
      <c r="D97" s="27"/>
      <c r="E97" s="8"/>
      <c r="F97" s="73" t="s">
        <v>424</v>
      </c>
      <c r="G97" s="74" t="s">
        <v>425</v>
      </c>
    </row>
    <row r="98" spans="1:7">
      <c r="A98" s="6">
        <v>6</v>
      </c>
      <c r="B98" s="19" t="s">
        <v>48</v>
      </c>
      <c r="C98" s="26" t="s">
        <v>250</v>
      </c>
      <c r="D98" s="27" t="s">
        <v>49</v>
      </c>
      <c r="E98" s="26" t="s">
        <v>251</v>
      </c>
      <c r="F98" s="14" t="s">
        <v>81</v>
      </c>
      <c r="G98" s="22" t="s">
        <v>130</v>
      </c>
    </row>
    <row r="99" spans="1:7">
      <c r="A99" s="6">
        <v>6</v>
      </c>
      <c r="B99" s="19" t="s">
        <v>48</v>
      </c>
      <c r="C99" s="26"/>
      <c r="D99" s="27"/>
      <c r="E99" s="26"/>
      <c r="F99" s="32" t="s">
        <v>252</v>
      </c>
      <c r="G99" s="28" t="s">
        <v>253</v>
      </c>
    </row>
    <row r="100" spans="1:7">
      <c r="A100" s="6">
        <v>6</v>
      </c>
      <c r="B100" s="19" t="s">
        <v>48</v>
      </c>
      <c r="C100" s="26"/>
      <c r="D100" s="27"/>
      <c r="E100" s="26"/>
      <c r="F100" s="33" t="s">
        <v>190</v>
      </c>
      <c r="G100" s="20" t="s">
        <v>191</v>
      </c>
    </row>
    <row r="101" spans="1:7" ht="48">
      <c r="A101" s="6">
        <v>6</v>
      </c>
      <c r="B101" s="19" t="s">
        <v>48</v>
      </c>
      <c r="C101" s="26"/>
      <c r="D101" s="27"/>
      <c r="E101" s="26"/>
      <c r="F101" s="32" t="s">
        <v>254</v>
      </c>
      <c r="G101" s="28" t="s">
        <v>255</v>
      </c>
    </row>
    <row r="102" spans="1:7">
      <c r="A102" s="6"/>
      <c r="B102" s="19"/>
      <c r="C102" s="26"/>
      <c r="D102" s="27"/>
      <c r="E102" s="26"/>
      <c r="F102" s="73" t="s">
        <v>426</v>
      </c>
      <c r="G102" s="74" t="s">
        <v>427</v>
      </c>
    </row>
    <row r="103" spans="1:7">
      <c r="A103" s="6">
        <v>6</v>
      </c>
      <c r="B103" s="19" t="s">
        <v>48</v>
      </c>
      <c r="C103" s="8" t="s">
        <v>256</v>
      </c>
      <c r="D103" s="7" t="s">
        <v>54</v>
      </c>
      <c r="E103" s="8" t="s">
        <v>55</v>
      </c>
      <c r="F103" s="32" t="s">
        <v>8</v>
      </c>
      <c r="G103" s="28" t="s">
        <v>140</v>
      </c>
    </row>
    <row r="104" spans="1:7">
      <c r="A104" s="6">
        <v>6</v>
      </c>
      <c r="B104" s="19" t="s">
        <v>48</v>
      </c>
      <c r="C104" s="8"/>
      <c r="D104" s="7"/>
      <c r="E104" s="8"/>
      <c r="F104" s="14" t="s">
        <v>81</v>
      </c>
      <c r="G104" s="22" t="s">
        <v>130</v>
      </c>
    </row>
    <row r="105" spans="1:7">
      <c r="A105" s="6">
        <v>6</v>
      </c>
      <c r="B105" s="19" t="s">
        <v>48</v>
      </c>
      <c r="C105" s="8"/>
      <c r="D105" s="7"/>
      <c r="E105" s="8"/>
      <c r="F105" s="33" t="s">
        <v>257</v>
      </c>
      <c r="G105" s="20" t="s">
        <v>258</v>
      </c>
    </row>
    <row r="106" spans="1:7">
      <c r="A106" s="6"/>
      <c r="B106" s="19"/>
      <c r="C106" s="8"/>
      <c r="D106" s="7"/>
      <c r="E106" s="8"/>
      <c r="F106" s="73" t="s">
        <v>428</v>
      </c>
      <c r="G106" s="74" t="s">
        <v>429</v>
      </c>
    </row>
    <row r="107" spans="1:7">
      <c r="A107" s="6">
        <v>6</v>
      </c>
      <c r="B107" s="19" t="s">
        <v>48</v>
      </c>
      <c r="C107" s="24" t="s">
        <v>259</v>
      </c>
      <c r="D107" s="25" t="s">
        <v>61</v>
      </c>
      <c r="E107" s="24" t="s">
        <v>62</v>
      </c>
      <c r="F107" s="9" t="s">
        <v>81</v>
      </c>
      <c r="G107" s="21" t="s">
        <v>130</v>
      </c>
    </row>
    <row r="108" spans="1:7" ht="24" customHeight="1">
      <c r="A108" s="6">
        <v>6</v>
      </c>
      <c r="B108" s="19" t="s">
        <v>48</v>
      </c>
      <c r="C108" s="26"/>
      <c r="D108" s="27"/>
      <c r="E108" s="26"/>
      <c r="F108" s="9" t="s">
        <v>260</v>
      </c>
      <c r="G108" s="20" t="s">
        <v>261</v>
      </c>
    </row>
    <row r="109" spans="1:7" ht="24" customHeight="1">
      <c r="A109" s="6"/>
      <c r="B109" s="19"/>
      <c r="C109" s="26"/>
      <c r="D109" s="27"/>
      <c r="E109" s="26"/>
      <c r="F109" s="73" t="s">
        <v>430</v>
      </c>
      <c r="G109" s="74" t="s">
        <v>431</v>
      </c>
    </row>
    <row r="110" spans="1:7">
      <c r="A110" s="6">
        <v>6</v>
      </c>
      <c r="B110" s="19" t="s">
        <v>48</v>
      </c>
      <c r="C110" s="11" t="s">
        <v>262</v>
      </c>
      <c r="D110" s="10" t="s">
        <v>59</v>
      </c>
      <c r="E110" s="11" t="s">
        <v>60</v>
      </c>
      <c r="F110" s="9" t="s">
        <v>81</v>
      </c>
      <c r="G110" s="21" t="s">
        <v>130</v>
      </c>
    </row>
    <row r="111" spans="1:7" ht="24" customHeight="1">
      <c r="A111" s="6">
        <v>6</v>
      </c>
      <c r="B111" s="19" t="s">
        <v>48</v>
      </c>
      <c r="C111" s="8"/>
      <c r="D111" s="7"/>
      <c r="E111" s="8"/>
      <c r="F111" s="9" t="s">
        <v>25</v>
      </c>
      <c r="G111" s="20" t="s">
        <v>200</v>
      </c>
    </row>
    <row r="112" spans="1:7" ht="48">
      <c r="A112" s="6">
        <v>6</v>
      </c>
      <c r="B112" s="19" t="s">
        <v>48</v>
      </c>
      <c r="C112" s="8"/>
      <c r="D112" s="7"/>
      <c r="E112" s="8"/>
      <c r="F112" s="9" t="s">
        <v>201</v>
      </c>
      <c r="G112" s="20" t="s">
        <v>202</v>
      </c>
    </row>
    <row r="113" spans="1:7">
      <c r="A113" s="6">
        <v>6</v>
      </c>
      <c r="B113" s="19" t="s">
        <v>48</v>
      </c>
      <c r="C113" s="8"/>
      <c r="D113" s="7"/>
      <c r="E113" s="8"/>
      <c r="F113" s="14" t="s">
        <v>203</v>
      </c>
      <c r="G113" s="28" t="s">
        <v>204</v>
      </c>
    </row>
    <row r="114" spans="1:7">
      <c r="A114" s="6">
        <v>6</v>
      </c>
      <c r="B114" s="19" t="s">
        <v>48</v>
      </c>
      <c r="C114" s="8"/>
      <c r="D114" s="7"/>
      <c r="E114" s="8"/>
      <c r="F114" s="9" t="s">
        <v>208</v>
      </c>
      <c r="G114" s="20" t="s">
        <v>209</v>
      </c>
    </row>
    <row r="115" spans="1:7">
      <c r="A115" s="6">
        <v>6</v>
      </c>
      <c r="B115" s="19" t="s">
        <v>48</v>
      </c>
      <c r="C115" s="8"/>
      <c r="D115" s="7"/>
      <c r="E115" s="8"/>
      <c r="F115" s="9" t="s">
        <v>212</v>
      </c>
      <c r="G115" s="21" t="s">
        <v>213</v>
      </c>
    </row>
    <row r="116" spans="1:7" ht="48" customHeight="1">
      <c r="A116" s="6">
        <v>6</v>
      </c>
      <c r="B116" s="19" t="s">
        <v>48</v>
      </c>
      <c r="C116" s="8"/>
      <c r="D116" s="7"/>
      <c r="E116" s="8"/>
      <c r="F116" s="14" t="s">
        <v>218</v>
      </c>
      <c r="G116" s="28" t="s">
        <v>219</v>
      </c>
    </row>
    <row r="117" spans="1:7" ht="24" customHeight="1">
      <c r="A117" s="6">
        <v>6</v>
      </c>
      <c r="B117" s="19" t="s">
        <v>48</v>
      </c>
      <c r="C117" s="8"/>
      <c r="D117" s="7"/>
      <c r="E117" s="8"/>
      <c r="F117" s="14" t="s">
        <v>195</v>
      </c>
      <c r="G117" s="28" t="s">
        <v>196</v>
      </c>
    </row>
    <row r="118" spans="1:7">
      <c r="A118" s="6">
        <v>6</v>
      </c>
      <c r="B118" s="19" t="s">
        <v>48</v>
      </c>
      <c r="C118" s="8"/>
      <c r="D118" s="7"/>
      <c r="E118" s="8"/>
      <c r="F118" s="9" t="s">
        <v>252</v>
      </c>
      <c r="G118" s="20" t="s">
        <v>253</v>
      </c>
    </row>
    <row r="119" spans="1:7" ht="24" customHeight="1">
      <c r="A119" s="6">
        <v>6</v>
      </c>
      <c r="B119" s="19" t="s">
        <v>48</v>
      </c>
      <c r="C119" s="8"/>
      <c r="D119" s="7"/>
      <c r="E119" s="8"/>
      <c r="F119" s="9" t="s">
        <v>226</v>
      </c>
      <c r="G119" s="20" t="s">
        <v>227</v>
      </c>
    </row>
    <row r="120" spans="1:7">
      <c r="A120" s="6">
        <v>6</v>
      </c>
      <c r="B120" s="19" t="s">
        <v>48</v>
      </c>
      <c r="C120" s="8"/>
      <c r="D120" s="7"/>
      <c r="E120" s="8"/>
      <c r="F120" s="9" t="s">
        <v>190</v>
      </c>
      <c r="G120" s="20" t="s">
        <v>191</v>
      </c>
    </row>
    <row r="121" spans="1:7">
      <c r="A121" s="6">
        <v>6</v>
      </c>
      <c r="B121" s="19" t="s">
        <v>48</v>
      </c>
      <c r="C121" s="8"/>
      <c r="D121" s="7"/>
      <c r="E121" s="8"/>
      <c r="F121" s="14" t="s">
        <v>205</v>
      </c>
      <c r="G121" s="22" t="s">
        <v>206</v>
      </c>
    </row>
    <row r="122" spans="1:7" ht="48">
      <c r="A122" s="6">
        <v>6</v>
      </c>
      <c r="B122" s="19" t="s">
        <v>48</v>
      </c>
      <c r="C122" s="8"/>
      <c r="D122" s="7"/>
      <c r="E122" s="8"/>
      <c r="F122" s="14" t="s">
        <v>254</v>
      </c>
      <c r="G122" s="28" t="s">
        <v>255</v>
      </c>
    </row>
    <row r="123" spans="1:7">
      <c r="A123" s="6">
        <v>6</v>
      </c>
      <c r="B123" s="19" t="s">
        <v>48</v>
      </c>
      <c r="C123" s="8"/>
      <c r="D123" s="7"/>
      <c r="E123" s="8"/>
      <c r="F123" s="9" t="s">
        <v>197</v>
      </c>
      <c r="G123" s="20" t="s">
        <v>198</v>
      </c>
    </row>
    <row r="124" spans="1:7" ht="24" customHeight="1">
      <c r="A124" s="6">
        <v>6</v>
      </c>
      <c r="B124" s="19" t="s">
        <v>48</v>
      </c>
      <c r="C124" s="8"/>
      <c r="D124" s="7"/>
      <c r="E124" s="8"/>
      <c r="F124" s="9" t="s">
        <v>192</v>
      </c>
      <c r="G124" s="20" t="s">
        <v>193</v>
      </c>
    </row>
    <row r="125" spans="1:7">
      <c r="A125" s="6">
        <v>7</v>
      </c>
      <c r="B125" s="67" t="s">
        <v>72</v>
      </c>
      <c r="C125" s="68" t="s">
        <v>263</v>
      </c>
      <c r="D125" s="69"/>
      <c r="E125" s="68"/>
      <c r="F125" s="69" t="s">
        <v>432</v>
      </c>
      <c r="G125" s="68" t="s">
        <v>433</v>
      </c>
    </row>
    <row r="126" spans="1:7" ht="48">
      <c r="A126" s="6">
        <v>7</v>
      </c>
      <c r="B126" s="19" t="s">
        <v>72</v>
      </c>
      <c r="C126" s="11" t="s">
        <v>159</v>
      </c>
      <c r="D126" s="10" t="s">
        <v>73</v>
      </c>
      <c r="E126" s="24" t="s">
        <v>74</v>
      </c>
      <c r="F126" s="9" t="s">
        <v>81</v>
      </c>
      <c r="G126" s="21" t="s">
        <v>130</v>
      </c>
    </row>
    <row r="127" spans="1:7" ht="48">
      <c r="A127" s="6">
        <v>7</v>
      </c>
      <c r="B127" s="19" t="s">
        <v>72</v>
      </c>
      <c r="C127" s="8"/>
      <c r="D127" s="7"/>
      <c r="E127" s="26"/>
      <c r="F127" s="9" t="s">
        <v>264</v>
      </c>
      <c r="G127" s="20" t="s">
        <v>265</v>
      </c>
    </row>
    <row r="128" spans="1:7" ht="24" customHeight="1">
      <c r="A128" s="6">
        <v>7</v>
      </c>
      <c r="B128" s="19" t="s">
        <v>72</v>
      </c>
      <c r="C128" s="26"/>
      <c r="D128" s="7"/>
      <c r="E128" s="26"/>
      <c r="F128" s="9" t="s">
        <v>266</v>
      </c>
      <c r="G128" s="21" t="s">
        <v>267</v>
      </c>
    </row>
    <row r="129" spans="1:7">
      <c r="A129" s="6">
        <v>7</v>
      </c>
      <c r="B129" s="19" t="s">
        <v>72</v>
      </c>
      <c r="C129" s="8"/>
      <c r="D129" s="7"/>
      <c r="E129" s="8"/>
      <c r="F129" s="9" t="s">
        <v>268</v>
      </c>
      <c r="G129" s="20" t="s">
        <v>269</v>
      </c>
    </row>
    <row r="130" spans="1:7">
      <c r="A130" s="6">
        <v>7</v>
      </c>
      <c r="B130" s="19" t="s">
        <v>72</v>
      </c>
      <c r="C130" s="8"/>
      <c r="D130" s="7"/>
      <c r="E130" s="8"/>
      <c r="F130" s="9" t="s">
        <v>270</v>
      </c>
      <c r="G130" s="21" t="s">
        <v>271</v>
      </c>
    </row>
    <row r="131" spans="1:7">
      <c r="A131" s="4">
        <v>8</v>
      </c>
      <c r="B131" s="67">
        <v>10000000</v>
      </c>
      <c r="C131" s="68" t="s">
        <v>272</v>
      </c>
      <c r="D131" s="69"/>
      <c r="E131" s="68"/>
      <c r="F131" s="69" t="s">
        <v>434</v>
      </c>
      <c r="G131" s="68" t="s">
        <v>435</v>
      </c>
    </row>
    <row r="132" spans="1:7" ht="48">
      <c r="A132" s="4">
        <v>8</v>
      </c>
      <c r="B132" s="4">
        <v>10000000</v>
      </c>
      <c r="C132" s="11" t="s">
        <v>159</v>
      </c>
      <c r="D132" s="10" t="s">
        <v>77</v>
      </c>
      <c r="E132" s="11" t="s">
        <v>78</v>
      </c>
      <c r="F132" s="9" t="s">
        <v>81</v>
      </c>
      <c r="G132" s="21" t="s">
        <v>130</v>
      </c>
    </row>
    <row r="133" spans="1:7">
      <c r="A133" s="4">
        <v>8</v>
      </c>
      <c r="B133" s="4">
        <v>10000000</v>
      </c>
      <c r="C133" s="8"/>
      <c r="D133" s="7"/>
      <c r="E133" s="8"/>
      <c r="F133" s="9" t="s">
        <v>273</v>
      </c>
      <c r="G133" s="21" t="s">
        <v>274</v>
      </c>
    </row>
    <row r="134" spans="1:7">
      <c r="A134" s="4">
        <v>8</v>
      </c>
      <c r="B134" s="4">
        <v>10000000</v>
      </c>
      <c r="C134" s="8"/>
      <c r="D134" s="7"/>
      <c r="E134" s="8"/>
      <c r="F134" s="14" t="s">
        <v>275</v>
      </c>
      <c r="G134" s="28" t="s">
        <v>276</v>
      </c>
    </row>
    <row r="135" spans="1:7">
      <c r="A135" s="4">
        <v>8</v>
      </c>
      <c r="B135" s="4">
        <v>10000000</v>
      </c>
      <c r="C135" s="26"/>
      <c r="D135" s="27"/>
      <c r="E135" s="26"/>
      <c r="F135" s="9" t="s">
        <v>277</v>
      </c>
      <c r="G135" s="20" t="s">
        <v>278</v>
      </c>
    </row>
    <row r="136" spans="1:7" ht="24" customHeight="1">
      <c r="A136" s="4">
        <v>8</v>
      </c>
      <c r="B136" s="4">
        <v>10000000</v>
      </c>
      <c r="C136" s="26"/>
      <c r="D136" s="27"/>
      <c r="E136" s="26"/>
      <c r="F136" s="9" t="s">
        <v>279</v>
      </c>
      <c r="G136" s="20" t="s">
        <v>280</v>
      </c>
    </row>
    <row r="137" spans="1:7">
      <c r="A137" s="4">
        <v>8</v>
      </c>
      <c r="B137" s="4">
        <v>10000000</v>
      </c>
      <c r="C137" s="26"/>
      <c r="D137" s="27"/>
      <c r="E137" s="26"/>
      <c r="F137" s="9" t="s">
        <v>281</v>
      </c>
      <c r="G137" s="20" t="s">
        <v>282</v>
      </c>
    </row>
    <row r="138" spans="1:7">
      <c r="A138" s="4">
        <v>9</v>
      </c>
      <c r="B138" s="67">
        <v>11000000</v>
      </c>
      <c r="C138" s="68" t="s">
        <v>283</v>
      </c>
      <c r="D138" s="69"/>
      <c r="E138" s="68"/>
      <c r="F138" s="69" t="s">
        <v>436</v>
      </c>
      <c r="G138" s="68" t="s">
        <v>437</v>
      </c>
    </row>
    <row r="139" spans="1:7" ht="48">
      <c r="A139" s="4">
        <v>9</v>
      </c>
      <c r="B139" s="4">
        <v>11000000</v>
      </c>
      <c r="C139" s="11" t="s">
        <v>159</v>
      </c>
      <c r="D139" s="10" t="s">
        <v>79</v>
      </c>
      <c r="E139" s="11" t="s">
        <v>80</v>
      </c>
      <c r="F139" s="9" t="s">
        <v>81</v>
      </c>
      <c r="G139" s="21" t="s">
        <v>130</v>
      </c>
    </row>
    <row r="140" spans="1:7" ht="24" customHeight="1">
      <c r="A140" s="4">
        <v>9</v>
      </c>
      <c r="B140" s="4">
        <v>11000000</v>
      </c>
      <c r="C140" s="8"/>
      <c r="D140" s="7"/>
      <c r="E140" s="26"/>
      <c r="F140" s="9" t="s">
        <v>284</v>
      </c>
      <c r="G140" s="20" t="s">
        <v>285</v>
      </c>
    </row>
    <row r="141" spans="1:7">
      <c r="A141" s="4">
        <v>9</v>
      </c>
      <c r="B141" s="4">
        <v>11000000</v>
      </c>
      <c r="C141" s="8"/>
      <c r="D141" s="7"/>
      <c r="E141" s="8"/>
      <c r="F141" s="14" t="s">
        <v>286</v>
      </c>
      <c r="G141" s="28" t="s">
        <v>287</v>
      </c>
    </row>
    <row r="142" spans="1:7" ht="24" customHeight="1">
      <c r="A142" s="4">
        <v>9</v>
      </c>
      <c r="B142" s="4">
        <v>11000000</v>
      </c>
      <c r="C142" s="8"/>
      <c r="D142" s="7"/>
      <c r="E142" s="8"/>
      <c r="F142" s="14" t="s">
        <v>288</v>
      </c>
      <c r="G142" s="22" t="s">
        <v>289</v>
      </c>
    </row>
    <row r="143" spans="1:7">
      <c r="A143" s="4">
        <v>9</v>
      </c>
      <c r="B143" s="4">
        <v>11000000</v>
      </c>
      <c r="C143" s="35"/>
      <c r="D143" s="27"/>
      <c r="E143" s="26"/>
      <c r="F143" s="9" t="s">
        <v>290</v>
      </c>
      <c r="G143" s="36" t="s">
        <v>291</v>
      </c>
    </row>
    <row r="144" spans="1:7">
      <c r="A144" s="4">
        <v>9</v>
      </c>
      <c r="B144" s="4">
        <v>11000000</v>
      </c>
      <c r="C144" s="35"/>
      <c r="D144" s="27"/>
      <c r="E144" s="26"/>
      <c r="F144" s="9" t="s">
        <v>292</v>
      </c>
      <c r="G144" s="37" t="s">
        <v>293</v>
      </c>
    </row>
    <row r="145" spans="1:7">
      <c r="A145" s="4">
        <v>9</v>
      </c>
      <c r="B145" s="4">
        <v>11000000</v>
      </c>
      <c r="C145" s="35"/>
      <c r="D145" s="27"/>
      <c r="E145" s="26"/>
      <c r="F145" s="38" t="s">
        <v>294</v>
      </c>
      <c r="G145" s="39" t="s">
        <v>295</v>
      </c>
    </row>
    <row r="146" spans="1:7">
      <c r="A146" s="4">
        <v>9</v>
      </c>
      <c r="B146" s="4">
        <v>11000000</v>
      </c>
      <c r="C146" s="26"/>
      <c r="D146" s="27"/>
      <c r="E146" s="26"/>
      <c r="F146" s="14" t="s">
        <v>296</v>
      </c>
      <c r="G146" s="28" t="s">
        <v>297</v>
      </c>
    </row>
    <row r="147" spans="1:7">
      <c r="A147" s="4">
        <v>9</v>
      </c>
      <c r="B147" s="4">
        <v>11000000</v>
      </c>
      <c r="C147" s="26"/>
      <c r="D147" s="27"/>
      <c r="E147" s="26"/>
      <c r="F147" s="14" t="s">
        <v>298</v>
      </c>
      <c r="G147" s="28" t="s">
        <v>299</v>
      </c>
    </row>
    <row r="148" spans="1:7" ht="24" customHeight="1">
      <c r="A148" s="4">
        <v>9</v>
      </c>
      <c r="B148" s="4">
        <v>11000000</v>
      </c>
      <c r="C148" s="8"/>
      <c r="D148" s="7"/>
      <c r="E148" s="8"/>
      <c r="F148" s="14" t="s">
        <v>300</v>
      </c>
      <c r="G148" s="28" t="s">
        <v>301</v>
      </c>
    </row>
    <row r="149" spans="1:7">
      <c r="A149" s="6">
        <v>10</v>
      </c>
      <c r="B149" s="67">
        <v>14000000</v>
      </c>
      <c r="C149" s="68" t="s">
        <v>302</v>
      </c>
      <c r="D149" s="69"/>
      <c r="E149" s="68"/>
      <c r="F149" s="69" t="s">
        <v>438</v>
      </c>
      <c r="G149" s="68" t="s">
        <v>439</v>
      </c>
    </row>
    <row r="150" spans="1:7">
      <c r="A150" s="6">
        <v>10</v>
      </c>
      <c r="B150" s="6">
        <v>14000000</v>
      </c>
      <c r="C150" s="11" t="s">
        <v>159</v>
      </c>
      <c r="D150" s="10" t="s">
        <v>1</v>
      </c>
      <c r="E150" s="11" t="s">
        <v>2</v>
      </c>
      <c r="F150" s="9" t="s">
        <v>81</v>
      </c>
      <c r="G150" s="21" t="s">
        <v>130</v>
      </c>
    </row>
    <row r="151" spans="1:7">
      <c r="A151" s="6">
        <v>10</v>
      </c>
      <c r="B151" s="6">
        <v>14000000</v>
      </c>
      <c r="C151" s="26"/>
      <c r="D151" s="27"/>
      <c r="E151" s="26"/>
      <c r="F151" s="29" t="s">
        <v>89</v>
      </c>
      <c r="G151" s="30" t="s">
        <v>303</v>
      </c>
    </row>
    <row r="152" spans="1:7" ht="72.2" customHeight="1">
      <c r="A152" s="6">
        <v>10</v>
      </c>
      <c r="B152" s="6">
        <v>14000000</v>
      </c>
      <c r="C152" s="26"/>
      <c r="D152" s="27"/>
      <c r="E152" s="26"/>
      <c r="F152" s="9" t="s">
        <v>304</v>
      </c>
      <c r="G152" s="20" t="s">
        <v>305</v>
      </c>
    </row>
    <row r="153" spans="1:7">
      <c r="A153" s="6">
        <v>10</v>
      </c>
      <c r="B153" s="6">
        <v>14000000</v>
      </c>
      <c r="C153" s="26"/>
      <c r="D153" s="27"/>
      <c r="E153" s="26"/>
      <c r="F153" s="9" t="s">
        <v>306</v>
      </c>
      <c r="G153" s="20" t="s">
        <v>307</v>
      </c>
    </row>
    <row r="154" spans="1:7">
      <c r="A154" s="6">
        <v>10</v>
      </c>
      <c r="B154" s="6">
        <v>14000000</v>
      </c>
      <c r="C154" s="26"/>
      <c r="D154" s="27"/>
      <c r="E154" s="26"/>
      <c r="F154" s="14" t="s">
        <v>308</v>
      </c>
      <c r="G154" s="28" t="s">
        <v>309</v>
      </c>
    </row>
    <row r="155" spans="1:7">
      <c r="A155" s="6">
        <v>10</v>
      </c>
      <c r="B155" s="6">
        <v>14000000</v>
      </c>
      <c r="C155" s="26"/>
      <c r="D155" s="27"/>
      <c r="E155" s="26"/>
      <c r="F155" s="9" t="s">
        <v>1</v>
      </c>
      <c r="G155" s="20" t="s">
        <v>310</v>
      </c>
    </row>
    <row r="156" spans="1:7" ht="24" customHeight="1">
      <c r="A156" s="6">
        <v>10</v>
      </c>
      <c r="B156" s="6">
        <v>14000000</v>
      </c>
      <c r="C156" s="26"/>
      <c r="D156" s="27"/>
      <c r="E156" s="26"/>
      <c r="F156" s="14" t="s">
        <v>311</v>
      </c>
      <c r="G156" s="28" t="s">
        <v>312</v>
      </c>
    </row>
    <row r="157" spans="1:7" ht="24" customHeight="1">
      <c r="A157" s="6">
        <v>10</v>
      </c>
      <c r="B157" s="6">
        <v>14000000</v>
      </c>
      <c r="C157" s="8"/>
      <c r="D157" s="7"/>
      <c r="E157" s="8"/>
      <c r="F157" s="14" t="s">
        <v>10</v>
      </c>
      <c r="G157" s="28" t="s">
        <v>313</v>
      </c>
    </row>
    <row r="158" spans="1:7">
      <c r="A158" s="6">
        <v>10</v>
      </c>
      <c r="B158" s="6">
        <v>14000000</v>
      </c>
      <c r="C158" s="26"/>
      <c r="D158" s="27"/>
      <c r="E158" s="26"/>
      <c r="F158" s="9" t="s">
        <v>314</v>
      </c>
      <c r="G158" s="20" t="s">
        <v>315</v>
      </c>
    </row>
    <row r="159" spans="1:7">
      <c r="A159" s="6">
        <v>10</v>
      </c>
      <c r="B159" s="6">
        <v>14000000</v>
      </c>
      <c r="C159" s="26"/>
      <c r="D159" s="27"/>
      <c r="E159" s="26"/>
      <c r="F159" s="9" t="s">
        <v>92</v>
      </c>
      <c r="G159" s="20" t="s">
        <v>316</v>
      </c>
    </row>
    <row r="160" spans="1:7">
      <c r="A160" s="4">
        <v>11</v>
      </c>
      <c r="B160" s="67">
        <v>15000000</v>
      </c>
      <c r="C160" s="68" t="s">
        <v>317</v>
      </c>
      <c r="D160" s="69"/>
      <c r="E160" s="68"/>
      <c r="F160" s="69" t="s">
        <v>440</v>
      </c>
      <c r="G160" s="68" t="s">
        <v>441</v>
      </c>
    </row>
    <row r="161" spans="1:7" ht="24" customHeight="1">
      <c r="A161" s="4">
        <v>11</v>
      </c>
      <c r="B161" s="4">
        <v>15000000</v>
      </c>
      <c r="C161" s="24" t="s">
        <v>159</v>
      </c>
      <c r="D161" s="25" t="s">
        <v>82</v>
      </c>
      <c r="E161" s="336" t="s">
        <v>83</v>
      </c>
      <c r="F161" s="9" t="s">
        <v>81</v>
      </c>
      <c r="G161" s="21" t="s">
        <v>130</v>
      </c>
    </row>
    <row r="162" spans="1:7" ht="48">
      <c r="A162" s="4">
        <v>11</v>
      </c>
      <c r="B162" s="4">
        <v>15000000</v>
      </c>
      <c r="C162" s="26"/>
      <c r="D162" s="27"/>
      <c r="E162" s="337"/>
      <c r="F162" s="14" t="s">
        <v>318</v>
      </c>
      <c r="G162" s="28" t="s">
        <v>319</v>
      </c>
    </row>
    <row r="163" spans="1:7">
      <c r="A163" s="4">
        <v>11</v>
      </c>
      <c r="B163" s="4">
        <v>15000000</v>
      </c>
      <c r="C163" s="26"/>
      <c r="D163" s="27"/>
      <c r="E163" s="26"/>
      <c r="F163" s="9" t="s">
        <v>320</v>
      </c>
      <c r="G163" s="20" t="s">
        <v>106</v>
      </c>
    </row>
    <row r="164" spans="1:7">
      <c r="A164" s="4">
        <v>11</v>
      </c>
      <c r="B164" s="4">
        <v>15000000</v>
      </c>
      <c r="C164" s="26"/>
      <c r="D164" s="27"/>
      <c r="E164" s="26"/>
      <c r="F164" s="9" t="s">
        <v>321</v>
      </c>
      <c r="G164" s="20" t="s">
        <v>322</v>
      </c>
    </row>
    <row r="165" spans="1:7">
      <c r="A165" s="4">
        <v>11</v>
      </c>
      <c r="B165" s="4">
        <v>15000000</v>
      </c>
      <c r="C165" s="8"/>
      <c r="D165" s="7"/>
      <c r="E165" s="8"/>
      <c r="F165" s="9" t="s">
        <v>323</v>
      </c>
      <c r="G165" s="20" t="s">
        <v>324</v>
      </c>
    </row>
    <row r="166" spans="1:7">
      <c r="A166" s="4">
        <v>12</v>
      </c>
      <c r="B166" s="67">
        <v>17000000</v>
      </c>
      <c r="C166" s="68" t="s">
        <v>325</v>
      </c>
      <c r="D166" s="69"/>
      <c r="E166" s="68"/>
      <c r="F166" s="69" t="s">
        <v>442</v>
      </c>
      <c r="G166" s="68" t="s">
        <v>443</v>
      </c>
    </row>
    <row r="167" spans="1:7" ht="48">
      <c r="A167" s="4">
        <v>12</v>
      </c>
      <c r="B167" s="4">
        <v>17000000</v>
      </c>
      <c r="C167" s="11" t="s">
        <v>159</v>
      </c>
      <c r="D167" s="10" t="s">
        <v>77</v>
      </c>
      <c r="E167" s="30" t="s">
        <v>326</v>
      </c>
      <c r="F167" s="9" t="s">
        <v>81</v>
      </c>
      <c r="G167" s="21" t="s">
        <v>130</v>
      </c>
    </row>
    <row r="168" spans="1:7" ht="24" customHeight="1">
      <c r="A168" s="4">
        <v>12</v>
      </c>
      <c r="B168" s="4">
        <v>17000000</v>
      </c>
      <c r="C168" s="13"/>
      <c r="D168" s="40" t="s">
        <v>84</v>
      </c>
      <c r="E168" s="41" t="s">
        <v>85</v>
      </c>
      <c r="F168" s="34" t="s">
        <v>327</v>
      </c>
      <c r="G168" s="42" t="s">
        <v>328</v>
      </c>
    </row>
    <row r="169" spans="1:7" ht="72.2" customHeight="1">
      <c r="A169" s="4">
        <v>12</v>
      </c>
      <c r="B169" s="4">
        <v>17000000</v>
      </c>
      <c r="C169" s="26"/>
      <c r="D169" s="27"/>
      <c r="E169" s="26"/>
      <c r="F169" s="9" t="s">
        <v>304</v>
      </c>
      <c r="G169" s="20" t="s">
        <v>305</v>
      </c>
    </row>
    <row r="170" spans="1:7">
      <c r="A170" s="4">
        <v>12</v>
      </c>
      <c r="B170" s="4">
        <v>17000000</v>
      </c>
      <c r="C170" s="26"/>
      <c r="D170" s="27"/>
      <c r="E170" s="26"/>
      <c r="F170" s="9" t="s">
        <v>329</v>
      </c>
      <c r="G170" s="20" t="s">
        <v>330</v>
      </c>
    </row>
    <row r="171" spans="1:7">
      <c r="A171" s="4">
        <v>13</v>
      </c>
      <c r="B171" s="67">
        <v>19000000</v>
      </c>
      <c r="C171" s="68" t="s">
        <v>331</v>
      </c>
      <c r="D171" s="69"/>
      <c r="E171" s="68"/>
      <c r="F171" s="69" t="s">
        <v>444</v>
      </c>
      <c r="G171" s="68" t="s">
        <v>445</v>
      </c>
    </row>
    <row r="172" spans="1:7" ht="48">
      <c r="A172" s="4">
        <v>13</v>
      </c>
      <c r="B172" s="4">
        <v>19000000</v>
      </c>
      <c r="C172" s="11" t="s">
        <v>159</v>
      </c>
      <c r="D172" s="10" t="s">
        <v>86</v>
      </c>
      <c r="E172" s="11" t="s">
        <v>87</v>
      </c>
      <c r="F172" s="9" t="s">
        <v>81</v>
      </c>
      <c r="G172" s="21" t="s">
        <v>130</v>
      </c>
    </row>
    <row r="173" spans="1:7">
      <c r="A173" s="4">
        <v>13</v>
      </c>
      <c r="B173" s="4">
        <v>19000000</v>
      </c>
      <c r="C173" s="26"/>
      <c r="D173" s="27"/>
      <c r="E173" s="8"/>
      <c r="F173" s="9" t="s">
        <v>82</v>
      </c>
      <c r="G173" s="20" t="s">
        <v>332</v>
      </c>
    </row>
    <row r="174" spans="1:7">
      <c r="A174" s="4">
        <v>13</v>
      </c>
      <c r="B174" s="4">
        <v>19000000</v>
      </c>
      <c r="C174" s="26"/>
      <c r="D174" s="27"/>
      <c r="E174" s="26"/>
      <c r="F174" s="9" t="s">
        <v>333</v>
      </c>
      <c r="G174" s="20" t="s">
        <v>334</v>
      </c>
    </row>
    <row r="175" spans="1:7">
      <c r="A175" s="4">
        <v>13</v>
      </c>
      <c r="B175" s="4">
        <v>19000000</v>
      </c>
      <c r="C175" s="26"/>
      <c r="D175" s="27"/>
      <c r="E175" s="26"/>
      <c r="F175" s="9" t="s">
        <v>335</v>
      </c>
      <c r="G175" s="20" t="s">
        <v>336</v>
      </c>
    </row>
    <row r="176" spans="1:7">
      <c r="A176" s="4">
        <v>14</v>
      </c>
      <c r="B176" s="67">
        <v>20000000</v>
      </c>
      <c r="C176" s="68" t="s">
        <v>337</v>
      </c>
      <c r="D176" s="69"/>
      <c r="E176" s="68"/>
      <c r="F176" s="69" t="s">
        <v>446</v>
      </c>
      <c r="G176" s="68" t="s">
        <v>447</v>
      </c>
    </row>
    <row r="177" spans="1:7">
      <c r="A177" s="4">
        <v>14</v>
      </c>
      <c r="B177" s="4">
        <v>20000000</v>
      </c>
      <c r="C177" s="11" t="s">
        <v>159</v>
      </c>
      <c r="D177" s="10" t="s">
        <v>1</v>
      </c>
      <c r="E177" s="11" t="s">
        <v>2</v>
      </c>
      <c r="F177" s="9" t="s">
        <v>81</v>
      </c>
      <c r="G177" s="21" t="s">
        <v>130</v>
      </c>
    </row>
    <row r="178" spans="1:7">
      <c r="A178" s="4">
        <v>14</v>
      </c>
      <c r="B178" s="4">
        <v>20000000</v>
      </c>
      <c r="C178" s="26"/>
      <c r="D178" s="27"/>
      <c r="E178" s="26"/>
      <c r="F178" s="9" t="s">
        <v>338</v>
      </c>
      <c r="G178" s="20" t="s">
        <v>339</v>
      </c>
    </row>
    <row r="179" spans="1:7">
      <c r="A179" s="6">
        <v>15</v>
      </c>
      <c r="B179" s="67">
        <v>21000000</v>
      </c>
      <c r="C179" s="68" t="s">
        <v>340</v>
      </c>
      <c r="D179" s="69"/>
      <c r="E179" s="68"/>
      <c r="F179" s="69" t="s">
        <v>448</v>
      </c>
      <c r="G179" s="68" t="s">
        <v>449</v>
      </c>
    </row>
    <row r="180" spans="1:7">
      <c r="A180" s="6">
        <v>15</v>
      </c>
      <c r="B180" s="6">
        <v>21000000</v>
      </c>
      <c r="C180" s="11" t="s">
        <v>159</v>
      </c>
      <c r="D180" s="10" t="s">
        <v>1</v>
      </c>
      <c r="E180" s="11" t="s">
        <v>2</v>
      </c>
      <c r="F180" s="9" t="s">
        <v>81</v>
      </c>
      <c r="G180" s="21" t="s">
        <v>130</v>
      </c>
    </row>
    <row r="181" spans="1:7">
      <c r="A181" s="6">
        <v>15</v>
      </c>
      <c r="B181" s="6">
        <v>21000000</v>
      </c>
      <c r="C181" s="26"/>
      <c r="D181" s="27"/>
      <c r="E181" s="26"/>
      <c r="F181" s="9" t="s">
        <v>341</v>
      </c>
      <c r="G181" s="21" t="s">
        <v>342</v>
      </c>
    </row>
    <row r="182" spans="1:7" ht="48">
      <c r="A182" s="6">
        <v>15</v>
      </c>
      <c r="B182" s="6">
        <v>21000000</v>
      </c>
      <c r="C182" s="26"/>
      <c r="D182" s="27"/>
      <c r="E182" s="26"/>
      <c r="F182" s="9" t="s">
        <v>318</v>
      </c>
      <c r="G182" s="20" t="s">
        <v>319</v>
      </c>
    </row>
    <row r="183" spans="1:7">
      <c r="A183" s="4">
        <v>16</v>
      </c>
      <c r="B183" s="67">
        <v>22000000</v>
      </c>
      <c r="C183" s="68" t="s">
        <v>343</v>
      </c>
      <c r="D183" s="69"/>
      <c r="E183" s="68"/>
      <c r="F183" s="69" t="s">
        <v>450</v>
      </c>
      <c r="G183" s="68" t="s">
        <v>451</v>
      </c>
    </row>
    <row r="184" spans="1:7" ht="48">
      <c r="A184" s="4">
        <v>16</v>
      </c>
      <c r="B184" s="4">
        <v>22000000</v>
      </c>
      <c r="C184" s="11" t="s">
        <v>159</v>
      </c>
      <c r="D184" s="10" t="s">
        <v>82</v>
      </c>
      <c r="E184" s="11" t="s">
        <v>83</v>
      </c>
      <c r="F184" s="9" t="s">
        <v>81</v>
      </c>
      <c r="G184" s="21" t="s">
        <v>130</v>
      </c>
    </row>
    <row r="185" spans="1:7">
      <c r="A185" s="4">
        <v>16</v>
      </c>
      <c r="B185" s="4">
        <v>22000000</v>
      </c>
      <c r="C185" s="26"/>
      <c r="D185" s="27"/>
      <c r="E185" s="26"/>
      <c r="F185" s="9" t="s">
        <v>344</v>
      </c>
      <c r="G185" s="20" t="s">
        <v>345</v>
      </c>
    </row>
    <row r="186" spans="1:7">
      <c r="A186" s="4">
        <v>16</v>
      </c>
      <c r="B186" s="4">
        <v>22000000</v>
      </c>
      <c r="C186" s="26"/>
      <c r="D186" s="27"/>
      <c r="E186" s="8"/>
      <c r="F186" s="9" t="s">
        <v>86</v>
      </c>
      <c r="G186" s="20" t="s">
        <v>346</v>
      </c>
    </row>
    <row r="187" spans="1:7">
      <c r="A187" s="4">
        <v>16</v>
      </c>
      <c r="B187" s="4">
        <v>22000000</v>
      </c>
      <c r="C187" s="26"/>
      <c r="D187" s="27"/>
      <c r="E187" s="8"/>
      <c r="F187" s="9" t="s">
        <v>347</v>
      </c>
      <c r="G187" s="20" t="s">
        <v>348</v>
      </c>
    </row>
    <row r="188" spans="1:7" ht="48.2" customHeight="1">
      <c r="A188" s="4">
        <v>16</v>
      </c>
      <c r="B188" s="4">
        <v>22000000</v>
      </c>
      <c r="C188" s="26"/>
      <c r="D188" s="27"/>
      <c r="E188" s="8"/>
      <c r="F188" s="9" t="s">
        <v>349</v>
      </c>
      <c r="G188" s="20" t="s">
        <v>350</v>
      </c>
    </row>
    <row r="189" spans="1:7" ht="48">
      <c r="A189" s="4">
        <v>16</v>
      </c>
      <c r="B189" s="4">
        <v>22000000</v>
      </c>
      <c r="C189" s="26"/>
      <c r="D189" s="27"/>
      <c r="E189" s="26"/>
      <c r="F189" s="9" t="s">
        <v>351</v>
      </c>
      <c r="G189" s="43" t="s">
        <v>352</v>
      </c>
    </row>
    <row r="190" spans="1:7" ht="48">
      <c r="A190" s="4">
        <v>16</v>
      </c>
      <c r="B190" s="4">
        <v>22000000</v>
      </c>
      <c r="C190" s="26"/>
      <c r="D190" s="27"/>
      <c r="E190" s="26"/>
      <c r="F190" s="9" t="s">
        <v>353</v>
      </c>
      <c r="G190" s="20" t="s">
        <v>354</v>
      </c>
    </row>
    <row r="191" spans="1:7">
      <c r="A191" s="4">
        <v>16</v>
      </c>
      <c r="B191" s="4">
        <v>22000000</v>
      </c>
      <c r="C191" s="26"/>
      <c r="D191" s="27"/>
      <c r="E191" s="8"/>
      <c r="F191" s="9" t="s">
        <v>355</v>
      </c>
      <c r="G191" s="20" t="s">
        <v>356</v>
      </c>
    </row>
    <row r="192" spans="1:7">
      <c r="A192" s="4">
        <v>16</v>
      </c>
      <c r="B192" s="4">
        <v>22000000</v>
      </c>
      <c r="C192" s="26"/>
      <c r="D192" s="27"/>
      <c r="E192" s="8"/>
      <c r="F192" s="14" t="s">
        <v>357</v>
      </c>
      <c r="G192" s="28" t="s">
        <v>358</v>
      </c>
    </row>
    <row r="193" spans="1:7" ht="48">
      <c r="A193" s="4">
        <v>16</v>
      </c>
      <c r="B193" s="4">
        <v>22000000</v>
      </c>
      <c r="C193" s="26"/>
      <c r="D193" s="27"/>
      <c r="E193" s="26"/>
      <c r="F193" s="9" t="s">
        <v>359</v>
      </c>
      <c r="G193" s="20" t="s">
        <v>360</v>
      </c>
    </row>
    <row r="194" spans="1:7">
      <c r="A194" s="4">
        <v>16</v>
      </c>
      <c r="B194" s="4">
        <v>22000000</v>
      </c>
      <c r="C194" s="26"/>
      <c r="D194" s="27"/>
      <c r="E194" s="26"/>
      <c r="F194" s="9" t="s">
        <v>288</v>
      </c>
      <c r="G194" s="21" t="s">
        <v>289</v>
      </c>
    </row>
    <row r="195" spans="1:7">
      <c r="A195" s="4">
        <v>17</v>
      </c>
      <c r="B195" s="67">
        <v>23000000</v>
      </c>
      <c r="C195" s="68" t="s">
        <v>361</v>
      </c>
      <c r="D195" s="69"/>
      <c r="E195" s="68"/>
      <c r="F195" s="69" t="s">
        <v>452</v>
      </c>
      <c r="G195" s="68" t="s">
        <v>453</v>
      </c>
    </row>
    <row r="196" spans="1:7" ht="48">
      <c r="A196" s="4">
        <v>17</v>
      </c>
      <c r="B196" s="4">
        <v>23000000</v>
      </c>
      <c r="C196" s="11" t="s">
        <v>159</v>
      </c>
      <c r="D196" s="10" t="s">
        <v>86</v>
      </c>
      <c r="E196" s="11" t="s">
        <v>87</v>
      </c>
      <c r="F196" s="9" t="s">
        <v>81</v>
      </c>
      <c r="G196" s="21" t="s">
        <v>130</v>
      </c>
    </row>
    <row r="197" spans="1:7" ht="24" customHeight="1">
      <c r="A197" s="4">
        <v>17</v>
      </c>
      <c r="B197" s="4">
        <v>23000000</v>
      </c>
      <c r="C197" s="26"/>
      <c r="D197" s="27"/>
      <c r="E197" s="8"/>
      <c r="F197" s="9" t="s">
        <v>362</v>
      </c>
      <c r="G197" s="20" t="s">
        <v>363</v>
      </c>
    </row>
    <row r="198" spans="1:7" ht="24" customHeight="1">
      <c r="A198" s="4">
        <v>17</v>
      </c>
      <c r="B198" s="4">
        <v>23000000</v>
      </c>
      <c r="C198" s="26"/>
      <c r="D198" s="27"/>
      <c r="E198" s="8"/>
      <c r="F198" s="9" t="s">
        <v>364</v>
      </c>
      <c r="G198" s="20" t="s">
        <v>365</v>
      </c>
    </row>
    <row r="199" spans="1:7" ht="48">
      <c r="A199" s="4">
        <v>17</v>
      </c>
      <c r="B199" s="4">
        <v>23000000</v>
      </c>
      <c r="C199" s="26"/>
      <c r="D199" s="27"/>
      <c r="E199" s="8"/>
      <c r="F199" s="14" t="s">
        <v>366</v>
      </c>
      <c r="G199" s="28" t="s">
        <v>367</v>
      </c>
    </row>
    <row r="200" spans="1:7">
      <c r="A200" s="4">
        <v>17</v>
      </c>
      <c r="B200" s="4">
        <v>23000000</v>
      </c>
      <c r="C200" s="26"/>
      <c r="D200" s="27"/>
      <c r="E200" s="26"/>
      <c r="F200" s="9" t="s">
        <v>368</v>
      </c>
      <c r="G200" s="20" t="s">
        <v>369</v>
      </c>
    </row>
    <row r="201" spans="1:7">
      <c r="A201" s="4">
        <v>17</v>
      </c>
      <c r="B201" s="4">
        <v>23000000</v>
      </c>
      <c r="C201" s="26"/>
      <c r="D201" s="27"/>
      <c r="E201" s="26"/>
      <c r="F201" s="14" t="s">
        <v>370</v>
      </c>
      <c r="G201" s="22" t="s">
        <v>371</v>
      </c>
    </row>
    <row r="202" spans="1:7">
      <c r="A202" s="4">
        <v>17</v>
      </c>
      <c r="B202" s="4">
        <v>23000000</v>
      </c>
      <c r="C202" s="26"/>
      <c r="D202" s="27"/>
      <c r="E202" s="26"/>
      <c r="F202" s="9" t="s">
        <v>372</v>
      </c>
      <c r="G202" s="20" t="s">
        <v>373</v>
      </c>
    </row>
    <row r="203" spans="1:7">
      <c r="A203" s="4">
        <v>17</v>
      </c>
      <c r="B203" s="4">
        <v>23000000</v>
      </c>
      <c r="C203" s="26"/>
      <c r="D203" s="27"/>
      <c r="E203" s="26"/>
      <c r="F203" s="9" t="s">
        <v>76</v>
      </c>
      <c r="G203" s="20" t="s">
        <v>374</v>
      </c>
    </row>
    <row r="204" spans="1:7">
      <c r="A204" s="4">
        <v>17</v>
      </c>
      <c r="B204" s="4">
        <v>23000000</v>
      </c>
      <c r="C204" s="8"/>
      <c r="D204" s="7"/>
      <c r="E204" s="8"/>
      <c r="F204" s="9" t="s">
        <v>77</v>
      </c>
      <c r="G204" s="20" t="s">
        <v>375</v>
      </c>
    </row>
    <row r="205" spans="1:7">
      <c r="A205" s="4">
        <v>17</v>
      </c>
      <c r="B205" s="4">
        <v>23000000</v>
      </c>
      <c r="C205" s="8"/>
      <c r="D205" s="7"/>
      <c r="E205" s="8"/>
      <c r="F205" s="14" t="s">
        <v>376</v>
      </c>
      <c r="G205" s="28" t="s">
        <v>377</v>
      </c>
    </row>
    <row r="206" spans="1:7" ht="24" customHeight="1">
      <c r="A206" s="4">
        <v>17</v>
      </c>
      <c r="B206" s="4">
        <v>23000000</v>
      </c>
      <c r="C206" s="8"/>
      <c r="D206" s="7"/>
      <c r="E206" s="8"/>
      <c r="F206" s="14" t="s">
        <v>73</v>
      </c>
      <c r="G206" s="28" t="s">
        <v>378</v>
      </c>
    </row>
    <row r="207" spans="1:7">
      <c r="A207" s="4">
        <v>17</v>
      </c>
      <c r="B207" s="4">
        <v>23000000</v>
      </c>
      <c r="C207" s="8"/>
      <c r="D207" s="7"/>
      <c r="E207" s="8"/>
      <c r="F207" s="9" t="s">
        <v>75</v>
      </c>
      <c r="G207" s="20" t="s">
        <v>379</v>
      </c>
    </row>
    <row r="208" spans="1:7">
      <c r="A208" s="6">
        <v>18</v>
      </c>
      <c r="B208" s="67">
        <v>24000000</v>
      </c>
      <c r="C208" s="68" t="s">
        <v>380</v>
      </c>
      <c r="D208" s="69"/>
      <c r="E208" s="68"/>
      <c r="F208" s="69" t="s">
        <v>454</v>
      </c>
      <c r="G208" s="68" t="s">
        <v>455</v>
      </c>
    </row>
    <row r="209" spans="1:7" ht="48">
      <c r="A209" s="6">
        <v>18</v>
      </c>
      <c r="B209" s="6">
        <v>24000000</v>
      </c>
      <c r="C209" s="11" t="s">
        <v>159</v>
      </c>
      <c r="D209" s="10" t="s">
        <v>86</v>
      </c>
      <c r="E209" s="11" t="s">
        <v>87</v>
      </c>
      <c r="F209" s="9" t="s">
        <v>81</v>
      </c>
      <c r="G209" s="20" t="s">
        <v>130</v>
      </c>
    </row>
    <row r="210" spans="1:7">
      <c r="A210" s="6">
        <v>18</v>
      </c>
      <c r="B210" s="6">
        <v>24000000</v>
      </c>
      <c r="C210" s="26"/>
      <c r="D210" s="27"/>
      <c r="E210" s="26"/>
      <c r="F210" s="9" t="s">
        <v>381</v>
      </c>
      <c r="G210" s="20" t="s">
        <v>382</v>
      </c>
    </row>
    <row r="211" spans="1:7">
      <c r="A211" s="6">
        <v>18</v>
      </c>
      <c r="B211" s="6">
        <v>24000000</v>
      </c>
      <c r="C211" s="26"/>
      <c r="D211" s="27"/>
      <c r="E211" s="26"/>
      <c r="F211" s="9" t="s">
        <v>383</v>
      </c>
      <c r="G211" s="20" t="s">
        <v>384</v>
      </c>
    </row>
    <row r="212" spans="1:7">
      <c r="A212" s="6">
        <v>18</v>
      </c>
      <c r="B212" s="6">
        <v>24000000</v>
      </c>
      <c r="C212" s="26"/>
      <c r="D212" s="27"/>
      <c r="E212" s="26"/>
      <c r="F212" s="9" t="s">
        <v>385</v>
      </c>
      <c r="G212" s="20" t="s">
        <v>386</v>
      </c>
    </row>
    <row r="213" spans="1:7">
      <c r="A213" s="6">
        <v>18</v>
      </c>
      <c r="B213" s="6">
        <v>24000000</v>
      </c>
      <c r="C213" s="26"/>
      <c r="D213" s="27"/>
      <c r="E213" s="26"/>
      <c r="F213" s="14" t="s">
        <v>387</v>
      </c>
      <c r="G213" s="22" t="s">
        <v>388</v>
      </c>
    </row>
    <row r="214" spans="1:7">
      <c r="A214" s="6">
        <v>18</v>
      </c>
      <c r="B214" s="6">
        <v>24000000</v>
      </c>
      <c r="C214" s="26"/>
      <c r="D214" s="27"/>
      <c r="E214" s="26"/>
      <c r="F214" s="9" t="s">
        <v>389</v>
      </c>
      <c r="G214" s="21" t="s">
        <v>390</v>
      </c>
    </row>
    <row r="215" spans="1:7">
      <c r="A215" s="6">
        <v>18</v>
      </c>
      <c r="B215" s="6">
        <v>24000000</v>
      </c>
      <c r="C215" s="26"/>
      <c r="D215" s="27"/>
      <c r="E215" s="26"/>
      <c r="F215" s="9" t="s">
        <v>391</v>
      </c>
      <c r="G215" s="20" t="s">
        <v>392</v>
      </c>
    </row>
    <row r="216" spans="1:7">
      <c r="A216" s="6">
        <v>19</v>
      </c>
      <c r="B216" s="67">
        <v>25000000</v>
      </c>
      <c r="C216" s="68" t="s">
        <v>393</v>
      </c>
      <c r="D216" s="69"/>
      <c r="E216" s="68"/>
      <c r="F216" s="69" t="s">
        <v>456</v>
      </c>
      <c r="G216" s="68" t="s">
        <v>457</v>
      </c>
    </row>
    <row r="217" spans="1:7" ht="48">
      <c r="A217" s="6">
        <v>19</v>
      </c>
      <c r="B217" s="6">
        <v>25000000</v>
      </c>
      <c r="C217" s="11" t="s">
        <v>159</v>
      </c>
      <c r="D217" s="10" t="s">
        <v>77</v>
      </c>
      <c r="E217" s="11" t="s">
        <v>78</v>
      </c>
      <c r="F217" s="9" t="s">
        <v>81</v>
      </c>
      <c r="G217" s="20" t="s">
        <v>130</v>
      </c>
    </row>
    <row r="218" spans="1:7">
      <c r="A218" s="6">
        <v>19</v>
      </c>
      <c r="B218" s="6">
        <v>25000000</v>
      </c>
      <c r="C218" s="26"/>
      <c r="D218" s="27"/>
      <c r="E218" s="26"/>
      <c r="F218" s="9" t="s">
        <v>79</v>
      </c>
      <c r="G218" s="20" t="s">
        <v>394</v>
      </c>
    </row>
    <row r="219" spans="1:7">
      <c r="A219" s="6">
        <v>19</v>
      </c>
      <c r="B219" s="6">
        <v>25000000</v>
      </c>
      <c r="C219" s="8"/>
      <c r="D219" s="7"/>
      <c r="E219" s="8"/>
      <c r="F219" s="9" t="s">
        <v>395</v>
      </c>
      <c r="G219" s="20" t="s">
        <v>396</v>
      </c>
    </row>
    <row r="220" spans="1:7">
      <c r="A220" s="6">
        <v>19</v>
      </c>
      <c r="B220" s="6">
        <v>25000000</v>
      </c>
      <c r="C220" s="8"/>
      <c r="D220" s="7"/>
      <c r="E220" s="8"/>
      <c r="F220" s="9" t="s">
        <v>397</v>
      </c>
      <c r="G220" s="20" t="s">
        <v>398</v>
      </c>
    </row>
    <row r="221" spans="1:7">
      <c r="A221" s="6">
        <v>19</v>
      </c>
      <c r="B221" s="6">
        <v>25000000</v>
      </c>
      <c r="C221" s="8"/>
      <c r="D221" s="7"/>
      <c r="E221" s="8"/>
      <c r="F221" s="14" t="s">
        <v>281</v>
      </c>
      <c r="G221" s="28" t="s">
        <v>282</v>
      </c>
    </row>
    <row r="222" spans="1:7">
      <c r="A222" s="44"/>
      <c r="B222" s="67">
        <v>81000000</v>
      </c>
      <c r="C222" s="68" t="s">
        <v>399</v>
      </c>
      <c r="D222" s="69">
        <v>101002</v>
      </c>
      <c r="E222" s="68" t="s">
        <v>90</v>
      </c>
      <c r="F222" s="69"/>
      <c r="G222" s="68"/>
    </row>
  </sheetData>
  <autoFilter ref="A1:G222" xr:uid="{7C90F0EE-40D2-404E-8529-E33AB5390F99}"/>
  <mergeCells count="5">
    <mergeCell ref="E45:E46"/>
    <mergeCell ref="C68:C69"/>
    <mergeCell ref="E68:E69"/>
    <mergeCell ref="E73:E74"/>
    <mergeCell ref="E161:E162"/>
  </mergeCells>
  <pageMargins left="0.28740157500000002" right="9.0551180999999994E-2" top="0.39370078740157499" bottom="0.39370078740157499" header="0" footer="0"/>
  <pageSetup paperSize="9" scale="65" orientation="portrait" r:id="rId1"/>
  <headerFooter>
    <oddHeader>&amp;Rหน้าที่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63</vt:i4>
      </vt:variant>
    </vt:vector>
  </HeadingPairs>
  <TitlesOfParts>
    <vt:vector size="71" baseType="lpstr">
      <vt:lpstr>คำนำ </vt:lpstr>
      <vt:lpstr>โครงสร้าง</vt:lpstr>
      <vt:lpstr>สังเขป</vt:lpstr>
      <vt:lpstr>สังเขป(ฉ)</vt:lpstr>
      <vt:lpstr>งบประมาณรายจ่ายประจำปี</vt:lpstr>
      <vt:lpstr>รายละเอียดตามงบรายจ่าย</vt:lpstr>
      <vt:lpstr>แผนบูรณาการ</vt:lpstr>
      <vt:lpstr>สำนัก</vt:lpstr>
      <vt:lpstr>code03</vt:lpstr>
      <vt:lpstr>code04</vt:lpstr>
      <vt:lpstr>code07</vt:lpstr>
      <vt:lpstr>code081</vt:lpstr>
      <vt:lpstr>code0810</vt:lpstr>
      <vt:lpstr>code0811</vt:lpstr>
      <vt:lpstr>code0812</vt:lpstr>
      <vt:lpstr>code0813</vt:lpstr>
      <vt:lpstr>code0814</vt:lpstr>
      <vt:lpstr>code082</vt:lpstr>
      <vt:lpstr>code083</vt:lpstr>
      <vt:lpstr>code084</vt:lpstr>
      <vt:lpstr>code085</vt:lpstr>
      <vt:lpstr>code086</vt:lpstr>
      <vt:lpstr>code087</vt:lpstr>
      <vt:lpstr>code088</vt:lpstr>
      <vt:lpstr>code089</vt:lpstr>
      <vt:lpstr>code09</vt:lpstr>
      <vt:lpstr>code10</vt:lpstr>
      <vt:lpstr>code14</vt:lpstr>
      <vt:lpstr>code15</vt:lpstr>
      <vt:lpstr>code17</vt:lpstr>
      <vt:lpstr>code19</vt:lpstr>
      <vt:lpstr>code20</vt:lpstr>
      <vt:lpstr>code21</vt:lpstr>
      <vt:lpstr>code22</vt:lpstr>
      <vt:lpstr>code23</vt:lpstr>
      <vt:lpstr>code24</vt:lpstr>
      <vt:lpstr>code25</vt:lpstr>
      <vt:lpstr>desc03</vt:lpstr>
      <vt:lpstr>desc04</vt:lpstr>
      <vt:lpstr>desc07</vt:lpstr>
      <vt:lpstr>desc081</vt:lpstr>
      <vt:lpstr>desc0810</vt:lpstr>
      <vt:lpstr>desc0811</vt:lpstr>
      <vt:lpstr>desc0812</vt:lpstr>
      <vt:lpstr>desc0813</vt:lpstr>
      <vt:lpstr>desc0814</vt:lpstr>
      <vt:lpstr>desc082</vt:lpstr>
      <vt:lpstr>desc083</vt:lpstr>
      <vt:lpstr>desc084</vt:lpstr>
      <vt:lpstr>desc085</vt:lpstr>
      <vt:lpstr>desc086</vt:lpstr>
      <vt:lpstr>desc087</vt:lpstr>
      <vt:lpstr>desc088</vt:lpstr>
      <vt:lpstr>desc089</vt:lpstr>
      <vt:lpstr>desc09</vt:lpstr>
      <vt:lpstr>desc10</vt:lpstr>
      <vt:lpstr>desc14</vt:lpstr>
      <vt:lpstr>desc15</vt:lpstr>
      <vt:lpstr>desc17</vt:lpstr>
      <vt:lpstr>desc19</vt:lpstr>
      <vt:lpstr>desc20</vt:lpstr>
      <vt:lpstr>desc21</vt:lpstr>
      <vt:lpstr>desc22</vt:lpstr>
      <vt:lpstr>desc23</vt:lpstr>
      <vt:lpstr>desc24</vt:lpstr>
      <vt:lpstr>desc25</vt:lpstr>
      <vt:lpstr>โครงสร้าง!Print_Area</vt:lpstr>
      <vt:lpstr>งบประมาณรายจ่ายประจำปี!Print_Area</vt:lpstr>
      <vt:lpstr>รายละเอียดตามงบรายจ่าย!Print_Area</vt:lpstr>
      <vt:lpstr>สำนัก!Print_Titles</vt:lpstr>
      <vt:lpstr>proj01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</dc:creator>
  <cp:lastModifiedBy>bma03595</cp:lastModifiedBy>
  <cp:lastPrinted>2023-09-23T07:42:43Z</cp:lastPrinted>
  <dcterms:created xsi:type="dcterms:W3CDTF">2022-03-06T17:48:55Z</dcterms:created>
  <dcterms:modified xsi:type="dcterms:W3CDTF">2024-04-26T03:01:34Z</dcterms:modified>
</cp:coreProperties>
</file>