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My Drive\สำนักงานเขตดินแดง\Computer Share\ITA\ITA 2569\O8 สถิติการจัดเก็บภาษี (update)\"/>
    </mc:Choice>
  </mc:AlternateContent>
  <xr:revisionPtr revIDLastSave="0" documentId="13_ncr:1_{F0FA37AA-8084-48FB-9BEA-48AA66A104E1}" xr6:coauthVersionLast="47" xr6:coauthVersionMax="47" xr10:uidLastSave="{00000000-0000-0000-0000-000000000000}"/>
  <bookViews>
    <workbookView xWindow="-16320" yWindow="-5160" windowWidth="16440" windowHeight="28320" activeTab="1" xr2:uid="{00000000-000D-0000-FFFF-FFFF00000000}"/>
  </bookViews>
  <sheets>
    <sheet name="รายไตรมาส" sheetId="2" r:id="rId1"/>
    <sheet name="รายเดือน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3" l="1"/>
  <c r="L9" i="3"/>
  <c r="M8" i="3"/>
  <c r="L8" i="3"/>
  <c r="M7" i="3"/>
  <c r="L7" i="3"/>
  <c r="K9" i="3"/>
  <c r="J9" i="3"/>
  <c r="K8" i="3"/>
  <c r="J8" i="3"/>
  <c r="K7" i="3"/>
  <c r="J7" i="3"/>
  <c r="I9" i="3"/>
  <c r="H9" i="3"/>
  <c r="I8" i="3"/>
  <c r="H8" i="3"/>
  <c r="I7" i="3"/>
  <c r="H7" i="3"/>
  <c r="G9" i="3"/>
  <c r="F9" i="3"/>
  <c r="G8" i="3"/>
  <c r="F8" i="3"/>
  <c r="G7" i="3"/>
  <c r="F7" i="3"/>
  <c r="E9" i="3"/>
  <c r="D9" i="3"/>
  <c r="E8" i="3"/>
  <c r="D8" i="3"/>
  <c r="E7" i="3"/>
  <c r="D7" i="3"/>
  <c r="C9" i="3"/>
  <c r="B9" i="3"/>
  <c r="C8" i="3"/>
  <c r="B8" i="3"/>
  <c r="C7" i="3"/>
  <c r="B7" i="3"/>
  <c r="E10" i="2" l="1"/>
  <c r="D10" i="2"/>
  <c r="C10" i="2"/>
  <c r="B10" i="2"/>
  <c r="E9" i="2"/>
  <c r="D9" i="2"/>
  <c r="C9" i="2"/>
  <c r="B9" i="2"/>
  <c r="E8" i="2"/>
  <c r="D8" i="2"/>
  <c r="C8" i="2"/>
  <c r="B8" i="2"/>
  <c r="C10" i="3"/>
  <c r="D10" i="3"/>
  <c r="E10" i="3"/>
  <c r="F10" i="3"/>
  <c r="G10" i="3"/>
  <c r="H10" i="3"/>
  <c r="I10" i="3"/>
  <c r="J10" i="3"/>
  <c r="K10" i="3"/>
  <c r="L10" i="3"/>
  <c r="M10" i="3"/>
  <c r="B10" i="3"/>
  <c r="O9" i="3"/>
  <c r="N9" i="3"/>
  <c r="O8" i="3"/>
  <c r="N8" i="3"/>
  <c r="O7" i="3"/>
  <c r="N7" i="3"/>
  <c r="E11" i="2" l="1"/>
  <c r="G10" i="2"/>
  <c r="F10" i="2"/>
  <c r="G9" i="2"/>
  <c r="F9" i="2"/>
  <c r="B11" i="2"/>
  <c r="N10" i="3"/>
  <c r="D11" i="2"/>
  <c r="O10" i="3"/>
  <c r="C11" i="2"/>
  <c r="F8" i="2"/>
  <c r="G8" i="2"/>
  <c r="G11" i="2" l="1"/>
  <c r="F11" i="2"/>
</calcChain>
</file>

<file path=xl/sharedStrings.xml><?xml version="1.0" encoding="utf-8"?>
<sst xmlns="http://schemas.openxmlformats.org/spreadsheetml/2006/main" count="50" uniqueCount="21">
  <si>
    <t>ประเภท</t>
  </si>
  <si>
    <t>ไตรมาสที่ 1</t>
  </si>
  <si>
    <t>ไตรมาสที่ 2</t>
  </si>
  <si>
    <t>รวม</t>
  </si>
  <si>
    <t>ข้อมูลภาษีบำรุงกรุงเทพมหานคร</t>
  </si>
  <si>
    <t>จำนวน (ลิตร)</t>
  </si>
  <si>
    <t>จำนวน (เงิน)</t>
  </si>
  <si>
    <t>น้ำมัน</t>
  </si>
  <si>
    <t>ก๊าซ</t>
  </si>
  <si>
    <t>น้ำมันและก๊าซ</t>
  </si>
  <si>
    <t>สำหรับ น้ำมัน ก๊าซ น้ำมันและก๊าซ จากสถานการค้าปลีก</t>
  </si>
  <si>
    <t>ประจำปีงบประมาณ พ.ศ. 2569 สำนักงานเขตดินแดง</t>
  </si>
  <si>
    <t>ตุลาคม - ธันวาคม 2568</t>
  </si>
  <si>
    <t>มกราคม - มีนาคม 2569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</si>
  <si>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</si>
  <si>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</si>
  <si>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</si>
  <si>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</si>
  <si>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</si>
  <si>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</si>
  <si>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หมายเหตุ : ยอดประมาณการรวมของภาษีบำรุงกรุงเทพมหานคร สำหรับ น้ำมัน ก๊าซ น้ำมันและก๊าซจากสถานการค้าปลีก คือ 1,660,000.00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</si>
</sst>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scheme val="minor"/>
    </font>
    <font>
      <b/>
      <sz val="12"/>
      <color theme="1"/>
      <name val="TH SarabunPSK"/>
      <family val="2"/>
    </font>
    <font>
      <sz val="12"/>
      <color theme="1"/>
      <name val="Calibri"/>
      <family val="2"/>
      <scheme val="minor"/>
    </font>
    <font>
      <sz val="12"/>
      <color theme="1"/>
      <name val="TH SarabunPSK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4" xfId="0" applyFont="1" applyBorder="1"/>
    <xf numFmtId="43" fontId="1" fillId="0" borderId="4" xfId="1" applyFont="1" applyBorder="1"/>
    <xf numFmtId="43" fontId="1" fillId="0" borderId="4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/>
    <xf numFmtId="0" fontId="6" fillId="0" borderId="2" xfId="0" applyFont="1" applyBorder="1"/>
    <xf numFmtId="0" fontId="6" fillId="0" borderId="4" xfId="0" applyFont="1" applyBorder="1"/>
    <xf numFmtId="0" fontId="6" fillId="0" borderId="0" xfId="0" applyFont="1"/>
    <xf numFmtId="0" fontId="7" fillId="0" borderId="1" xfId="0" applyFont="1" applyBorder="1" applyAlignment="1">
      <alignment horizontal="center"/>
    </xf>
    <xf numFmtId="43" fontId="8" fillId="0" borderId="2" xfId="1" applyFont="1" applyBorder="1"/>
    <xf numFmtId="43" fontId="8" fillId="0" borderId="4" xfId="1" applyFont="1" applyBorder="1"/>
    <xf numFmtId="43" fontId="8" fillId="0" borderId="4" xfId="1" applyFont="1" applyBorder="1" applyAlignment="1">
      <alignment horizontal="center"/>
    </xf>
    <xf numFmtId="43" fontId="1" fillId="0" borderId="2" xfId="1" applyFont="1" applyBorder="1"/>
    <xf numFmtId="0" fontId="4" fillId="0" borderId="1" xfId="0" applyFont="1" applyBorder="1" applyAlignment="1">
      <alignment horizontal="center"/>
    </xf>
    <xf numFmtId="43" fontId="7" fillId="0" borderId="1" xfId="1" applyFont="1" applyBorder="1" applyAlignment="1">
      <alignment horizontal="center"/>
    </xf>
    <xf numFmtId="43" fontId="7" fillId="0" borderId="1" xfId="1" applyFont="1" applyBorder="1"/>
    <xf numFmtId="43" fontId="2" fillId="0" borderId="1" xfId="0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3616;&#3634;&#3625;&#3637;&#3609;&#3657;&#3635;&#3617;&#3633;&#3609;\69\&#3618;&#3629;&#3604;&#3592;&#3633;&#3604;&#3648;&#3585;&#3655;&#3610;&#3609;&#3657;&#3635;&#3617;&#3633;&#3609;&#3611;&#3637;69.xlsx" TargetMode="External"/><Relationship Id="rId1" Type="http://schemas.openxmlformats.org/officeDocument/2006/relationships/externalLinkPath" Target="file:///E:\&#3616;&#3634;&#3625;&#3637;&#3609;&#3657;&#3635;&#3617;&#3633;&#3609;\69\&#3618;&#3629;&#3604;&#3592;&#3633;&#3604;&#3648;&#3585;&#3655;&#3610;&#3609;&#3657;&#3635;&#3617;&#3633;&#3609;&#3611;&#3637;6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ต่างเขต"/>
      <sheetName val="รายงานยอดในแต่ละดือน"/>
      <sheetName val="สรุปยอด ต.ค-ก.ย."/>
      <sheetName val="รายงานยอดตามงบ"/>
      <sheetName val="สรุปก.ย.-ส.ค.(ตามงบประมาณ)"/>
      <sheetName val="ก.ย."/>
      <sheetName val="ส.ค."/>
      <sheetName val="ก.ค."/>
      <sheetName val="มิ.ย."/>
      <sheetName val="พ.ค."/>
      <sheetName val="เม.ย."/>
      <sheetName val="มี.ค."/>
      <sheetName val="ก.พ."/>
      <sheetName val="ม.ค."/>
      <sheetName val="ธ.ค."/>
      <sheetName val="พ.ย."/>
      <sheetName val="ต.ค"/>
      <sheetName val="Sheet3"/>
    </sheetNames>
    <sheetDataSet>
      <sheetData sheetId="0"/>
      <sheetData sheetId="1"/>
      <sheetData sheetId="2"/>
      <sheetData sheetId="3">
        <row r="22">
          <cell r="C22">
            <v>1254055.83</v>
          </cell>
          <cell r="D22">
            <v>1270683.0900000001</v>
          </cell>
          <cell r="E22">
            <v>1296578.08</v>
          </cell>
          <cell r="F22">
            <v>1357970.58</v>
          </cell>
          <cell r="G22">
            <v>1299930.5899999999</v>
          </cell>
          <cell r="H22">
            <v>1217183.1399999999</v>
          </cell>
        </row>
        <row r="23">
          <cell r="C23">
            <v>62702.81</v>
          </cell>
          <cell r="D23">
            <v>63534.17</v>
          </cell>
          <cell r="E23">
            <v>64828.899999999994</v>
          </cell>
          <cell r="F23">
            <v>67898.52</v>
          </cell>
          <cell r="G23">
            <v>64996.53</v>
          </cell>
          <cell r="H23">
            <v>60859.170000000006</v>
          </cell>
        </row>
        <row r="25">
          <cell r="C25">
            <v>1135788.79</v>
          </cell>
          <cell r="D25">
            <v>1149452.77</v>
          </cell>
          <cell r="E25">
            <v>1138842.42</v>
          </cell>
          <cell r="F25">
            <v>1144504.1099999999</v>
          </cell>
          <cell r="G25">
            <v>1113486.1299999999</v>
          </cell>
          <cell r="H25">
            <v>1050408.49</v>
          </cell>
        </row>
        <row r="26">
          <cell r="C26">
            <v>56789.43</v>
          </cell>
          <cell r="D26">
            <v>57472.65</v>
          </cell>
          <cell r="E26">
            <v>56942.119999999995</v>
          </cell>
          <cell r="F26">
            <v>57225.22</v>
          </cell>
          <cell r="G26">
            <v>55674.31</v>
          </cell>
          <cell r="H26">
            <v>52520.43</v>
          </cell>
        </row>
        <row r="28">
          <cell r="C28">
            <v>120706.57</v>
          </cell>
          <cell r="D28">
            <v>120992.19</v>
          </cell>
          <cell r="E28">
            <v>11751.14</v>
          </cell>
          <cell r="F28">
            <v>122562.45</v>
          </cell>
          <cell r="G28">
            <v>115955.65</v>
          </cell>
          <cell r="H28">
            <v>110871.15</v>
          </cell>
        </row>
        <row r="29">
          <cell r="C29">
            <v>6035.33</v>
          </cell>
          <cell r="D29">
            <v>6049.61</v>
          </cell>
          <cell r="E29">
            <v>5892.56</v>
          </cell>
          <cell r="F29">
            <v>6128.12</v>
          </cell>
          <cell r="G29">
            <v>5797.78</v>
          </cell>
          <cell r="H29">
            <v>5543.56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workbookViewId="0">
      <selection activeCell="B64" sqref="B64"/>
    </sheetView>
  </sheetViews>
  <sheetFormatPr defaultRowHeight="15" x14ac:dyDescent="0.25"/>
  <cols>
    <col min="1" max="1" width="22.5703125" customWidth="1"/>
    <col min="2" max="7" width="19.7109375" customWidth="1"/>
  </cols>
  <sheetData>
    <row r="1" spans="1:7" s="1" customFormat="1" ht="21" x14ac:dyDescent="0.35">
      <c r="A1" s="22" t="s">
        <v>4</v>
      </c>
      <c r="B1" s="22"/>
      <c r="C1" s="22"/>
      <c r="D1" s="22"/>
      <c r="E1" s="22"/>
      <c r="F1" s="22"/>
      <c r="G1" s="22"/>
    </row>
    <row r="2" spans="1:7" s="1" customFormat="1" ht="21" x14ac:dyDescent="0.35">
      <c r="A2" s="22" t="s">
        <v>10</v>
      </c>
      <c r="B2" s="22"/>
      <c r="C2" s="22"/>
      <c r="D2" s="22"/>
      <c r="E2" s="22"/>
      <c r="F2" s="22"/>
      <c r="G2" s="22"/>
    </row>
    <row r="3" spans="1:7" s="1" customFormat="1" ht="21" x14ac:dyDescent="0.35">
      <c r="A3" s="22" t="s">
        <v>11</v>
      </c>
      <c r="B3" s="22"/>
      <c r="C3" s="22"/>
      <c r="D3" s="22"/>
      <c r="E3" s="22"/>
      <c r="F3" s="22"/>
      <c r="G3" s="22"/>
    </row>
    <row r="4" spans="1:7" s="1" customFormat="1" ht="21" x14ac:dyDescent="0.35"/>
    <row r="5" spans="1:7" s="1" customFormat="1" ht="21" x14ac:dyDescent="0.35">
      <c r="A5" s="23" t="s">
        <v>0</v>
      </c>
      <c r="B5" s="26" t="s">
        <v>1</v>
      </c>
      <c r="C5" s="27"/>
      <c r="D5" s="26" t="s">
        <v>2</v>
      </c>
      <c r="E5" s="27"/>
      <c r="F5" s="30" t="s">
        <v>3</v>
      </c>
      <c r="G5" s="31"/>
    </row>
    <row r="6" spans="1:7" s="1" customFormat="1" ht="21" x14ac:dyDescent="0.35">
      <c r="A6" s="24"/>
      <c r="B6" s="28" t="s">
        <v>12</v>
      </c>
      <c r="C6" s="29"/>
      <c r="D6" s="28" t="s">
        <v>13</v>
      </c>
      <c r="E6" s="29"/>
      <c r="F6" s="32"/>
      <c r="G6" s="33"/>
    </row>
    <row r="7" spans="1:7" s="1" customFormat="1" ht="21" x14ac:dyDescent="0.35">
      <c r="A7" s="25"/>
      <c r="B7" s="6" t="s">
        <v>5</v>
      </c>
      <c r="C7" s="6" t="s">
        <v>6</v>
      </c>
      <c r="D7" s="6" t="s">
        <v>5</v>
      </c>
      <c r="E7" s="6" t="s">
        <v>6</v>
      </c>
      <c r="F7" s="6" t="s">
        <v>5</v>
      </c>
      <c r="G7" s="6" t="s">
        <v>6</v>
      </c>
    </row>
    <row r="8" spans="1:7" s="1" customFormat="1" ht="21" x14ac:dyDescent="0.35">
      <c r="A8" s="2" t="s">
        <v>7</v>
      </c>
      <c r="B8" s="15">
        <f>รายเดือน!B7+รายเดือน!D7+รายเดือน!F7</f>
        <v>3821317</v>
      </c>
      <c r="C8" s="15">
        <f>รายเดือน!C7+รายเดือน!E7+รายเดือน!G7</f>
        <v>191065.88</v>
      </c>
      <c r="D8" s="15">
        <f>รายเดือน!H7+รายเดือน!J7+รายเดือน!L7</f>
        <v>3875084.3099999996</v>
      </c>
      <c r="E8" s="15">
        <f>รายเดือน!I7+รายเดือน!K7+รายเดือน!M7</f>
        <v>193754.22</v>
      </c>
      <c r="F8" s="15">
        <f t="shared" ref="F8:G10" si="0">B8+D8</f>
        <v>7696401.3099999996</v>
      </c>
      <c r="G8" s="15">
        <f t="shared" si="0"/>
        <v>384820.1</v>
      </c>
    </row>
    <row r="9" spans="1:7" s="1" customFormat="1" ht="21" x14ac:dyDescent="0.35">
      <c r="A9" s="3" t="s">
        <v>8</v>
      </c>
      <c r="B9" s="4">
        <f>รายเดือน!B8+รายเดือน!D8+รายเดือน!F8</f>
        <v>253449.90000000002</v>
      </c>
      <c r="C9" s="5">
        <f>รายเดือน!C8+รายเดือน!E8+รายเดือน!G8</f>
        <v>17977.5</v>
      </c>
      <c r="D9" s="5">
        <f>รายเดือน!H8+รายเดือน!J8+รายเดือน!L8</f>
        <v>349389.25</v>
      </c>
      <c r="E9" s="4">
        <f>รายเดือน!I8+รายเดือน!K8+รายเดือน!M8</f>
        <v>17469.46</v>
      </c>
      <c r="F9" s="4">
        <f t="shared" si="0"/>
        <v>602839.15</v>
      </c>
      <c r="G9" s="4">
        <f t="shared" si="0"/>
        <v>35446.959999999999</v>
      </c>
    </row>
    <row r="10" spans="1:7" s="1" customFormat="1" ht="21" x14ac:dyDescent="0.35">
      <c r="A10" s="3" t="s">
        <v>9</v>
      </c>
      <c r="B10" s="4">
        <f>รายเดือน!B9+รายเดือน!D9+รายเดือน!F9</f>
        <v>3424083.98</v>
      </c>
      <c r="C10" s="4">
        <f>รายเดือน!C9+รายเดือน!E9+รายเดือน!G9</f>
        <v>171204.2</v>
      </c>
      <c r="D10" s="4">
        <f>รายเดือน!H9+รายเดือน!J9+รายเดือน!L9</f>
        <v>3308398.7299999995</v>
      </c>
      <c r="E10" s="4">
        <f>รายเดือน!I9+รายเดือน!K9+รายเดือน!M9</f>
        <v>165419.96</v>
      </c>
      <c r="F10" s="4">
        <f t="shared" si="0"/>
        <v>6732482.709999999</v>
      </c>
      <c r="G10" s="4">
        <f t="shared" si="0"/>
        <v>336624.16000000003</v>
      </c>
    </row>
    <row r="11" spans="1:7" s="1" customFormat="1" ht="21" x14ac:dyDescent="0.35">
      <c r="A11" s="6" t="s">
        <v>3</v>
      </c>
      <c r="B11" s="19">
        <f>SUM(B8:B10)</f>
        <v>7498850.8799999999</v>
      </c>
      <c r="C11" s="20">
        <f>SUM(C8:C10)</f>
        <v>380247.58</v>
      </c>
      <c r="D11" s="20">
        <f t="shared" ref="D11:E11" si="1">SUM(D8:D10)</f>
        <v>7532872.2899999991</v>
      </c>
      <c r="E11" s="20">
        <f t="shared" si="1"/>
        <v>376643.64</v>
      </c>
      <c r="F11" s="21">
        <f>SUM(F8:F10)</f>
        <v>15031723.169999998</v>
      </c>
      <c r="G11" s="21">
        <f>SUM(G8:G10)</f>
        <v>756891.22</v>
      </c>
    </row>
    <row r="12" spans="1:7" s="1" customFormat="1" ht="21" x14ac:dyDescent="0.35"/>
    <row r="13" spans="1:7" s="1" customFormat="1" ht="21" x14ac:dyDescent="0.35">
      <c r="A13" s="37" t="s">
        <v>20</v>
      </c>
    </row>
    <row r="14" spans="1:7" s="1" customFormat="1" ht="21" x14ac:dyDescent="0.35"/>
    <row r="15" spans="1:7" s="1" customFormat="1" ht="21" x14ac:dyDescent="0.35"/>
    <row r="16" spans="1:7" s="1" customFormat="1" ht="21" x14ac:dyDescent="0.35"/>
    <row r="17" s="1" customFormat="1" ht="21" x14ac:dyDescent="0.35"/>
    <row r="18" s="1" customFormat="1" ht="21" x14ac:dyDescent="0.35"/>
    <row r="19" s="1" customFormat="1" ht="21" x14ac:dyDescent="0.35"/>
    <row r="20" s="1" customFormat="1" ht="21" x14ac:dyDescent="0.35"/>
    <row r="21" s="1" customFormat="1" ht="21" x14ac:dyDescent="0.35"/>
    <row r="22" s="1" customFormat="1" ht="21" x14ac:dyDescent="0.35"/>
    <row r="23" s="1" customFormat="1" ht="21" x14ac:dyDescent="0.35"/>
    <row r="24" s="1" customFormat="1" ht="21" x14ac:dyDescent="0.35"/>
    <row r="25" s="1" customFormat="1" ht="21" x14ac:dyDescent="0.35"/>
    <row r="26" s="1" customFormat="1" ht="21" x14ac:dyDescent="0.35"/>
    <row r="27" s="1" customFormat="1" ht="21" x14ac:dyDescent="0.35"/>
    <row r="28" s="1" customFormat="1" ht="21" x14ac:dyDescent="0.35"/>
    <row r="29" s="1" customFormat="1" ht="21" x14ac:dyDescent="0.35"/>
    <row r="30" s="1" customFormat="1" ht="21" x14ac:dyDescent="0.35"/>
    <row r="31" s="1" customFormat="1" ht="21" x14ac:dyDescent="0.35"/>
    <row r="32" s="1" customFormat="1" ht="21" x14ac:dyDescent="0.35"/>
    <row r="33" s="1" customFormat="1" ht="21" x14ac:dyDescent="0.35"/>
    <row r="34" s="1" customFormat="1" ht="21" x14ac:dyDescent="0.35"/>
  </sheetData>
  <mergeCells count="9">
    <mergeCell ref="A1:G1"/>
    <mergeCell ref="A3:G3"/>
    <mergeCell ref="A2:G2"/>
    <mergeCell ref="A5:A7"/>
    <mergeCell ref="B5:C5"/>
    <mergeCell ref="B6:C6"/>
    <mergeCell ref="D5:E5"/>
    <mergeCell ref="D6:E6"/>
    <mergeCell ref="F5:G6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97149-2A69-42FF-9C67-76E8300432CE}">
  <sheetPr>
    <pageSetUpPr fitToPage="1"/>
  </sheetPr>
  <dimension ref="A1:P12"/>
  <sheetViews>
    <sheetView tabSelected="1" zoomScale="172" zoomScaleNormal="172" workbookViewId="0">
      <selection sqref="A1:O12"/>
    </sheetView>
  </sheetViews>
  <sheetFormatPr defaultRowHeight="15" x14ac:dyDescent="0.25"/>
  <cols>
    <col min="1" max="1" width="14.7109375" customWidth="1"/>
    <col min="2" max="13" width="9.28515625" customWidth="1"/>
    <col min="14" max="15" width="10" customWidth="1"/>
  </cols>
  <sheetData>
    <row r="1" spans="1:16" ht="21" x14ac:dyDescent="0.35">
      <c r="A1" s="22" t="s">
        <v>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6" ht="21" x14ac:dyDescent="0.35">
      <c r="A2" s="22" t="s">
        <v>10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6" ht="21" x14ac:dyDescent="0.3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6" ht="21" x14ac:dyDescent="0.35">
      <c r="A4" s="1"/>
      <c r="B4" s="1"/>
      <c r="C4" s="1"/>
      <c r="D4" s="1"/>
      <c r="E4" s="1"/>
      <c r="F4" s="1"/>
      <c r="G4" s="1"/>
      <c r="H4" s="1"/>
    </row>
    <row r="5" spans="1:16" ht="15.75" x14ac:dyDescent="0.25">
      <c r="A5" s="35" t="s">
        <v>0</v>
      </c>
      <c r="B5" s="34" t="s">
        <v>14</v>
      </c>
      <c r="C5" s="34"/>
      <c r="D5" s="34" t="s">
        <v>15</v>
      </c>
      <c r="E5" s="34"/>
      <c r="F5" s="34" t="s">
        <v>16</v>
      </c>
      <c r="G5" s="34"/>
      <c r="H5" s="34" t="s">
        <v>17</v>
      </c>
      <c r="I5" s="34"/>
      <c r="J5" s="34" t="s">
        <v>18</v>
      </c>
      <c r="K5" s="34"/>
      <c r="L5" s="34" t="s">
        <v>19</v>
      </c>
      <c r="M5" s="34"/>
      <c r="N5" s="34" t="s">
        <v>3</v>
      </c>
      <c r="O5" s="34"/>
      <c r="P5" s="7"/>
    </row>
    <row r="6" spans="1:16" ht="15.75" x14ac:dyDescent="0.25">
      <c r="A6" s="36"/>
      <c r="B6" s="11" t="s">
        <v>5</v>
      </c>
      <c r="C6" s="11" t="s">
        <v>6</v>
      </c>
      <c r="D6" s="11" t="s">
        <v>5</v>
      </c>
      <c r="E6" s="11" t="s">
        <v>6</v>
      </c>
      <c r="F6" s="11" t="s">
        <v>5</v>
      </c>
      <c r="G6" s="11" t="s">
        <v>6</v>
      </c>
      <c r="H6" s="11" t="s">
        <v>5</v>
      </c>
      <c r="I6" s="11" t="s">
        <v>6</v>
      </c>
      <c r="J6" s="11" t="s">
        <v>5</v>
      </c>
      <c r="K6" s="11" t="s">
        <v>6</v>
      </c>
      <c r="L6" s="11" t="s">
        <v>5</v>
      </c>
      <c r="M6" s="11" t="s">
        <v>6</v>
      </c>
      <c r="N6" s="11" t="s">
        <v>5</v>
      </c>
      <c r="O6" s="11" t="s">
        <v>6</v>
      </c>
      <c r="P6" s="7"/>
    </row>
    <row r="7" spans="1:16" ht="15.75" x14ac:dyDescent="0.25">
      <c r="A7" s="8" t="s">
        <v>7</v>
      </c>
      <c r="B7" s="12">
        <f>[1]รายงานยอดตามงบ!$C$22</f>
        <v>1254055.83</v>
      </c>
      <c r="C7" s="12">
        <f>[1]รายงานยอดตามงบ!$C$23</f>
        <v>62702.81</v>
      </c>
      <c r="D7" s="12">
        <f>[1]รายงานยอดตามงบ!$D$22</f>
        <v>1270683.0900000001</v>
      </c>
      <c r="E7" s="12">
        <f>[1]รายงานยอดตามงบ!$D$23</f>
        <v>63534.17</v>
      </c>
      <c r="F7" s="12">
        <f>[1]รายงานยอดตามงบ!$E$22</f>
        <v>1296578.08</v>
      </c>
      <c r="G7" s="12">
        <f>[1]รายงานยอดตามงบ!$E$23</f>
        <v>64828.899999999994</v>
      </c>
      <c r="H7" s="12">
        <f>[1]รายงานยอดตามงบ!$F$22</f>
        <v>1357970.58</v>
      </c>
      <c r="I7" s="12">
        <f>[1]รายงานยอดตามงบ!$F$23</f>
        <v>67898.52</v>
      </c>
      <c r="J7" s="12">
        <f>[1]รายงานยอดตามงบ!$G$22</f>
        <v>1299930.5899999999</v>
      </c>
      <c r="K7" s="12">
        <f>[1]รายงานยอดตามงบ!$G$23</f>
        <v>64996.53</v>
      </c>
      <c r="L7" s="12">
        <f>[1]รายงานยอดตามงบ!$H$22</f>
        <v>1217183.1399999999</v>
      </c>
      <c r="M7" s="12">
        <f>[1]รายงานยอดตามงบ!$H$23</f>
        <v>60859.170000000006</v>
      </c>
      <c r="N7" s="12">
        <f t="shared" ref="N7:O9" si="0">B7+D7+F7+H7+J7+L7</f>
        <v>7696401.3099999996</v>
      </c>
      <c r="O7" s="12">
        <f t="shared" si="0"/>
        <v>384820.10000000003</v>
      </c>
      <c r="P7" s="7"/>
    </row>
    <row r="8" spans="1:16" ht="15.75" x14ac:dyDescent="0.25">
      <c r="A8" s="9" t="s">
        <v>8</v>
      </c>
      <c r="B8" s="13">
        <f>[1]รายงานยอดตามงบ!$C$28</f>
        <v>120706.57</v>
      </c>
      <c r="C8" s="14">
        <f>[1]รายงานยอดตามงบ!$C$29</f>
        <v>6035.33</v>
      </c>
      <c r="D8" s="14">
        <f>[1]รายงานยอดตามงบ!$D$28</f>
        <v>120992.19</v>
      </c>
      <c r="E8" s="13">
        <f>[1]รายงานยอดตามงบ!$D$29</f>
        <v>6049.61</v>
      </c>
      <c r="F8" s="13">
        <f>[1]รายงานยอดตามงบ!$E$28</f>
        <v>11751.14</v>
      </c>
      <c r="G8" s="13">
        <f>[1]รายงานยอดตามงบ!$E$29</f>
        <v>5892.56</v>
      </c>
      <c r="H8" s="13">
        <f>[1]รายงานยอดตามงบ!$F$28</f>
        <v>122562.45</v>
      </c>
      <c r="I8" s="14">
        <f>[1]รายงานยอดตามงบ!$F$29</f>
        <v>6128.12</v>
      </c>
      <c r="J8" s="14">
        <f>[1]รายงานยอดตามงบ!$G$28</f>
        <v>115955.65</v>
      </c>
      <c r="K8" s="13">
        <f>[1]รายงานยอดตามงบ!$G$29</f>
        <v>5797.78</v>
      </c>
      <c r="L8" s="13">
        <f>[1]รายงานยอดตามงบ!$H$28</f>
        <v>110871.15</v>
      </c>
      <c r="M8" s="13">
        <f>[1]รายงานยอดตามงบ!$H$29</f>
        <v>5543.56</v>
      </c>
      <c r="N8" s="13">
        <f t="shared" si="0"/>
        <v>602839.15</v>
      </c>
      <c r="O8" s="13">
        <f t="shared" si="0"/>
        <v>35446.959999999999</v>
      </c>
      <c r="P8" s="7"/>
    </row>
    <row r="9" spans="1:16" ht="15.75" x14ac:dyDescent="0.25">
      <c r="A9" s="9" t="s">
        <v>9</v>
      </c>
      <c r="B9" s="13">
        <f>[1]รายงานยอดตามงบ!$C$25</f>
        <v>1135788.79</v>
      </c>
      <c r="C9" s="14">
        <f>[1]รายงานยอดตามงบ!$C$26</f>
        <v>56789.43</v>
      </c>
      <c r="D9" s="14">
        <f>[1]รายงานยอดตามงบ!$D$25</f>
        <v>1149452.77</v>
      </c>
      <c r="E9" s="13">
        <f>[1]รายงานยอดตามงบ!$D$26</f>
        <v>57472.65</v>
      </c>
      <c r="F9" s="13">
        <f>[1]รายงานยอดตามงบ!$E$25</f>
        <v>1138842.42</v>
      </c>
      <c r="G9" s="13">
        <f>[1]รายงานยอดตามงบ!$E$26</f>
        <v>56942.119999999995</v>
      </c>
      <c r="H9" s="13">
        <f>[1]รายงานยอดตามงบ!$F$25</f>
        <v>1144504.1099999999</v>
      </c>
      <c r="I9" s="14">
        <f>[1]รายงานยอดตามงบ!$F$26</f>
        <v>57225.22</v>
      </c>
      <c r="J9" s="14">
        <f>[1]รายงานยอดตามงบ!$G$25</f>
        <v>1113486.1299999999</v>
      </c>
      <c r="K9" s="13">
        <f>[1]รายงานยอดตามงบ!$G$26</f>
        <v>55674.31</v>
      </c>
      <c r="L9" s="13">
        <f>[1]รายงานยอดตามงบ!$H$25</f>
        <v>1050408.49</v>
      </c>
      <c r="M9" s="13">
        <f>[1]รายงานยอดตามงบ!$H$26</f>
        <v>52520.43</v>
      </c>
      <c r="N9" s="13">
        <f t="shared" si="0"/>
        <v>6732482.71</v>
      </c>
      <c r="O9" s="13">
        <f t="shared" si="0"/>
        <v>336624.16</v>
      </c>
      <c r="P9" s="7"/>
    </row>
    <row r="10" spans="1:16" ht="15.75" x14ac:dyDescent="0.25">
      <c r="A10" s="16" t="s">
        <v>3</v>
      </c>
      <c r="B10" s="17">
        <f>SUM(B7:B9)</f>
        <v>2510551.1900000004</v>
      </c>
      <c r="C10" s="17">
        <f t="shared" ref="C10:M10" si="1">SUM(C7:C9)</f>
        <v>125527.57</v>
      </c>
      <c r="D10" s="17">
        <f t="shared" si="1"/>
        <v>2541128.0499999998</v>
      </c>
      <c r="E10" s="17">
        <f t="shared" si="1"/>
        <v>127056.43</v>
      </c>
      <c r="F10" s="17">
        <f t="shared" si="1"/>
        <v>2447171.6399999997</v>
      </c>
      <c r="G10" s="17">
        <f t="shared" si="1"/>
        <v>127663.57999999999</v>
      </c>
      <c r="H10" s="17">
        <f t="shared" si="1"/>
        <v>2625037.1399999997</v>
      </c>
      <c r="I10" s="17">
        <f t="shared" si="1"/>
        <v>131251.85999999999</v>
      </c>
      <c r="J10" s="17">
        <f t="shared" si="1"/>
        <v>2529372.3699999996</v>
      </c>
      <c r="K10" s="17">
        <f t="shared" si="1"/>
        <v>126468.62</v>
      </c>
      <c r="L10" s="17">
        <f t="shared" si="1"/>
        <v>2378462.7799999998</v>
      </c>
      <c r="M10" s="17">
        <f t="shared" si="1"/>
        <v>118923.16</v>
      </c>
      <c r="N10" s="18">
        <f>SUM(N7:N9)</f>
        <v>15031723.17</v>
      </c>
      <c r="O10" s="18">
        <f>SUM(O7:O9)</f>
        <v>756891.22</v>
      </c>
      <c r="P10" s="7"/>
    </row>
    <row r="11" spans="1:16" ht="15.75" x14ac:dyDescent="0.25">
      <c r="A11" s="10"/>
      <c r="B11" s="10"/>
      <c r="C11" s="10"/>
      <c r="D11" s="10"/>
      <c r="E11" s="10"/>
      <c r="F11" s="10"/>
      <c r="G11" s="10"/>
      <c r="H11" s="10"/>
      <c r="I11" s="7"/>
      <c r="J11" s="7"/>
      <c r="K11" s="7"/>
      <c r="L11" s="7"/>
      <c r="M11" s="7"/>
      <c r="N11" s="7"/>
      <c r="O11" s="7"/>
      <c r="P11" s="7"/>
    </row>
    <row r="12" spans="1:16" ht="21" x14ac:dyDescent="0.35">
      <c r="A12" s="37" t="s">
        <v>20</v>
      </c>
      <c r="B12" s="10"/>
      <c r="C12" s="10"/>
      <c r="D12" s="10"/>
      <c r="E12" s="10"/>
      <c r="F12" s="10"/>
      <c r="G12" s="10"/>
      <c r="H12" s="10"/>
      <c r="I12" s="7"/>
      <c r="J12" s="7"/>
      <c r="K12" s="7"/>
      <c r="L12" s="7"/>
      <c r="M12" s="7"/>
      <c r="N12" s="7"/>
      <c r="O12" s="7"/>
      <c r="P12" s="7"/>
    </row>
  </sheetData>
  <mergeCells count="11">
    <mergeCell ref="A3:O3"/>
    <mergeCell ref="A1:O1"/>
    <mergeCell ref="A2:O2"/>
    <mergeCell ref="B5:C5"/>
    <mergeCell ref="D5:E5"/>
    <mergeCell ref="F5:G5"/>
    <mergeCell ref="H5:I5"/>
    <mergeCell ref="J5:K5"/>
    <mergeCell ref="L5:M5"/>
    <mergeCell ref="N5:O5"/>
    <mergeCell ref="A5:A6"/>
  </mergeCells>
  <printOptions horizontalCentered="1" verticalCentered="1"/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รายไตรมาส</vt:lpstr>
      <vt:lpstr>รายเดือน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ITD_PC_002</dc:creator>
  <cp:lastModifiedBy>bma04203</cp:lastModifiedBy>
  <cp:lastPrinted>2026-04-28T07:40:53Z</cp:lastPrinted>
  <dcterms:created xsi:type="dcterms:W3CDTF">2024-03-25T08:48:20Z</dcterms:created>
  <dcterms:modified xsi:type="dcterms:W3CDTF">2026-04-28T07:40:55Z</dcterms:modified>
</cp:coreProperties>
</file>