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10\1. ข้อมูลรายได้\"/>
    </mc:Choice>
  </mc:AlternateContent>
  <xr:revisionPtr revIDLastSave="0" documentId="13_ncr:1_{A3DAA330-2A74-4CF6-A380-FA188A2811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ายได้ มี.ค.67" sheetId="6" r:id="rId1"/>
    <sheet name="รายได้ ก.พ.67" sheetId="5" r:id="rId2"/>
    <sheet name="รายได้ ม.ค.67" sheetId="4" r:id="rId3"/>
    <sheet name="รายได้ ธ.ค.66" sheetId="3" r:id="rId4"/>
    <sheet name="รายได้  พ.ย.66" sheetId="2" r:id="rId5"/>
    <sheet name="รายได้ต.ค.66" sheetId="1" r:id="rId6"/>
  </sheets>
  <externalReferences>
    <externalReference r:id="rId7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6" l="1"/>
  <c r="C50" i="6"/>
  <c r="E50" i="6" s="1"/>
  <c r="C49" i="6"/>
  <c r="E49" i="6" s="1"/>
  <c r="E48" i="6"/>
  <c r="D48" i="6"/>
  <c r="D47" i="6"/>
  <c r="F46" i="6"/>
  <c r="F51" i="6" s="1"/>
  <c r="E46" i="6"/>
  <c r="E51" i="6" s="1"/>
  <c r="D46" i="6"/>
  <c r="D51" i="6" s="1"/>
  <c r="C46" i="6"/>
  <c r="B46" i="6"/>
  <c r="B51" i="6" s="1"/>
  <c r="C51" i="6" l="1"/>
  <c r="D50" i="5"/>
  <c r="C50" i="5"/>
  <c r="E50" i="5" s="1"/>
  <c r="C49" i="5"/>
  <c r="E49" i="5" s="1"/>
  <c r="E48" i="5"/>
  <c r="D48" i="5"/>
  <c r="D47" i="5"/>
  <c r="F46" i="5"/>
  <c r="F51" i="5" s="1"/>
  <c r="E46" i="5"/>
  <c r="E51" i="5" s="1"/>
  <c r="D46" i="5"/>
  <c r="C46" i="5"/>
  <c r="B46" i="5"/>
  <c r="B51" i="5" s="1"/>
  <c r="D51" i="5" l="1"/>
  <c r="C51" i="5"/>
  <c r="D50" i="4"/>
  <c r="C50" i="4"/>
  <c r="E50" i="4" s="1"/>
  <c r="D49" i="4"/>
  <c r="C49" i="4"/>
  <c r="E49" i="4" s="1"/>
  <c r="E48" i="4"/>
  <c r="D48" i="4"/>
  <c r="D47" i="4"/>
  <c r="F46" i="4"/>
  <c r="F51" i="4" s="1"/>
  <c r="E46" i="4"/>
  <c r="D46" i="4"/>
  <c r="C46" i="4"/>
  <c r="B46" i="4"/>
  <c r="B51" i="4" s="1"/>
  <c r="D51" i="4" l="1"/>
  <c r="E51" i="4"/>
  <c r="C51" i="4"/>
  <c r="D50" i="3"/>
  <c r="C50" i="3"/>
  <c r="E50" i="3" s="1"/>
  <c r="D49" i="3"/>
  <c r="C49" i="3"/>
  <c r="E49" i="3" s="1"/>
  <c r="E48" i="3"/>
  <c r="D48" i="3"/>
  <c r="D47" i="3"/>
  <c r="C47" i="3"/>
  <c r="E47" i="3" s="1"/>
  <c r="F46" i="3"/>
  <c r="F51" i="3" s="1"/>
  <c r="E46" i="3"/>
  <c r="D46" i="3"/>
  <c r="C46" i="3"/>
  <c r="C51" i="3" s="1"/>
  <c r="B46" i="3"/>
  <c r="B51" i="3" s="1"/>
  <c r="D51" i="3" l="1"/>
  <c r="E51" i="3"/>
  <c r="D50" i="2"/>
  <c r="C50" i="2"/>
  <c r="E50" i="2" s="1"/>
  <c r="D49" i="2"/>
  <c r="C49" i="2"/>
  <c r="E49" i="2" s="1"/>
  <c r="E48" i="2"/>
  <c r="D48" i="2"/>
  <c r="D47" i="2"/>
  <c r="C47" i="2"/>
  <c r="E47" i="2" s="1"/>
  <c r="F46" i="2"/>
  <c r="F51" i="2" s="1"/>
  <c r="E46" i="2"/>
  <c r="B46" i="2"/>
  <c r="B51" i="2" s="1"/>
  <c r="D7" i="2"/>
  <c r="D46" i="2" s="1"/>
  <c r="D51" i="2" s="1"/>
  <c r="C7" i="2"/>
  <c r="C46" i="2" s="1"/>
  <c r="A3" i="2"/>
  <c r="E51" i="2" l="1"/>
  <c r="C51" i="2"/>
  <c r="D50" i="1"/>
  <c r="C50" i="1"/>
  <c r="E50" i="1" s="1"/>
  <c r="D49" i="1"/>
  <c r="C49" i="1"/>
  <c r="E49" i="1" s="1"/>
  <c r="E48" i="1"/>
  <c r="D48" i="1"/>
  <c r="E47" i="1"/>
  <c r="D47" i="1"/>
  <c r="C47" i="1"/>
  <c r="F46" i="1"/>
  <c r="F51" i="1" s="1"/>
  <c r="B46" i="1"/>
  <c r="B51" i="1" s="1"/>
  <c r="E7" i="1"/>
  <c r="E46" i="1" s="1"/>
  <c r="D7" i="1"/>
  <c r="D46" i="1" s="1"/>
  <c r="C7" i="1"/>
  <c r="C46" i="1" s="1"/>
  <c r="C51" i="1" l="1"/>
  <c r="D51" i="1"/>
  <c r="E51" i="1"/>
</calcChain>
</file>

<file path=xl/sharedStrings.xml><?xml version="1.0" encoding="utf-8"?>
<sst xmlns="http://schemas.openxmlformats.org/spreadsheetml/2006/main" count="347" uniqueCount="62">
  <si>
    <t>สำนักงานเขตจอมทอง</t>
  </si>
  <si>
    <t>รายงานรายได้กรุงเทพมหานคร</t>
  </si>
  <si>
    <t>ประจำเดือน ตุลาคม 2566</t>
  </si>
  <si>
    <t>ประเภทรายได้</t>
  </si>
  <si>
    <t>รายได้กรุงเทพมหานคร</t>
  </si>
  <si>
    <t>รายได้กรุงเทพมหานครนำส่งคลัง</t>
  </si>
  <si>
    <t>เดือนนี้</t>
  </si>
  <si>
    <t>รวมตั้งแต่ต้นปี</t>
  </si>
  <si>
    <t>รอนำส่งคลัง</t>
  </si>
  <si>
    <t>1 ภาษีอากร</t>
  </si>
  <si>
    <t xml:space="preserve">      ภาษีบำรุงท้องที่    </t>
  </si>
  <si>
    <t xml:space="preserve">      ภาษีโรงเรือนและที่ดิน</t>
  </si>
  <si>
    <t xml:space="preserve">      ภาษีป้าย</t>
  </si>
  <si>
    <t xml:space="preserve">      ภาษีบำรุง กทม. สำหรับน้ำมันฯ</t>
  </si>
  <si>
    <t xml:space="preserve">      ภาษีที่ดินและสิ่งปลูกสร้าง</t>
  </si>
  <si>
    <t>(2) ค่าธรรมเนียมค่าใบอนุญาต ค่าปรับและค่าบริการ</t>
  </si>
  <si>
    <t xml:space="preserve">      ค่าธรรมเนียม</t>
  </si>
  <si>
    <t xml:space="preserve">      ค่าธรรมเนียมเก็บขนมูลฝอย</t>
  </si>
  <si>
    <t xml:space="preserve">      ค่าธรรมเนียมขนถ่ายสิ่งปฏิกูล</t>
  </si>
  <si>
    <t xml:space="preserve">     ค่าธรรมเนียมตามกฏหมายควบคุมอาคาร</t>
  </si>
  <si>
    <t xml:space="preserve">     ค่าธรรมเนียมบัตรและค่าปรับบัตรประชาชน</t>
  </si>
  <si>
    <t xml:space="preserve">     ค่าธรรมเนียมจดทะเบียนพาณิชย์</t>
  </si>
  <si>
    <t xml:space="preserve">     ค่าธรรมเนียมขนถ่ายสิ่งปฏิกูลประเภทไขมัน</t>
  </si>
  <si>
    <t xml:space="preserve">     ค่าธรรมเนียมรายปีและเงินเพิ่มฯสำหรับโรงงานจำพวกที่2</t>
  </si>
  <si>
    <t xml:space="preserve">     ค่าใบอนุญาตประกอบกิจการที่เป็นอันตรายต่อสุขภาพ</t>
  </si>
  <si>
    <t xml:space="preserve">     ค่าใบอนุญาตสถานที่จำหน่ายอาหารหรือสะสมอาหาร</t>
  </si>
  <si>
    <t xml:space="preserve">     ค่าใบอนุญาตการโฆษณา, ขยายเสียง</t>
  </si>
  <si>
    <t xml:space="preserve">     ค่าใบอนุญาตตลาดเอกชน</t>
  </si>
  <si>
    <t xml:space="preserve">     ค่าใบอนุญาตสุสานและฌาปณสถาน</t>
  </si>
  <si>
    <t xml:space="preserve">     ค่าใบอนุญาตจำหน่ายสินค้าในที่สาธารณะ</t>
  </si>
  <si>
    <t xml:space="preserve">     ค่าใบอนุญาตรับรองการแจ้งจัดตั้งสถานที่จำหน่ายอาหาร</t>
  </si>
  <si>
    <t xml:space="preserve">     ค่าปรับผู้ละเมิดกฎหมาย</t>
  </si>
  <si>
    <t xml:space="preserve">     การคัดสำเนาหรือถ่ายเอกสาร</t>
  </si>
  <si>
    <t xml:space="preserve">     การทำความสะอาด</t>
  </si>
  <si>
    <t xml:space="preserve">     การพ่นหมอกกำจัดยุง</t>
  </si>
  <si>
    <t xml:space="preserve">     การทำการต่าง ๆ ในที่สาธาธารณะ</t>
  </si>
  <si>
    <t xml:space="preserve">     การขอใช้สถานที่</t>
  </si>
  <si>
    <t xml:space="preserve">     การบริการขุด ตัดและย้ายต้นไม้</t>
  </si>
  <si>
    <t xml:space="preserve">     การบริการเกี่ยวกับเศษวัสดุก่อสร้าง</t>
  </si>
  <si>
    <t>(3) รายได้จากทรัพย์สิน</t>
  </si>
  <si>
    <t xml:space="preserve">     ค่าเช่าอาคารสถานที่</t>
  </si>
  <si>
    <t xml:space="preserve">     ค่าดอกเบี้ยเงินฝากธนาคารและพันธบัตรของรัฐบาล</t>
  </si>
  <si>
    <t>(5) รายได้เบ็ดเตล็ด</t>
  </si>
  <si>
    <t xml:space="preserve">     เงินเหลือจ่ายปีเก่าส่งคืน</t>
  </si>
  <si>
    <t xml:space="preserve">     ค่าขายแบบประกวดราคา</t>
  </si>
  <si>
    <t xml:space="preserve">     ค่าเบ็ดเตล็ดอื่น ๆ </t>
  </si>
  <si>
    <t xml:space="preserve">     ค่าปรับเกินสัญญา</t>
  </si>
  <si>
    <t xml:space="preserve">     ค่าจำหน่ายทรัพย์สิน/วัสดุชำรุด</t>
  </si>
  <si>
    <t xml:space="preserve">     ชดใช้ค่าเสียหาย</t>
  </si>
  <si>
    <t>รวมรายได้</t>
  </si>
  <si>
    <t xml:space="preserve"> หัก คชจ 5 %</t>
  </si>
  <si>
    <t xml:space="preserve">ลูกหนี้ภาษี กทม. </t>
  </si>
  <si>
    <t>บวก ภาษีน้ำมันต่างเขตรับแทน</t>
  </si>
  <si>
    <t xml:space="preserve"> หัก ภาษีน้ำมันรับแทนต่างเขต</t>
  </si>
  <si>
    <t>รวมรายได้ทั้งสิ้น</t>
  </si>
  <si>
    <t>ประจำเดือน ธันวาคม 2566</t>
  </si>
  <si>
    <t>ประจำเดือน มกราคม 2567</t>
  </si>
  <si>
    <t>ประจำเดือน กุมภาพันธ์ 2567</t>
  </si>
  <si>
    <t xml:space="preserve">บวก ภาษีป้ายต่างเขตรับแทน </t>
  </si>
  <si>
    <t>รายได้ กทม.</t>
  </si>
  <si>
    <t>ประจำเดือน มีนาคม 2567</t>
  </si>
  <si>
    <t>รายได้ร กทม.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</si>
</sst>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6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5" xfId="0" applyFont="1" applyBorder="1"/>
    <xf numFmtId="43" fontId="2" fillId="0" borderId="1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8" xfId="0" applyFont="1" applyBorder="1"/>
    <xf numFmtId="43" fontId="2" fillId="0" borderId="0" xfId="1" applyFont="1" applyFill="1"/>
    <xf numFmtId="43" fontId="2" fillId="0" borderId="9" xfId="1" applyFont="1" applyFill="1" applyBorder="1"/>
    <xf numFmtId="43" fontId="2" fillId="0" borderId="2" xfId="1" applyFont="1" applyFill="1" applyBorder="1"/>
    <xf numFmtId="43" fontId="2" fillId="0" borderId="10" xfId="1" applyFont="1" applyFill="1" applyBorder="1"/>
    <xf numFmtId="43" fontId="2" fillId="0" borderId="8" xfId="1" applyFont="1" applyBorder="1"/>
    <xf numFmtId="43" fontId="2" fillId="0" borderId="8" xfId="1" applyFont="1" applyFill="1" applyBorder="1"/>
    <xf numFmtId="43" fontId="3" fillId="0" borderId="0" xfId="0" applyNumberFormat="1" applyFont="1"/>
    <xf numFmtId="43" fontId="2" fillId="0" borderId="8" xfId="1" applyFont="1" applyFill="1" applyBorder="1" applyAlignment="1">
      <alignment horizontal="center"/>
    </xf>
    <xf numFmtId="43" fontId="2" fillId="0" borderId="6" xfId="1" applyFont="1" applyFill="1" applyBorder="1"/>
    <xf numFmtId="43" fontId="2" fillId="0" borderId="6" xfId="0" applyNumberFormat="1" applyFont="1" applyBorder="1"/>
    <xf numFmtId="43" fontId="2" fillId="0" borderId="6" xfId="1" applyFont="1" applyBorder="1"/>
    <xf numFmtId="187" fontId="2" fillId="0" borderId="6" xfId="0" applyNumberFormat="1" applyFont="1" applyBorder="1"/>
    <xf numFmtId="187" fontId="3" fillId="0" borderId="0" xfId="0" applyNumberFormat="1" applyFont="1"/>
    <xf numFmtId="43" fontId="3" fillId="0" borderId="0" xfId="1" applyFont="1" applyFill="1"/>
    <xf numFmtId="43" fontId="3" fillId="0" borderId="0" xfId="1" applyFont="1"/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/>
    <xf numFmtId="43" fontId="2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Comma 2" xfId="2" xr:uid="{00000000-0005-0000-0000-000001000000}"/>
    <cellStyle name="Normal 2" xfId="3" xr:uid="{00000000-0005-0000-0000-000003000000}"/>
    <cellStyle name="Normal 2 2" xfId="4" xr:uid="{00000000-0005-0000-0000-000004000000}"/>
    <cellStyle name="จุลภาค" xfId="1" builtinId="3"/>
    <cellStyle name="จุลภาค 2" xfId="5" xr:uid="{00000000-0005-0000-0000-000005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56;&#3591;%20&#3626;&#3605;&#3609;.%20&#3614;.&#3618;.66/1.&#3614;.&#3618;.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เงินคงเหลือ"/>
      <sheetName val="ธนาคาร"/>
      <sheetName val="งบพิสูจน์ยอด"/>
      <sheetName val="รายได้"/>
      <sheetName val="นอกงบ"/>
      <sheetName val="งบกลาง"/>
      <sheetName val="รายได้และคชจ."/>
      <sheetName val="ค่าใช้จ่าย"/>
      <sheetName val="งบทดลอ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ประจำเดือน พฤศจิกายน 2566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5BCF-B036-409F-8215-23BE4EB5F89E}">
  <sheetPr>
    <pageSetUpPr fitToPage="1"/>
  </sheetPr>
  <dimension ref="A1:F51"/>
  <sheetViews>
    <sheetView tabSelected="1" view="pageLayout" zoomScale="80" zoomScaleNormal="80" zoomScalePageLayoutView="80" workbookViewId="0">
      <selection activeCell="A50" sqref="A50"/>
    </sheetView>
  </sheetViews>
  <sheetFormatPr defaultRowHeight="21.75" x14ac:dyDescent="0.5"/>
  <cols>
    <col min="1" max="1" width="50.5703125" customWidth="1"/>
    <col min="2" max="6" width="25.85546875" customWidth="1"/>
  </cols>
  <sheetData>
    <row r="1" spans="1:6" ht="23.25" x14ac:dyDescent="0.5">
      <c r="A1" s="31" t="s">
        <v>0</v>
      </c>
      <c r="B1" s="31"/>
      <c r="C1" s="31"/>
      <c r="D1" s="31"/>
      <c r="E1" s="31"/>
      <c r="F1" s="31"/>
    </row>
    <row r="2" spans="1:6" ht="23.25" x14ac:dyDescent="0.5">
      <c r="A2" s="31" t="s">
        <v>1</v>
      </c>
      <c r="B2" s="31"/>
      <c r="C2" s="31"/>
      <c r="D2" s="31"/>
      <c r="E2" s="31"/>
      <c r="F2" s="31"/>
    </row>
    <row r="3" spans="1:6" ht="23.25" x14ac:dyDescent="0.5">
      <c r="A3" s="32" t="s">
        <v>60</v>
      </c>
      <c r="B3" s="33"/>
      <c r="C3" s="33"/>
      <c r="D3" s="33"/>
      <c r="E3" s="33"/>
      <c r="F3" s="33"/>
    </row>
    <row r="4" spans="1:6" ht="25.5" customHeight="1" x14ac:dyDescent="0.5">
      <c r="A4" s="2" t="s">
        <v>3</v>
      </c>
      <c r="B4" s="34" t="s">
        <v>4</v>
      </c>
      <c r="C4" s="35"/>
      <c r="D4" s="36" t="s">
        <v>5</v>
      </c>
      <c r="E4" s="37"/>
      <c r="F4" s="3" t="s">
        <v>61</v>
      </c>
    </row>
    <row r="5" spans="1:6" ht="25.5" customHeight="1" x14ac:dyDescent="0.5">
      <c r="A5" s="4"/>
      <c r="B5" s="5" t="s">
        <v>6</v>
      </c>
      <c r="C5" s="30" t="s">
        <v>7</v>
      </c>
      <c r="D5" s="7" t="s">
        <v>6</v>
      </c>
      <c r="E5" s="8" t="s">
        <v>7</v>
      </c>
      <c r="F5" s="9" t="s">
        <v>8</v>
      </c>
    </row>
    <row r="6" spans="1:6" ht="25.5" customHeight="1" x14ac:dyDescent="0.5">
      <c r="A6" s="10" t="s">
        <v>9</v>
      </c>
      <c r="B6" s="11"/>
      <c r="C6" s="12"/>
      <c r="D6" s="13"/>
      <c r="E6" s="14"/>
      <c r="F6" s="15"/>
    </row>
    <row r="7" spans="1:6" ht="25.5" customHeight="1" x14ac:dyDescent="0.5">
      <c r="A7" s="10" t="s">
        <v>10</v>
      </c>
      <c r="B7" s="16">
        <v>0</v>
      </c>
      <c r="C7" s="16">
        <v>2299.46</v>
      </c>
      <c r="D7" s="16">
        <v>0</v>
      </c>
      <c r="E7" s="12">
        <v>2299.46</v>
      </c>
      <c r="F7" s="15"/>
    </row>
    <row r="8" spans="1:6" ht="25.5" customHeight="1" x14ac:dyDescent="0.5">
      <c r="A8" s="10" t="s">
        <v>11</v>
      </c>
      <c r="B8" s="16">
        <v>3000</v>
      </c>
      <c r="C8" s="12">
        <v>73643</v>
      </c>
      <c r="D8" s="16">
        <v>3000</v>
      </c>
      <c r="E8" s="16">
        <v>-1320289.33</v>
      </c>
      <c r="F8" s="15"/>
    </row>
    <row r="9" spans="1:6" ht="25.5" customHeight="1" x14ac:dyDescent="0.5">
      <c r="A9" s="10" t="s">
        <v>12</v>
      </c>
      <c r="B9" s="16">
        <v>3744180.61</v>
      </c>
      <c r="C9" s="12">
        <v>6262065.04</v>
      </c>
      <c r="D9" s="16">
        <v>3729168.61</v>
      </c>
      <c r="E9" s="16">
        <v>6131343.04</v>
      </c>
      <c r="F9" s="15">
        <v>365700</v>
      </c>
    </row>
    <row r="10" spans="1:6" ht="25.5" customHeight="1" x14ac:dyDescent="0.5">
      <c r="A10" s="10" t="s">
        <v>13</v>
      </c>
      <c r="B10" s="16">
        <v>321401.45</v>
      </c>
      <c r="C10" s="12">
        <v>1004057.6499999999</v>
      </c>
      <c r="D10" s="16">
        <v>321401.45</v>
      </c>
      <c r="E10" s="16">
        <v>1004057.6499999999</v>
      </c>
      <c r="F10" s="15"/>
    </row>
    <row r="11" spans="1:6" ht="25.5" customHeight="1" x14ac:dyDescent="0.5">
      <c r="A11" s="10" t="s">
        <v>14</v>
      </c>
      <c r="B11" s="16">
        <v>160548.5</v>
      </c>
      <c r="C11" s="12">
        <v>10842439.15</v>
      </c>
      <c r="D11" s="16">
        <v>159597.11000000002</v>
      </c>
      <c r="E11" s="16">
        <v>-2339204.87</v>
      </c>
      <c r="F11" s="15">
        <v>2075.65</v>
      </c>
    </row>
    <row r="12" spans="1:6" ht="25.5" customHeight="1" x14ac:dyDescent="0.5">
      <c r="A12" s="10" t="s">
        <v>15</v>
      </c>
      <c r="B12" s="16"/>
      <c r="C12" s="12">
        <v>0</v>
      </c>
      <c r="D12" s="16">
        <v>0</v>
      </c>
      <c r="E12" s="16">
        <v>0</v>
      </c>
      <c r="F12" s="15"/>
    </row>
    <row r="13" spans="1:6" ht="25.5" customHeight="1" x14ac:dyDescent="0.5">
      <c r="A13" s="10" t="s">
        <v>16</v>
      </c>
      <c r="B13" s="16"/>
      <c r="C13" s="12">
        <v>0</v>
      </c>
      <c r="D13" s="16">
        <v>0</v>
      </c>
      <c r="E13" s="16">
        <v>0</v>
      </c>
      <c r="F13" s="15"/>
    </row>
    <row r="14" spans="1:6" ht="25.5" customHeight="1" x14ac:dyDescent="0.5">
      <c r="A14" s="10" t="s">
        <v>17</v>
      </c>
      <c r="B14" s="16">
        <v>743120</v>
      </c>
      <c r="C14" s="12">
        <v>5518000</v>
      </c>
      <c r="D14" s="16">
        <v>732540</v>
      </c>
      <c r="E14" s="16">
        <v>4756420</v>
      </c>
      <c r="F14" s="15">
        <v>42060</v>
      </c>
    </row>
    <row r="15" spans="1:6" ht="25.5" customHeight="1" x14ac:dyDescent="0.5">
      <c r="A15" s="10" t="s">
        <v>18</v>
      </c>
      <c r="B15" s="16">
        <v>51500</v>
      </c>
      <c r="C15" s="12">
        <v>287250</v>
      </c>
      <c r="D15" s="16">
        <v>53500</v>
      </c>
      <c r="E15" s="16">
        <v>286250</v>
      </c>
      <c r="F15" s="15">
        <v>1000</v>
      </c>
    </row>
    <row r="16" spans="1:6" ht="25.5" customHeight="1" x14ac:dyDescent="0.5">
      <c r="A16" s="10" t="s">
        <v>19</v>
      </c>
      <c r="B16" s="16">
        <v>15950</v>
      </c>
      <c r="C16" s="12">
        <v>109251</v>
      </c>
      <c r="D16" s="16">
        <v>15309</v>
      </c>
      <c r="E16" s="16">
        <v>108610</v>
      </c>
      <c r="F16" s="15">
        <v>641</v>
      </c>
    </row>
    <row r="17" spans="1:6" ht="25.5" customHeight="1" x14ac:dyDescent="0.5">
      <c r="A17" s="10" t="s">
        <v>20</v>
      </c>
      <c r="B17" s="16">
        <v>90410</v>
      </c>
      <c r="C17" s="12">
        <v>552550</v>
      </c>
      <c r="D17" s="16">
        <v>91210</v>
      </c>
      <c r="E17" s="16">
        <v>548950</v>
      </c>
      <c r="F17" s="15">
        <v>3600</v>
      </c>
    </row>
    <row r="18" spans="1:6" ht="25.5" customHeight="1" x14ac:dyDescent="0.5">
      <c r="A18" s="10" t="s">
        <v>21</v>
      </c>
      <c r="B18" s="16">
        <v>640</v>
      </c>
      <c r="C18" s="12">
        <v>5900</v>
      </c>
      <c r="D18" s="16">
        <v>640</v>
      </c>
      <c r="E18" s="16">
        <v>5900</v>
      </c>
      <c r="F18" s="15"/>
    </row>
    <row r="19" spans="1:6" ht="25.5" customHeight="1" x14ac:dyDescent="0.5">
      <c r="A19" s="10" t="s">
        <v>22</v>
      </c>
      <c r="B19" s="16">
        <v>29750</v>
      </c>
      <c r="C19" s="12">
        <v>64250</v>
      </c>
      <c r="D19" s="16">
        <v>31250</v>
      </c>
      <c r="E19" s="16">
        <v>64250</v>
      </c>
      <c r="F19" s="15"/>
    </row>
    <row r="20" spans="1:6" ht="25.5" customHeight="1" x14ac:dyDescent="0.5">
      <c r="A20" s="10" t="s">
        <v>23</v>
      </c>
      <c r="B20" s="16"/>
      <c r="C20" s="12">
        <v>4626</v>
      </c>
      <c r="D20" s="16">
        <v>0</v>
      </c>
      <c r="E20" s="16">
        <v>4626</v>
      </c>
      <c r="F20" s="15"/>
    </row>
    <row r="21" spans="1:6" ht="25.5" customHeight="1" x14ac:dyDescent="0.5">
      <c r="A21" s="10" t="s">
        <v>24</v>
      </c>
      <c r="B21" s="16">
        <v>225270</v>
      </c>
      <c r="C21" s="12">
        <v>2668670</v>
      </c>
      <c r="D21" s="16">
        <v>219695</v>
      </c>
      <c r="E21" s="16">
        <v>2651395</v>
      </c>
      <c r="F21" s="15">
        <v>17275</v>
      </c>
    </row>
    <row r="22" spans="1:6" ht="25.5" customHeight="1" x14ac:dyDescent="0.5">
      <c r="A22" s="10" t="s">
        <v>25</v>
      </c>
      <c r="B22" s="16">
        <v>25600</v>
      </c>
      <c r="C22" s="12">
        <v>120740</v>
      </c>
      <c r="D22" s="16">
        <v>25600</v>
      </c>
      <c r="E22" s="16">
        <v>120740</v>
      </c>
      <c r="F22" s="15"/>
    </row>
    <row r="23" spans="1:6" ht="25.5" customHeight="1" x14ac:dyDescent="0.5">
      <c r="A23" s="10" t="s">
        <v>26</v>
      </c>
      <c r="B23" s="16">
        <v>520</v>
      </c>
      <c r="C23" s="12">
        <v>1650</v>
      </c>
      <c r="D23" s="16">
        <v>520</v>
      </c>
      <c r="E23" s="16">
        <v>1650</v>
      </c>
      <c r="F23" s="15"/>
    </row>
    <row r="24" spans="1:6" ht="25.5" customHeight="1" x14ac:dyDescent="0.5">
      <c r="A24" s="10" t="s">
        <v>27</v>
      </c>
      <c r="B24" s="16">
        <v>12000</v>
      </c>
      <c r="C24" s="12">
        <v>43000</v>
      </c>
      <c r="D24" s="16">
        <v>12000</v>
      </c>
      <c r="E24" s="16">
        <v>37000</v>
      </c>
      <c r="F24" s="15">
        <v>6000</v>
      </c>
    </row>
    <row r="25" spans="1:6" ht="25.5" customHeight="1" x14ac:dyDescent="0.5">
      <c r="A25" s="10" t="s">
        <v>28</v>
      </c>
      <c r="B25" s="16"/>
      <c r="C25" s="12">
        <v>0</v>
      </c>
      <c r="D25" s="16">
        <v>0</v>
      </c>
      <c r="E25" s="16">
        <v>0</v>
      </c>
      <c r="F25" s="15"/>
    </row>
    <row r="26" spans="1:6" ht="25.5" customHeight="1" x14ac:dyDescent="0.5">
      <c r="A26" s="10" t="s">
        <v>29</v>
      </c>
      <c r="B26" s="16"/>
      <c r="C26" s="12">
        <v>0</v>
      </c>
      <c r="D26" s="16">
        <v>0</v>
      </c>
      <c r="E26" s="16">
        <v>0</v>
      </c>
      <c r="F26" s="15"/>
    </row>
    <row r="27" spans="1:6" ht="25.5" customHeight="1" x14ac:dyDescent="0.5">
      <c r="A27" s="10" t="s">
        <v>30</v>
      </c>
      <c r="B27" s="16">
        <v>15520</v>
      </c>
      <c r="C27" s="12">
        <v>91440</v>
      </c>
      <c r="D27" s="16">
        <v>15520</v>
      </c>
      <c r="E27" s="16">
        <v>91440</v>
      </c>
      <c r="F27" s="15"/>
    </row>
    <row r="28" spans="1:6" ht="25.5" customHeight="1" x14ac:dyDescent="0.5">
      <c r="A28" s="10" t="s">
        <v>31</v>
      </c>
      <c r="B28" s="16">
        <v>53940</v>
      </c>
      <c r="C28" s="12">
        <v>135707</v>
      </c>
      <c r="D28" s="16">
        <v>55040</v>
      </c>
      <c r="E28" s="16">
        <v>135707</v>
      </c>
      <c r="F28" s="15"/>
    </row>
    <row r="29" spans="1:6" ht="25.5" customHeight="1" x14ac:dyDescent="0.5">
      <c r="A29" s="10" t="s">
        <v>32</v>
      </c>
      <c r="B29" s="16">
        <v>12120</v>
      </c>
      <c r="C29" s="12">
        <v>57240</v>
      </c>
      <c r="D29" s="16">
        <v>11700</v>
      </c>
      <c r="E29" s="16">
        <v>56440</v>
      </c>
      <c r="F29" s="15">
        <v>800</v>
      </c>
    </row>
    <row r="30" spans="1:6" ht="25.5" customHeight="1" x14ac:dyDescent="0.5">
      <c r="A30" s="10" t="s">
        <v>33</v>
      </c>
      <c r="B30" s="16"/>
      <c r="C30" s="12">
        <v>0</v>
      </c>
      <c r="D30" s="16">
        <v>0</v>
      </c>
      <c r="E30" s="16">
        <v>0</v>
      </c>
      <c r="F30" s="15"/>
    </row>
    <row r="31" spans="1:6" ht="25.5" customHeight="1" x14ac:dyDescent="0.5">
      <c r="A31" s="10" t="s">
        <v>34</v>
      </c>
      <c r="B31" s="16"/>
      <c r="C31" s="12">
        <v>0</v>
      </c>
      <c r="D31" s="16">
        <v>0</v>
      </c>
      <c r="E31" s="16">
        <v>0</v>
      </c>
      <c r="F31" s="15"/>
    </row>
    <row r="32" spans="1:6" ht="25.5" customHeight="1" x14ac:dyDescent="0.5">
      <c r="A32" s="10" t="s">
        <v>35</v>
      </c>
      <c r="B32" s="16"/>
      <c r="C32" s="12">
        <v>0</v>
      </c>
      <c r="D32" s="16">
        <v>0</v>
      </c>
      <c r="E32" s="16">
        <v>0</v>
      </c>
      <c r="F32" s="15"/>
    </row>
    <row r="33" spans="1:6" ht="25.5" customHeight="1" x14ac:dyDescent="0.5">
      <c r="A33" s="10" t="s">
        <v>36</v>
      </c>
      <c r="B33" s="16"/>
      <c r="C33" s="12">
        <v>16930</v>
      </c>
      <c r="D33" s="16">
        <v>0</v>
      </c>
      <c r="E33" s="16">
        <v>16930</v>
      </c>
      <c r="F33" s="15"/>
    </row>
    <row r="34" spans="1:6" ht="25.5" customHeight="1" x14ac:dyDescent="0.5">
      <c r="A34" s="10" t="s">
        <v>37</v>
      </c>
      <c r="B34" s="16">
        <v>6400</v>
      </c>
      <c r="C34" s="12">
        <v>60550</v>
      </c>
      <c r="D34" s="16">
        <v>7100</v>
      </c>
      <c r="E34" s="16">
        <v>60550</v>
      </c>
      <c r="F34" s="15"/>
    </row>
    <row r="35" spans="1:6" ht="25.5" customHeight="1" x14ac:dyDescent="0.5">
      <c r="A35" s="10" t="s">
        <v>38</v>
      </c>
      <c r="B35" s="16"/>
      <c r="C35" s="12">
        <v>0</v>
      </c>
      <c r="D35" s="16">
        <v>0</v>
      </c>
      <c r="E35" s="16">
        <v>0</v>
      </c>
      <c r="F35" s="15"/>
    </row>
    <row r="36" spans="1:6" ht="25.5" customHeight="1" x14ac:dyDescent="0.5">
      <c r="A36" s="10" t="s">
        <v>39</v>
      </c>
      <c r="B36" s="16"/>
      <c r="C36" s="12">
        <v>0</v>
      </c>
      <c r="D36" s="16">
        <v>0</v>
      </c>
      <c r="E36" s="16">
        <v>0</v>
      </c>
      <c r="F36" s="15"/>
    </row>
    <row r="37" spans="1:6" ht="25.5" customHeight="1" x14ac:dyDescent="0.5">
      <c r="A37" s="10" t="s">
        <v>40</v>
      </c>
      <c r="B37" s="16">
        <v>17953</v>
      </c>
      <c r="C37" s="12">
        <v>90524.33</v>
      </c>
      <c r="D37" s="16">
        <v>17953</v>
      </c>
      <c r="E37" s="16">
        <v>90524.33</v>
      </c>
      <c r="F37" s="15"/>
    </row>
    <row r="38" spans="1:6" ht="25.5" customHeight="1" x14ac:dyDescent="0.5">
      <c r="A38" s="10" t="s">
        <v>41</v>
      </c>
      <c r="B38" s="16"/>
      <c r="C38" s="12">
        <v>350938.04000000004</v>
      </c>
      <c r="D38" s="16">
        <v>0</v>
      </c>
      <c r="E38" s="16">
        <v>350938.04000000004</v>
      </c>
      <c r="F38" s="15"/>
    </row>
    <row r="39" spans="1:6" ht="25.5" customHeight="1" x14ac:dyDescent="0.5">
      <c r="A39" s="10" t="s">
        <v>42</v>
      </c>
      <c r="B39" s="11"/>
      <c r="C39" s="12">
        <v>0</v>
      </c>
      <c r="D39" s="16">
        <v>0</v>
      </c>
      <c r="E39" s="16">
        <v>0</v>
      </c>
      <c r="F39" s="15"/>
    </row>
    <row r="40" spans="1:6" ht="25.5" customHeight="1" x14ac:dyDescent="0.5">
      <c r="A40" s="10" t="s">
        <v>43</v>
      </c>
      <c r="B40" s="11"/>
      <c r="C40" s="12">
        <v>227668</v>
      </c>
      <c r="D40" s="16">
        <v>0</v>
      </c>
      <c r="E40" s="16">
        <v>227668</v>
      </c>
      <c r="F40" s="15"/>
    </row>
    <row r="41" spans="1:6" ht="25.5" customHeight="1" x14ac:dyDescent="0.5">
      <c r="A41" s="10" t="s">
        <v>44</v>
      </c>
      <c r="B41" s="18"/>
      <c r="C41" s="12">
        <v>0</v>
      </c>
      <c r="D41" s="16">
        <v>0</v>
      </c>
      <c r="E41" s="16">
        <v>0</v>
      </c>
      <c r="F41" s="15"/>
    </row>
    <row r="42" spans="1:6" ht="25.5" customHeight="1" x14ac:dyDescent="0.5">
      <c r="A42" s="10" t="s">
        <v>45</v>
      </c>
      <c r="B42" s="18">
        <v>57460</v>
      </c>
      <c r="C42" s="12">
        <v>156540.88</v>
      </c>
      <c r="D42" s="16">
        <v>56520</v>
      </c>
      <c r="E42" s="16">
        <v>152980.88</v>
      </c>
      <c r="F42" s="15">
        <v>3560</v>
      </c>
    </row>
    <row r="43" spans="1:6" ht="25.5" customHeight="1" x14ac:dyDescent="0.5">
      <c r="A43" s="10" t="s">
        <v>46</v>
      </c>
      <c r="B43" s="18">
        <v>417291</v>
      </c>
      <c r="C43" s="12">
        <v>421598.58</v>
      </c>
      <c r="D43" s="16">
        <v>0</v>
      </c>
      <c r="E43" s="16">
        <v>4307.58</v>
      </c>
      <c r="F43" s="15">
        <v>417291</v>
      </c>
    </row>
    <row r="44" spans="1:6" ht="25.5" customHeight="1" x14ac:dyDescent="0.5">
      <c r="A44" s="10" t="s">
        <v>47</v>
      </c>
      <c r="B44" s="18"/>
      <c r="C44" s="12">
        <v>1474000</v>
      </c>
      <c r="D44" s="16">
        <v>0</v>
      </c>
      <c r="E44" s="16">
        <v>1474000</v>
      </c>
      <c r="F44" s="15"/>
    </row>
    <row r="45" spans="1:6" ht="25.5" customHeight="1" x14ac:dyDescent="0.5">
      <c r="A45" s="10" t="s">
        <v>48</v>
      </c>
      <c r="B45" s="18">
        <v>10000</v>
      </c>
      <c r="C45" s="12">
        <v>257750</v>
      </c>
      <c r="D45" s="16">
        <v>0</v>
      </c>
      <c r="E45" s="16">
        <v>247750</v>
      </c>
      <c r="F45" s="15">
        <v>10000</v>
      </c>
    </row>
    <row r="46" spans="1:6" ht="25.5" customHeight="1" x14ac:dyDescent="0.5">
      <c r="A46" s="2" t="s">
        <v>49</v>
      </c>
      <c r="B46" s="13">
        <f>SUM(B6:B45)</f>
        <v>6014574.5600000005</v>
      </c>
      <c r="C46" s="13">
        <f>SUM(C6:C45)</f>
        <v>30901278.129999995</v>
      </c>
      <c r="D46" s="13">
        <f>SUM(D6:D45)</f>
        <v>5559264.1699999999</v>
      </c>
      <c r="E46" s="13">
        <f>SUM(E6:E45)</f>
        <v>14973232.780000001</v>
      </c>
      <c r="F46" s="13">
        <f>SUM(F6:F45)</f>
        <v>870002.65</v>
      </c>
    </row>
    <row r="47" spans="1:6" ht="25.5" customHeight="1" x14ac:dyDescent="0.5">
      <c r="A47" s="7" t="s">
        <v>50</v>
      </c>
      <c r="B47" s="19">
        <v>0</v>
      </c>
      <c r="C47" s="19">
        <v>121.02</v>
      </c>
      <c r="D47" s="20">
        <f t="shared" ref="D47:E50" si="0">+B47</f>
        <v>0</v>
      </c>
      <c r="E47" s="20">
        <v>121.02</v>
      </c>
      <c r="F47" s="21"/>
    </row>
    <row r="48" spans="1:6" ht="25.5" customHeight="1" x14ac:dyDescent="0.5">
      <c r="A48" s="7" t="s">
        <v>51</v>
      </c>
      <c r="B48" s="19"/>
      <c r="C48" s="19">
        <v>0</v>
      </c>
      <c r="D48" s="22">
        <f t="shared" si="0"/>
        <v>0</v>
      </c>
      <c r="E48" s="20">
        <f t="shared" si="0"/>
        <v>0</v>
      </c>
      <c r="F48" s="21"/>
    </row>
    <row r="49" spans="1:6" ht="25.5" customHeight="1" x14ac:dyDescent="0.5">
      <c r="A49" s="7" t="s">
        <v>58</v>
      </c>
      <c r="B49" s="19">
        <v>0</v>
      </c>
      <c r="C49" s="19">
        <f>+B49</f>
        <v>0</v>
      </c>
      <c r="D49" s="16">
        <v>0</v>
      </c>
      <c r="E49" s="20">
        <f t="shared" si="0"/>
        <v>0</v>
      </c>
      <c r="F49" s="21"/>
    </row>
    <row r="50" spans="1:6" ht="25.5" customHeight="1" x14ac:dyDescent="0.5">
      <c r="A50" s="7" t="s">
        <v>53</v>
      </c>
      <c r="B50" s="19">
        <v>0</v>
      </c>
      <c r="C50" s="19">
        <f>+B50</f>
        <v>0</v>
      </c>
      <c r="D50" s="22">
        <f t="shared" si="0"/>
        <v>0</v>
      </c>
      <c r="E50" s="20">
        <f t="shared" si="0"/>
        <v>0</v>
      </c>
      <c r="F50" s="21"/>
    </row>
    <row r="51" spans="1:6" ht="25.5" customHeight="1" x14ac:dyDescent="0.5">
      <c r="A51" s="7" t="s">
        <v>54</v>
      </c>
      <c r="B51" s="19">
        <f>+B46-B50+B49-B47</f>
        <v>6014574.5600000005</v>
      </c>
      <c r="C51" s="19">
        <f>+C46-C50+C49-C47</f>
        <v>30901157.109999996</v>
      </c>
      <c r="D51" s="19">
        <f>+D46-D50+D49-D47</f>
        <v>5559264.1699999999</v>
      </c>
      <c r="E51" s="19">
        <f>+E46-E50+E49-E47</f>
        <v>14973111.760000002</v>
      </c>
      <c r="F51" s="19">
        <f>+F46-F50+F49</f>
        <v>870002.65</v>
      </c>
    </row>
  </sheetData>
  <mergeCells count="5">
    <mergeCell ref="A1:F1"/>
    <mergeCell ref="A2:F2"/>
    <mergeCell ref="A3:F3"/>
    <mergeCell ref="B4:C4"/>
    <mergeCell ref="D4:E4"/>
  </mergeCells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view="pageLayout" zoomScaleNormal="100" workbookViewId="0">
      <selection activeCell="D8" sqref="D8"/>
    </sheetView>
  </sheetViews>
  <sheetFormatPr defaultRowHeight="18.75" x14ac:dyDescent="0.3"/>
  <cols>
    <col min="1" max="1" width="49.28515625" style="1" customWidth="1"/>
    <col min="2" max="2" width="16.140625" style="24" customWidth="1"/>
    <col min="3" max="3" width="18" style="1" customWidth="1"/>
    <col min="4" max="4" width="15.28515625" style="1" customWidth="1"/>
    <col min="5" max="5" width="17.7109375" style="1" customWidth="1"/>
    <col min="6" max="6" width="13" style="25" customWidth="1"/>
    <col min="7" max="16384" width="9.140625" style="1"/>
  </cols>
  <sheetData>
    <row r="1" spans="1:6" ht="21" x14ac:dyDescent="0.35">
      <c r="A1" s="31" t="s">
        <v>0</v>
      </c>
      <c r="B1" s="31"/>
      <c r="C1" s="31"/>
      <c r="D1" s="31"/>
      <c r="E1" s="31"/>
      <c r="F1" s="31"/>
    </row>
    <row r="2" spans="1:6" ht="21" x14ac:dyDescent="0.35">
      <c r="A2" s="31" t="s">
        <v>1</v>
      </c>
      <c r="B2" s="31"/>
      <c r="C2" s="31"/>
      <c r="D2" s="31"/>
      <c r="E2" s="31"/>
      <c r="F2" s="31"/>
    </row>
    <row r="3" spans="1:6" ht="21" x14ac:dyDescent="0.35">
      <c r="A3" s="32" t="s">
        <v>57</v>
      </c>
      <c r="B3" s="33"/>
      <c r="C3" s="33"/>
      <c r="D3" s="33"/>
      <c r="E3" s="33"/>
      <c r="F3" s="33"/>
    </row>
    <row r="4" spans="1:6" ht="21" x14ac:dyDescent="0.35">
      <c r="A4" s="2" t="s">
        <v>3</v>
      </c>
      <c r="B4" s="34" t="s">
        <v>4</v>
      </c>
      <c r="C4" s="35"/>
      <c r="D4" s="36" t="s">
        <v>5</v>
      </c>
      <c r="E4" s="37"/>
      <c r="F4" s="3" t="s">
        <v>59</v>
      </c>
    </row>
    <row r="5" spans="1:6" ht="21" x14ac:dyDescent="0.35">
      <c r="A5" s="4"/>
      <c r="B5" s="5" t="s">
        <v>6</v>
      </c>
      <c r="C5" s="6" t="s">
        <v>7</v>
      </c>
      <c r="D5" s="7" t="s">
        <v>6</v>
      </c>
      <c r="E5" s="8" t="s">
        <v>7</v>
      </c>
      <c r="F5" s="9" t="s">
        <v>8</v>
      </c>
    </row>
    <row r="6" spans="1:6" ht="21" x14ac:dyDescent="0.35">
      <c r="A6" s="10" t="s">
        <v>9</v>
      </c>
      <c r="B6" s="11"/>
      <c r="C6" s="12"/>
      <c r="D6" s="13"/>
      <c r="E6" s="14"/>
      <c r="F6" s="15"/>
    </row>
    <row r="7" spans="1:6" ht="21" x14ac:dyDescent="0.35">
      <c r="A7" s="10" t="s">
        <v>10</v>
      </c>
      <c r="B7" s="16">
        <v>0</v>
      </c>
      <c r="C7" s="16">
        <v>2299.46</v>
      </c>
      <c r="D7" s="16">
        <v>0</v>
      </c>
      <c r="E7" s="12">
        <v>2299.46</v>
      </c>
      <c r="F7" s="15"/>
    </row>
    <row r="8" spans="1:6" ht="21" x14ac:dyDescent="0.35">
      <c r="A8" s="10" t="s">
        <v>11</v>
      </c>
      <c r="B8" s="16">
        <v>1100</v>
      </c>
      <c r="C8" s="12">
        <v>70643</v>
      </c>
      <c r="D8" s="16">
        <v>1100</v>
      </c>
      <c r="E8" s="16">
        <v>-1323289.33</v>
      </c>
      <c r="F8" s="15"/>
    </row>
    <row r="9" spans="1:6" ht="21" x14ac:dyDescent="0.35">
      <c r="A9" s="10" t="s">
        <v>12</v>
      </c>
      <c r="B9" s="16">
        <v>1429855.61</v>
      </c>
      <c r="C9" s="12">
        <v>2517884.4300000002</v>
      </c>
      <c r="D9" s="16">
        <v>1400775.86</v>
      </c>
      <c r="E9" s="16">
        <v>2402174.4300000002</v>
      </c>
      <c r="F9" s="15">
        <v>348580</v>
      </c>
    </row>
    <row r="10" spans="1:6" ht="21" x14ac:dyDescent="0.35">
      <c r="A10" s="10" t="s">
        <v>13</v>
      </c>
      <c r="B10" s="16">
        <v>324184.43</v>
      </c>
      <c r="C10" s="12">
        <v>682656.2</v>
      </c>
      <c r="D10" s="16">
        <v>324184.43</v>
      </c>
      <c r="E10" s="16">
        <v>682656.2</v>
      </c>
      <c r="F10" s="15"/>
    </row>
    <row r="11" spans="1:6" ht="21" x14ac:dyDescent="0.35">
      <c r="A11" s="10" t="s">
        <v>14</v>
      </c>
      <c r="B11" s="16">
        <v>300918.71999999997</v>
      </c>
      <c r="C11" s="12">
        <v>10681890.65</v>
      </c>
      <c r="D11" s="16">
        <v>317572.36</v>
      </c>
      <c r="E11" s="16">
        <v>-2498801.98</v>
      </c>
      <c r="F11" s="15">
        <v>1124.26</v>
      </c>
    </row>
    <row r="12" spans="1:6" ht="21" x14ac:dyDescent="0.35">
      <c r="A12" s="10" t="s">
        <v>15</v>
      </c>
      <c r="B12" s="16"/>
      <c r="C12" s="12">
        <v>0</v>
      </c>
      <c r="D12" s="16">
        <v>0</v>
      </c>
      <c r="E12" s="16">
        <v>0</v>
      </c>
      <c r="F12" s="15"/>
    </row>
    <row r="13" spans="1:6" ht="21" x14ac:dyDescent="0.35">
      <c r="A13" s="10" t="s">
        <v>16</v>
      </c>
      <c r="B13" s="16"/>
      <c r="C13" s="12">
        <v>0</v>
      </c>
      <c r="D13" s="16">
        <v>0</v>
      </c>
      <c r="E13" s="16">
        <v>0</v>
      </c>
      <c r="F13" s="15"/>
    </row>
    <row r="14" spans="1:6" ht="21" x14ac:dyDescent="0.35">
      <c r="A14" s="10" t="s">
        <v>17</v>
      </c>
      <c r="B14" s="16">
        <v>932380</v>
      </c>
      <c r="C14" s="12">
        <v>4774880</v>
      </c>
      <c r="D14" s="16">
        <v>900900</v>
      </c>
      <c r="E14" s="16">
        <v>4023880</v>
      </c>
      <c r="F14" s="15">
        <v>31480</v>
      </c>
    </row>
    <row r="15" spans="1:6" ht="21" x14ac:dyDescent="0.35">
      <c r="A15" s="10" t="s">
        <v>18</v>
      </c>
      <c r="B15" s="16">
        <v>46250</v>
      </c>
      <c r="C15" s="12">
        <v>235750</v>
      </c>
      <c r="D15" s="16">
        <v>46000</v>
      </c>
      <c r="E15" s="16">
        <v>232750</v>
      </c>
      <c r="F15" s="15">
        <v>3000</v>
      </c>
    </row>
    <row r="16" spans="1:6" ht="21" x14ac:dyDescent="0.35">
      <c r="A16" s="10" t="s">
        <v>19</v>
      </c>
      <c r="B16" s="16">
        <v>24611</v>
      </c>
      <c r="C16" s="12">
        <v>93301</v>
      </c>
      <c r="D16" s="16">
        <v>27111</v>
      </c>
      <c r="E16" s="16">
        <v>93301</v>
      </c>
      <c r="F16" s="15"/>
    </row>
    <row r="17" spans="1:6" ht="21" x14ac:dyDescent="0.35">
      <c r="A17" s="10" t="s">
        <v>20</v>
      </c>
      <c r="B17" s="16">
        <v>77670</v>
      </c>
      <c r="C17" s="12">
        <v>462140</v>
      </c>
      <c r="D17" s="16">
        <v>75970</v>
      </c>
      <c r="E17" s="16">
        <v>457740</v>
      </c>
      <c r="F17" s="15">
        <v>4400</v>
      </c>
    </row>
    <row r="18" spans="1:6" ht="21" x14ac:dyDescent="0.35">
      <c r="A18" s="10" t="s">
        <v>21</v>
      </c>
      <c r="B18" s="16">
        <v>1000</v>
      </c>
      <c r="C18" s="12">
        <v>5260</v>
      </c>
      <c r="D18" s="16">
        <v>1150</v>
      </c>
      <c r="E18" s="16">
        <v>5260</v>
      </c>
      <c r="F18" s="15"/>
    </row>
    <row r="19" spans="1:6" ht="21" x14ac:dyDescent="0.35">
      <c r="A19" s="10" t="s">
        <v>22</v>
      </c>
      <c r="B19" s="16">
        <v>9500</v>
      </c>
      <c r="C19" s="12">
        <v>34500</v>
      </c>
      <c r="D19" s="16">
        <v>8000</v>
      </c>
      <c r="E19" s="16">
        <v>33000</v>
      </c>
      <c r="F19" s="15">
        <v>1500</v>
      </c>
    </row>
    <row r="20" spans="1:6" ht="21" x14ac:dyDescent="0.35">
      <c r="A20" s="10" t="s">
        <v>23</v>
      </c>
      <c r="B20" s="16"/>
      <c r="C20" s="12">
        <v>4626</v>
      </c>
      <c r="D20" s="16">
        <v>0</v>
      </c>
      <c r="E20" s="16">
        <v>4626</v>
      </c>
      <c r="F20" s="15"/>
    </row>
    <row r="21" spans="1:6" ht="21" x14ac:dyDescent="0.35">
      <c r="A21" s="10" t="s">
        <v>24</v>
      </c>
      <c r="B21" s="16">
        <v>324490</v>
      </c>
      <c r="C21" s="12">
        <v>2443400</v>
      </c>
      <c r="D21" s="16">
        <v>322590</v>
      </c>
      <c r="E21" s="16">
        <v>2431700</v>
      </c>
      <c r="F21" s="15">
        <v>11700</v>
      </c>
    </row>
    <row r="22" spans="1:6" ht="21" x14ac:dyDescent="0.35">
      <c r="A22" s="10" t="s">
        <v>25</v>
      </c>
      <c r="B22" s="16">
        <v>13140</v>
      </c>
      <c r="C22" s="12">
        <v>95140</v>
      </c>
      <c r="D22" s="16">
        <v>13140</v>
      </c>
      <c r="E22" s="16">
        <v>95140</v>
      </c>
      <c r="F22" s="15"/>
    </row>
    <row r="23" spans="1:6" ht="21" x14ac:dyDescent="0.35">
      <c r="A23" s="10" t="s">
        <v>26</v>
      </c>
      <c r="B23" s="16">
        <v>340</v>
      </c>
      <c r="C23" s="12">
        <v>1130</v>
      </c>
      <c r="D23" s="16">
        <v>340</v>
      </c>
      <c r="E23" s="16">
        <v>1130</v>
      </c>
      <c r="F23" s="15"/>
    </row>
    <row r="24" spans="1:6" ht="21" x14ac:dyDescent="0.35">
      <c r="A24" s="10" t="s">
        <v>27</v>
      </c>
      <c r="B24" s="16">
        <v>12000</v>
      </c>
      <c r="C24" s="12">
        <v>31000</v>
      </c>
      <c r="D24" s="16">
        <v>6000</v>
      </c>
      <c r="E24" s="16">
        <v>25000</v>
      </c>
      <c r="F24" s="15">
        <v>6000</v>
      </c>
    </row>
    <row r="25" spans="1:6" ht="21" x14ac:dyDescent="0.35">
      <c r="A25" s="10" t="s">
        <v>28</v>
      </c>
      <c r="B25" s="16"/>
      <c r="C25" s="12">
        <v>0</v>
      </c>
      <c r="D25" s="16">
        <v>0</v>
      </c>
      <c r="E25" s="16">
        <v>0</v>
      </c>
      <c r="F25" s="15"/>
    </row>
    <row r="26" spans="1:6" ht="21" x14ac:dyDescent="0.35">
      <c r="A26" s="10" t="s">
        <v>29</v>
      </c>
      <c r="B26" s="16"/>
      <c r="C26" s="12">
        <v>0</v>
      </c>
      <c r="D26" s="16">
        <v>0</v>
      </c>
      <c r="E26" s="16">
        <v>0</v>
      </c>
      <c r="F26" s="15"/>
    </row>
    <row r="27" spans="1:6" ht="21" x14ac:dyDescent="0.35">
      <c r="A27" s="10" t="s">
        <v>30</v>
      </c>
      <c r="B27" s="16">
        <v>13960</v>
      </c>
      <c r="C27" s="12">
        <v>75920</v>
      </c>
      <c r="D27" s="16">
        <v>14540</v>
      </c>
      <c r="E27" s="16">
        <v>75920</v>
      </c>
      <c r="F27" s="15"/>
    </row>
    <row r="28" spans="1:6" ht="21" x14ac:dyDescent="0.35">
      <c r="A28" s="10" t="s">
        <v>31</v>
      </c>
      <c r="B28" s="16">
        <v>10660</v>
      </c>
      <c r="C28" s="12">
        <v>81767</v>
      </c>
      <c r="D28" s="16">
        <v>10060</v>
      </c>
      <c r="E28" s="16">
        <v>80667</v>
      </c>
      <c r="F28" s="15">
        <v>1100</v>
      </c>
    </row>
    <row r="29" spans="1:6" ht="21" x14ac:dyDescent="0.35">
      <c r="A29" s="10" t="s">
        <v>32</v>
      </c>
      <c r="B29" s="16">
        <v>8510</v>
      </c>
      <c r="C29" s="12">
        <v>45120</v>
      </c>
      <c r="D29" s="16">
        <v>8650</v>
      </c>
      <c r="E29" s="16">
        <v>44740</v>
      </c>
      <c r="F29" s="15">
        <v>380</v>
      </c>
    </row>
    <row r="30" spans="1:6" ht="21" x14ac:dyDescent="0.35">
      <c r="A30" s="10" t="s">
        <v>33</v>
      </c>
      <c r="B30" s="16"/>
      <c r="C30" s="12">
        <v>0</v>
      </c>
      <c r="D30" s="16">
        <v>0</v>
      </c>
      <c r="E30" s="16">
        <v>0</v>
      </c>
      <c r="F30" s="15"/>
    </row>
    <row r="31" spans="1:6" ht="21" x14ac:dyDescent="0.35">
      <c r="A31" s="10" t="s">
        <v>34</v>
      </c>
      <c r="B31" s="16"/>
      <c r="C31" s="12">
        <v>0</v>
      </c>
      <c r="D31" s="16">
        <v>0</v>
      </c>
      <c r="E31" s="16">
        <v>0</v>
      </c>
      <c r="F31" s="15"/>
    </row>
    <row r="32" spans="1:6" ht="21" x14ac:dyDescent="0.35">
      <c r="A32" s="10" t="s">
        <v>35</v>
      </c>
      <c r="B32" s="16"/>
      <c r="C32" s="12">
        <v>0</v>
      </c>
      <c r="D32" s="16">
        <v>0</v>
      </c>
      <c r="E32" s="16">
        <v>0</v>
      </c>
      <c r="F32" s="15"/>
    </row>
    <row r="33" spans="1:6" ht="21" x14ac:dyDescent="0.35">
      <c r="A33" s="10" t="s">
        <v>36</v>
      </c>
      <c r="B33" s="16">
        <v>16930</v>
      </c>
      <c r="C33" s="12">
        <v>16930</v>
      </c>
      <c r="D33" s="16">
        <v>16930</v>
      </c>
      <c r="E33" s="16">
        <v>16930</v>
      </c>
      <c r="F33" s="15"/>
    </row>
    <row r="34" spans="1:6" ht="21" x14ac:dyDescent="0.35">
      <c r="A34" s="10" t="s">
        <v>37</v>
      </c>
      <c r="B34" s="16">
        <v>700</v>
      </c>
      <c r="C34" s="12">
        <v>54150</v>
      </c>
      <c r="D34" s="16">
        <v>0</v>
      </c>
      <c r="E34" s="16">
        <v>53450</v>
      </c>
      <c r="F34" s="15">
        <v>700</v>
      </c>
    </row>
    <row r="35" spans="1:6" ht="21" x14ac:dyDescent="0.35">
      <c r="A35" s="10" t="s">
        <v>38</v>
      </c>
      <c r="B35" s="16"/>
      <c r="C35" s="12">
        <v>0</v>
      </c>
      <c r="D35" s="16">
        <v>0</v>
      </c>
      <c r="E35" s="16">
        <v>0</v>
      </c>
      <c r="F35" s="15"/>
    </row>
    <row r="36" spans="1:6" ht="21" x14ac:dyDescent="0.35">
      <c r="A36" s="10" t="s">
        <v>39</v>
      </c>
      <c r="B36" s="16"/>
      <c r="C36" s="12">
        <v>0</v>
      </c>
      <c r="D36" s="16">
        <v>0</v>
      </c>
      <c r="E36" s="16">
        <v>0</v>
      </c>
      <c r="F36" s="15"/>
    </row>
    <row r="37" spans="1:6" ht="21" x14ac:dyDescent="0.35">
      <c r="A37" s="10" t="s">
        <v>40</v>
      </c>
      <c r="B37" s="16"/>
      <c r="C37" s="12">
        <v>72571.33</v>
      </c>
      <c r="D37" s="16">
        <v>0</v>
      </c>
      <c r="E37" s="16">
        <v>72571.33</v>
      </c>
      <c r="F37" s="15"/>
    </row>
    <row r="38" spans="1:6" ht="21" x14ac:dyDescent="0.35">
      <c r="A38" s="10" t="s">
        <v>41</v>
      </c>
      <c r="B38" s="16"/>
      <c r="C38" s="12">
        <v>350938.04000000004</v>
      </c>
      <c r="D38" s="16">
        <v>0</v>
      </c>
      <c r="E38" s="16">
        <v>350938.04000000004</v>
      </c>
      <c r="F38" s="15"/>
    </row>
    <row r="39" spans="1:6" ht="21" x14ac:dyDescent="0.35">
      <c r="A39" s="10" t="s">
        <v>42</v>
      </c>
      <c r="B39" s="11"/>
      <c r="C39" s="12">
        <v>0</v>
      </c>
      <c r="D39" s="16">
        <v>0</v>
      </c>
      <c r="E39" s="16">
        <v>0</v>
      </c>
      <c r="F39" s="15"/>
    </row>
    <row r="40" spans="1:6" ht="21" x14ac:dyDescent="0.35">
      <c r="A40" s="10" t="s">
        <v>43</v>
      </c>
      <c r="B40" s="11"/>
      <c r="C40" s="12">
        <v>227668</v>
      </c>
      <c r="D40" s="16">
        <v>0</v>
      </c>
      <c r="E40" s="16">
        <v>227668</v>
      </c>
      <c r="F40" s="15"/>
    </row>
    <row r="41" spans="1:6" ht="21" x14ac:dyDescent="0.35">
      <c r="A41" s="10" t="s">
        <v>44</v>
      </c>
      <c r="B41" s="18"/>
      <c r="C41" s="12">
        <v>0</v>
      </c>
      <c r="D41" s="16">
        <v>0</v>
      </c>
      <c r="E41" s="16">
        <v>0</v>
      </c>
      <c r="F41" s="15"/>
    </row>
    <row r="42" spans="1:6" ht="21" x14ac:dyDescent="0.35">
      <c r="A42" s="10" t="s">
        <v>45</v>
      </c>
      <c r="B42" s="18">
        <v>43179</v>
      </c>
      <c r="C42" s="12">
        <v>99080.88</v>
      </c>
      <c r="D42" s="16">
        <v>40889</v>
      </c>
      <c r="E42" s="16">
        <v>96460.88</v>
      </c>
      <c r="F42" s="15">
        <v>2620</v>
      </c>
    </row>
    <row r="43" spans="1:6" ht="21" x14ac:dyDescent="0.35">
      <c r="A43" s="10" t="s">
        <v>46</v>
      </c>
      <c r="B43" s="18">
        <v>891</v>
      </c>
      <c r="C43" s="12">
        <v>4307.58</v>
      </c>
      <c r="D43" s="16">
        <v>891</v>
      </c>
      <c r="E43" s="16">
        <v>4307.58</v>
      </c>
      <c r="F43" s="15"/>
    </row>
    <row r="44" spans="1:6" ht="21" x14ac:dyDescent="0.35">
      <c r="A44" s="10" t="s">
        <v>47</v>
      </c>
      <c r="B44" s="18">
        <v>1474000</v>
      </c>
      <c r="C44" s="12">
        <v>1474000</v>
      </c>
      <c r="D44" s="16">
        <v>1474000</v>
      </c>
      <c r="E44" s="16">
        <v>1474000</v>
      </c>
      <c r="F44" s="15"/>
    </row>
    <row r="45" spans="1:6" ht="21" x14ac:dyDescent="0.35">
      <c r="A45" s="10" t="s">
        <v>48</v>
      </c>
      <c r="B45" s="18"/>
      <c r="C45" s="12">
        <v>247750</v>
      </c>
      <c r="D45" s="16">
        <v>0</v>
      </c>
      <c r="E45" s="16">
        <v>247750</v>
      </c>
      <c r="F45" s="15"/>
    </row>
    <row r="46" spans="1:6" ht="21" x14ac:dyDescent="0.35">
      <c r="A46" s="2" t="s">
        <v>49</v>
      </c>
      <c r="B46" s="13">
        <f>SUM(B6:B45)</f>
        <v>5066269.76</v>
      </c>
      <c r="C46" s="13">
        <f>SUM(C6:C45)</f>
        <v>24886703.569999997</v>
      </c>
      <c r="D46" s="13">
        <f>SUM(D6:D45)</f>
        <v>5010793.6500000004</v>
      </c>
      <c r="E46" s="13">
        <f>SUM(E6:E45)</f>
        <v>9413968.6099999994</v>
      </c>
      <c r="F46" s="13">
        <f>SUM(F6:F45)</f>
        <v>412584.26</v>
      </c>
    </row>
    <row r="47" spans="1:6" ht="21" x14ac:dyDescent="0.35">
      <c r="A47" s="7" t="s">
        <v>50</v>
      </c>
      <c r="B47" s="19">
        <v>0</v>
      </c>
      <c r="C47" s="19">
        <v>121.02</v>
      </c>
      <c r="D47" s="20">
        <f t="shared" ref="D47:E50" si="0">+B47</f>
        <v>0</v>
      </c>
      <c r="E47" s="20">
        <v>121.02</v>
      </c>
      <c r="F47" s="21"/>
    </row>
    <row r="48" spans="1:6" ht="21" x14ac:dyDescent="0.35">
      <c r="A48" s="7" t="s">
        <v>51</v>
      </c>
      <c r="B48" s="19"/>
      <c r="C48" s="19">
        <v>0</v>
      </c>
      <c r="D48" s="22">
        <f t="shared" si="0"/>
        <v>0</v>
      </c>
      <c r="E48" s="20">
        <f t="shared" si="0"/>
        <v>0</v>
      </c>
      <c r="F48" s="21"/>
    </row>
    <row r="49" spans="1:6" ht="21" x14ac:dyDescent="0.35">
      <c r="A49" s="7" t="s">
        <v>58</v>
      </c>
      <c r="B49" s="19">
        <v>0</v>
      </c>
      <c r="C49" s="19">
        <f>+B49</f>
        <v>0</v>
      </c>
      <c r="D49" s="16">
        <v>0</v>
      </c>
      <c r="E49" s="20">
        <f t="shared" si="0"/>
        <v>0</v>
      </c>
      <c r="F49" s="21"/>
    </row>
    <row r="50" spans="1:6" ht="21" x14ac:dyDescent="0.35">
      <c r="A50" s="7" t="s">
        <v>53</v>
      </c>
      <c r="B50" s="19">
        <v>0</v>
      </c>
      <c r="C50" s="19">
        <f>+B50</f>
        <v>0</v>
      </c>
      <c r="D50" s="22">
        <f t="shared" si="0"/>
        <v>0</v>
      </c>
      <c r="E50" s="20">
        <f t="shared" si="0"/>
        <v>0</v>
      </c>
      <c r="F50" s="21"/>
    </row>
    <row r="51" spans="1:6" ht="21" x14ac:dyDescent="0.35">
      <c r="A51" s="7" t="s">
        <v>54</v>
      </c>
      <c r="B51" s="19">
        <f>+B46-B50+B49-B47</f>
        <v>5066269.76</v>
      </c>
      <c r="C51" s="19">
        <f>+C46-C50+C49-C47</f>
        <v>24886582.549999997</v>
      </c>
      <c r="D51" s="19">
        <f>+D46-D50+D49-D47</f>
        <v>5010793.6500000004</v>
      </c>
      <c r="E51" s="19">
        <f>+E46-E50+E49-E47</f>
        <v>9413847.5899999999</v>
      </c>
      <c r="F51" s="19">
        <f>+F46-F50+F49</f>
        <v>412584.26</v>
      </c>
    </row>
    <row r="52" spans="1:6" x14ac:dyDescent="0.3">
      <c r="B52" s="17"/>
      <c r="C52" s="23"/>
      <c r="D52" s="17"/>
      <c r="E52" s="24"/>
    </row>
    <row r="53" spans="1:6" x14ac:dyDescent="0.3">
      <c r="B53" s="17"/>
      <c r="C53" s="17"/>
      <c r="D53" s="17"/>
      <c r="E53" s="17"/>
    </row>
    <row r="54" spans="1:6" x14ac:dyDescent="0.3">
      <c r="B54" s="1"/>
      <c r="C54" s="17"/>
    </row>
    <row r="55" spans="1:6" x14ac:dyDescent="0.3">
      <c r="B55" s="17"/>
      <c r="C55" s="17"/>
      <c r="E55" s="17"/>
    </row>
    <row r="56" spans="1:6" ht="21" x14ac:dyDescent="0.35">
      <c r="B56" s="26"/>
      <c r="C56" s="17"/>
      <c r="E56" s="24"/>
    </row>
    <row r="57" spans="1:6" x14ac:dyDescent="0.3">
      <c r="B57" s="27"/>
      <c r="C57" s="17"/>
      <c r="E57" s="17"/>
    </row>
    <row r="58" spans="1:6" ht="21" x14ac:dyDescent="0.3">
      <c r="B58" s="27"/>
      <c r="C58" s="28"/>
    </row>
    <row r="59" spans="1:6" ht="21" x14ac:dyDescent="0.3">
      <c r="B59" s="29"/>
      <c r="C59" s="27"/>
    </row>
    <row r="60" spans="1:6" x14ac:dyDescent="0.3">
      <c r="B60" s="27"/>
      <c r="C60" s="17"/>
    </row>
    <row r="61" spans="1:6" x14ac:dyDescent="0.3">
      <c r="B61" s="27"/>
      <c r="C61" s="17"/>
    </row>
    <row r="62" spans="1:6" x14ac:dyDescent="0.3">
      <c r="B62" s="27"/>
    </row>
    <row r="63" spans="1:6" x14ac:dyDescent="0.3">
      <c r="B63" s="27"/>
    </row>
    <row r="64" spans="1:6" x14ac:dyDescent="0.3">
      <c r="B64" s="27"/>
      <c r="C64" s="17"/>
    </row>
    <row r="65" spans="2:4" x14ac:dyDescent="0.3">
      <c r="B65" s="27"/>
    </row>
    <row r="66" spans="2:4" x14ac:dyDescent="0.3">
      <c r="B66" s="27"/>
    </row>
    <row r="67" spans="2:4" x14ac:dyDescent="0.3">
      <c r="B67" s="27"/>
    </row>
    <row r="68" spans="2:4" x14ac:dyDescent="0.3">
      <c r="B68" s="27"/>
    </row>
    <row r="75" spans="2:4" x14ac:dyDescent="0.3">
      <c r="B75" s="1"/>
      <c r="C75" s="17"/>
      <c r="D75" s="17"/>
    </row>
    <row r="82" spans="4:4" x14ac:dyDescent="0.3">
      <c r="D82" s="17"/>
    </row>
  </sheetData>
  <mergeCells count="5">
    <mergeCell ref="A1:F1"/>
    <mergeCell ref="A2:F2"/>
    <mergeCell ref="A3:F3"/>
    <mergeCell ref="B4:C4"/>
    <mergeCell ref="D4:E4"/>
  </mergeCells>
  <pageMargins left="0.23622047244094491" right="0.23622047244094491" top="0.19685039370078741" bottom="0.19685039370078741" header="0.19685039370078741" footer="0.19685039370078741"/>
  <pageSetup paperSize="9" scale="80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0"/>
  <sheetViews>
    <sheetView topLeftCell="A13" workbookViewId="0">
      <selection activeCell="E7" sqref="E7"/>
    </sheetView>
  </sheetViews>
  <sheetFormatPr defaultRowHeight="18.75" x14ac:dyDescent="0.3"/>
  <cols>
    <col min="1" max="1" width="49.28515625" style="1" customWidth="1"/>
    <col min="2" max="2" width="16.140625" style="24" customWidth="1"/>
    <col min="3" max="3" width="18" style="1" customWidth="1"/>
    <col min="4" max="4" width="15.28515625" style="1" customWidth="1"/>
    <col min="5" max="5" width="17.7109375" style="1" customWidth="1"/>
    <col min="6" max="6" width="13" style="25" customWidth="1"/>
    <col min="7" max="16384" width="9.140625" style="1"/>
  </cols>
  <sheetData>
    <row r="1" spans="1:6" ht="21" x14ac:dyDescent="0.35">
      <c r="A1" s="31" t="s">
        <v>0</v>
      </c>
      <c r="B1" s="31"/>
      <c r="C1" s="31"/>
      <c r="D1" s="31"/>
      <c r="E1" s="31"/>
      <c r="F1" s="31"/>
    </row>
    <row r="2" spans="1:6" ht="21" x14ac:dyDescent="0.35">
      <c r="A2" s="31" t="s">
        <v>1</v>
      </c>
      <c r="B2" s="31"/>
      <c r="C2" s="31"/>
      <c r="D2" s="31"/>
      <c r="E2" s="31"/>
      <c r="F2" s="31"/>
    </row>
    <row r="3" spans="1:6" ht="21" x14ac:dyDescent="0.35">
      <c r="A3" s="32" t="s">
        <v>56</v>
      </c>
      <c r="B3" s="33"/>
      <c r="C3" s="33"/>
      <c r="D3" s="33"/>
      <c r="E3" s="33"/>
      <c r="F3" s="33"/>
    </row>
    <row r="4" spans="1:6" ht="21" x14ac:dyDescent="0.35">
      <c r="A4" s="2" t="s">
        <v>3</v>
      </c>
      <c r="B4" s="34" t="s">
        <v>4</v>
      </c>
      <c r="C4" s="35"/>
      <c r="D4" s="36" t="s">
        <v>5</v>
      </c>
      <c r="E4" s="37"/>
      <c r="F4" s="3" t="s">
        <v>59</v>
      </c>
    </row>
    <row r="5" spans="1:6" ht="21" x14ac:dyDescent="0.35">
      <c r="A5" s="4"/>
      <c r="B5" s="5" t="s">
        <v>6</v>
      </c>
      <c r="C5" s="6" t="s">
        <v>7</v>
      </c>
      <c r="D5" s="7" t="s">
        <v>6</v>
      </c>
      <c r="E5" s="8" t="s">
        <v>7</v>
      </c>
      <c r="F5" s="9" t="s">
        <v>8</v>
      </c>
    </row>
    <row r="6" spans="1:6" ht="21" x14ac:dyDescent="0.35">
      <c r="A6" s="10" t="s">
        <v>9</v>
      </c>
      <c r="B6" s="11"/>
      <c r="C6" s="12"/>
      <c r="D6" s="13"/>
      <c r="E6" s="14"/>
      <c r="F6" s="15"/>
    </row>
    <row r="7" spans="1:6" ht="21" x14ac:dyDescent="0.35">
      <c r="A7" s="10" t="s">
        <v>10</v>
      </c>
      <c r="B7" s="16">
        <v>0</v>
      </c>
      <c r="C7" s="16">
        <v>2299.46</v>
      </c>
      <c r="D7" s="16">
        <v>0</v>
      </c>
      <c r="E7" s="12">
        <v>2299.46</v>
      </c>
      <c r="F7" s="15"/>
    </row>
    <row r="8" spans="1:6" ht="21" x14ac:dyDescent="0.35">
      <c r="A8" s="10" t="s">
        <v>11</v>
      </c>
      <c r="B8" s="16">
        <v>9200</v>
      </c>
      <c r="C8" s="12">
        <v>69543</v>
      </c>
      <c r="D8" s="16">
        <v>9200</v>
      </c>
      <c r="E8" s="16">
        <v>-1324389.33</v>
      </c>
      <c r="F8" s="15"/>
    </row>
    <row r="9" spans="1:6" ht="21" x14ac:dyDescent="0.35">
      <c r="A9" s="10" t="s">
        <v>12</v>
      </c>
      <c r="B9" s="16">
        <v>900727.5</v>
      </c>
      <c r="C9" s="12">
        <v>1088028.82</v>
      </c>
      <c r="D9" s="16">
        <v>814097.25</v>
      </c>
      <c r="E9" s="16">
        <v>1001398.5700000001</v>
      </c>
      <c r="F9" s="15">
        <v>86630.25</v>
      </c>
    </row>
    <row r="10" spans="1:6" ht="21" x14ac:dyDescent="0.35">
      <c r="A10" s="10" t="s">
        <v>13</v>
      </c>
      <c r="B10" s="16">
        <v>337501.36</v>
      </c>
      <c r="C10" s="12">
        <v>358471.76999999996</v>
      </c>
      <c r="D10" s="16">
        <v>337501.36</v>
      </c>
      <c r="E10" s="16">
        <v>358471.76999999996</v>
      </c>
      <c r="F10" s="15"/>
    </row>
    <row r="11" spans="1:6" ht="21" x14ac:dyDescent="0.35">
      <c r="A11" s="10" t="s">
        <v>14</v>
      </c>
      <c r="B11" s="16">
        <v>1096198.8500000001</v>
      </c>
      <c r="C11" s="12">
        <v>10380971.93</v>
      </c>
      <c r="D11" s="16">
        <v>1087237.1800000002</v>
      </c>
      <c r="E11" s="16">
        <v>-2816374.34</v>
      </c>
      <c r="F11" s="15">
        <v>17777.900000000001</v>
      </c>
    </row>
    <row r="12" spans="1:6" ht="21" x14ac:dyDescent="0.35">
      <c r="A12" s="10" t="s">
        <v>15</v>
      </c>
      <c r="B12" s="16"/>
      <c r="C12" s="12">
        <v>0</v>
      </c>
      <c r="D12" s="16">
        <v>0</v>
      </c>
      <c r="E12" s="16">
        <v>0</v>
      </c>
      <c r="F12" s="15"/>
    </row>
    <row r="13" spans="1:6" ht="21" x14ac:dyDescent="0.35">
      <c r="A13" s="10" t="s">
        <v>16</v>
      </c>
      <c r="B13" s="16"/>
      <c r="C13" s="12">
        <v>0</v>
      </c>
      <c r="D13" s="16">
        <v>0</v>
      </c>
      <c r="E13" s="16">
        <v>0</v>
      </c>
      <c r="F13" s="15"/>
    </row>
    <row r="14" spans="1:6" ht="21" x14ac:dyDescent="0.35">
      <c r="A14" s="10" t="s">
        <v>17</v>
      </c>
      <c r="B14" s="16">
        <v>655300</v>
      </c>
      <c r="C14" s="12">
        <v>3842500</v>
      </c>
      <c r="D14" s="16">
        <v>655300</v>
      </c>
      <c r="E14" s="16">
        <v>3122980</v>
      </c>
      <c r="F14" s="15"/>
    </row>
    <row r="15" spans="1:6" ht="21" x14ac:dyDescent="0.35">
      <c r="A15" s="10" t="s">
        <v>18</v>
      </c>
      <c r="B15" s="16">
        <v>47750</v>
      </c>
      <c r="C15" s="12">
        <v>189500</v>
      </c>
      <c r="D15" s="16">
        <v>47000</v>
      </c>
      <c r="E15" s="16">
        <v>186750</v>
      </c>
      <c r="F15" s="15">
        <v>2750</v>
      </c>
    </row>
    <row r="16" spans="1:6" ht="21" x14ac:dyDescent="0.35">
      <c r="A16" s="10" t="s">
        <v>19</v>
      </c>
      <c r="B16" s="16">
        <v>22289</v>
      </c>
      <c r="C16" s="12">
        <v>68690</v>
      </c>
      <c r="D16" s="16">
        <v>20427</v>
      </c>
      <c r="E16" s="16">
        <v>66190</v>
      </c>
      <c r="F16" s="15">
        <v>2500</v>
      </c>
    </row>
    <row r="17" spans="1:6" ht="21" x14ac:dyDescent="0.35">
      <c r="A17" s="10" t="s">
        <v>20</v>
      </c>
      <c r="B17" s="16">
        <v>104310</v>
      </c>
      <c r="C17" s="12">
        <v>384470</v>
      </c>
      <c r="D17" s="16">
        <v>107610</v>
      </c>
      <c r="E17" s="16">
        <v>381770</v>
      </c>
      <c r="F17" s="15">
        <v>2700</v>
      </c>
    </row>
    <row r="18" spans="1:6" ht="21" x14ac:dyDescent="0.35">
      <c r="A18" s="10" t="s">
        <v>21</v>
      </c>
      <c r="B18" s="16">
        <v>1220</v>
      </c>
      <c r="C18" s="12">
        <v>4260</v>
      </c>
      <c r="D18" s="16">
        <v>1210</v>
      </c>
      <c r="E18" s="16">
        <v>4110</v>
      </c>
      <c r="F18" s="15">
        <v>150</v>
      </c>
    </row>
    <row r="19" spans="1:6" ht="21" x14ac:dyDescent="0.35">
      <c r="A19" s="10" t="s">
        <v>22</v>
      </c>
      <c r="B19" s="16">
        <v>8500</v>
      </c>
      <c r="C19" s="12">
        <v>25000</v>
      </c>
      <c r="D19" s="16">
        <v>10500</v>
      </c>
      <c r="E19" s="16">
        <v>25000</v>
      </c>
      <c r="F19" s="15"/>
    </row>
    <row r="20" spans="1:6" ht="21" x14ac:dyDescent="0.35">
      <c r="A20" s="10" t="s">
        <v>23</v>
      </c>
      <c r="B20" s="16">
        <v>909</v>
      </c>
      <c r="C20" s="12">
        <v>4626</v>
      </c>
      <c r="D20" s="16">
        <v>1906.5</v>
      </c>
      <c r="E20" s="16">
        <v>4626</v>
      </c>
      <c r="F20" s="15"/>
    </row>
    <row r="21" spans="1:6" ht="21" x14ac:dyDescent="0.35">
      <c r="A21" s="10" t="s">
        <v>24</v>
      </c>
      <c r="B21" s="16">
        <v>314605</v>
      </c>
      <c r="C21" s="12">
        <v>2118910</v>
      </c>
      <c r="D21" s="16">
        <v>325965</v>
      </c>
      <c r="E21" s="16">
        <v>2109110</v>
      </c>
      <c r="F21" s="15">
        <v>9800</v>
      </c>
    </row>
    <row r="22" spans="1:6" ht="21" x14ac:dyDescent="0.35">
      <c r="A22" s="10" t="s">
        <v>25</v>
      </c>
      <c r="B22" s="16">
        <v>24700</v>
      </c>
      <c r="C22" s="12">
        <v>82000</v>
      </c>
      <c r="D22" s="16">
        <v>24700</v>
      </c>
      <c r="E22" s="16">
        <v>82000</v>
      </c>
      <c r="F22" s="15"/>
    </row>
    <row r="23" spans="1:6" ht="21" x14ac:dyDescent="0.35">
      <c r="A23" s="10" t="s">
        <v>26</v>
      </c>
      <c r="B23" s="16">
        <v>255</v>
      </c>
      <c r="C23" s="12">
        <v>790</v>
      </c>
      <c r="D23" s="16">
        <v>255</v>
      </c>
      <c r="E23" s="16">
        <v>790</v>
      </c>
      <c r="F23" s="15"/>
    </row>
    <row r="24" spans="1:6" ht="21" x14ac:dyDescent="0.35">
      <c r="A24" s="10" t="s">
        <v>27</v>
      </c>
      <c r="B24" s="16">
        <v>6000</v>
      </c>
      <c r="C24" s="12">
        <v>19000</v>
      </c>
      <c r="D24" s="16">
        <v>6000</v>
      </c>
      <c r="E24" s="16">
        <v>19000</v>
      </c>
      <c r="F24" s="15"/>
    </row>
    <row r="25" spans="1:6" ht="21" x14ac:dyDescent="0.35">
      <c r="A25" s="10" t="s">
        <v>28</v>
      </c>
      <c r="B25" s="16"/>
      <c r="C25" s="12">
        <v>0</v>
      </c>
      <c r="D25" s="16">
        <v>0</v>
      </c>
      <c r="E25" s="16">
        <v>0</v>
      </c>
      <c r="F25" s="15"/>
    </row>
    <row r="26" spans="1:6" ht="21" x14ac:dyDescent="0.35">
      <c r="A26" s="10" t="s">
        <v>29</v>
      </c>
      <c r="B26" s="16"/>
      <c r="C26" s="12">
        <v>0</v>
      </c>
      <c r="D26" s="16">
        <v>0</v>
      </c>
      <c r="E26" s="16">
        <v>0</v>
      </c>
      <c r="F26" s="15"/>
    </row>
    <row r="27" spans="1:6" ht="21" x14ac:dyDescent="0.35">
      <c r="A27" s="10" t="s">
        <v>30</v>
      </c>
      <c r="B27" s="16">
        <v>13130</v>
      </c>
      <c r="C27" s="12">
        <v>61960</v>
      </c>
      <c r="D27" s="16">
        <v>14950</v>
      </c>
      <c r="E27" s="16">
        <v>61380</v>
      </c>
      <c r="F27" s="15">
        <v>580</v>
      </c>
    </row>
    <row r="28" spans="1:6" ht="21" x14ac:dyDescent="0.35">
      <c r="A28" s="10" t="s">
        <v>31</v>
      </c>
      <c r="B28" s="16">
        <v>6118</v>
      </c>
      <c r="C28" s="12">
        <v>71107</v>
      </c>
      <c r="D28" s="16">
        <v>5918</v>
      </c>
      <c r="E28" s="16">
        <v>70607</v>
      </c>
      <c r="F28" s="15">
        <v>500</v>
      </c>
    </row>
    <row r="29" spans="1:6" ht="21" x14ac:dyDescent="0.35">
      <c r="A29" s="10" t="s">
        <v>32</v>
      </c>
      <c r="B29" s="16">
        <v>10330</v>
      </c>
      <c r="C29" s="12">
        <v>36610</v>
      </c>
      <c r="D29" s="16">
        <v>10000</v>
      </c>
      <c r="E29" s="16">
        <v>36090</v>
      </c>
      <c r="F29" s="15">
        <v>520</v>
      </c>
    </row>
    <row r="30" spans="1:6" ht="21" x14ac:dyDescent="0.35">
      <c r="A30" s="10" t="s">
        <v>33</v>
      </c>
      <c r="B30" s="16"/>
      <c r="C30" s="12">
        <v>0</v>
      </c>
      <c r="D30" s="16">
        <v>0</v>
      </c>
      <c r="E30" s="16">
        <v>0</v>
      </c>
      <c r="F30" s="15"/>
    </row>
    <row r="31" spans="1:6" ht="21" x14ac:dyDescent="0.35">
      <c r="A31" s="10" t="s">
        <v>34</v>
      </c>
      <c r="B31" s="16"/>
      <c r="C31" s="12">
        <v>0</v>
      </c>
      <c r="D31" s="16">
        <v>0</v>
      </c>
      <c r="E31" s="16">
        <v>0</v>
      </c>
      <c r="F31" s="15"/>
    </row>
    <row r="32" spans="1:6" ht="21" x14ac:dyDescent="0.35">
      <c r="A32" s="10" t="s">
        <v>35</v>
      </c>
      <c r="B32" s="16"/>
      <c r="C32" s="12">
        <v>0</v>
      </c>
      <c r="D32" s="16">
        <v>0</v>
      </c>
      <c r="E32" s="16">
        <v>0</v>
      </c>
      <c r="F32" s="15"/>
    </row>
    <row r="33" spans="1:6" ht="21" x14ac:dyDescent="0.35">
      <c r="A33" s="10" t="s">
        <v>36</v>
      </c>
      <c r="B33" s="16"/>
      <c r="C33" s="12">
        <v>0</v>
      </c>
      <c r="D33" s="16">
        <v>0</v>
      </c>
      <c r="E33" s="16">
        <v>0</v>
      </c>
      <c r="F33" s="15"/>
    </row>
    <row r="34" spans="1:6" ht="21" x14ac:dyDescent="0.35">
      <c r="A34" s="10" t="s">
        <v>37</v>
      </c>
      <c r="B34" s="16"/>
      <c r="C34" s="12">
        <v>53450</v>
      </c>
      <c r="D34" s="16">
        <v>2000</v>
      </c>
      <c r="E34" s="16">
        <v>53450</v>
      </c>
      <c r="F34" s="15"/>
    </row>
    <row r="35" spans="1:6" ht="21" x14ac:dyDescent="0.35">
      <c r="A35" s="10" t="s">
        <v>38</v>
      </c>
      <c r="B35" s="16"/>
      <c r="C35" s="12">
        <v>0</v>
      </c>
      <c r="D35" s="16">
        <v>0</v>
      </c>
      <c r="E35" s="16">
        <v>0</v>
      </c>
      <c r="F35" s="15"/>
    </row>
    <row r="36" spans="1:6" ht="21" x14ac:dyDescent="0.35">
      <c r="A36" s="10" t="s">
        <v>39</v>
      </c>
      <c r="B36" s="16"/>
      <c r="C36" s="12">
        <v>0</v>
      </c>
      <c r="D36" s="16">
        <v>0</v>
      </c>
      <c r="E36" s="16">
        <v>0</v>
      </c>
      <c r="F36" s="15"/>
    </row>
    <row r="37" spans="1:6" ht="21" x14ac:dyDescent="0.35">
      <c r="A37" s="10" t="s">
        <v>40</v>
      </c>
      <c r="B37" s="16">
        <v>6700</v>
      </c>
      <c r="C37" s="12">
        <v>72571.33</v>
      </c>
      <c r="D37" s="16">
        <v>17196</v>
      </c>
      <c r="E37" s="16">
        <v>72571.33</v>
      </c>
      <c r="F37" s="15"/>
    </row>
    <row r="38" spans="1:6" ht="21" x14ac:dyDescent="0.35">
      <c r="A38" s="10" t="s">
        <v>41</v>
      </c>
      <c r="B38" s="16">
        <v>419292.65</v>
      </c>
      <c r="C38" s="12">
        <v>350938.04000000004</v>
      </c>
      <c r="D38" s="16">
        <v>419292.65</v>
      </c>
      <c r="E38" s="16">
        <v>350938.04000000004</v>
      </c>
      <c r="F38" s="15"/>
    </row>
    <row r="39" spans="1:6" ht="21" x14ac:dyDescent="0.35">
      <c r="A39" s="10" t="s">
        <v>42</v>
      </c>
      <c r="B39" s="11"/>
      <c r="C39" s="12">
        <v>0</v>
      </c>
      <c r="D39" s="16">
        <v>0</v>
      </c>
      <c r="E39" s="16">
        <v>0</v>
      </c>
      <c r="F39" s="15"/>
    </row>
    <row r="40" spans="1:6" ht="21" x14ac:dyDescent="0.35">
      <c r="A40" s="10" t="s">
        <v>43</v>
      </c>
      <c r="B40" s="11"/>
      <c r="C40" s="12">
        <v>227668</v>
      </c>
      <c r="D40" s="16">
        <v>0</v>
      </c>
      <c r="E40" s="16">
        <v>227668</v>
      </c>
      <c r="F40" s="15"/>
    </row>
    <row r="41" spans="1:6" ht="21" x14ac:dyDescent="0.35">
      <c r="A41" s="10" t="s">
        <v>44</v>
      </c>
      <c r="B41" s="18"/>
      <c r="C41" s="12">
        <v>0</v>
      </c>
      <c r="D41" s="16">
        <v>0</v>
      </c>
      <c r="E41" s="16">
        <v>0</v>
      </c>
      <c r="F41" s="15"/>
    </row>
    <row r="42" spans="1:6" ht="21" x14ac:dyDescent="0.35">
      <c r="A42" s="10" t="s">
        <v>45</v>
      </c>
      <c r="B42" s="18">
        <v>8720</v>
      </c>
      <c r="C42" s="12">
        <v>55901.88</v>
      </c>
      <c r="D42" s="16">
        <v>8790</v>
      </c>
      <c r="E42" s="16">
        <v>55571.88</v>
      </c>
      <c r="F42" s="15">
        <v>330</v>
      </c>
    </row>
    <row r="43" spans="1:6" ht="21" x14ac:dyDescent="0.35">
      <c r="A43" s="10" t="s">
        <v>46</v>
      </c>
      <c r="B43" s="18"/>
      <c r="C43" s="12">
        <v>3416.58</v>
      </c>
      <c r="D43" s="16">
        <v>0</v>
      </c>
      <c r="E43" s="16">
        <v>3416.58</v>
      </c>
      <c r="F43" s="15"/>
    </row>
    <row r="44" spans="1:6" ht="21" x14ac:dyDescent="0.35">
      <c r="A44" s="10" t="s">
        <v>47</v>
      </c>
      <c r="B44" s="18"/>
      <c r="C44" s="12">
        <v>0</v>
      </c>
      <c r="D44" s="16">
        <v>0</v>
      </c>
      <c r="E44" s="16"/>
      <c r="F44" s="15"/>
    </row>
    <row r="45" spans="1:6" ht="21" x14ac:dyDescent="0.35">
      <c r="A45" s="10" t="s">
        <v>48</v>
      </c>
      <c r="B45" s="18">
        <v>40000</v>
      </c>
      <c r="C45" s="12">
        <v>247750</v>
      </c>
      <c r="D45" s="16">
        <v>40000</v>
      </c>
      <c r="E45" s="16">
        <v>247750</v>
      </c>
      <c r="F45" s="15"/>
    </row>
    <row r="46" spans="1:6" ht="21" x14ac:dyDescent="0.35">
      <c r="A46" s="2" t="s">
        <v>49</v>
      </c>
      <c r="B46" s="13">
        <f>SUM(B6:B45)</f>
        <v>4033756.36</v>
      </c>
      <c r="C46" s="13">
        <f>SUM(C6:C45)</f>
        <v>19820433.809999995</v>
      </c>
      <c r="D46" s="13">
        <f>SUM(D6:D45)</f>
        <v>3967055.94</v>
      </c>
      <c r="E46" s="13">
        <f>SUM(E6:E45)</f>
        <v>4403174.96</v>
      </c>
      <c r="F46" s="13">
        <f>SUM(F6:F45)</f>
        <v>124238.15</v>
      </c>
    </row>
    <row r="47" spans="1:6" ht="21" x14ac:dyDescent="0.35">
      <c r="A47" s="7" t="s">
        <v>50</v>
      </c>
      <c r="B47" s="19">
        <v>0</v>
      </c>
      <c r="C47" s="19">
        <v>121.02</v>
      </c>
      <c r="D47" s="20">
        <f t="shared" ref="D47:E50" si="0">+B47</f>
        <v>0</v>
      </c>
      <c r="E47" s="20">
        <v>121.02</v>
      </c>
      <c r="F47" s="21"/>
    </row>
    <row r="48" spans="1:6" ht="21" x14ac:dyDescent="0.35">
      <c r="A48" s="7" t="s">
        <v>51</v>
      </c>
      <c r="B48" s="19"/>
      <c r="C48" s="19">
        <v>0</v>
      </c>
      <c r="D48" s="22">
        <f t="shared" si="0"/>
        <v>0</v>
      </c>
      <c r="E48" s="20">
        <f t="shared" si="0"/>
        <v>0</v>
      </c>
      <c r="F48" s="21"/>
    </row>
    <row r="49" spans="1:6" ht="21" x14ac:dyDescent="0.35">
      <c r="A49" s="7" t="s">
        <v>52</v>
      </c>
      <c r="B49" s="19">
        <v>0</v>
      </c>
      <c r="C49" s="19">
        <f>+B49</f>
        <v>0</v>
      </c>
      <c r="D49" s="22">
        <f t="shared" si="0"/>
        <v>0</v>
      </c>
      <c r="E49" s="20">
        <f t="shared" si="0"/>
        <v>0</v>
      </c>
      <c r="F49" s="21"/>
    </row>
    <row r="50" spans="1:6" ht="21" x14ac:dyDescent="0.35">
      <c r="A50" s="7" t="s">
        <v>53</v>
      </c>
      <c r="B50" s="19">
        <v>0</v>
      </c>
      <c r="C50" s="19">
        <f>+B50</f>
        <v>0</v>
      </c>
      <c r="D50" s="22">
        <f t="shared" si="0"/>
        <v>0</v>
      </c>
      <c r="E50" s="20">
        <f t="shared" si="0"/>
        <v>0</v>
      </c>
      <c r="F50" s="21"/>
    </row>
    <row r="51" spans="1:6" ht="21" x14ac:dyDescent="0.35">
      <c r="A51" s="7" t="s">
        <v>54</v>
      </c>
      <c r="B51" s="19">
        <f>+B46-B50+B49-B47</f>
        <v>4033756.36</v>
      </c>
      <c r="C51" s="19">
        <f>+C46-C50+C49-C47</f>
        <v>19820312.789999995</v>
      </c>
      <c r="D51" s="19">
        <f>+D46-D50+D49-D47</f>
        <v>3967055.94</v>
      </c>
      <c r="E51" s="19">
        <f>+E46-E50+E49-E47</f>
        <v>4403053.9400000004</v>
      </c>
      <c r="F51" s="19">
        <f>+F46-F50+F49</f>
        <v>124238.15</v>
      </c>
    </row>
    <row r="52" spans="1:6" x14ac:dyDescent="0.3">
      <c r="B52" s="27"/>
      <c r="C52" s="17"/>
      <c r="E52" s="17"/>
    </row>
    <row r="53" spans="1:6" ht="21" x14ac:dyDescent="0.3">
      <c r="B53" s="27"/>
      <c r="C53" s="28"/>
    </row>
    <row r="54" spans="1:6" ht="21" x14ac:dyDescent="0.3">
      <c r="B54" s="29"/>
      <c r="C54" s="27"/>
    </row>
    <row r="55" spans="1:6" x14ac:dyDescent="0.3">
      <c r="B55" s="27"/>
      <c r="C55" s="17"/>
    </row>
    <row r="56" spans="1:6" x14ac:dyDescent="0.3">
      <c r="B56" s="27"/>
      <c r="C56" s="17"/>
    </row>
    <row r="57" spans="1:6" x14ac:dyDescent="0.3">
      <c r="B57" s="27"/>
    </row>
    <row r="58" spans="1:6" x14ac:dyDescent="0.3">
      <c r="B58" s="27"/>
    </row>
    <row r="59" spans="1:6" x14ac:dyDescent="0.3">
      <c r="B59" s="27"/>
      <c r="C59" s="17"/>
    </row>
    <row r="60" spans="1:6" x14ac:dyDescent="0.3">
      <c r="B60" s="27"/>
    </row>
    <row r="61" spans="1:6" x14ac:dyDescent="0.3">
      <c r="B61" s="27"/>
    </row>
    <row r="62" spans="1:6" x14ac:dyDescent="0.3">
      <c r="B62" s="27"/>
    </row>
    <row r="63" spans="1:6" x14ac:dyDescent="0.3">
      <c r="B63" s="27"/>
    </row>
    <row r="70" spans="2:4" x14ac:dyDescent="0.3">
      <c r="B70" s="1"/>
      <c r="C70" s="17"/>
      <c r="D70" s="17"/>
    </row>
  </sheetData>
  <mergeCells count="5">
    <mergeCell ref="A1:F1"/>
    <mergeCell ref="A2:F2"/>
    <mergeCell ref="A3:F3"/>
    <mergeCell ref="B4:C4"/>
    <mergeCell ref="D4:E4"/>
  </mergeCells>
  <pageMargins left="0.23622047244094491" right="0.23622047244094491" top="0.19685039370078741" bottom="0.19685039370078741" header="0.19685039370078741" footer="0.19685039370078741"/>
  <pageSetup paperSize="9" scale="81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9"/>
  <sheetViews>
    <sheetView zoomScaleNormal="100" workbookViewId="0">
      <selection activeCell="F4" sqref="F4"/>
    </sheetView>
  </sheetViews>
  <sheetFormatPr defaultRowHeight="18.75" x14ac:dyDescent="0.3"/>
  <cols>
    <col min="1" max="1" width="49.28515625" style="1" customWidth="1"/>
    <col min="2" max="2" width="16.140625" style="24" customWidth="1"/>
    <col min="3" max="3" width="18" style="1" customWidth="1"/>
    <col min="4" max="4" width="15.28515625" style="1" customWidth="1"/>
    <col min="5" max="5" width="17.7109375" style="1" customWidth="1"/>
    <col min="6" max="6" width="13" style="25" customWidth="1"/>
    <col min="7" max="7" width="9" style="1" bestFit="1" customWidth="1"/>
    <col min="8" max="16384" width="9.140625" style="1"/>
  </cols>
  <sheetData>
    <row r="1" spans="1:7" ht="21" x14ac:dyDescent="0.35">
      <c r="A1" s="31" t="s">
        <v>0</v>
      </c>
      <c r="B1" s="31"/>
      <c r="C1" s="31"/>
      <c r="D1" s="31"/>
      <c r="E1" s="31"/>
      <c r="F1" s="31"/>
    </row>
    <row r="2" spans="1:7" ht="21" x14ac:dyDescent="0.35">
      <c r="A2" s="31" t="s">
        <v>1</v>
      </c>
      <c r="B2" s="31"/>
      <c r="C2" s="31"/>
      <c r="D2" s="31"/>
      <c r="E2" s="31"/>
      <c r="F2" s="31"/>
    </row>
    <row r="3" spans="1:7" ht="21" x14ac:dyDescent="0.35">
      <c r="A3" s="32" t="s">
        <v>55</v>
      </c>
      <c r="B3" s="33"/>
      <c r="C3" s="33"/>
      <c r="D3" s="33"/>
      <c r="E3" s="33"/>
      <c r="F3" s="33"/>
    </row>
    <row r="4" spans="1:7" ht="21" x14ac:dyDescent="0.35">
      <c r="A4" s="2" t="s">
        <v>3</v>
      </c>
      <c r="B4" s="34" t="s">
        <v>4</v>
      </c>
      <c r="C4" s="35"/>
      <c r="D4" s="36" t="s">
        <v>5</v>
      </c>
      <c r="E4" s="37"/>
      <c r="F4" s="3" t="s">
        <v>59</v>
      </c>
    </row>
    <row r="5" spans="1:7" ht="21" x14ac:dyDescent="0.35">
      <c r="A5" s="4"/>
      <c r="B5" s="5" t="s">
        <v>6</v>
      </c>
      <c r="C5" s="6" t="s">
        <v>7</v>
      </c>
      <c r="D5" s="7" t="s">
        <v>6</v>
      </c>
      <c r="E5" s="8" t="s">
        <v>7</v>
      </c>
      <c r="F5" s="9" t="s">
        <v>8</v>
      </c>
    </row>
    <row r="6" spans="1:7" ht="21" x14ac:dyDescent="0.35">
      <c r="A6" s="10" t="s">
        <v>9</v>
      </c>
      <c r="B6" s="11"/>
      <c r="C6" s="12"/>
      <c r="D6" s="13"/>
      <c r="E6" s="14"/>
      <c r="F6" s="15"/>
    </row>
    <row r="7" spans="1:7" ht="21" x14ac:dyDescent="0.35">
      <c r="A7" s="10" t="s">
        <v>10</v>
      </c>
      <c r="B7" s="16">
        <v>2299.46</v>
      </c>
      <c r="C7" s="16">
        <v>2299.46</v>
      </c>
      <c r="D7" s="16">
        <v>2299.46</v>
      </c>
      <c r="E7" s="12">
        <v>2299.46</v>
      </c>
      <c r="F7" s="15"/>
      <c r="G7" s="17"/>
    </row>
    <row r="8" spans="1:7" ht="21" x14ac:dyDescent="0.35">
      <c r="A8" s="10" t="s">
        <v>11</v>
      </c>
      <c r="B8" s="16">
        <v>17443</v>
      </c>
      <c r="C8" s="12">
        <v>60343</v>
      </c>
      <c r="D8" s="16">
        <v>17443</v>
      </c>
      <c r="E8" s="16">
        <v>-1333589.33</v>
      </c>
      <c r="F8" s="15"/>
      <c r="G8" s="17"/>
    </row>
    <row r="9" spans="1:7" ht="21" x14ac:dyDescent="0.35">
      <c r="A9" s="10" t="s">
        <v>12</v>
      </c>
      <c r="B9" s="16">
        <v>54259.8</v>
      </c>
      <c r="C9" s="12">
        <v>187301.32</v>
      </c>
      <c r="D9" s="16">
        <v>54259.8</v>
      </c>
      <c r="E9" s="16">
        <v>187301.32</v>
      </c>
      <c r="F9" s="15"/>
      <c r="G9" s="17"/>
    </row>
    <row r="10" spans="1:7" ht="21" x14ac:dyDescent="0.35">
      <c r="A10" s="10" t="s">
        <v>13</v>
      </c>
      <c r="B10" s="16">
        <v>331886.83</v>
      </c>
      <c r="C10" s="12">
        <v>20970.410000000033</v>
      </c>
      <c r="D10" s="16">
        <v>331886.83</v>
      </c>
      <c r="E10" s="16">
        <v>20970.410000000033</v>
      </c>
      <c r="F10" s="15"/>
      <c r="G10" s="17"/>
    </row>
    <row r="11" spans="1:7" ht="21" x14ac:dyDescent="0.35">
      <c r="A11" s="10" t="s">
        <v>14</v>
      </c>
      <c r="B11" s="16">
        <v>1361670.56</v>
      </c>
      <c r="C11" s="12">
        <v>9284773.0800000001</v>
      </c>
      <c r="D11" s="16">
        <v>1370583.22</v>
      </c>
      <c r="E11" s="16">
        <v>-3903611.52</v>
      </c>
      <c r="F11" s="15">
        <v>8816.23</v>
      </c>
      <c r="G11" s="17"/>
    </row>
    <row r="12" spans="1:7" ht="21" x14ac:dyDescent="0.35">
      <c r="A12" s="10" t="s">
        <v>15</v>
      </c>
      <c r="B12" s="16"/>
      <c r="C12" s="12">
        <v>0</v>
      </c>
      <c r="D12" s="16">
        <v>0</v>
      </c>
      <c r="E12" s="16">
        <v>0</v>
      </c>
      <c r="F12" s="15"/>
      <c r="G12" s="17"/>
    </row>
    <row r="13" spans="1:7" ht="21" x14ac:dyDescent="0.35">
      <c r="A13" s="10" t="s">
        <v>16</v>
      </c>
      <c r="B13" s="16"/>
      <c r="C13" s="12">
        <v>0</v>
      </c>
      <c r="D13" s="16">
        <v>0</v>
      </c>
      <c r="E13" s="16">
        <v>0</v>
      </c>
      <c r="F13" s="15"/>
      <c r="G13" s="17"/>
    </row>
    <row r="14" spans="1:7" ht="21" x14ac:dyDescent="0.35">
      <c r="A14" s="10" t="s">
        <v>17</v>
      </c>
      <c r="B14" s="16">
        <v>705160</v>
      </c>
      <c r="C14" s="12">
        <v>3187200</v>
      </c>
      <c r="D14" s="16">
        <v>733060</v>
      </c>
      <c r="E14" s="16">
        <v>2467680</v>
      </c>
      <c r="F14" s="15"/>
      <c r="G14" s="17"/>
    </row>
    <row r="15" spans="1:7" ht="21" x14ac:dyDescent="0.35">
      <c r="A15" s="10" t="s">
        <v>18</v>
      </c>
      <c r="B15" s="16">
        <v>43250</v>
      </c>
      <c r="C15" s="12">
        <v>141750</v>
      </c>
      <c r="D15" s="16">
        <v>44000</v>
      </c>
      <c r="E15" s="16">
        <v>139750</v>
      </c>
      <c r="F15" s="15">
        <v>2000</v>
      </c>
      <c r="G15" s="17"/>
    </row>
    <row r="16" spans="1:7" ht="21" x14ac:dyDescent="0.35">
      <c r="A16" s="10" t="s">
        <v>19</v>
      </c>
      <c r="B16" s="16">
        <v>17160</v>
      </c>
      <c r="C16" s="12">
        <v>46401</v>
      </c>
      <c r="D16" s="16">
        <v>16522</v>
      </c>
      <c r="E16" s="16">
        <v>45763</v>
      </c>
      <c r="F16" s="15">
        <v>638</v>
      </c>
      <c r="G16" s="17"/>
    </row>
    <row r="17" spans="1:7" ht="21" x14ac:dyDescent="0.35">
      <c r="A17" s="10" t="s">
        <v>20</v>
      </c>
      <c r="B17" s="16">
        <v>89100</v>
      </c>
      <c r="C17" s="12">
        <v>280160</v>
      </c>
      <c r="D17" s="16">
        <v>85500</v>
      </c>
      <c r="E17" s="16">
        <v>274160</v>
      </c>
      <c r="F17" s="15">
        <v>6000</v>
      </c>
      <c r="G17" s="17"/>
    </row>
    <row r="18" spans="1:7" ht="21" x14ac:dyDescent="0.35">
      <c r="A18" s="10" t="s">
        <v>21</v>
      </c>
      <c r="B18" s="16">
        <v>1260</v>
      </c>
      <c r="C18" s="12">
        <v>3040</v>
      </c>
      <c r="D18" s="16">
        <v>1170</v>
      </c>
      <c r="E18" s="16">
        <v>2900</v>
      </c>
      <c r="F18" s="15">
        <v>140</v>
      </c>
      <c r="G18" s="17"/>
    </row>
    <row r="19" spans="1:7" ht="21" x14ac:dyDescent="0.35">
      <c r="A19" s="10" t="s">
        <v>22</v>
      </c>
      <c r="B19" s="16">
        <v>5500</v>
      </c>
      <c r="C19" s="12">
        <v>16500</v>
      </c>
      <c r="D19" s="16">
        <v>3500</v>
      </c>
      <c r="E19" s="16">
        <v>14500</v>
      </c>
      <c r="F19" s="15">
        <v>2000</v>
      </c>
      <c r="G19" s="17"/>
    </row>
    <row r="20" spans="1:7" ht="21" x14ac:dyDescent="0.35">
      <c r="A20" s="10" t="s">
        <v>23</v>
      </c>
      <c r="B20" s="16">
        <v>1897.5</v>
      </c>
      <c r="C20" s="12">
        <v>3717</v>
      </c>
      <c r="D20" s="16">
        <v>900</v>
      </c>
      <c r="E20" s="16">
        <v>2719.5</v>
      </c>
      <c r="F20" s="15">
        <v>997.5</v>
      </c>
      <c r="G20" s="17"/>
    </row>
    <row r="21" spans="1:7" ht="21" x14ac:dyDescent="0.35">
      <c r="A21" s="10" t="s">
        <v>24</v>
      </c>
      <c r="B21" s="16">
        <v>826410</v>
      </c>
      <c r="C21" s="12">
        <v>1804305</v>
      </c>
      <c r="D21" s="16">
        <v>831890</v>
      </c>
      <c r="E21" s="16">
        <v>1783145</v>
      </c>
      <c r="F21" s="15">
        <v>21160</v>
      </c>
      <c r="G21" s="17"/>
    </row>
    <row r="22" spans="1:7" ht="21" x14ac:dyDescent="0.35">
      <c r="A22" s="10" t="s">
        <v>25</v>
      </c>
      <c r="B22" s="16">
        <v>28800</v>
      </c>
      <c r="C22" s="12">
        <v>57300</v>
      </c>
      <c r="D22" s="16">
        <v>28800</v>
      </c>
      <c r="E22" s="16">
        <v>57300</v>
      </c>
      <c r="F22" s="15"/>
      <c r="G22" s="17"/>
    </row>
    <row r="23" spans="1:7" ht="21" x14ac:dyDescent="0.35">
      <c r="A23" s="10" t="s">
        <v>26</v>
      </c>
      <c r="B23" s="16">
        <v>180</v>
      </c>
      <c r="C23" s="12">
        <v>535</v>
      </c>
      <c r="D23" s="16">
        <v>180</v>
      </c>
      <c r="E23" s="16">
        <v>535</v>
      </c>
      <c r="F23" s="15"/>
      <c r="G23" s="17"/>
    </row>
    <row r="24" spans="1:7" ht="21" x14ac:dyDescent="0.35">
      <c r="A24" s="10" t="s">
        <v>27</v>
      </c>
      <c r="B24" s="16">
        <v>10000</v>
      </c>
      <c r="C24" s="12">
        <v>13000</v>
      </c>
      <c r="D24" s="16">
        <v>10000</v>
      </c>
      <c r="E24" s="16">
        <v>13000</v>
      </c>
      <c r="F24" s="15"/>
      <c r="G24" s="17"/>
    </row>
    <row r="25" spans="1:7" ht="21" x14ac:dyDescent="0.35">
      <c r="A25" s="10" t="s">
        <v>28</v>
      </c>
      <c r="B25" s="16"/>
      <c r="C25" s="12">
        <v>0</v>
      </c>
      <c r="D25" s="16">
        <v>0</v>
      </c>
      <c r="E25" s="16">
        <v>0</v>
      </c>
      <c r="F25" s="15"/>
      <c r="G25" s="17"/>
    </row>
    <row r="26" spans="1:7" ht="21" x14ac:dyDescent="0.35">
      <c r="A26" s="10" t="s">
        <v>29</v>
      </c>
      <c r="B26" s="16"/>
      <c r="C26" s="12">
        <v>0</v>
      </c>
      <c r="D26" s="16">
        <v>0</v>
      </c>
      <c r="E26" s="16">
        <v>0</v>
      </c>
      <c r="F26" s="15"/>
      <c r="G26" s="17"/>
    </row>
    <row r="27" spans="1:7" ht="21" x14ac:dyDescent="0.35">
      <c r="A27" s="10" t="s">
        <v>30</v>
      </c>
      <c r="B27" s="16">
        <v>25380</v>
      </c>
      <c r="C27" s="12">
        <v>48830</v>
      </c>
      <c r="D27" s="16">
        <v>23500</v>
      </c>
      <c r="E27" s="16">
        <v>46430</v>
      </c>
      <c r="F27" s="15">
        <v>2400</v>
      </c>
      <c r="G27" s="17"/>
    </row>
    <row r="28" spans="1:7" ht="21" x14ac:dyDescent="0.35">
      <c r="A28" s="10" t="s">
        <v>31</v>
      </c>
      <c r="B28" s="16">
        <v>2722</v>
      </c>
      <c r="C28" s="12">
        <v>64989</v>
      </c>
      <c r="D28" s="16">
        <v>2422</v>
      </c>
      <c r="E28" s="16">
        <v>64689</v>
      </c>
      <c r="F28" s="15">
        <v>300</v>
      </c>
      <c r="G28" s="17"/>
    </row>
    <row r="29" spans="1:7" ht="21" x14ac:dyDescent="0.35">
      <c r="A29" s="10" t="s">
        <v>32</v>
      </c>
      <c r="B29" s="16">
        <v>7650</v>
      </c>
      <c r="C29" s="12">
        <v>26280</v>
      </c>
      <c r="D29" s="16">
        <v>7600</v>
      </c>
      <c r="E29" s="16">
        <v>26090</v>
      </c>
      <c r="F29" s="15">
        <v>190</v>
      </c>
      <c r="G29" s="17"/>
    </row>
    <row r="30" spans="1:7" ht="21" x14ac:dyDescent="0.35">
      <c r="A30" s="10" t="s">
        <v>33</v>
      </c>
      <c r="B30" s="16"/>
      <c r="C30" s="12">
        <v>0</v>
      </c>
      <c r="D30" s="16">
        <v>0</v>
      </c>
      <c r="E30" s="16">
        <v>0</v>
      </c>
      <c r="F30" s="15"/>
      <c r="G30" s="17"/>
    </row>
    <row r="31" spans="1:7" ht="21" x14ac:dyDescent="0.35">
      <c r="A31" s="10" t="s">
        <v>34</v>
      </c>
      <c r="B31" s="16"/>
      <c r="C31" s="12">
        <v>0</v>
      </c>
      <c r="D31" s="16">
        <v>0</v>
      </c>
      <c r="E31" s="16">
        <v>0</v>
      </c>
      <c r="F31" s="15"/>
      <c r="G31" s="17"/>
    </row>
    <row r="32" spans="1:7" ht="21" x14ac:dyDescent="0.35">
      <c r="A32" s="10" t="s">
        <v>35</v>
      </c>
      <c r="B32" s="16"/>
      <c r="C32" s="12">
        <v>0</v>
      </c>
      <c r="D32" s="16">
        <v>0</v>
      </c>
      <c r="E32" s="16">
        <v>0</v>
      </c>
      <c r="F32" s="15"/>
      <c r="G32" s="17"/>
    </row>
    <row r="33" spans="1:7" ht="21" x14ac:dyDescent="0.35">
      <c r="A33" s="10" t="s">
        <v>36</v>
      </c>
      <c r="B33" s="16"/>
      <c r="C33" s="12">
        <v>0</v>
      </c>
      <c r="D33" s="16">
        <v>0</v>
      </c>
      <c r="E33" s="16">
        <v>0</v>
      </c>
      <c r="F33" s="15"/>
      <c r="G33" s="17"/>
    </row>
    <row r="34" spans="1:7" ht="21" x14ac:dyDescent="0.35">
      <c r="A34" s="10" t="s">
        <v>37</v>
      </c>
      <c r="B34" s="16">
        <v>18150</v>
      </c>
      <c r="C34" s="12">
        <v>53450</v>
      </c>
      <c r="D34" s="16">
        <v>19650</v>
      </c>
      <c r="E34" s="16">
        <v>51450</v>
      </c>
      <c r="F34" s="15">
        <v>2000</v>
      </c>
      <c r="G34" s="17"/>
    </row>
    <row r="35" spans="1:7" ht="21" x14ac:dyDescent="0.35">
      <c r="A35" s="10" t="s">
        <v>38</v>
      </c>
      <c r="B35" s="16"/>
      <c r="C35" s="12">
        <v>0</v>
      </c>
      <c r="D35" s="16">
        <v>0</v>
      </c>
      <c r="E35" s="16">
        <v>0</v>
      </c>
      <c r="F35" s="15"/>
      <c r="G35" s="17"/>
    </row>
    <row r="36" spans="1:7" ht="21" x14ac:dyDescent="0.35">
      <c r="A36" s="10" t="s">
        <v>39</v>
      </c>
      <c r="B36" s="16"/>
      <c r="C36" s="12">
        <v>0</v>
      </c>
      <c r="D36" s="16">
        <v>0</v>
      </c>
      <c r="E36" s="16">
        <v>0</v>
      </c>
      <c r="F36" s="15"/>
      <c r="G36" s="17"/>
    </row>
    <row r="37" spans="1:7" ht="21" x14ac:dyDescent="0.35">
      <c r="A37" s="10" t="s">
        <v>40</v>
      </c>
      <c r="B37" s="16">
        <v>27426</v>
      </c>
      <c r="C37" s="12">
        <v>65871.33</v>
      </c>
      <c r="D37" s="16">
        <v>16930</v>
      </c>
      <c r="E37" s="16">
        <v>55375.33</v>
      </c>
      <c r="F37" s="15">
        <v>10496</v>
      </c>
      <c r="G37" s="17"/>
    </row>
    <row r="38" spans="1:7" ht="21" x14ac:dyDescent="0.35">
      <c r="A38" s="10" t="s">
        <v>41</v>
      </c>
      <c r="B38" s="16"/>
      <c r="C38" s="12">
        <v>-68354.61</v>
      </c>
      <c r="D38" s="16">
        <v>0</v>
      </c>
      <c r="E38" s="16">
        <v>-68354.61</v>
      </c>
      <c r="F38" s="15"/>
      <c r="G38" s="17"/>
    </row>
    <row r="39" spans="1:7" ht="21" x14ac:dyDescent="0.35">
      <c r="A39" s="10" t="s">
        <v>42</v>
      </c>
      <c r="B39" s="11"/>
      <c r="C39" s="12">
        <v>0</v>
      </c>
      <c r="D39" s="16">
        <v>0</v>
      </c>
      <c r="E39" s="16">
        <v>0</v>
      </c>
      <c r="F39" s="15"/>
      <c r="G39" s="17"/>
    </row>
    <row r="40" spans="1:7" ht="21" x14ac:dyDescent="0.35">
      <c r="A40" s="10" t="s">
        <v>43</v>
      </c>
      <c r="B40" s="11"/>
      <c r="C40" s="12">
        <v>227668</v>
      </c>
      <c r="D40" s="16">
        <v>0</v>
      </c>
      <c r="E40" s="16">
        <v>227668</v>
      </c>
      <c r="F40" s="15"/>
      <c r="G40" s="17"/>
    </row>
    <row r="41" spans="1:7" ht="21" x14ac:dyDescent="0.35">
      <c r="A41" s="10" t="s">
        <v>44</v>
      </c>
      <c r="B41" s="18"/>
      <c r="C41" s="12">
        <v>0</v>
      </c>
      <c r="D41" s="16">
        <v>0</v>
      </c>
      <c r="E41" s="16">
        <v>0</v>
      </c>
      <c r="F41" s="15"/>
      <c r="G41" s="17"/>
    </row>
    <row r="42" spans="1:7" ht="21" x14ac:dyDescent="0.35">
      <c r="A42" s="10" t="s">
        <v>45</v>
      </c>
      <c r="B42" s="18">
        <v>13384.88</v>
      </c>
      <c r="C42" s="12">
        <v>47181.88</v>
      </c>
      <c r="D42" s="16">
        <v>13064.88</v>
      </c>
      <c r="E42" s="16">
        <v>46781.88</v>
      </c>
      <c r="F42" s="15">
        <v>400</v>
      </c>
      <c r="G42" s="17"/>
    </row>
    <row r="43" spans="1:7" ht="21" x14ac:dyDescent="0.35">
      <c r="A43" s="10" t="s">
        <v>46</v>
      </c>
      <c r="B43" s="18">
        <v>2904.08</v>
      </c>
      <c r="C43" s="12">
        <v>3416.58</v>
      </c>
      <c r="D43" s="16">
        <v>2904.08</v>
      </c>
      <c r="E43" s="16">
        <v>3416.58</v>
      </c>
      <c r="F43" s="15"/>
      <c r="G43" s="17"/>
    </row>
    <row r="44" spans="1:7" ht="21" x14ac:dyDescent="0.35">
      <c r="A44" s="10" t="s">
        <v>47</v>
      </c>
      <c r="B44" s="18"/>
      <c r="C44" s="12">
        <v>0</v>
      </c>
      <c r="D44" s="16">
        <v>0</v>
      </c>
      <c r="E44" s="16"/>
      <c r="F44" s="15"/>
      <c r="G44" s="17"/>
    </row>
    <row r="45" spans="1:7" ht="21" x14ac:dyDescent="0.35">
      <c r="A45" s="10" t="s">
        <v>48</v>
      </c>
      <c r="B45" s="18"/>
      <c r="C45" s="12">
        <v>207750</v>
      </c>
      <c r="D45" s="16">
        <v>0</v>
      </c>
      <c r="E45" s="16">
        <v>207750</v>
      </c>
      <c r="F45" s="15"/>
      <c r="G45" s="17"/>
    </row>
    <row r="46" spans="1:7" ht="21" x14ac:dyDescent="0.35">
      <c r="A46" s="2" t="s">
        <v>49</v>
      </c>
      <c r="B46" s="13">
        <f>SUM(B6:B45)</f>
        <v>3593894.1100000003</v>
      </c>
      <c r="C46" s="13">
        <f>SUM(C6:C45)</f>
        <v>15786677.450000001</v>
      </c>
      <c r="D46" s="13">
        <f>SUM(D6:D45)</f>
        <v>3618065.27</v>
      </c>
      <c r="E46" s="13">
        <f>SUM(E6:E45)</f>
        <v>436119.01999999984</v>
      </c>
      <c r="F46" s="13">
        <f>SUM(F6:F45)</f>
        <v>57537.729999999996</v>
      </c>
      <c r="G46" s="17"/>
    </row>
    <row r="47" spans="1:7" ht="21" x14ac:dyDescent="0.35">
      <c r="A47" s="7" t="s">
        <v>50</v>
      </c>
      <c r="B47" s="19">
        <v>121.02</v>
      </c>
      <c r="C47" s="19">
        <f>+B47</f>
        <v>121.02</v>
      </c>
      <c r="D47" s="20">
        <f t="shared" ref="D47:E50" si="0">+B47</f>
        <v>121.02</v>
      </c>
      <c r="E47" s="20">
        <f>+C47</f>
        <v>121.02</v>
      </c>
      <c r="F47" s="21"/>
      <c r="G47" s="17"/>
    </row>
    <row r="48" spans="1:7" ht="21" x14ac:dyDescent="0.35">
      <c r="A48" s="7" t="s">
        <v>51</v>
      </c>
      <c r="B48" s="19"/>
      <c r="C48" s="19">
        <v>0</v>
      </c>
      <c r="D48" s="22">
        <f t="shared" si="0"/>
        <v>0</v>
      </c>
      <c r="E48" s="20">
        <f t="shared" si="0"/>
        <v>0</v>
      </c>
      <c r="F48" s="21"/>
      <c r="G48" s="17"/>
    </row>
    <row r="49" spans="1:7" ht="21" x14ac:dyDescent="0.35">
      <c r="A49" s="7" t="s">
        <v>52</v>
      </c>
      <c r="B49" s="19">
        <v>0</v>
      </c>
      <c r="C49" s="19">
        <f>+B49</f>
        <v>0</v>
      </c>
      <c r="D49" s="22">
        <f t="shared" si="0"/>
        <v>0</v>
      </c>
      <c r="E49" s="20">
        <f t="shared" si="0"/>
        <v>0</v>
      </c>
      <c r="F49" s="21"/>
      <c r="G49" s="17"/>
    </row>
    <row r="50" spans="1:7" ht="21" x14ac:dyDescent="0.35">
      <c r="A50" s="7" t="s">
        <v>53</v>
      </c>
      <c r="B50" s="19">
        <v>0</v>
      </c>
      <c r="C50" s="19">
        <f>+B50</f>
        <v>0</v>
      </c>
      <c r="D50" s="22">
        <f t="shared" si="0"/>
        <v>0</v>
      </c>
      <c r="E50" s="20">
        <f t="shared" si="0"/>
        <v>0</v>
      </c>
      <c r="F50" s="21"/>
      <c r="G50" s="17"/>
    </row>
    <row r="51" spans="1:7" ht="21" x14ac:dyDescent="0.35">
      <c r="A51" s="7" t="s">
        <v>54</v>
      </c>
      <c r="B51" s="19">
        <f>+B46-B50+B49-B47</f>
        <v>3593773.0900000003</v>
      </c>
      <c r="C51" s="19">
        <f>+C46-C50+C49-C47</f>
        <v>15786556.430000002</v>
      </c>
      <c r="D51" s="19">
        <f>+D46-D50+D49-D47</f>
        <v>3617944.25</v>
      </c>
      <c r="E51" s="19">
        <f>+E46-E50+E49+E47</f>
        <v>436240.03999999986</v>
      </c>
      <c r="F51" s="19">
        <f>+F46-F50+F49</f>
        <v>57537.729999999996</v>
      </c>
      <c r="G51" s="17"/>
    </row>
    <row r="52" spans="1:7" ht="21" x14ac:dyDescent="0.3">
      <c r="B52" s="27"/>
      <c r="C52" s="28"/>
    </row>
    <row r="53" spans="1:7" ht="21" x14ac:dyDescent="0.3">
      <c r="B53" s="29"/>
      <c r="C53" s="27"/>
    </row>
    <row r="54" spans="1:7" x14ac:dyDescent="0.3">
      <c r="B54" s="27"/>
      <c r="C54" s="17"/>
    </row>
    <row r="55" spans="1:7" x14ac:dyDescent="0.3">
      <c r="B55" s="27"/>
      <c r="C55" s="17"/>
    </row>
    <row r="56" spans="1:7" x14ac:dyDescent="0.3">
      <c r="B56" s="27"/>
    </row>
    <row r="57" spans="1:7" x14ac:dyDescent="0.3">
      <c r="B57" s="27"/>
    </row>
    <row r="58" spans="1:7" x14ac:dyDescent="0.3">
      <c r="B58" s="27"/>
      <c r="C58" s="17"/>
    </row>
    <row r="59" spans="1:7" x14ac:dyDescent="0.3">
      <c r="B59" s="27"/>
    </row>
    <row r="60" spans="1:7" x14ac:dyDescent="0.3">
      <c r="B60" s="27"/>
    </row>
    <row r="61" spans="1:7" x14ac:dyDescent="0.3">
      <c r="B61" s="27"/>
    </row>
    <row r="62" spans="1:7" x14ac:dyDescent="0.3">
      <c r="B62" s="27"/>
    </row>
    <row r="69" spans="2:4" x14ac:dyDescent="0.3">
      <c r="B69" s="1"/>
      <c r="C69" s="17"/>
      <c r="D69" s="17"/>
    </row>
  </sheetData>
  <mergeCells count="5">
    <mergeCell ref="A1:F1"/>
    <mergeCell ref="A2:F2"/>
    <mergeCell ref="A3:F3"/>
    <mergeCell ref="B4:C4"/>
    <mergeCell ref="D4:E4"/>
  </mergeCells>
  <pageMargins left="0.23622047244094491" right="0.23622047244094491" top="0.19685039370078741" bottom="0.19685039370078741" header="0.19685039370078741" footer="0.19685039370078741"/>
  <pageSetup paperSize="9" scale="80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5"/>
  <sheetViews>
    <sheetView topLeftCell="A34" zoomScale="80" zoomScaleNormal="80" workbookViewId="0">
      <selection activeCell="B12" sqref="B12"/>
    </sheetView>
  </sheetViews>
  <sheetFormatPr defaultRowHeight="18.75" x14ac:dyDescent="0.3"/>
  <cols>
    <col min="1" max="1" width="49.28515625" style="1" customWidth="1"/>
    <col min="2" max="2" width="16.140625" style="24" customWidth="1"/>
    <col min="3" max="3" width="18" style="1" customWidth="1"/>
    <col min="4" max="4" width="15.28515625" style="1" customWidth="1"/>
    <col min="5" max="5" width="17.7109375" style="1" customWidth="1"/>
    <col min="6" max="6" width="13" style="25" customWidth="1"/>
    <col min="7" max="16384" width="9.140625" style="1"/>
  </cols>
  <sheetData>
    <row r="1" spans="1:6" ht="21" x14ac:dyDescent="0.35">
      <c r="A1" s="31" t="s">
        <v>0</v>
      </c>
      <c r="B1" s="31"/>
      <c r="C1" s="31"/>
      <c r="D1" s="31"/>
      <c r="E1" s="31"/>
      <c r="F1" s="31"/>
    </row>
    <row r="2" spans="1:6" ht="21" x14ac:dyDescent="0.35">
      <c r="A2" s="31" t="s">
        <v>1</v>
      </c>
      <c r="B2" s="31"/>
      <c r="C2" s="31"/>
      <c r="D2" s="31"/>
      <c r="E2" s="31"/>
      <c r="F2" s="31"/>
    </row>
    <row r="3" spans="1:6" ht="21" x14ac:dyDescent="0.35">
      <c r="A3" s="32" t="str">
        <f>+[1]งบทดลอง!B3</f>
        <v>ประจำเดือน พฤศจิกายน 2566</v>
      </c>
      <c r="B3" s="33"/>
      <c r="C3" s="33"/>
      <c r="D3" s="33"/>
      <c r="E3" s="33"/>
      <c r="F3" s="33"/>
    </row>
    <row r="4" spans="1:6" ht="21" x14ac:dyDescent="0.35">
      <c r="A4" s="2" t="s">
        <v>3</v>
      </c>
      <c r="B4" s="34" t="s">
        <v>4</v>
      </c>
      <c r="C4" s="35"/>
      <c r="D4" s="36" t="s">
        <v>5</v>
      </c>
      <c r="E4" s="37"/>
      <c r="F4" s="3" t="s">
        <v>59</v>
      </c>
    </row>
    <row r="5" spans="1:6" ht="21" x14ac:dyDescent="0.35">
      <c r="A5" s="4"/>
      <c r="B5" s="5" t="s">
        <v>6</v>
      </c>
      <c r="C5" s="6" t="s">
        <v>7</v>
      </c>
      <c r="D5" s="7" t="s">
        <v>6</v>
      </c>
      <c r="E5" s="8" t="s">
        <v>7</v>
      </c>
      <c r="F5" s="9" t="s">
        <v>8</v>
      </c>
    </row>
    <row r="6" spans="1:6" ht="21" x14ac:dyDescent="0.35">
      <c r="A6" s="10" t="s">
        <v>9</v>
      </c>
      <c r="B6" s="11"/>
      <c r="C6" s="12"/>
      <c r="D6" s="13"/>
      <c r="E6" s="14"/>
      <c r="F6" s="15"/>
    </row>
    <row r="7" spans="1:6" ht="21" x14ac:dyDescent="0.35">
      <c r="A7" s="10" t="s">
        <v>10</v>
      </c>
      <c r="B7" s="16"/>
      <c r="C7" s="16">
        <f>+B7</f>
        <v>0</v>
      </c>
      <c r="D7" s="16">
        <f>B7</f>
        <v>0</v>
      </c>
      <c r="E7" s="12"/>
      <c r="F7" s="15"/>
    </row>
    <row r="8" spans="1:6" ht="21" x14ac:dyDescent="0.35">
      <c r="A8" s="10" t="s">
        <v>11</v>
      </c>
      <c r="B8" s="16">
        <v>5000</v>
      </c>
      <c r="C8" s="12">
        <v>42900</v>
      </c>
      <c r="D8" s="16">
        <v>5000</v>
      </c>
      <c r="E8" s="16">
        <v>-1351032.33</v>
      </c>
      <c r="F8" s="15"/>
    </row>
    <row r="9" spans="1:6" ht="21" x14ac:dyDescent="0.35">
      <c r="A9" s="10" t="s">
        <v>12</v>
      </c>
      <c r="B9" s="16">
        <v>63485</v>
      </c>
      <c r="C9" s="12">
        <v>133041.52000000002</v>
      </c>
      <c r="D9" s="16">
        <v>63485</v>
      </c>
      <c r="E9" s="16">
        <v>133041.52000000002</v>
      </c>
      <c r="F9" s="15"/>
    </row>
    <row r="10" spans="1:6" ht="21" x14ac:dyDescent="0.35">
      <c r="A10" s="10" t="s">
        <v>13</v>
      </c>
      <c r="B10" s="16">
        <v>325679.27</v>
      </c>
      <c r="C10" s="12">
        <v>-310916.41999999993</v>
      </c>
      <c r="D10" s="16">
        <v>325679.27</v>
      </c>
      <c r="E10" s="16">
        <v>-310916.41999999993</v>
      </c>
      <c r="F10" s="15"/>
    </row>
    <row r="11" spans="1:6" ht="21" x14ac:dyDescent="0.35">
      <c r="A11" s="10" t="s">
        <v>14</v>
      </c>
      <c r="B11" s="16">
        <v>944512.19</v>
      </c>
      <c r="C11" s="12">
        <v>7923102.5199999996</v>
      </c>
      <c r="D11" s="16">
        <v>1504087.12</v>
      </c>
      <c r="E11" s="16">
        <v>-5274194.74</v>
      </c>
      <c r="F11" s="15">
        <v>17728.89</v>
      </c>
    </row>
    <row r="12" spans="1:6" ht="21" x14ac:dyDescent="0.35">
      <c r="A12" s="10" t="s">
        <v>15</v>
      </c>
      <c r="B12" s="16"/>
      <c r="C12" s="12">
        <v>0</v>
      </c>
      <c r="D12" s="16">
        <v>0</v>
      </c>
      <c r="E12" s="16">
        <v>0</v>
      </c>
      <c r="F12" s="15"/>
    </row>
    <row r="13" spans="1:6" ht="21" x14ac:dyDescent="0.35">
      <c r="A13" s="10" t="s">
        <v>16</v>
      </c>
      <c r="B13" s="16"/>
      <c r="C13" s="12">
        <v>0</v>
      </c>
      <c r="D13" s="16">
        <v>0</v>
      </c>
      <c r="E13" s="16">
        <v>0</v>
      </c>
      <c r="F13" s="15"/>
    </row>
    <row r="14" spans="1:6" ht="21" x14ac:dyDescent="0.35">
      <c r="A14" s="10" t="s">
        <v>17</v>
      </c>
      <c r="B14" s="16">
        <v>760240</v>
      </c>
      <c r="C14" s="12">
        <v>2482040</v>
      </c>
      <c r="D14" s="16">
        <v>753840</v>
      </c>
      <c r="E14" s="16">
        <v>1734620</v>
      </c>
      <c r="F14" s="15">
        <v>27900</v>
      </c>
    </row>
    <row r="15" spans="1:6" ht="21" x14ac:dyDescent="0.35">
      <c r="A15" s="10" t="s">
        <v>18</v>
      </c>
      <c r="B15" s="16">
        <v>52750</v>
      </c>
      <c r="C15" s="12">
        <v>98500</v>
      </c>
      <c r="D15" s="16">
        <v>52750</v>
      </c>
      <c r="E15" s="16">
        <v>95750</v>
      </c>
      <c r="F15" s="15">
        <v>2750</v>
      </c>
    </row>
    <row r="16" spans="1:6" ht="21" x14ac:dyDescent="0.35">
      <c r="A16" s="10" t="s">
        <v>19</v>
      </c>
      <c r="B16" s="16">
        <v>23206</v>
      </c>
      <c r="C16" s="12">
        <v>29241</v>
      </c>
      <c r="D16" s="16">
        <v>23596</v>
      </c>
      <c r="E16" s="16">
        <v>29241</v>
      </c>
      <c r="F16" s="15"/>
    </row>
    <row r="17" spans="1:6" ht="21" x14ac:dyDescent="0.35">
      <c r="A17" s="10" t="s">
        <v>20</v>
      </c>
      <c r="B17" s="16">
        <v>87120</v>
      </c>
      <c r="C17" s="12">
        <v>191060</v>
      </c>
      <c r="D17" s="16">
        <v>89120</v>
      </c>
      <c r="E17" s="16">
        <v>188660</v>
      </c>
      <c r="F17" s="15">
        <v>2400</v>
      </c>
    </row>
    <row r="18" spans="1:6" ht="21" x14ac:dyDescent="0.35">
      <c r="A18" s="10" t="s">
        <v>21</v>
      </c>
      <c r="B18" s="16">
        <v>1220</v>
      </c>
      <c r="C18" s="12">
        <v>1780</v>
      </c>
      <c r="D18" s="16">
        <v>1170</v>
      </c>
      <c r="E18" s="16">
        <v>1730</v>
      </c>
      <c r="F18" s="15">
        <v>50</v>
      </c>
    </row>
    <row r="19" spans="1:6" ht="21" x14ac:dyDescent="0.35">
      <c r="A19" s="10" t="s">
        <v>22</v>
      </c>
      <c r="B19" s="16">
        <v>6000</v>
      </c>
      <c r="C19" s="12">
        <v>11000</v>
      </c>
      <c r="D19" s="16">
        <v>6000</v>
      </c>
      <c r="E19" s="16">
        <v>11000</v>
      </c>
      <c r="F19" s="15"/>
    </row>
    <row r="20" spans="1:6" ht="21" x14ac:dyDescent="0.35">
      <c r="A20" s="10" t="s">
        <v>23</v>
      </c>
      <c r="B20" s="16"/>
      <c r="C20" s="12">
        <v>1819.5</v>
      </c>
      <c r="D20" s="16">
        <v>0</v>
      </c>
      <c r="E20" s="16">
        <v>1819.5</v>
      </c>
      <c r="F20" s="15"/>
    </row>
    <row r="21" spans="1:6" ht="21" x14ac:dyDescent="0.35">
      <c r="A21" s="10" t="s">
        <v>24</v>
      </c>
      <c r="B21" s="16">
        <v>604850</v>
      </c>
      <c r="C21" s="12">
        <v>977895</v>
      </c>
      <c r="D21" s="16">
        <v>589875</v>
      </c>
      <c r="E21" s="16">
        <v>951255</v>
      </c>
      <c r="F21" s="15">
        <v>26640</v>
      </c>
    </row>
    <row r="22" spans="1:6" ht="21" x14ac:dyDescent="0.35">
      <c r="A22" s="10" t="s">
        <v>25</v>
      </c>
      <c r="B22" s="16">
        <v>14600</v>
      </c>
      <c r="C22" s="12">
        <v>28500</v>
      </c>
      <c r="D22" s="16">
        <v>14600</v>
      </c>
      <c r="E22" s="16">
        <v>28500</v>
      </c>
      <c r="F22" s="15"/>
    </row>
    <row r="23" spans="1:6" ht="21" x14ac:dyDescent="0.35">
      <c r="A23" s="10" t="s">
        <v>26</v>
      </c>
      <c r="B23" s="16">
        <v>355</v>
      </c>
      <c r="C23" s="12">
        <v>355</v>
      </c>
      <c r="D23" s="16">
        <v>355</v>
      </c>
      <c r="E23" s="16">
        <v>355</v>
      </c>
      <c r="F23" s="15"/>
    </row>
    <row r="24" spans="1:6" ht="21" x14ac:dyDescent="0.35">
      <c r="A24" s="10" t="s">
        <v>27</v>
      </c>
      <c r="B24" s="16">
        <v>3000</v>
      </c>
      <c r="C24" s="12">
        <v>3000</v>
      </c>
      <c r="D24" s="16">
        <v>3000</v>
      </c>
      <c r="E24" s="16">
        <v>3000</v>
      </c>
      <c r="F24" s="15"/>
    </row>
    <row r="25" spans="1:6" ht="21" x14ac:dyDescent="0.35">
      <c r="A25" s="10" t="s">
        <v>28</v>
      </c>
      <c r="B25" s="16"/>
      <c r="C25" s="12">
        <v>0</v>
      </c>
      <c r="D25" s="16">
        <v>0</v>
      </c>
      <c r="E25" s="16">
        <v>0</v>
      </c>
      <c r="F25" s="15"/>
    </row>
    <row r="26" spans="1:6" ht="21" x14ac:dyDescent="0.35">
      <c r="A26" s="10" t="s">
        <v>29</v>
      </c>
      <c r="B26" s="16"/>
      <c r="C26" s="12">
        <v>0</v>
      </c>
      <c r="D26" s="16">
        <v>0</v>
      </c>
      <c r="E26" s="16">
        <v>0</v>
      </c>
      <c r="F26" s="15"/>
    </row>
    <row r="27" spans="1:6" ht="21" x14ac:dyDescent="0.35">
      <c r="A27" s="10" t="s">
        <v>30</v>
      </c>
      <c r="B27" s="16">
        <v>14130</v>
      </c>
      <c r="C27" s="12">
        <v>23450</v>
      </c>
      <c r="D27" s="16">
        <v>13610</v>
      </c>
      <c r="E27" s="16">
        <v>22930</v>
      </c>
      <c r="F27" s="15">
        <v>520</v>
      </c>
    </row>
    <row r="28" spans="1:6" ht="21" x14ac:dyDescent="0.35">
      <c r="A28" s="10" t="s">
        <v>31</v>
      </c>
      <c r="B28" s="16">
        <v>4575</v>
      </c>
      <c r="C28" s="12">
        <v>62267</v>
      </c>
      <c r="D28" s="16">
        <v>4575</v>
      </c>
      <c r="E28" s="16">
        <v>62267</v>
      </c>
      <c r="F28" s="15"/>
    </row>
    <row r="29" spans="1:6" ht="21" x14ac:dyDescent="0.35">
      <c r="A29" s="10" t="s">
        <v>32</v>
      </c>
      <c r="B29" s="16">
        <v>9250</v>
      </c>
      <c r="C29" s="12">
        <v>18630</v>
      </c>
      <c r="D29" s="16">
        <v>9680</v>
      </c>
      <c r="E29" s="16">
        <v>18490</v>
      </c>
      <c r="F29" s="15">
        <v>140</v>
      </c>
    </row>
    <row r="30" spans="1:6" ht="21" x14ac:dyDescent="0.35">
      <c r="A30" s="10" t="s">
        <v>33</v>
      </c>
      <c r="B30" s="16"/>
      <c r="C30" s="12">
        <v>0</v>
      </c>
      <c r="D30" s="16">
        <v>0</v>
      </c>
      <c r="E30" s="16">
        <v>0</v>
      </c>
      <c r="F30" s="15"/>
    </row>
    <row r="31" spans="1:6" ht="21" x14ac:dyDescent="0.35">
      <c r="A31" s="10" t="s">
        <v>34</v>
      </c>
      <c r="B31" s="16"/>
      <c r="C31" s="12">
        <v>0</v>
      </c>
      <c r="D31" s="16">
        <v>0</v>
      </c>
      <c r="E31" s="16">
        <v>0</v>
      </c>
      <c r="F31" s="15"/>
    </row>
    <row r="32" spans="1:6" ht="21" x14ac:dyDescent="0.35">
      <c r="A32" s="10" t="s">
        <v>35</v>
      </c>
      <c r="B32" s="16"/>
      <c r="C32" s="12">
        <v>0</v>
      </c>
      <c r="D32" s="16">
        <v>0</v>
      </c>
      <c r="E32" s="16">
        <v>0</v>
      </c>
      <c r="F32" s="15"/>
    </row>
    <row r="33" spans="1:6" ht="21" x14ac:dyDescent="0.35">
      <c r="A33" s="10" t="s">
        <v>36</v>
      </c>
      <c r="B33" s="16"/>
      <c r="C33" s="12">
        <v>0</v>
      </c>
      <c r="D33" s="16">
        <v>0</v>
      </c>
      <c r="E33" s="16">
        <v>0</v>
      </c>
      <c r="F33" s="15"/>
    </row>
    <row r="34" spans="1:6" ht="21" x14ac:dyDescent="0.35">
      <c r="A34" s="10" t="s">
        <v>37</v>
      </c>
      <c r="B34" s="16">
        <v>19700</v>
      </c>
      <c r="C34" s="12">
        <v>35300</v>
      </c>
      <c r="D34" s="16">
        <v>16200</v>
      </c>
      <c r="E34" s="16">
        <v>31800</v>
      </c>
      <c r="F34" s="15">
        <v>3500</v>
      </c>
    </row>
    <row r="35" spans="1:6" ht="21" x14ac:dyDescent="0.35">
      <c r="A35" s="10" t="s">
        <v>38</v>
      </c>
      <c r="B35" s="16"/>
      <c r="C35" s="12">
        <v>0</v>
      </c>
      <c r="D35" s="16">
        <v>0</v>
      </c>
      <c r="E35" s="16">
        <v>0</v>
      </c>
      <c r="F35" s="15"/>
    </row>
    <row r="36" spans="1:6" ht="21" x14ac:dyDescent="0.35">
      <c r="A36" s="10" t="s">
        <v>39</v>
      </c>
      <c r="B36" s="16"/>
      <c r="C36" s="12">
        <v>0</v>
      </c>
      <c r="D36" s="16">
        <v>0</v>
      </c>
      <c r="E36" s="16">
        <v>0</v>
      </c>
      <c r="F36" s="15"/>
    </row>
    <row r="37" spans="1:6" ht="21" x14ac:dyDescent="0.35">
      <c r="A37" s="10" t="s">
        <v>40</v>
      </c>
      <c r="B37" s="16">
        <v>16930</v>
      </c>
      <c r="C37" s="12">
        <v>38445.33</v>
      </c>
      <c r="D37" s="16">
        <v>16930</v>
      </c>
      <c r="E37" s="16">
        <v>38445.33</v>
      </c>
      <c r="F37" s="15"/>
    </row>
    <row r="38" spans="1:6" ht="21" x14ac:dyDescent="0.35">
      <c r="A38" s="10" t="s">
        <v>41</v>
      </c>
      <c r="B38" s="16"/>
      <c r="C38" s="12">
        <v>-68354.61</v>
      </c>
      <c r="D38" s="16">
        <v>0</v>
      </c>
      <c r="E38" s="16">
        <v>-68354.61</v>
      </c>
      <c r="F38" s="15"/>
    </row>
    <row r="39" spans="1:6" ht="21" x14ac:dyDescent="0.35">
      <c r="A39" s="10" t="s">
        <v>42</v>
      </c>
      <c r="B39" s="11"/>
      <c r="C39" s="12">
        <v>0</v>
      </c>
      <c r="D39" s="16">
        <v>0</v>
      </c>
      <c r="E39" s="16">
        <v>0</v>
      </c>
      <c r="F39" s="15"/>
    </row>
    <row r="40" spans="1:6" ht="21" x14ac:dyDescent="0.35">
      <c r="A40" s="10" t="s">
        <v>43</v>
      </c>
      <c r="B40" s="11"/>
      <c r="C40" s="12">
        <v>227668</v>
      </c>
      <c r="D40" s="16">
        <v>0</v>
      </c>
      <c r="E40" s="16">
        <v>227668</v>
      </c>
      <c r="F40" s="15"/>
    </row>
    <row r="41" spans="1:6" ht="21" x14ac:dyDescent="0.35">
      <c r="A41" s="10" t="s">
        <v>44</v>
      </c>
      <c r="B41" s="18"/>
      <c r="C41" s="12">
        <v>0</v>
      </c>
      <c r="D41" s="16">
        <v>0</v>
      </c>
      <c r="E41" s="16">
        <v>0</v>
      </c>
      <c r="F41" s="15"/>
    </row>
    <row r="42" spans="1:6" ht="21" x14ac:dyDescent="0.35">
      <c r="A42" s="10" t="s">
        <v>45</v>
      </c>
      <c r="B42" s="18">
        <v>13017</v>
      </c>
      <c r="C42" s="12">
        <v>33797</v>
      </c>
      <c r="D42" s="16">
        <v>13217</v>
      </c>
      <c r="E42" s="16">
        <v>33717</v>
      </c>
      <c r="F42" s="15">
        <v>80</v>
      </c>
    </row>
    <row r="43" spans="1:6" ht="21" x14ac:dyDescent="0.35">
      <c r="A43" s="10" t="s">
        <v>46</v>
      </c>
      <c r="B43" s="18"/>
      <c r="C43" s="12">
        <v>512.5</v>
      </c>
      <c r="D43" s="16">
        <v>0</v>
      </c>
      <c r="E43" s="16">
        <v>512.5</v>
      </c>
      <c r="F43" s="15"/>
    </row>
    <row r="44" spans="1:6" ht="21" x14ac:dyDescent="0.35">
      <c r="A44" s="10" t="s">
        <v>47</v>
      </c>
      <c r="B44" s="18"/>
      <c r="C44" s="12">
        <v>0</v>
      </c>
      <c r="D44" s="16">
        <v>0</v>
      </c>
      <c r="E44" s="16"/>
      <c r="F44" s="15"/>
    </row>
    <row r="45" spans="1:6" ht="21" x14ac:dyDescent="0.35">
      <c r="A45" s="10" t="s">
        <v>48</v>
      </c>
      <c r="B45" s="18"/>
      <c r="C45" s="12">
        <v>207750</v>
      </c>
      <c r="D45" s="16">
        <v>0</v>
      </c>
      <c r="E45" s="16">
        <v>207750</v>
      </c>
      <c r="F45" s="15"/>
    </row>
    <row r="46" spans="1:6" ht="21" x14ac:dyDescent="0.35">
      <c r="A46" s="2" t="s">
        <v>49</v>
      </c>
      <c r="B46" s="13">
        <f>SUM(B6:B45)</f>
        <v>2969619.46</v>
      </c>
      <c r="C46" s="13">
        <f>SUM(C6:C45)</f>
        <v>12192783.34</v>
      </c>
      <c r="D46" s="13">
        <f>SUM(D6:D45)</f>
        <v>3506769.39</v>
      </c>
      <c r="E46" s="13">
        <f>SUM(E6:E45)</f>
        <v>-3181946.2500000005</v>
      </c>
      <c r="F46" s="13">
        <f>SUM(F6:F45)</f>
        <v>81708.89</v>
      </c>
    </row>
    <row r="47" spans="1:6" ht="21" x14ac:dyDescent="0.35">
      <c r="A47" s="7" t="s">
        <v>50</v>
      </c>
      <c r="B47" s="19"/>
      <c r="C47" s="19">
        <f>+B47</f>
        <v>0</v>
      </c>
      <c r="D47" s="20">
        <f t="shared" ref="D47:E50" si="0">+B47</f>
        <v>0</v>
      </c>
      <c r="E47" s="20">
        <f>+C47</f>
        <v>0</v>
      </c>
      <c r="F47" s="21"/>
    </row>
    <row r="48" spans="1:6" ht="21" x14ac:dyDescent="0.35">
      <c r="A48" s="7" t="s">
        <v>51</v>
      </c>
      <c r="B48" s="19"/>
      <c r="C48" s="19">
        <v>0</v>
      </c>
      <c r="D48" s="22">
        <f t="shared" si="0"/>
        <v>0</v>
      </c>
      <c r="E48" s="20">
        <f t="shared" si="0"/>
        <v>0</v>
      </c>
      <c r="F48" s="21"/>
    </row>
    <row r="49" spans="1:6" ht="21" x14ac:dyDescent="0.35">
      <c r="A49" s="7" t="s">
        <v>52</v>
      </c>
      <c r="B49" s="19">
        <v>0</v>
      </c>
      <c r="C49" s="19">
        <f>+B49</f>
        <v>0</v>
      </c>
      <c r="D49" s="22">
        <f t="shared" si="0"/>
        <v>0</v>
      </c>
      <c r="E49" s="20">
        <f t="shared" si="0"/>
        <v>0</v>
      </c>
      <c r="F49" s="21"/>
    </row>
    <row r="50" spans="1:6" ht="21" x14ac:dyDescent="0.35">
      <c r="A50" s="7" t="s">
        <v>53</v>
      </c>
      <c r="B50" s="19">
        <v>0</v>
      </c>
      <c r="C50" s="19">
        <f>+B50</f>
        <v>0</v>
      </c>
      <c r="D50" s="22">
        <f t="shared" si="0"/>
        <v>0</v>
      </c>
      <c r="E50" s="20">
        <f t="shared" si="0"/>
        <v>0</v>
      </c>
      <c r="F50" s="21"/>
    </row>
    <row r="51" spans="1:6" ht="21" x14ac:dyDescent="0.35">
      <c r="A51" s="7" t="s">
        <v>54</v>
      </c>
      <c r="B51" s="19">
        <f>+B46-B50+B49-B47</f>
        <v>2969619.46</v>
      </c>
      <c r="C51" s="19">
        <f>+C46-C50+C49</f>
        <v>12192783.34</v>
      </c>
      <c r="D51" s="19">
        <f>+D46-D50+D49</f>
        <v>3506769.39</v>
      </c>
      <c r="E51" s="19">
        <f>+E46-E50+E49</f>
        <v>-3181946.2500000005</v>
      </c>
      <c r="F51" s="19">
        <f>+F46-F50+F49</f>
        <v>81708.89</v>
      </c>
    </row>
    <row r="52" spans="1:6" x14ac:dyDescent="0.3">
      <c r="B52" s="17"/>
      <c r="C52" s="23"/>
      <c r="D52" s="17"/>
      <c r="E52" s="24"/>
    </row>
    <row r="53" spans="1:6" x14ac:dyDescent="0.3">
      <c r="B53" s="17"/>
      <c r="C53" s="17"/>
      <c r="D53" s="17"/>
      <c r="E53" s="17"/>
    </row>
    <row r="54" spans="1:6" x14ac:dyDescent="0.3">
      <c r="B54" s="1"/>
      <c r="C54" s="17"/>
    </row>
    <row r="55" spans="1:6" x14ac:dyDescent="0.3">
      <c r="B55" s="17"/>
      <c r="C55" s="17"/>
      <c r="E55" s="17"/>
    </row>
    <row r="56" spans="1:6" ht="21" x14ac:dyDescent="0.35">
      <c r="B56" s="26"/>
      <c r="C56" s="17"/>
      <c r="E56" s="24"/>
    </row>
    <row r="57" spans="1:6" x14ac:dyDescent="0.3">
      <c r="B57" s="27"/>
      <c r="C57" s="17"/>
      <c r="E57" s="17"/>
    </row>
    <row r="58" spans="1:6" ht="21" x14ac:dyDescent="0.3">
      <c r="B58" s="27"/>
      <c r="C58" s="28"/>
    </row>
    <row r="59" spans="1:6" ht="21" x14ac:dyDescent="0.3">
      <c r="B59" s="29"/>
      <c r="C59" s="27"/>
    </row>
    <row r="60" spans="1:6" x14ac:dyDescent="0.3">
      <c r="B60" s="27"/>
      <c r="C60" s="17"/>
    </row>
    <row r="61" spans="1:6" x14ac:dyDescent="0.3">
      <c r="B61" s="27"/>
      <c r="C61" s="17"/>
    </row>
    <row r="62" spans="1:6" x14ac:dyDescent="0.3">
      <c r="B62" s="27"/>
    </row>
    <row r="63" spans="1:6" x14ac:dyDescent="0.3">
      <c r="B63" s="27"/>
    </row>
    <row r="64" spans="1:6" x14ac:dyDescent="0.3">
      <c r="B64" s="27"/>
      <c r="C64" s="17"/>
    </row>
    <row r="65" spans="2:4" x14ac:dyDescent="0.3">
      <c r="B65" s="27"/>
    </row>
    <row r="66" spans="2:4" x14ac:dyDescent="0.3">
      <c r="B66" s="27"/>
    </row>
    <row r="67" spans="2:4" x14ac:dyDescent="0.3">
      <c r="B67" s="27"/>
    </row>
    <row r="68" spans="2:4" x14ac:dyDescent="0.3">
      <c r="B68" s="27"/>
    </row>
    <row r="75" spans="2:4" x14ac:dyDescent="0.3">
      <c r="B75" s="1"/>
      <c r="C75" s="17"/>
      <c r="D75" s="17"/>
    </row>
  </sheetData>
  <mergeCells count="5">
    <mergeCell ref="A1:F1"/>
    <mergeCell ref="A2:F2"/>
    <mergeCell ref="A3:F3"/>
    <mergeCell ref="B4:C4"/>
    <mergeCell ref="D4:E4"/>
  </mergeCells>
  <pageMargins left="0.23622047244094491" right="0.23622047244094491" top="0.19685039370078741" bottom="0.19685039370078741" header="0.19685039370078741" footer="0.19685039370078741"/>
  <pageSetup paperSize="9" scale="80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5"/>
  <sheetViews>
    <sheetView zoomScale="80" zoomScaleNormal="80" workbookViewId="0">
      <selection activeCell="C84" sqref="C84"/>
    </sheetView>
  </sheetViews>
  <sheetFormatPr defaultRowHeight="18.75" x14ac:dyDescent="0.3"/>
  <cols>
    <col min="1" max="1" width="49.28515625" style="1" customWidth="1"/>
    <col min="2" max="2" width="16.140625" style="24" customWidth="1"/>
    <col min="3" max="3" width="18" style="1" customWidth="1"/>
    <col min="4" max="4" width="15.28515625" style="1" customWidth="1"/>
    <col min="5" max="5" width="17.7109375" style="1" customWidth="1"/>
    <col min="6" max="6" width="13" style="25" customWidth="1"/>
    <col min="7" max="7" width="9" style="1" bestFit="1" customWidth="1"/>
    <col min="8" max="8" width="17.5703125" style="1" customWidth="1"/>
    <col min="9" max="9" width="24" style="1" customWidth="1"/>
    <col min="10" max="16384" width="9.140625" style="1"/>
  </cols>
  <sheetData>
    <row r="1" spans="1:8" ht="21" x14ac:dyDescent="0.35">
      <c r="A1" s="31" t="s">
        <v>0</v>
      </c>
      <c r="B1" s="31"/>
      <c r="C1" s="31"/>
      <c r="D1" s="31"/>
      <c r="E1" s="31"/>
      <c r="F1" s="31"/>
    </row>
    <row r="2" spans="1:8" ht="21" x14ac:dyDescent="0.35">
      <c r="A2" s="31" t="s">
        <v>1</v>
      </c>
      <c r="B2" s="31"/>
      <c r="C2" s="31"/>
      <c r="D2" s="31"/>
      <c r="E2" s="31"/>
      <c r="F2" s="31"/>
    </row>
    <row r="3" spans="1:8" ht="21" x14ac:dyDescent="0.35">
      <c r="A3" s="32" t="s">
        <v>2</v>
      </c>
      <c r="B3" s="33"/>
      <c r="C3" s="33"/>
      <c r="D3" s="33"/>
      <c r="E3" s="33"/>
      <c r="F3" s="33"/>
    </row>
    <row r="4" spans="1:8" ht="21" x14ac:dyDescent="0.35">
      <c r="A4" s="2" t="s">
        <v>3</v>
      </c>
      <c r="B4" s="34" t="s">
        <v>4</v>
      </c>
      <c r="C4" s="35"/>
      <c r="D4" s="36" t="s">
        <v>5</v>
      </c>
      <c r="E4" s="37"/>
      <c r="F4" s="3" t="s">
        <v>59</v>
      </c>
    </row>
    <row r="5" spans="1:8" ht="21" x14ac:dyDescent="0.35">
      <c r="A5" s="4"/>
      <c r="B5" s="5" t="s">
        <v>6</v>
      </c>
      <c r="C5" s="6" t="s">
        <v>7</v>
      </c>
      <c r="D5" s="7" t="s">
        <v>6</v>
      </c>
      <c r="E5" s="8" t="s">
        <v>7</v>
      </c>
      <c r="F5" s="9" t="s">
        <v>8</v>
      </c>
    </row>
    <row r="6" spans="1:8" ht="21" x14ac:dyDescent="0.35">
      <c r="A6" s="10" t="s">
        <v>9</v>
      </c>
      <c r="B6" s="11"/>
      <c r="C6" s="12"/>
      <c r="D6" s="13"/>
      <c r="E6" s="14"/>
      <c r="F6" s="15"/>
    </row>
    <row r="7" spans="1:8" ht="21" x14ac:dyDescent="0.35">
      <c r="A7" s="10" t="s">
        <v>10</v>
      </c>
      <c r="B7" s="16"/>
      <c r="C7" s="16">
        <f>+B7</f>
        <v>0</v>
      </c>
      <c r="D7" s="16">
        <f>B7</f>
        <v>0</v>
      </c>
      <c r="E7" s="12">
        <f>C7</f>
        <v>0</v>
      </c>
      <c r="F7" s="15"/>
      <c r="G7" s="17"/>
    </row>
    <row r="8" spans="1:8" ht="21" x14ac:dyDescent="0.35">
      <c r="A8" s="10" t="s">
        <v>11</v>
      </c>
      <c r="B8" s="16">
        <v>37900</v>
      </c>
      <c r="C8" s="16">
        <v>37900</v>
      </c>
      <c r="D8" s="16">
        <v>-1356032.33</v>
      </c>
      <c r="E8" s="12">
        <v>-1356032.33</v>
      </c>
      <c r="F8" s="15"/>
      <c r="G8" s="17"/>
    </row>
    <row r="9" spans="1:8" ht="21" x14ac:dyDescent="0.35">
      <c r="A9" s="10" t="s">
        <v>12</v>
      </c>
      <c r="B9" s="16">
        <v>69556.52</v>
      </c>
      <c r="C9" s="16">
        <v>69556.52</v>
      </c>
      <c r="D9" s="16">
        <v>69556.52</v>
      </c>
      <c r="E9" s="12">
        <v>69556.52</v>
      </c>
      <c r="F9" s="15"/>
      <c r="G9" s="17"/>
    </row>
    <row r="10" spans="1:8" ht="21" x14ac:dyDescent="0.35">
      <c r="A10" s="10" t="s">
        <v>13</v>
      </c>
      <c r="B10" s="16">
        <v>-636595.68999999994</v>
      </c>
      <c r="C10" s="16">
        <v>-636595.68999999994</v>
      </c>
      <c r="D10" s="16">
        <v>-636595.68999999994</v>
      </c>
      <c r="E10" s="12">
        <v>-636595.68999999994</v>
      </c>
      <c r="F10" s="15"/>
      <c r="G10" s="17"/>
    </row>
    <row r="11" spans="1:8" ht="21" x14ac:dyDescent="0.35">
      <c r="A11" s="10" t="s">
        <v>14</v>
      </c>
      <c r="B11" s="16">
        <v>6978590.3300000001</v>
      </c>
      <c r="C11" s="16">
        <v>6978590.3300000001</v>
      </c>
      <c r="D11" s="16">
        <v>-6200978.0399999991</v>
      </c>
      <c r="E11" s="12">
        <v>-6200978.0399999991</v>
      </c>
      <c r="F11" s="15">
        <v>583855.81999999995</v>
      </c>
      <c r="G11" s="17"/>
      <c r="H11" s="17"/>
    </row>
    <row r="12" spans="1:8" ht="21" x14ac:dyDescent="0.35">
      <c r="A12" s="10" t="s">
        <v>15</v>
      </c>
      <c r="B12" s="16"/>
      <c r="C12" s="16">
        <v>0</v>
      </c>
      <c r="D12" s="16">
        <v>0</v>
      </c>
      <c r="E12" s="12">
        <v>0</v>
      </c>
      <c r="F12" s="15"/>
      <c r="G12" s="17"/>
    </row>
    <row r="13" spans="1:8" ht="21" x14ac:dyDescent="0.35">
      <c r="A13" s="10" t="s">
        <v>16</v>
      </c>
      <c r="B13" s="16"/>
      <c r="C13" s="16">
        <v>0</v>
      </c>
      <c r="D13" s="16">
        <v>0</v>
      </c>
      <c r="E13" s="12">
        <v>0</v>
      </c>
      <c r="F13" s="15"/>
      <c r="G13" s="17"/>
    </row>
    <row r="14" spans="1:8" ht="21" x14ac:dyDescent="0.35">
      <c r="A14" s="10" t="s">
        <v>17</v>
      </c>
      <c r="B14" s="16">
        <v>1721800</v>
      </c>
      <c r="C14" s="16">
        <v>1721800</v>
      </c>
      <c r="D14" s="16">
        <v>1002280</v>
      </c>
      <c r="E14" s="12">
        <v>1002280</v>
      </c>
      <c r="F14" s="15">
        <v>21500</v>
      </c>
      <c r="G14" s="17"/>
    </row>
    <row r="15" spans="1:8" ht="21" x14ac:dyDescent="0.35">
      <c r="A15" s="10" t="s">
        <v>18</v>
      </c>
      <c r="B15" s="16">
        <v>45750</v>
      </c>
      <c r="C15" s="16">
        <v>45750</v>
      </c>
      <c r="D15" s="16">
        <v>45750</v>
      </c>
      <c r="E15" s="12">
        <v>45750</v>
      </c>
      <c r="F15" s="15">
        <v>2750</v>
      </c>
      <c r="G15" s="17"/>
    </row>
    <row r="16" spans="1:8" ht="21" x14ac:dyDescent="0.35">
      <c r="A16" s="10" t="s">
        <v>19</v>
      </c>
      <c r="B16" s="16">
        <v>6035</v>
      </c>
      <c r="C16" s="16">
        <v>6035</v>
      </c>
      <c r="D16" s="16">
        <v>6035</v>
      </c>
      <c r="E16" s="12">
        <v>6035</v>
      </c>
      <c r="F16" s="15">
        <v>390</v>
      </c>
      <c r="G16" s="17"/>
    </row>
    <row r="17" spans="1:7" ht="21" x14ac:dyDescent="0.35">
      <c r="A17" s="10" t="s">
        <v>20</v>
      </c>
      <c r="B17" s="16">
        <v>103940</v>
      </c>
      <c r="C17" s="16">
        <v>103940</v>
      </c>
      <c r="D17" s="16">
        <v>103940</v>
      </c>
      <c r="E17" s="12">
        <v>103940</v>
      </c>
      <c r="F17" s="15">
        <v>4400</v>
      </c>
      <c r="G17" s="17"/>
    </row>
    <row r="18" spans="1:7" ht="21" x14ac:dyDescent="0.35">
      <c r="A18" s="10" t="s">
        <v>21</v>
      </c>
      <c r="B18" s="16">
        <v>560</v>
      </c>
      <c r="C18" s="16">
        <v>560</v>
      </c>
      <c r="D18" s="16">
        <v>560</v>
      </c>
      <c r="E18" s="12">
        <v>560</v>
      </c>
      <c r="F18" s="15"/>
      <c r="G18" s="17"/>
    </row>
    <row r="19" spans="1:7" ht="21" x14ac:dyDescent="0.35">
      <c r="A19" s="10" t="s">
        <v>22</v>
      </c>
      <c r="B19" s="16">
        <v>5000</v>
      </c>
      <c r="C19" s="16">
        <v>5000</v>
      </c>
      <c r="D19" s="16">
        <v>5000</v>
      </c>
      <c r="E19" s="12">
        <v>5000</v>
      </c>
      <c r="F19" s="15"/>
      <c r="G19" s="17"/>
    </row>
    <row r="20" spans="1:7" ht="21" x14ac:dyDescent="0.35">
      <c r="A20" s="10" t="s">
        <v>23</v>
      </c>
      <c r="B20" s="16">
        <v>1819.5</v>
      </c>
      <c r="C20" s="16">
        <v>1819.5</v>
      </c>
      <c r="D20" s="16">
        <v>1819.5</v>
      </c>
      <c r="E20" s="12">
        <v>1819.5</v>
      </c>
      <c r="F20" s="15"/>
      <c r="G20" s="17"/>
    </row>
    <row r="21" spans="1:7" ht="21" x14ac:dyDescent="0.35">
      <c r="A21" s="10" t="s">
        <v>24</v>
      </c>
      <c r="B21" s="16">
        <v>373045</v>
      </c>
      <c r="C21" s="16">
        <v>373045</v>
      </c>
      <c r="D21" s="16">
        <v>373045</v>
      </c>
      <c r="E21" s="12">
        <v>373045</v>
      </c>
      <c r="F21" s="15">
        <v>11665</v>
      </c>
      <c r="G21" s="17"/>
    </row>
    <row r="22" spans="1:7" ht="21" x14ac:dyDescent="0.35">
      <c r="A22" s="10" t="s">
        <v>25</v>
      </c>
      <c r="B22" s="16">
        <v>13900</v>
      </c>
      <c r="C22" s="16">
        <v>13900</v>
      </c>
      <c r="D22" s="16">
        <v>13900</v>
      </c>
      <c r="E22" s="12">
        <v>13900</v>
      </c>
      <c r="F22" s="15"/>
      <c r="G22" s="17"/>
    </row>
    <row r="23" spans="1:7" ht="21" x14ac:dyDescent="0.35">
      <c r="A23" s="10" t="s">
        <v>26</v>
      </c>
      <c r="B23" s="16"/>
      <c r="C23" s="16">
        <v>0</v>
      </c>
      <c r="D23" s="16">
        <v>0</v>
      </c>
      <c r="E23" s="12">
        <v>0</v>
      </c>
      <c r="F23" s="15"/>
      <c r="G23" s="17"/>
    </row>
    <row r="24" spans="1:7" ht="21" x14ac:dyDescent="0.35">
      <c r="A24" s="10" t="s">
        <v>27</v>
      </c>
      <c r="B24" s="16"/>
      <c r="C24" s="16">
        <v>0</v>
      </c>
      <c r="D24" s="16">
        <v>0</v>
      </c>
      <c r="E24" s="12">
        <v>0</v>
      </c>
      <c r="F24" s="15"/>
      <c r="G24" s="17"/>
    </row>
    <row r="25" spans="1:7" ht="21" x14ac:dyDescent="0.35">
      <c r="A25" s="10" t="s">
        <v>28</v>
      </c>
      <c r="B25" s="16"/>
      <c r="C25" s="16">
        <v>0</v>
      </c>
      <c r="D25" s="16">
        <v>0</v>
      </c>
      <c r="E25" s="12">
        <v>0</v>
      </c>
      <c r="F25" s="15"/>
      <c r="G25" s="17"/>
    </row>
    <row r="26" spans="1:7" ht="21" x14ac:dyDescent="0.35">
      <c r="A26" s="10" t="s">
        <v>29</v>
      </c>
      <c r="B26" s="16"/>
      <c r="C26" s="16">
        <v>0</v>
      </c>
      <c r="D26" s="16">
        <v>0</v>
      </c>
      <c r="E26" s="12">
        <v>0</v>
      </c>
      <c r="F26" s="15"/>
      <c r="G26" s="17"/>
    </row>
    <row r="27" spans="1:7" ht="21" x14ac:dyDescent="0.35">
      <c r="A27" s="10" t="s">
        <v>30</v>
      </c>
      <c r="B27" s="16">
        <v>9320</v>
      </c>
      <c r="C27" s="16">
        <v>9320</v>
      </c>
      <c r="D27" s="16">
        <v>9320</v>
      </c>
      <c r="E27" s="12">
        <v>9320</v>
      </c>
      <c r="F27" s="15"/>
      <c r="G27" s="17"/>
    </row>
    <row r="28" spans="1:7" ht="21" x14ac:dyDescent="0.35">
      <c r="A28" s="10" t="s">
        <v>31</v>
      </c>
      <c r="B28" s="16">
        <v>57692</v>
      </c>
      <c r="C28" s="16">
        <v>57692</v>
      </c>
      <c r="D28" s="16">
        <v>57692</v>
      </c>
      <c r="E28" s="12">
        <v>57692</v>
      </c>
      <c r="F28" s="15"/>
      <c r="G28" s="17"/>
    </row>
    <row r="29" spans="1:7" ht="21" x14ac:dyDescent="0.35">
      <c r="A29" s="10" t="s">
        <v>32</v>
      </c>
      <c r="B29" s="16">
        <v>9380</v>
      </c>
      <c r="C29" s="16">
        <v>9380</v>
      </c>
      <c r="D29" s="16">
        <v>9380</v>
      </c>
      <c r="E29" s="12">
        <v>9380</v>
      </c>
      <c r="F29" s="15">
        <v>570</v>
      </c>
      <c r="G29" s="17"/>
    </row>
    <row r="30" spans="1:7" ht="21" x14ac:dyDescent="0.35">
      <c r="A30" s="10" t="s">
        <v>33</v>
      </c>
      <c r="B30" s="16"/>
      <c r="C30" s="16">
        <v>0</v>
      </c>
      <c r="D30" s="16">
        <v>0</v>
      </c>
      <c r="E30" s="12">
        <v>0</v>
      </c>
      <c r="F30" s="15"/>
      <c r="G30" s="17"/>
    </row>
    <row r="31" spans="1:7" ht="21" x14ac:dyDescent="0.35">
      <c r="A31" s="10" t="s">
        <v>34</v>
      </c>
      <c r="B31" s="16"/>
      <c r="C31" s="16">
        <v>0</v>
      </c>
      <c r="D31" s="16">
        <v>0</v>
      </c>
      <c r="E31" s="12">
        <v>0</v>
      </c>
      <c r="F31" s="15"/>
      <c r="G31" s="17"/>
    </row>
    <row r="32" spans="1:7" ht="21" x14ac:dyDescent="0.35">
      <c r="A32" s="10" t="s">
        <v>35</v>
      </c>
      <c r="B32" s="16"/>
      <c r="C32" s="16">
        <v>0</v>
      </c>
      <c r="D32" s="16">
        <v>0</v>
      </c>
      <c r="E32" s="12">
        <v>0</v>
      </c>
      <c r="F32" s="15"/>
      <c r="G32" s="17"/>
    </row>
    <row r="33" spans="1:8" ht="21" x14ac:dyDescent="0.35">
      <c r="A33" s="10" t="s">
        <v>36</v>
      </c>
      <c r="B33" s="16"/>
      <c r="C33" s="16">
        <v>0</v>
      </c>
      <c r="D33" s="16">
        <v>0</v>
      </c>
      <c r="E33" s="12">
        <v>0</v>
      </c>
      <c r="F33" s="15"/>
      <c r="G33" s="17"/>
    </row>
    <row r="34" spans="1:8" ht="21" x14ac:dyDescent="0.35">
      <c r="A34" s="10" t="s">
        <v>37</v>
      </c>
      <c r="B34" s="16">
        <v>15600</v>
      </c>
      <c r="C34" s="16">
        <v>15600</v>
      </c>
      <c r="D34" s="16">
        <v>15600</v>
      </c>
      <c r="E34" s="12">
        <v>15600</v>
      </c>
      <c r="F34" s="15"/>
      <c r="G34" s="17"/>
    </row>
    <row r="35" spans="1:8" ht="21" x14ac:dyDescent="0.35">
      <c r="A35" s="10" t="s">
        <v>38</v>
      </c>
      <c r="B35" s="16"/>
      <c r="C35" s="16">
        <v>0</v>
      </c>
      <c r="D35" s="16">
        <v>0</v>
      </c>
      <c r="E35" s="12">
        <v>0</v>
      </c>
      <c r="F35" s="15"/>
      <c r="G35" s="17"/>
    </row>
    <row r="36" spans="1:8" ht="21" x14ac:dyDescent="0.35">
      <c r="A36" s="10" t="s">
        <v>39</v>
      </c>
      <c r="B36" s="16"/>
      <c r="C36" s="16">
        <v>0</v>
      </c>
      <c r="D36" s="16">
        <v>0</v>
      </c>
      <c r="E36" s="12">
        <v>0</v>
      </c>
      <c r="F36" s="15"/>
      <c r="G36" s="17"/>
    </row>
    <row r="37" spans="1:8" ht="21" x14ac:dyDescent="0.35">
      <c r="A37" s="10" t="s">
        <v>40</v>
      </c>
      <c r="B37" s="16">
        <v>21515.33</v>
      </c>
      <c r="C37" s="16">
        <v>21515.33</v>
      </c>
      <c r="D37" s="16">
        <v>21515.33</v>
      </c>
      <c r="E37" s="12">
        <v>21515.33</v>
      </c>
      <c r="F37" s="15"/>
      <c r="G37" s="17"/>
    </row>
    <row r="38" spans="1:8" ht="21" x14ac:dyDescent="0.35">
      <c r="A38" s="10" t="s">
        <v>41</v>
      </c>
      <c r="B38" s="16">
        <v>-68354.61</v>
      </c>
      <c r="C38" s="16">
        <v>-68354.61</v>
      </c>
      <c r="D38" s="16">
        <v>-68354.61</v>
      </c>
      <c r="E38" s="12">
        <v>-68354.61</v>
      </c>
      <c r="F38" s="15"/>
      <c r="G38" s="17"/>
      <c r="H38" s="17"/>
    </row>
    <row r="39" spans="1:8" ht="21" x14ac:dyDescent="0.35">
      <c r="A39" s="10" t="s">
        <v>42</v>
      </c>
      <c r="B39" s="11"/>
      <c r="C39" s="16">
        <v>0</v>
      </c>
      <c r="D39" s="16">
        <v>0</v>
      </c>
      <c r="E39" s="12">
        <v>0</v>
      </c>
      <c r="F39" s="15"/>
      <c r="G39" s="17"/>
    </row>
    <row r="40" spans="1:8" ht="21" x14ac:dyDescent="0.35">
      <c r="A40" s="10" t="s">
        <v>43</v>
      </c>
      <c r="B40" s="11">
        <v>227668</v>
      </c>
      <c r="C40" s="16">
        <v>227668</v>
      </c>
      <c r="D40" s="16">
        <v>227668</v>
      </c>
      <c r="E40" s="12">
        <v>227668</v>
      </c>
      <c r="F40" s="15"/>
      <c r="G40" s="17"/>
    </row>
    <row r="41" spans="1:8" ht="21" x14ac:dyDescent="0.35">
      <c r="A41" s="10" t="s">
        <v>44</v>
      </c>
      <c r="B41" s="18"/>
      <c r="C41" s="16">
        <v>0</v>
      </c>
      <c r="D41" s="16">
        <v>0</v>
      </c>
      <c r="E41" s="12">
        <v>0</v>
      </c>
      <c r="F41" s="15"/>
      <c r="G41" s="17"/>
    </row>
    <row r="42" spans="1:8" ht="21" x14ac:dyDescent="0.35">
      <c r="A42" s="10" t="s">
        <v>45</v>
      </c>
      <c r="B42" s="18">
        <v>20780</v>
      </c>
      <c r="C42" s="16">
        <v>20780</v>
      </c>
      <c r="D42" s="16">
        <v>20780</v>
      </c>
      <c r="E42" s="12">
        <v>20780</v>
      </c>
      <c r="F42" s="15">
        <v>280</v>
      </c>
      <c r="G42" s="17"/>
    </row>
    <row r="43" spans="1:8" ht="21" x14ac:dyDescent="0.35">
      <c r="A43" s="10" t="s">
        <v>46</v>
      </c>
      <c r="B43" s="18">
        <v>512.5</v>
      </c>
      <c r="C43" s="16">
        <v>512.5</v>
      </c>
      <c r="D43" s="16">
        <v>512.5</v>
      </c>
      <c r="E43" s="12">
        <v>512.5</v>
      </c>
      <c r="F43" s="15"/>
      <c r="G43" s="17"/>
    </row>
    <row r="44" spans="1:8" ht="21" x14ac:dyDescent="0.35">
      <c r="A44" s="10" t="s">
        <v>47</v>
      </c>
      <c r="B44" s="18"/>
      <c r="C44" s="16">
        <v>0</v>
      </c>
      <c r="D44" s="16">
        <v>0</v>
      </c>
      <c r="E44" s="12">
        <v>0</v>
      </c>
      <c r="F44" s="15"/>
      <c r="G44" s="17"/>
    </row>
    <row r="45" spans="1:8" ht="21" x14ac:dyDescent="0.35">
      <c r="A45" s="10" t="s">
        <v>48</v>
      </c>
      <c r="B45" s="18">
        <v>207750</v>
      </c>
      <c r="C45" s="16">
        <v>207750</v>
      </c>
      <c r="D45" s="16">
        <v>207750</v>
      </c>
      <c r="E45" s="12">
        <v>207750</v>
      </c>
      <c r="F45" s="15"/>
      <c r="G45" s="17"/>
    </row>
    <row r="46" spans="1:8" ht="21" x14ac:dyDescent="0.35">
      <c r="A46" s="2" t="s">
        <v>49</v>
      </c>
      <c r="B46" s="13">
        <f>SUM(B6:B45)</f>
        <v>9223163.8800000008</v>
      </c>
      <c r="C46" s="13">
        <f>SUM(C6:C45)</f>
        <v>9223163.8800000008</v>
      </c>
      <c r="D46" s="13">
        <f>SUM(D6:D45)</f>
        <v>-6069856.8199999994</v>
      </c>
      <c r="E46" s="13">
        <f>SUM(E6:E45)</f>
        <v>-6069856.8199999994</v>
      </c>
      <c r="F46" s="13">
        <f>SUM(F6:F45)</f>
        <v>625410.81999999995</v>
      </c>
      <c r="G46" s="17"/>
    </row>
    <row r="47" spans="1:8" ht="21" x14ac:dyDescent="0.35">
      <c r="A47" s="7" t="s">
        <v>50</v>
      </c>
      <c r="B47" s="19"/>
      <c r="C47" s="19">
        <f>+B47</f>
        <v>0</v>
      </c>
      <c r="D47" s="20">
        <f t="shared" ref="D47:E50" si="0">+B47</f>
        <v>0</v>
      </c>
      <c r="E47" s="20">
        <f>+C47</f>
        <v>0</v>
      </c>
      <c r="F47" s="21"/>
      <c r="G47" s="17"/>
    </row>
    <row r="48" spans="1:8" ht="21" x14ac:dyDescent="0.35">
      <c r="A48" s="7" t="s">
        <v>51</v>
      </c>
      <c r="B48" s="19"/>
      <c r="C48" s="19">
        <v>0</v>
      </c>
      <c r="D48" s="22">
        <f t="shared" si="0"/>
        <v>0</v>
      </c>
      <c r="E48" s="20">
        <f t="shared" si="0"/>
        <v>0</v>
      </c>
      <c r="F48" s="21"/>
      <c r="G48" s="17"/>
    </row>
    <row r="49" spans="1:8" ht="21" x14ac:dyDescent="0.35">
      <c r="A49" s="7" t="s">
        <v>52</v>
      </c>
      <c r="B49" s="19">
        <v>0</v>
      </c>
      <c r="C49" s="19">
        <f>+B49</f>
        <v>0</v>
      </c>
      <c r="D49" s="22">
        <f t="shared" si="0"/>
        <v>0</v>
      </c>
      <c r="E49" s="20">
        <f t="shared" si="0"/>
        <v>0</v>
      </c>
      <c r="F49" s="21"/>
      <c r="G49" s="17"/>
    </row>
    <row r="50" spans="1:8" ht="21" x14ac:dyDescent="0.35">
      <c r="A50" s="7" t="s">
        <v>53</v>
      </c>
      <c r="B50" s="19">
        <v>0</v>
      </c>
      <c r="C50" s="19">
        <f>+B50</f>
        <v>0</v>
      </c>
      <c r="D50" s="22">
        <f t="shared" si="0"/>
        <v>0</v>
      </c>
      <c r="E50" s="20">
        <f t="shared" si="0"/>
        <v>0</v>
      </c>
      <c r="F50" s="21"/>
      <c r="G50" s="17"/>
    </row>
    <row r="51" spans="1:8" ht="21" x14ac:dyDescent="0.35">
      <c r="A51" s="7" t="s">
        <v>54</v>
      </c>
      <c r="B51" s="19">
        <f>+B46-B50+B49-B47</f>
        <v>9223163.8800000008</v>
      </c>
      <c r="C51" s="19">
        <f>+C46-C50+C49</f>
        <v>9223163.8800000008</v>
      </c>
      <c r="D51" s="19">
        <f>+D46-D50+D49</f>
        <v>-6069856.8199999994</v>
      </c>
      <c r="E51" s="19">
        <f>+E46-E50+E49</f>
        <v>-6069856.8199999994</v>
      </c>
      <c r="F51" s="19">
        <f>+F46-F50+F49</f>
        <v>625410.81999999995</v>
      </c>
      <c r="G51" s="17"/>
      <c r="H51" s="17"/>
    </row>
    <row r="52" spans="1:8" x14ac:dyDescent="0.3">
      <c r="B52" s="17"/>
      <c r="C52" s="23"/>
      <c r="D52" s="17"/>
      <c r="E52" s="24"/>
    </row>
    <row r="53" spans="1:8" x14ac:dyDescent="0.3">
      <c r="B53" s="17"/>
      <c r="C53" s="17"/>
      <c r="D53" s="17"/>
      <c r="E53" s="17"/>
    </row>
    <row r="54" spans="1:8" x14ac:dyDescent="0.3">
      <c r="B54" s="1"/>
      <c r="C54" s="17"/>
    </row>
    <row r="55" spans="1:8" x14ac:dyDescent="0.3">
      <c r="B55" s="17"/>
      <c r="C55" s="17"/>
      <c r="E55" s="17"/>
    </row>
    <row r="56" spans="1:8" ht="21" x14ac:dyDescent="0.35">
      <c r="B56" s="26"/>
      <c r="C56" s="17"/>
      <c r="E56" s="24"/>
    </row>
    <row r="57" spans="1:8" x14ac:dyDescent="0.3">
      <c r="B57" s="27"/>
      <c r="C57" s="17"/>
      <c r="E57" s="17"/>
    </row>
    <row r="58" spans="1:8" ht="21" x14ac:dyDescent="0.3">
      <c r="B58" s="27"/>
      <c r="C58" s="28"/>
    </row>
    <row r="59" spans="1:8" ht="21" x14ac:dyDescent="0.3">
      <c r="B59" s="29"/>
      <c r="C59" s="27"/>
    </row>
    <row r="60" spans="1:8" x14ac:dyDescent="0.3">
      <c r="B60" s="27"/>
      <c r="C60" s="17"/>
    </row>
    <row r="61" spans="1:8" x14ac:dyDescent="0.3">
      <c r="B61" s="27"/>
      <c r="C61" s="17"/>
    </row>
    <row r="62" spans="1:8" x14ac:dyDescent="0.3">
      <c r="B62" s="27"/>
    </row>
    <row r="63" spans="1:8" x14ac:dyDescent="0.3">
      <c r="B63" s="27"/>
    </row>
    <row r="64" spans="1:8" x14ac:dyDescent="0.3">
      <c r="B64" s="27"/>
      <c r="C64" s="17"/>
    </row>
    <row r="65" spans="2:4" x14ac:dyDescent="0.3">
      <c r="B65" s="27"/>
    </row>
    <row r="66" spans="2:4" x14ac:dyDescent="0.3">
      <c r="B66" s="27"/>
    </row>
    <row r="67" spans="2:4" x14ac:dyDescent="0.3">
      <c r="B67" s="27"/>
    </row>
    <row r="68" spans="2:4" x14ac:dyDescent="0.3">
      <c r="B68" s="27"/>
    </row>
    <row r="75" spans="2:4" x14ac:dyDescent="0.3">
      <c r="B75" s="1"/>
      <c r="C75" s="17"/>
      <c r="D75" s="17"/>
    </row>
  </sheetData>
  <mergeCells count="5">
    <mergeCell ref="A1:F1"/>
    <mergeCell ref="A2:F2"/>
    <mergeCell ref="A3:F3"/>
    <mergeCell ref="B4:C4"/>
    <mergeCell ref="D4:E4"/>
  </mergeCells>
  <pageMargins left="0.23622047244094491" right="0.23622047244094491" top="0.19685039370078741" bottom="0.19685039370078741" header="0.19685039370078741" footer="0.19685039370078741"/>
  <pageSetup paperSize="9" scale="8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รายได้ มี.ค.67</vt:lpstr>
      <vt:lpstr>รายได้ ก.พ.67</vt:lpstr>
      <vt:lpstr>รายได้ ม.ค.67</vt:lpstr>
      <vt:lpstr>รายได้ ธ.ค.66</vt:lpstr>
      <vt:lpstr>รายได้  พ.ย.66</vt:lpstr>
      <vt:lpstr>รายได้ต.ค.66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aio</dc:creator>
  <cp:lastModifiedBy>Noo</cp:lastModifiedBy>
  <cp:lastPrinted>2024-04-09T04:40:09Z</cp:lastPrinted>
  <dcterms:created xsi:type="dcterms:W3CDTF">2024-03-26T03:32:24Z</dcterms:created>
  <dcterms:modified xsi:type="dcterms:W3CDTF">2024-04-09T04:46:12Z</dcterms:modified>
</cp:coreProperties>
</file>