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DO\Downloads\"/>
    </mc:Choice>
  </mc:AlternateContent>
  <xr:revisionPtr revIDLastSave="0" documentId="13_ncr:1_{D8CD1D45-BAE3-48EA-A1D6-C920EF8A4CB9}" xr6:coauthVersionLast="47" xr6:coauthVersionMax="47" xr10:uidLastSave="{00000000-0000-0000-0000-000000000000}"/>
  <bookViews>
    <workbookView xWindow="-120" yWindow="-120" windowWidth="29040" windowHeight="15840" xr2:uid="{B038FE7B-2154-49F1-B3AB-96432F5BCC42}"/>
  </bookViews>
  <sheets>
    <sheet name="งบประจำปี 67 ต.ค.66" sheetId="7" r:id="rId1"/>
    <sheet name="งบประจำปี 67 พ.ย.66" sheetId="8" r:id="rId2"/>
    <sheet name="งบประจำปี 67 ธ.ค66 " sheetId="9" r:id="rId3"/>
    <sheet name="งบประจำปี 67ม.ค.67" sheetId="10" r:id="rId4"/>
    <sheet name="งบประจำปี 67 ก.พ.67" sheetId="11" r:id="rId5"/>
    <sheet name="งบประจำปี 67มี.ค.67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1" l="1"/>
  <c r="E10" i="11" l="1"/>
  <c r="G24" i="11" l="1"/>
  <c r="E24" i="11"/>
  <c r="I23" i="11"/>
  <c r="I22" i="11"/>
  <c r="I21" i="11"/>
  <c r="E16" i="10"/>
  <c r="E10" i="10"/>
  <c r="I24" i="11" l="1"/>
  <c r="G24" i="10"/>
  <c r="E24" i="10"/>
  <c r="I23" i="10"/>
  <c r="I22" i="10"/>
  <c r="I21" i="10"/>
  <c r="C10" i="9"/>
  <c r="I24" i="10" l="1"/>
  <c r="G20" i="9"/>
  <c r="E20" i="9"/>
  <c r="I19" i="9"/>
  <c r="I18" i="9"/>
  <c r="I17" i="9"/>
  <c r="C10" i="8"/>
  <c r="I20" i="9" l="1"/>
  <c r="G20" i="8"/>
  <c r="E20" i="8"/>
  <c r="I19" i="8"/>
  <c r="I18" i="8"/>
  <c r="I17" i="8"/>
  <c r="E20" i="7"/>
  <c r="I18" i="7"/>
  <c r="I20" i="8" l="1"/>
  <c r="G20" i="7" l="1"/>
  <c r="I19" i="7"/>
  <c r="I17" i="7"/>
  <c r="E24" i="6"/>
  <c r="I20" i="7" l="1"/>
  <c r="G24" i="6"/>
  <c r="I23" i="6"/>
  <c r="I22" i="6"/>
  <c r="I21" i="6"/>
  <c r="E16" i="6"/>
  <c r="E9" i="6"/>
  <c r="E10" i="6" s="1"/>
  <c r="I24" i="6" l="1"/>
</calcChain>
</file>

<file path=xl/sharedStrings.xml><?xml version="1.0" encoding="utf-8"?>
<sst xmlns="http://schemas.openxmlformats.org/spreadsheetml/2006/main" count="318" uniqueCount="45">
  <si>
    <t>บาท</t>
  </si>
  <si>
    <t>ก่อหนี้แล้ว</t>
  </si>
  <si>
    <t>งบประมาณ</t>
  </si>
  <si>
    <t>ก่อหนี้</t>
  </si>
  <si>
    <t xml:space="preserve">บาท </t>
  </si>
  <si>
    <t>บาท คิดเป็นร้อยละ</t>
  </si>
  <si>
    <t>ติดตามผลการเบิกจ่ายเงินงบประมาณรายจ่ายประจำปีงบประมาณ พ.ศ. 2567</t>
  </si>
  <si>
    <t>61 รายการ</t>
  </si>
  <si>
    <t>24 รายการ</t>
  </si>
  <si>
    <t>บาท  เบิกจ่าย</t>
  </si>
  <si>
    <t>คิดเป็นร้อยละ</t>
  </si>
  <si>
    <t>ค่าครุภัณฑ์</t>
  </si>
  <si>
    <t xml:space="preserve">งบประจำปี  </t>
  </si>
  <si>
    <t>โอนตั้งจ่ายใหม่</t>
  </si>
  <si>
    <t>รวม</t>
  </si>
  <si>
    <t xml:space="preserve">ค่าที่ดิน </t>
  </si>
  <si>
    <t>1 รายการ</t>
  </si>
  <si>
    <t>25 รายการ</t>
  </si>
  <si>
    <t>2 รายการ</t>
  </si>
  <si>
    <t>รายการกันเงินไว้เบิกเหลื่อมปี กรณีไม่มีหนี้ผูกพัน (เงินรางวัลประจำปี)</t>
  </si>
  <si>
    <t>ผลการเบิกจ่ายงบประมาณประจำปีงบประมาณ พ.ศ. 2567</t>
  </si>
  <si>
    <t xml:space="preserve">     1. งบประจำปี</t>
  </si>
  <si>
    <t xml:space="preserve">     2. งบกลาง</t>
  </si>
  <si>
    <t xml:space="preserve">     3. รายการกันเงินกรณีไม่มีหนี้ผูกพัน</t>
  </si>
  <si>
    <t>53 รายการ</t>
  </si>
  <si>
    <t>22 รายการ</t>
  </si>
  <si>
    <t>114 รายการ</t>
  </si>
  <si>
    <t>สำนักงานเขตจตุจักร ณ วันที่ 31 มีนาคม 2567</t>
  </si>
  <si>
    <t>65 รายการ</t>
  </si>
  <si>
    <t xml:space="preserve"> (คำนวณจากจำนวนรายการที่ก่อหนี้ได้)</t>
  </si>
  <si>
    <t>สำนักงานเขตจตุจักร ณ วันที่ 31 ตุลาคม 2566</t>
  </si>
  <si>
    <t>0 รายการ</t>
  </si>
  <si>
    <t>13 รายการ</t>
  </si>
  <si>
    <t>สำนักงานเขตจตุจักร ณ วันที่ 30 พฤศจิกายน 2566</t>
  </si>
  <si>
    <t>สำนักงานเขตจตุจักร ณ วันที่ 31 ธันวาคม 2566</t>
  </si>
  <si>
    <t>52 รายการ</t>
  </si>
  <si>
    <t>สำนักงานเขตจตุจักร ณ วันที่ 31 มกราคม 2567</t>
  </si>
  <si>
    <t>12 รายการ</t>
  </si>
  <si>
    <t>9 รายการ</t>
  </si>
  <si>
    <t>70 รายการ</t>
  </si>
  <si>
    <t>สำนักงานเขตจตุจักร ณ วันที่ 29 กุมภาพันธ์ 2567</t>
  </si>
  <si>
    <t>16 รายการ</t>
  </si>
  <si>
    <t>73 รายการ</t>
  </si>
  <si>
    <t>ปัญหาและอุปสรรค :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</si>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</sst>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left"/>
    </xf>
    <xf numFmtId="187" fontId="2" fillId="0" borderId="0" xfId="1" applyNumberFormat="1" applyFont="1"/>
    <xf numFmtId="43" fontId="3" fillId="0" borderId="0" xfId="0" applyNumberFormat="1" applyFont="1"/>
    <xf numFmtId="43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2" fillId="0" borderId="0" xfId="1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3" fontId="2" fillId="0" borderId="0" xfId="0" applyNumberFormat="1" applyFont="1"/>
    <xf numFmtId="49" fontId="2" fillId="0" borderId="0" xfId="0" applyNumberFormat="1" applyFont="1"/>
    <xf numFmtId="0" fontId="5" fillId="0" borderId="0" xfId="0" applyFont="1"/>
    <xf numFmtId="187" fontId="2" fillId="0" borderId="0" xfId="0" applyNumberFormat="1" applyFont="1" applyAlignment="1">
      <alignment horizontal="center"/>
    </xf>
    <xf numFmtId="187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945B-9D25-4793-9940-B1E019698CE6}">
  <dimension ref="A1:M29"/>
  <sheetViews>
    <sheetView tabSelected="1" view="pageBreakPreview" zoomScaleNormal="100" zoomScaleSheetLayoutView="100" workbookViewId="0">
      <selection activeCell="M16" sqref="M16"/>
    </sheetView>
  </sheetViews>
  <sheetFormatPr defaultRowHeight="21" x14ac:dyDescent="0.35"/>
  <cols>
    <col min="1" max="1" width="9" style="1"/>
    <col min="2" max="2" width="9" style="1" customWidth="1"/>
    <col min="3" max="3" width="12.875" style="8" customWidth="1"/>
    <col min="4" max="4" width="9.875" style="1" customWidth="1"/>
    <col min="5" max="5" width="14.75" style="8" bestFit="1" customWidth="1"/>
    <col min="6" max="6" width="10.75" style="1" bestFit="1" customWidth="1"/>
    <col min="7" max="7" width="15.5" style="8" customWidth="1"/>
    <col min="8" max="8" width="14.25" style="1" bestFit="1" customWidth="1"/>
    <col min="9" max="9" width="7.5" style="1" bestFit="1" customWidth="1"/>
    <col min="10" max="10" width="9.125" style="1" bestFit="1" customWidth="1"/>
    <col min="11" max="11" width="9" style="1"/>
    <col min="12" max="12" width="14.375" style="1" bestFit="1" customWidth="1"/>
    <col min="13" max="13" width="12.25" style="1" bestFit="1" customWidth="1"/>
    <col min="14" max="16384" width="9" style="1"/>
  </cols>
  <sheetData>
    <row r="1" spans="1:10" x14ac:dyDescent="0.3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5">
      <c r="A3" s="11" t="s">
        <v>19</v>
      </c>
      <c r="B3" s="5"/>
      <c r="C3" s="5"/>
      <c r="D3" s="5"/>
      <c r="E3" s="5"/>
      <c r="F3" s="5"/>
      <c r="G3" s="5"/>
      <c r="H3" s="5"/>
      <c r="I3" s="5"/>
    </row>
    <row r="4" spans="1:10" x14ac:dyDescent="0.35">
      <c r="A4" s="11"/>
      <c r="B4" s="5"/>
      <c r="C4" s="12" t="s">
        <v>2</v>
      </c>
      <c r="D4" s="1" t="s">
        <v>18</v>
      </c>
      <c r="E4" s="13">
        <v>42152560</v>
      </c>
      <c r="F4" s="12" t="s">
        <v>0</v>
      </c>
      <c r="H4" s="5"/>
      <c r="I4" s="5"/>
    </row>
    <row r="5" spans="1:10" x14ac:dyDescent="0.35">
      <c r="A5" s="5"/>
      <c r="B5" s="5"/>
      <c r="C5" s="12" t="s">
        <v>3</v>
      </c>
      <c r="D5" s="12" t="s">
        <v>18</v>
      </c>
      <c r="E5" s="13">
        <v>42145961</v>
      </c>
      <c r="F5" s="12" t="s">
        <v>0</v>
      </c>
      <c r="G5" s="5"/>
      <c r="H5" s="5"/>
      <c r="I5" s="5"/>
    </row>
    <row r="6" spans="1:10" x14ac:dyDescent="0.35">
      <c r="A6" s="5"/>
      <c r="B6" s="5"/>
      <c r="C6" s="15" t="s">
        <v>10</v>
      </c>
      <c r="D6" s="11">
        <v>100</v>
      </c>
      <c r="E6" s="14" t="s">
        <v>29</v>
      </c>
      <c r="F6" s="5"/>
      <c r="G6" s="5"/>
      <c r="H6" s="5"/>
      <c r="I6" s="5"/>
    </row>
    <row r="7" spans="1:10" x14ac:dyDescent="0.35">
      <c r="A7" s="5"/>
      <c r="B7" s="5"/>
      <c r="C7" s="5"/>
      <c r="D7" s="5"/>
      <c r="E7" s="5"/>
      <c r="F7" s="5"/>
      <c r="G7" s="5"/>
      <c r="H7" s="5"/>
      <c r="I7" s="5"/>
    </row>
    <row r="8" spans="1:10" x14ac:dyDescent="0.35">
      <c r="A8" s="3" t="s">
        <v>11</v>
      </c>
      <c r="B8" s="1" t="s">
        <v>12</v>
      </c>
      <c r="C8" s="1"/>
      <c r="D8" s="1" t="s">
        <v>7</v>
      </c>
      <c r="E8" s="8">
        <v>17270220</v>
      </c>
      <c r="F8" s="1" t="s">
        <v>0</v>
      </c>
      <c r="G8" s="5"/>
      <c r="H8" s="5"/>
      <c r="I8" s="5"/>
    </row>
    <row r="9" spans="1:10" x14ac:dyDescent="0.35">
      <c r="B9" s="1" t="s">
        <v>1</v>
      </c>
      <c r="C9" s="1"/>
      <c r="D9" s="1" t="s">
        <v>31</v>
      </c>
      <c r="E9" s="8">
        <v>0</v>
      </c>
      <c r="F9" s="1" t="s">
        <v>0</v>
      </c>
      <c r="G9" s="5"/>
      <c r="H9" s="5"/>
      <c r="I9" s="5"/>
    </row>
    <row r="10" spans="1:10" x14ac:dyDescent="0.35">
      <c r="B10" s="15" t="s">
        <v>10</v>
      </c>
      <c r="C10" s="11">
        <v>0</v>
      </c>
      <c r="D10" s="14" t="s">
        <v>29</v>
      </c>
      <c r="G10" s="5"/>
      <c r="H10" s="5"/>
      <c r="I10" s="5"/>
    </row>
    <row r="11" spans="1:10" x14ac:dyDescent="0.35">
      <c r="B11" s="19"/>
      <c r="C11" s="19"/>
      <c r="G11" s="5"/>
      <c r="H11" s="5"/>
      <c r="I11" s="5"/>
    </row>
    <row r="12" spans="1:10" x14ac:dyDescent="0.35">
      <c r="A12" s="3" t="s">
        <v>15</v>
      </c>
      <c r="B12" s="1" t="s">
        <v>12</v>
      </c>
      <c r="C12" s="1"/>
      <c r="D12" s="1" t="s">
        <v>8</v>
      </c>
      <c r="E12" s="8">
        <v>186211000</v>
      </c>
      <c r="F12" s="1" t="s">
        <v>0</v>
      </c>
      <c r="G12" s="5"/>
      <c r="H12" s="5"/>
      <c r="I12" s="5"/>
    </row>
    <row r="13" spans="1:10" x14ac:dyDescent="0.35">
      <c r="A13" s="5"/>
      <c r="B13" s="1" t="s">
        <v>1</v>
      </c>
      <c r="C13" s="6"/>
      <c r="D13" s="12" t="s">
        <v>31</v>
      </c>
      <c r="E13" s="20">
        <v>0</v>
      </c>
      <c r="F13" s="1" t="s">
        <v>0</v>
      </c>
      <c r="G13" s="5"/>
      <c r="H13" s="5"/>
      <c r="I13" s="5"/>
    </row>
    <row r="14" spans="1:10" x14ac:dyDescent="0.35">
      <c r="A14" s="5"/>
      <c r="B14" s="15" t="s">
        <v>10</v>
      </c>
      <c r="C14" s="11">
        <v>0</v>
      </c>
      <c r="D14" s="14" t="s">
        <v>29</v>
      </c>
      <c r="E14" s="5"/>
      <c r="F14" s="5"/>
      <c r="G14" s="5"/>
      <c r="H14" s="5"/>
      <c r="I14" s="5"/>
    </row>
    <row r="15" spans="1:10" x14ac:dyDescent="0.35">
      <c r="A15" s="5"/>
      <c r="B15" s="16"/>
      <c r="C15" s="5"/>
      <c r="D15" s="5"/>
      <c r="E15" s="5"/>
      <c r="F15" s="5"/>
      <c r="G15" s="5"/>
      <c r="H15" s="5"/>
      <c r="I15" s="5"/>
    </row>
    <row r="16" spans="1:10" x14ac:dyDescent="0.35">
      <c r="A16" s="3" t="s">
        <v>20</v>
      </c>
      <c r="B16" s="3"/>
      <c r="C16" s="3"/>
      <c r="D16" s="3"/>
      <c r="E16" s="1"/>
      <c r="F16" s="18"/>
      <c r="G16" s="1"/>
      <c r="H16" s="2"/>
    </row>
    <row r="17" spans="1:13" x14ac:dyDescent="0.35">
      <c r="A17" s="1" t="s">
        <v>21</v>
      </c>
      <c r="C17" s="1"/>
      <c r="D17" s="1" t="s">
        <v>2</v>
      </c>
      <c r="E17" s="2">
        <v>704819810</v>
      </c>
      <c r="F17" s="1" t="s">
        <v>9</v>
      </c>
      <c r="G17" s="2">
        <v>21758207.02</v>
      </c>
      <c r="H17" s="1" t="s">
        <v>5</v>
      </c>
      <c r="I17" s="7">
        <f t="shared" ref="I17:I19" si="0">+G17/E17*100</f>
        <v>3.0870595166727792</v>
      </c>
    </row>
    <row r="18" spans="1:13" x14ac:dyDescent="0.35">
      <c r="A18" s="1" t="s">
        <v>22</v>
      </c>
      <c r="C18" s="1"/>
      <c r="D18" s="1" t="s">
        <v>2</v>
      </c>
      <c r="E18" s="2">
        <v>9062877</v>
      </c>
      <c r="F18" s="1" t="s">
        <v>9</v>
      </c>
      <c r="G18" s="2">
        <v>9062877</v>
      </c>
      <c r="H18" s="1" t="s">
        <v>5</v>
      </c>
      <c r="I18" s="7">
        <f>+G18/E18*100</f>
        <v>100</v>
      </c>
    </row>
    <row r="19" spans="1:13" x14ac:dyDescent="0.35">
      <c r="A19" s="1" t="s">
        <v>23</v>
      </c>
      <c r="C19" s="1"/>
      <c r="D19" s="1" t="s">
        <v>2</v>
      </c>
      <c r="E19" s="13">
        <v>42152560</v>
      </c>
      <c r="F19" s="1" t="s">
        <v>9</v>
      </c>
      <c r="G19" s="13">
        <v>42145961</v>
      </c>
      <c r="H19" s="1" t="s">
        <v>5</v>
      </c>
      <c r="I19" s="7">
        <f t="shared" si="0"/>
        <v>99.984344960306089</v>
      </c>
    </row>
    <row r="20" spans="1:13" x14ac:dyDescent="0.35">
      <c r="B20" s="3"/>
      <c r="C20" s="3"/>
      <c r="D20" s="3" t="s">
        <v>14</v>
      </c>
      <c r="E20" s="9">
        <f>SUM(E17:E19)</f>
        <v>756035247</v>
      </c>
      <c r="F20" s="3" t="s">
        <v>9</v>
      </c>
      <c r="G20" s="9">
        <f>SUM(G17:G19)</f>
        <v>72967045.019999996</v>
      </c>
      <c r="H20" s="3" t="s">
        <v>5</v>
      </c>
      <c r="I20" s="10">
        <f>+G20/E20*100</f>
        <v>9.6512755601723939</v>
      </c>
      <c r="L20" s="2"/>
      <c r="M20" s="17"/>
    </row>
    <row r="21" spans="1:13" x14ac:dyDescent="0.35">
      <c r="L21" s="17"/>
    </row>
    <row r="22" spans="1:13" x14ac:dyDescent="0.35">
      <c r="A22" s="3" t="s">
        <v>43</v>
      </c>
      <c r="B22" s="3"/>
      <c r="C22" s="1" t="s">
        <v>44</v>
      </c>
      <c r="D22" s="3"/>
      <c r="E22" s="3"/>
      <c r="F22" s="3"/>
      <c r="G22" s="1"/>
      <c r="H22" s="2"/>
    </row>
    <row r="23" spans="1:13" x14ac:dyDescent="0.35">
      <c r="A23" s="3"/>
      <c r="B23" s="3"/>
      <c r="C23" s="3"/>
      <c r="D23" s="3"/>
      <c r="E23" s="4"/>
      <c r="F23" s="3"/>
      <c r="G23" s="1"/>
    </row>
    <row r="24" spans="1:13" x14ac:dyDescent="0.35">
      <c r="C24" s="1"/>
      <c r="E24" s="2"/>
      <c r="G24" s="1"/>
    </row>
    <row r="25" spans="1:13" x14ac:dyDescent="0.35">
      <c r="C25" s="1"/>
      <c r="E25" s="2"/>
      <c r="G25" s="1"/>
    </row>
    <row r="27" spans="1:13" x14ac:dyDescent="0.35">
      <c r="A27" s="3"/>
      <c r="B27" s="3"/>
      <c r="C27" s="3"/>
      <c r="E27" s="4"/>
      <c r="F27" s="3"/>
      <c r="G27" s="1"/>
    </row>
    <row r="28" spans="1:13" x14ac:dyDescent="0.35">
      <c r="C28" s="1"/>
      <c r="E28" s="1"/>
      <c r="G28" s="1"/>
    </row>
    <row r="29" spans="1:13" x14ac:dyDescent="0.35">
      <c r="C29" s="1"/>
      <c r="E29" s="2"/>
      <c r="G29" s="1"/>
    </row>
  </sheetData>
  <mergeCells count="2">
    <mergeCell ref="A1:J1"/>
    <mergeCell ref="A2:J2"/>
  </mergeCells>
  <pageMargins left="0.70866141732283472" right="0.38" top="0.32" bottom="0.5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08C5-13C6-408C-8CB2-5CFAEE18DC37}">
  <dimension ref="A1:M29"/>
  <sheetViews>
    <sheetView view="pageBreakPreview" topLeftCell="A8" zoomScale="85" zoomScaleNormal="100" zoomScaleSheetLayoutView="85" workbookViewId="0">
      <selection activeCell="F29" sqref="F29"/>
    </sheetView>
  </sheetViews>
  <sheetFormatPr defaultRowHeight="21" x14ac:dyDescent="0.35"/>
  <cols>
    <col min="1" max="1" width="9" style="1"/>
    <col min="2" max="2" width="9" style="1" customWidth="1"/>
    <col min="3" max="3" width="12.875" style="8" customWidth="1"/>
    <col min="4" max="4" width="9.875" style="1" customWidth="1"/>
    <col min="5" max="5" width="14.75" style="8" bestFit="1" customWidth="1"/>
    <col min="6" max="6" width="10.75" style="1" bestFit="1" customWidth="1"/>
    <col min="7" max="7" width="15.5" style="8" customWidth="1"/>
    <col min="8" max="8" width="14.25" style="1" bestFit="1" customWidth="1"/>
    <col min="9" max="9" width="7.5" style="1" bestFit="1" customWidth="1"/>
    <col min="10" max="10" width="9.125" style="1" bestFit="1" customWidth="1"/>
    <col min="11" max="11" width="9" style="1"/>
    <col min="12" max="12" width="14.375" style="1" bestFit="1" customWidth="1"/>
    <col min="13" max="13" width="12.25" style="1" bestFit="1" customWidth="1"/>
    <col min="14" max="16384" width="9" style="1"/>
  </cols>
  <sheetData>
    <row r="1" spans="1:10" x14ac:dyDescent="0.3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5">
      <c r="A3" s="11" t="s">
        <v>19</v>
      </c>
      <c r="B3" s="5"/>
      <c r="C3" s="5"/>
      <c r="D3" s="5"/>
      <c r="E3" s="5"/>
      <c r="F3" s="5"/>
      <c r="G3" s="5"/>
      <c r="H3" s="5"/>
      <c r="I3" s="5"/>
    </row>
    <row r="4" spans="1:10" x14ac:dyDescent="0.35">
      <c r="A4" s="11"/>
      <c r="B4" s="5"/>
      <c r="C4" s="12" t="s">
        <v>2</v>
      </c>
      <c r="D4" s="1" t="s">
        <v>18</v>
      </c>
      <c r="E4" s="13">
        <v>42152560</v>
      </c>
      <c r="F4" s="12" t="s">
        <v>0</v>
      </c>
      <c r="H4" s="5"/>
      <c r="I4" s="5"/>
    </row>
    <row r="5" spans="1:10" x14ac:dyDescent="0.35">
      <c r="A5" s="5"/>
      <c r="B5" s="5"/>
      <c r="C5" s="12" t="s">
        <v>3</v>
      </c>
      <c r="D5" s="12" t="s">
        <v>18</v>
      </c>
      <c r="E5" s="13">
        <v>42145961</v>
      </c>
      <c r="F5" s="12" t="s">
        <v>0</v>
      </c>
      <c r="G5" s="5"/>
      <c r="H5" s="5"/>
      <c r="I5" s="5"/>
    </row>
    <row r="6" spans="1:10" x14ac:dyDescent="0.35">
      <c r="A6" s="5"/>
      <c r="B6" s="5"/>
      <c r="C6" s="15" t="s">
        <v>10</v>
      </c>
      <c r="D6" s="11">
        <v>100</v>
      </c>
      <c r="E6" s="14" t="s">
        <v>29</v>
      </c>
      <c r="F6" s="5"/>
      <c r="G6" s="5"/>
      <c r="H6" s="5"/>
      <c r="I6" s="5"/>
    </row>
    <row r="7" spans="1:10" x14ac:dyDescent="0.35">
      <c r="A7" s="5"/>
      <c r="B7" s="5"/>
      <c r="C7" s="5"/>
      <c r="D7" s="5"/>
      <c r="E7" s="5"/>
      <c r="F7" s="5"/>
      <c r="G7" s="5"/>
      <c r="H7" s="5"/>
      <c r="I7" s="5"/>
    </row>
    <row r="8" spans="1:10" x14ac:dyDescent="0.35">
      <c r="A8" s="3" t="s">
        <v>11</v>
      </c>
      <c r="B8" s="1" t="s">
        <v>12</v>
      </c>
      <c r="C8" s="1"/>
      <c r="D8" s="1" t="s">
        <v>7</v>
      </c>
      <c r="E8" s="8">
        <v>17270220</v>
      </c>
      <c r="F8" s="1" t="s">
        <v>0</v>
      </c>
      <c r="G8" s="5"/>
      <c r="H8" s="5"/>
      <c r="I8" s="5"/>
    </row>
    <row r="9" spans="1:10" x14ac:dyDescent="0.35">
      <c r="B9" s="1" t="s">
        <v>1</v>
      </c>
      <c r="C9" s="1"/>
      <c r="D9" s="1" t="s">
        <v>32</v>
      </c>
      <c r="E9" s="8">
        <v>2733310</v>
      </c>
      <c r="F9" s="1" t="s">
        <v>0</v>
      </c>
      <c r="G9" s="5"/>
      <c r="H9" s="5"/>
      <c r="I9" s="5"/>
    </row>
    <row r="10" spans="1:10" x14ac:dyDescent="0.35">
      <c r="B10" s="15" t="s">
        <v>10</v>
      </c>
      <c r="C10" s="14">
        <f>13/61*100</f>
        <v>21.311475409836063</v>
      </c>
      <c r="D10" s="14" t="s">
        <v>29</v>
      </c>
      <c r="G10" s="5"/>
      <c r="H10" s="5"/>
      <c r="I10" s="5"/>
    </row>
    <row r="11" spans="1:10" x14ac:dyDescent="0.35">
      <c r="B11" s="19"/>
      <c r="C11" s="19"/>
      <c r="G11" s="5"/>
      <c r="H11" s="5"/>
      <c r="I11" s="5"/>
    </row>
    <row r="12" spans="1:10" x14ac:dyDescent="0.35">
      <c r="A12" s="3" t="s">
        <v>15</v>
      </c>
      <c r="B12" s="1" t="s">
        <v>12</v>
      </c>
      <c r="C12" s="1"/>
      <c r="D12" s="1" t="s">
        <v>8</v>
      </c>
      <c r="E12" s="8">
        <v>186211000</v>
      </c>
      <c r="F12" s="1" t="s">
        <v>0</v>
      </c>
      <c r="G12" s="5"/>
      <c r="H12" s="5"/>
      <c r="I12" s="5"/>
    </row>
    <row r="13" spans="1:10" x14ac:dyDescent="0.35">
      <c r="A13" s="5"/>
      <c r="B13" s="1" t="s">
        <v>1</v>
      </c>
      <c r="C13" s="6"/>
      <c r="D13" s="12" t="s">
        <v>31</v>
      </c>
      <c r="E13" s="20">
        <v>0</v>
      </c>
      <c r="F13" s="1" t="s">
        <v>0</v>
      </c>
      <c r="G13" s="5"/>
      <c r="H13" s="5"/>
      <c r="I13" s="5"/>
    </row>
    <row r="14" spans="1:10" x14ac:dyDescent="0.35">
      <c r="A14" s="5"/>
      <c r="B14" s="15" t="s">
        <v>10</v>
      </c>
      <c r="C14" s="11">
        <v>0</v>
      </c>
      <c r="D14" s="14" t="s">
        <v>29</v>
      </c>
      <c r="E14" s="5"/>
      <c r="F14" s="5"/>
      <c r="G14" s="5"/>
      <c r="H14" s="5"/>
      <c r="I14" s="5"/>
    </row>
    <row r="15" spans="1:10" x14ac:dyDescent="0.35">
      <c r="A15" s="5"/>
      <c r="B15" s="16"/>
      <c r="C15" s="5"/>
      <c r="D15" s="5"/>
      <c r="E15" s="5"/>
      <c r="F15" s="5"/>
      <c r="G15" s="5"/>
      <c r="H15" s="5"/>
      <c r="I15" s="5"/>
    </row>
    <row r="16" spans="1:10" x14ac:dyDescent="0.35">
      <c r="A16" s="3" t="s">
        <v>20</v>
      </c>
      <c r="B16" s="3"/>
      <c r="C16" s="3"/>
      <c r="D16" s="3"/>
      <c r="E16" s="1"/>
      <c r="F16" s="18"/>
      <c r="G16" s="1"/>
      <c r="H16" s="2"/>
    </row>
    <row r="17" spans="1:13" x14ac:dyDescent="0.35">
      <c r="A17" s="1" t="s">
        <v>21</v>
      </c>
      <c r="C17" s="1"/>
      <c r="D17" s="1" t="s">
        <v>2</v>
      </c>
      <c r="E17" s="2">
        <v>706899710</v>
      </c>
      <c r="F17" s="1" t="s">
        <v>9</v>
      </c>
      <c r="G17" s="2">
        <v>48710128.600000001</v>
      </c>
      <c r="H17" s="1" t="s">
        <v>5</v>
      </c>
      <c r="I17" s="7">
        <f t="shared" ref="I17:I19" si="0">+G17/E17*100</f>
        <v>6.8906703328538637</v>
      </c>
    </row>
    <row r="18" spans="1:13" x14ac:dyDescent="0.35">
      <c r="A18" s="1" t="s">
        <v>22</v>
      </c>
      <c r="C18" s="1"/>
      <c r="D18" s="1" t="s">
        <v>2</v>
      </c>
      <c r="E18" s="2">
        <v>18828338</v>
      </c>
      <c r="F18" s="1" t="s">
        <v>9</v>
      </c>
      <c r="G18" s="2">
        <v>14425384</v>
      </c>
      <c r="H18" s="1" t="s">
        <v>5</v>
      </c>
      <c r="I18" s="7">
        <f>+G18/E18*100</f>
        <v>76.615280647713035</v>
      </c>
    </row>
    <row r="19" spans="1:13" x14ac:dyDescent="0.35">
      <c r="A19" s="1" t="s">
        <v>23</v>
      </c>
      <c r="C19" s="1"/>
      <c r="D19" s="1" t="s">
        <v>2</v>
      </c>
      <c r="E19" s="13">
        <v>42152560</v>
      </c>
      <c r="F19" s="1" t="s">
        <v>9</v>
      </c>
      <c r="G19" s="13">
        <v>42145961</v>
      </c>
      <c r="H19" s="1" t="s">
        <v>5</v>
      </c>
      <c r="I19" s="7">
        <f t="shared" si="0"/>
        <v>99.984344960306089</v>
      </c>
    </row>
    <row r="20" spans="1:13" x14ac:dyDescent="0.35">
      <c r="B20" s="3"/>
      <c r="C20" s="3"/>
      <c r="D20" s="3" t="s">
        <v>14</v>
      </c>
      <c r="E20" s="9">
        <f>SUM(E17:E19)</f>
        <v>767880608</v>
      </c>
      <c r="F20" s="3" t="s">
        <v>9</v>
      </c>
      <c r="G20" s="9">
        <f>SUM(G17:G19)</f>
        <v>105281473.59999999</v>
      </c>
      <c r="H20" s="3" t="s">
        <v>5</v>
      </c>
      <c r="I20" s="10">
        <f>+G20/E20*100</f>
        <v>13.710656644164141</v>
      </c>
      <c r="L20" s="2"/>
      <c r="M20" s="17"/>
    </row>
    <row r="21" spans="1:13" x14ac:dyDescent="0.35">
      <c r="L21" s="17"/>
    </row>
    <row r="22" spans="1:13" x14ac:dyDescent="0.35">
      <c r="A22" s="3" t="s">
        <v>43</v>
      </c>
      <c r="B22" s="3"/>
      <c r="C22" s="1" t="s">
        <v>44</v>
      </c>
      <c r="D22" s="3"/>
      <c r="E22" s="3"/>
      <c r="F22" s="3"/>
      <c r="G22" s="1"/>
      <c r="H22" s="2"/>
    </row>
    <row r="23" spans="1:13" x14ac:dyDescent="0.35">
      <c r="A23" s="3"/>
      <c r="B23" s="3"/>
      <c r="C23" s="3"/>
      <c r="D23" s="3"/>
      <c r="E23" s="4"/>
      <c r="F23" s="3"/>
      <c r="G23" s="1"/>
    </row>
    <row r="24" spans="1:13" x14ac:dyDescent="0.35">
      <c r="C24" s="1"/>
      <c r="E24" s="2"/>
      <c r="G24" s="1"/>
    </row>
    <row r="25" spans="1:13" x14ac:dyDescent="0.35">
      <c r="C25" s="1"/>
      <c r="E25" s="2"/>
      <c r="G25" s="1"/>
    </row>
    <row r="27" spans="1:13" x14ac:dyDescent="0.35">
      <c r="A27" s="3"/>
      <c r="B27" s="3"/>
      <c r="C27" s="3"/>
      <c r="E27" s="4"/>
      <c r="F27" s="3"/>
      <c r="G27" s="1"/>
    </row>
    <row r="28" spans="1:13" x14ac:dyDescent="0.35">
      <c r="C28" s="1"/>
      <c r="E28" s="1"/>
      <c r="G28" s="1"/>
    </row>
    <row r="29" spans="1:13" x14ac:dyDescent="0.35">
      <c r="C29" s="1"/>
      <c r="E29" s="2"/>
      <c r="G29" s="1"/>
    </row>
  </sheetData>
  <mergeCells count="2">
    <mergeCell ref="A1:J1"/>
    <mergeCell ref="A2:J2"/>
  </mergeCells>
  <pageMargins left="0.70866141732283472" right="0.38" top="0.32" bottom="0.5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8F95F-3D74-418B-909E-0A914FB7E010}">
  <dimension ref="A1:M29"/>
  <sheetViews>
    <sheetView view="pageBreakPreview" topLeftCell="A8" zoomScale="85" zoomScaleNormal="100" zoomScaleSheetLayoutView="85" workbookViewId="0">
      <selection activeCell="F29" sqref="F29"/>
    </sheetView>
  </sheetViews>
  <sheetFormatPr defaultRowHeight="21" x14ac:dyDescent="0.35"/>
  <cols>
    <col min="1" max="1" width="9" style="1"/>
    <col min="2" max="2" width="9" style="1" customWidth="1"/>
    <col min="3" max="3" width="12.875" style="8" customWidth="1"/>
    <col min="4" max="4" width="9.875" style="1" customWidth="1"/>
    <col min="5" max="5" width="14.75" style="8" bestFit="1" customWidth="1"/>
    <col min="6" max="6" width="10.75" style="1" bestFit="1" customWidth="1"/>
    <col min="7" max="7" width="15.5" style="8" customWidth="1"/>
    <col min="8" max="8" width="14.25" style="1" bestFit="1" customWidth="1"/>
    <col min="9" max="9" width="7.5" style="1" bestFit="1" customWidth="1"/>
    <col min="10" max="10" width="9.125" style="1" bestFit="1" customWidth="1"/>
    <col min="11" max="11" width="9" style="1"/>
    <col min="12" max="12" width="14.375" style="1" bestFit="1" customWidth="1"/>
    <col min="13" max="13" width="12.25" style="1" bestFit="1" customWidth="1"/>
    <col min="14" max="16384" width="9" style="1"/>
  </cols>
  <sheetData>
    <row r="1" spans="1:10" x14ac:dyDescent="0.3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5">
      <c r="A3" s="11" t="s">
        <v>19</v>
      </c>
      <c r="B3" s="5"/>
      <c r="C3" s="5"/>
      <c r="D3" s="5"/>
      <c r="E3" s="5"/>
      <c r="F3" s="5"/>
      <c r="G3" s="5"/>
      <c r="H3" s="5"/>
      <c r="I3" s="5"/>
    </row>
    <row r="4" spans="1:10" x14ac:dyDescent="0.35">
      <c r="A4" s="11"/>
      <c r="B4" s="5"/>
      <c r="C4" s="12" t="s">
        <v>2</v>
      </c>
      <c r="D4" s="1" t="s">
        <v>18</v>
      </c>
      <c r="E4" s="13">
        <v>42152560</v>
      </c>
      <c r="F4" s="12" t="s">
        <v>0</v>
      </c>
      <c r="H4" s="5"/>
      <c r="I4" s="5"/>
    </row>
    <row r="5" spans="1:10" x14ac:dyDescent="0.35">
      <c r="A5" s="5"/>
      <c r="B5" s="5"/>
      <c r="C5" s="12" t="s">
        <v>3</v>
      </c>
      <c r="D5" s="12" t="s">
        <v>18</v>
      </c>
      <c r="E5" s="13">
        <v>42145961</v>
      </c>
      <c r="F5" s="12" t="s">
        <v>0</v>
      </c>
      <c r="G5" s="5"/>
      <c r="H5" s="5"/>
      <c r="I5" s="5"/>
    </row>
    <row r="6" spans="1:10" x14ac:dyDescent="0.35">
      <c r="A6" s="5"/>
      <c r="B6" s="5"/>
      <c r="C6" s="15" t="s">
        <v>10</v>
      </c>
      <c r="D6" s="11">
        <v>100</v>
      </c>
      <c r="E6" s="14" t="s">
        <v>29</v>
      </c>
      <c r="F6" s="5"/>
      <c r="G6" s="5"/>
      <c r="H6" s="5"/>
      <c r="I6" s="5"/>
    </row>
    <row r="7" spans="1:10" x14ac:dyDescent="0.35">
      <c r="A7" s="5"/>
      <c r="B7" s="5"/>
      <c r="C7" s="5"/>
      <c r="D7" s="5"/>
      <c r="E7" s="5"/>
      <c r="F7" s="5"/>
      <c r="G7" s="5"/>
      <c r="H7" s="5"/>
      <c r="I7" s="5"/>
    </row>
    <row r="8" spans="1:10" x14ac:dyDescent="0.35">
      <c r="A8" s="3" t="s">
        <v>11</v>
      </c>
      <c r="B8" s="1" t="s">
        <v>12</v>
      </c>
      <c r="C8" s="1"/>
      <c r="D8" s="1" t="s">
        <v>7</v>
      </c>
      <c r="E8" s="8">
        <v>17270220</v>
      </c>
      <c r="F8" s="1" t="s">
        <v>0</v>
      </c>
      <c r="G8" s="5"/>
      <c r="H8" s="5"/>
      <c r="I8" s="5"/>
    </row>
    <row r="9" spans="1:10" x14ac:dyDescent="0.35">
      <c r="B9" s="1" t="s">
        <v>1</v>
      </c>
      <c r="C9" s="1"/>
      <c r="D9" s="1" t="s">
        <v>35</v>
      </c>
      <c r="E9" s="8">
        <v>9653605</v>
      </c>
      <c r="F9" s="1" t="s">
        <v>0</v>
      </c>
      <c r="G9" s="5"/>
      <c r="H9" s="5"/>
      <c r="I9" s="5"/>
    </row>
    <row r="10" spans="1:10" x14ac:dyDescent="0.35">
      <c r="B10" s="15" t="s">
        <v>10</v>
      </c>
      <c r="C10" s="14">
        <f>52/61*100</f>
        <v>85.245901639344254</v>
      </c>
      <c r="D10" s="14" t="s">
        <v>29</v>
      </c>
      <c r="G10" s="5"/>
      <c r="H10" s="5"/>
      <c r="I10" s="5"/>
    </row>
    <row r="11" spans="1:10" x14ac:dyDescent="0.35">
      <c r="B11" s="19"/>
      <c r="C11" s="19"/>
      <c r="G11" s="5"/>
      <c r="H11" s="5"/>
      <c r="I11" s="5"/>
    </row>
    <row r="12" spans="1:10" x14ac:dyDescent="0.35">
      <c r="A12" s="3" t="s">
        <v>15</v>
      </c>
      <c r="B12" s="1" t="s">
        <v>12</v>
      </c>
      <c r="C12" s="1"/>
      <c r="D12" s="1" t="s">
        <v>8</v>
      </c>
      <c r="E12" s="8">
        <v>186211000</v>
      </c>
      <c r="F12" s="1" t="s">
        <v>0</v>
      </c>
      <c r="G12" s="5"/>
      <c r="H12" s="5"/>
      <c r="I12" s="5"/>
    </row>
    <row r="13" spans="1:10" x14ac:dyDescent="0.35">
      <c r="A13" s="5"/>
      <c r="B13" s="1" t="s">
        <v>1</v>
      </c>
      <c r="C13" s="6"/>
      <c r="D13" s="12" t="s">
        <v>16</v>
      </c>
      <c r="E13" s="20">
        <v>495945</v>
      </c>
      <c r="F13" s="1" t="s">
        <v>0</v>
      </c>
      <c r="G13" s="5"/>
      <c r="H13" s="5"/>
      <c r="I13" s="5"/>
    </row>
    <row r="14" spans="1:10" x14ac:dyDescent="0.35">
      <c r="A14" s="5"/>
      <c r="B14" s="15" t="s">
        <v>10</v>
      </c>
      <c r="C14" s="11">
        <v>4.17</v>
      </c>
      <c r="D14" s="14" t="s">
        <v>29</v>
      </c>
      <c r="E14" s="5"/>
      <c r="F14" s="5"/>
      <c r="G14" s="5"/>
      <c r="H14" s="5"/>
      <c r="I14" s="5"/>
    </row>
    <row r="15" spans="1:10" x14ac:dyDescent="0.35">
      <c r="A15" s="5"/>
      <c r="B15" s="16"/>
      <c r="C15" s="5"/>
      <c r="D15" s="5"/>
      <c r="E15" s="5"/>
      <c r="F15" s="5"/>
      <c r="G15" s="5"/>
      <c r="H15" s="5"/>
      <c r="I15" s="5"/>
    </row>
    <row r="16" spans="1:10" x14ac:dyDescent="0.35">
      <c r="A16" s="3" t="s">
        <v>20</v>
      </c>
      <c r="B16" s="3"/>
      <c r="C16" s="3"/>
      <c r="D16" s="3"/>
      <c r="E16" s="1"/>
      <c r="F16" s="18"/>
      <c r="G16" s="1"/>
      <c r="H16" s="2"/>
    </row>
    <row r="17" spans="1:13" x14ac:dyDescent="0.35">
      <c r="A17" s="1" t="s">
        <v>21</v>
      </c>
      <c r="C17" s="1"/>
      <c r="D17" s="1" t="s">
        <v>2</v>
      </c>
      <c r="E17" s="2">
        <v>706899710</v>
      </c>
      <c r="F17" s="1" t="s">
        <v>9</v>
      </c>
      <c r="G17" s="2">
        <v>83817206.829999998</v>
      </c>
      <c r="H17" s="1" t="s">
        <v>5</v>
      </c>
      <c r="I17" s="7">
        <f t="shared" ref="I17:I19" si="0">+G17/E17*100</f>
        <v>11.857015308437459</v>
      </c>
    </row>
    <row r="18" spans="1:13" x14ac:dyDescent="0.35">
      <c r="A18" s="1" t="s">
        <v>22</v>
      </c>
      <c r="C18" s="1"/>
      <c r="D18" s="1" t="s">
        <v>2</v>
      </c>
      <c r="E18" s="2">
        <v>21843259</v>
      </c>
      <c r="F18" s="1" t="s">
        <v>9</v>
      </c>
      <c r="G18" s="2">
        <v>17345595</v>
      </c>
      <c r="H18" s="1" t="s">
        <v>5</v>
      </c>
      <c r="I18" s="7">
        <f>+G18/E18*100</f>
        <v>79.409372932857679</v>
      </c>
    </row>
    <row r="19" spans="1:13" x14ac:dyDescent="0.35">
      <c r="A19" s="1" t="s">
        <v>23</v>
      </c>
      <c r="C19" s="1"/>
      <c r="D19" s="1" t="s">
        <v>2</v>
      </c>
      <c r="E19" s="13">
        <v>42152560</v>
      </c>
      <c r="F19" s="1" t="s">
        <v>9</v>
      </c>
      <c r="G19" s="13">
        <v>42145961</v>
      </c>
      <c r="H19" s="1" t="s">
        <v>5</v>
      </c>
      <c r="I19" s="7">
        <f t="shared" si="0"/>
        <v>99.984344960306089</v>
      </c>
    </row>
    <row r="20" spans="1:13" x14ac:dyDescent="0.35">
      <c r="B20" s="3"/>
      <c r="C20" s="3"/>
      <c r="D20" s="3" t="s">
        <v>14</v>
      </c>
      <c r="E20" s="9">
        <f>SUM(E17:E19)</f>
        <v>770895529</v>
      </c>
      <c r="F20" s="3" t="s">
        <v>9</v>
      </c>
      <c r="G20" s="9">
        <f>SUM(G17:G19)</f>
        <v>143308762.82999998</v>
      </c>
      <c r="H20" s="3" t="s">
        <v>5</v>
      </c>
      <c r="I20" s="10">
        <f>+G20/E20*100</f>
        <v>18.589907119567687</v>
      </c>
      <c r="L20" s="2"/>
      <c r="M20" s="17"/>
    </row>
    <row r="21" spans="1:13" x14ac:dyDescent="0.35">
      <c r="L21" s="17"/>
    </row>
    <row r="22" spans="1:13" x14ac:dyDescent="0.35">
      <c r="A22" s="3" t="s">
        <v>43</v>
      </c>
      <c r="B22" s="3"/>
      <c r="C22" s="1" t="s">
        <v>44</v>
      </c>
      <c r="D22" s="3"/>
      <c r="E22" s="3"/>
      <c r="F22" s="3"/>
      <c r="G22" s="1"/>
      <c r="H22" s="2"/>
    </row>
    <row r="23" spans="1:13" x14ac:dyDescent="0.35">
      <c r="A23" s="3"/>
      <c r="B23" s="3"/>
      <c r="C23" s="3"/>
      <c r="D23" s="3"/>
      <c r="E23" s="4"/>
      <c r="F23" s="3"/>
      <c r="G23" s="1"/>
    </row>
    <row r="24" spans="1:13" x14ac:dyDescent="0.35">
      <c r="C24" s="1"/>
      <c r="E24" s="2"/>
      <c r="G24" s="1"/>
    </row>
    <row r="25" spans="1:13" x14ac:dyDescent="0.35">
      <c r="C25" s="1"/>
      <c r="E25" s="2"/>
      <c r="G25" s="1"/>
    </row>
    <row r="27" spans="1:13" x14ac:dyDescent="0.35">
      <c r="A27" s="3"/>
      <c r="B27" s="3"/>
      <c r="C27" s="3"/>
      <c r="E27" s="4"/>
      <c r="F27" s="3"/>
      <c r="G27" s="1"/>
    </row>
    <row r="28" spans="1:13" x14ac:dyDescent="0.35">
      <c r="C28" s="1"/>
      <c r="E28" s="1"/>
      <c r="G28" s="1"/>
    </row>
    <row r="29" spans="1:13" x14ac:dyDescent="0.35">
      <c r="C29" s="1"/>
      <c r="E29" s="2"/>
      <c r="G29" s="1"/>
    </row>
  </sheetData>
  <mergeCells count="2">
    <mergeCell ref="A1:J1"/>
    <mergeCell ref="A2:J2"/>
  </mergeCells>
  <pageMargins left="0.70866141732283472" right="0.38" top="0.32" bottom="0.5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C61D-995E-41BD-94FE-83E617CA6AE4}">
  <dimension ref="A1:M33"/>
  <sheetViews>
    <sheetView view="pageBreakPreview" topLeftCell="A10" zoomScale="85" zoomScaleNormal="100" zoomScaleSheetLayoutView="85" workbookViewId="0">
      <selection activeCell="F29" sqref="F29"/>
    </sheetView>
  </sheetViews>
  <sheetFormatPr defaultRowHeight="21" x14ac:dyDescent="0.35"/>
  <cols>
    <col min="1" max="1" width="9" style="1"/>
    <col min="2" max="2" width="9" style="1" customWidth="1"/>
    <col min="3" max="3" width="12.875" style="8" customWidth="1"/>
    <col min="4" max="4" width="9.875" style="1" customWidth="1"/>
    <col min="5" max="5" width="14.75" style="8" bestFit="1" customWidth="1"/>
    <col min="6" max="6" width="10.75" style="1" bestFit="1" customWidth="1"/>
    <col min="7" max="7" width="15.5" style="8" customWidth="1"/>
    <col min="8" max="8" width="14.25" style="1" bestFit="1" customWidth="1"/>
    <col min="9" max="9" width="7.5" style="1" bestFit="1" customWidth="1"/>
    <col min="10" max="10" width="9.125" style="1" bestFit="1" customWidth="1"/>
    <col min="11" max="11" width="9" style="1"/>
    <col min="12" max="12" width="14.375" style="1" bestFit="1" customWidth="1"/>
    <col min="13" max="13" width="12.25" style="1" bestFit="1" customWidth="1"/>
    <col min="14" max="16384" width="9" style="1"/>
  </cols>
  <sheetData>
    <row r="1" spans="1:10" x14ac:dyDescent="0.3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5">
      <c r="A3" s="11" t="s">
        <v>19</v>
      </c>
      <c r="B3" s="5"/>
      <c r="C3" s="5"/>
      <c r="D3" s="5"/>
      <c r="E3" s="5"/>
      <c r="F3" s="5"/>
      <c r="G3" s="5"/>
      <c r="H3" s="5"/>
      <c r="I3" s="5"/>
    </row>
    <row r="4" spans="1:10" x14ac:dyDescent="0.35">
      <c r="A4" s="11"/>
      <c r="B4" s="5"/>
      <c r="C4" s="12" t="s">
        <v>2</v>
      </c>
      <c r="D4" s="1" t="s">
        <v>18</v>
      </c>
      <c r="E4" s="13">
        <v>42152560</v>
      </c>
      <c r="F4" s="12" t="s">
        <v>0</v>
      </c>
      <c r="H4" s="5"/>
      <c r="I4" s="5"/>
    </row>
    <row r="5" spans="1:10" x14ac:dyDescent="0.35">
      <c r="A5" s="5"/>
      <c r="B5" s="5"/>
      <c r="C5" s="12" t="s">
        <v>3</v>
      </c>
      <c r="D5" s="12" t="s">
        <v>18</v>
      </c>
      <c r="E5" s="13">
        <v>42145961</v>
      </c>
      <c r="F5" s="12" t="s">
        <v>0</v>
      </c>
      <c r="G5" s="5"/>
      <c r="H5" s="5"/>
      <c r="I5" s="5"/>
    </row>
    <row r="6" spans="1:10" x14ac:dyDescent="0.35">
      <c r="A6" s="5"/>
      <c r="B6" s="5"/>
      <c r="C6" s="15" t="s">
        <v>10</v>
      </c>
      <c r="D6" s="11">
        <v>100</v>
      </c>
      <c r="E6" s="14" t="s">
        <v>29</v>
      </c>
      <c r="F6" s="5"/>
      <c r="G6" s="5"/>
      <c r="H6" s="5"/>
      <c r="I6" s="5"/>
    </row>
    <row r="7" spans="1:10" x14ac:dyDescent="0.35">
      <c r="A7" s="5"/>
      <c r="B7" s="5"/>
      <c r="C7" s="5"/>
      <c r="D7" s="5"/>
      <c r="E7" s="5"/>
      <c r="F7" s="5"/>
      <c r="G7" s="5"/>
      <c r="H7" s="5"/>
      <c r="I7" s="5"/>
    </row>
    <row r="8" spans="1:10" x14ac:dyDescent="0.35">
      <c r="A8" s="3" t="s">
        <v>11</v>
      </c>
      <c r="B8" s="1" t="s">
        <v>12</v>
      </c>
      <c r="C8" s="1"/>
      <c r="D8" s="1" t="s">
        <v>7</v>
      </c>
      <c r="E8" s="8">
        <v>17270220</v>
      </c>
      <c r="F8" s="1" t="s">
        <v>0</v>
      </c>
      <c r="G8" s="5"/>
      <c r="H8" s="5"/>
      <c r="I8" s="5"/>
    </row>
    <row r="9" spans="1:10" x14ac:dyDescent="0.35">
      <c r="A9" s="3"/>
      <c r="B9" s="1" t="s">
        <v>13</v>
      </c>
      <c r="C9" s="1"/>
      <c r="D9" s="1" t="s">
        <v>38</v>
      </c>
      <c r="E9" s="8">
        <v>660500</v>
      </c>
      <c r="F9" s="1" t="s">
        <v>0</v>
      </c>
      <c r="G9" s="5"/>
      <c r="H9" s="5"/>
      <c r="I9" s="5"/>
    </row>
    <row r="10" spans="1:10" x14ac:dyDescent="0.35">
      <c r="A10" s="3"/>
      <c r="B10" s="3" t="s">
        <v>14</v>
      </c>
      <c r="C10" s="1"/>
      <c r="D10" s="1" t="s">
        <v>39</v>
      </c>
      <c r="E10" s="8">
        <f>SUM(E8:E9)</f>
        <v>17930720</v>
      </c>
      <c r="F10" s="1" t="s">
        <v>0</v>
      </c>
      <c r="G10" s="5"/>
      <c r="H10" s="5"/>
      <c r="I10" s="5"/>
    </row>
    <row r="11" spans="1:10" x14ac:dyDescent="0.35">
      <c r="B11" s="1" t="s">
        <v>1</v>
      </c>
      <c r="C11" s="1"/>
      <c r="D11" s="1" t="s">
        <v>35</v>
      </c>
      <c r="E11" s="8">
        <v>9653605</v>
      </c>
      <c r="F11" s="1" t="s">
        <v>0</v>
      </c>
      <c r="G11" s="5"/>
      <c r="H11" s="5"/>
      <c r="I11" s="5"/>
    </row>
    <row r="12" spans="1:10" x14ac:dyDescent="0.35">
      <c r="B12" s="15" t="s">
        <v>10</v>
      </c>
      <c r="C12" s="14">
        <v>74.290000000000006</v>
      </c>
      <c r="D12" s="14" t="s">
        <v>29</v>
      </c>
      <c r="G12" s="5"/>
      <c r="H12" s="5"/>
      <c r="I12" s="5"/>
    </row>
    <row r="13" spans="1:10" x14ac:dyDescent="0.35">
      <c r="B13" s="19"/>
      <c r="C13" s="19"/>
      <c r="G13" s="5"/>
      <c r="H13" s="5"/>
      <c r="I13" s="5"/>
    </row>
    <row r="14" spans="1:10" x14ac:dyDescent="0.35">
      <c r="A14" s="3" t="s">
        <v>15</v>
      </c>
      <c r="B14" s="1" t="s">
        <v>12</v>
      </c>
      <c r="C14" s="1"/>
      <c r="D14" s="1" t="s">
        <v>8</v>
      </c>
      <c r="E14" s="8">
        <v>185328500</v>
      </c>
      <c r="F14" s="1" t="s">
        <v>0</v>
      </c>
      <c r="G14" s="5"/>
      <c r="H14" s="5"/>
      <c r="I14" s="5"/>
    </row>
    <row r="15" spans="1:10" x14ac:dyDescent="0.35">
      <c r="A15" s="3"/>
      <c r="B15" s="1" t="s">
        <v>13</v>
      </c>
      <c r="C15" s="6"/>
      <c r="D15" s="12" t="s">
        <v>16</v>
      </c>
      <c r="E15" s="8">
        <v>222000</v>
      </c>
      <c r="F15" s="1" t="s">
        <v>0</v>
      </c>
      <c r="G15" s="5"/>
      <c r="H15" s="5"/>
      <c r="I15" s="5"/>
    </row>
    <row r="16" spans="1:10" x14ac:dyDescent="0.35">
      <c r="A16" s="3"/>
      <c r="B16" s="5" t="s">
        <v>14</v>
      </c>
      <c r="C16" s="6"/>
      <c r="D16" s="12" t="s">
        <v>17</v>
      </c>
      <c r="E16" s="8">
        <f>SUM(E14:E15)</f>
        <v>185550500</v>
      </c>
      <c r="F16" s="1" t="s">
        <v>0</v>
      </c>
      <c r="G16" s="5"/>
      <c r="H16" s="5"/>
      <c r="I16" s="5"/>
    </row>
    <row r="17" spans="1:13" x14ac:dyDescent="0.35">
      <c r="A17" s="5"/>
      <c r="B17" s="1" t="s">
        <v>1</v>
      </c>
      <c r="C17" s="6"/>
      <c r="D17" s="12" t="s">
        <v>37</v>
      </c>
      <c r="E17" s="20">
        <v>85879445</v>
      </c>
      <c r="F17" s="1" t="s">
        <v>0</v>
      </c>
      <c r="G17" s="5"/>
      <c r="H17" s="5"/>
      <c r="I17" s="5"/>
    </row>
    <row r="18" spans="1:13" x14ac:dyDescent="0.35">
      <c r="A18" s="5"/>
      <c r="B18" s="15" t="s">
        <v>10</v>
      </c>
      <c r="C18" s="11">
        <v>48</v>
      </c>
      <c r="D18" s="14" t="s">
        <v>29</v>
      </c>
      <c r="E18" s="5"/>
      <c r="F18" s="5"/>
      <c r="G18" s="5"/>
      <c r="H18" s="5"/>
      <c r="I18" s="5"/>
    </row>
    <row r="19" spans="1:13" x14ac:dyDescent="0.35">
      <c r="A19" s="5"/>
      <c r="B19" s="16"/>
      <c r="C19" s="5"/>
      <c r="D19" s="5"/>
      <c r="E19" s="5"/>
      <c r="F19" s="5"/>
      <c r="G19" s="5"/>
      <c r="H19" s="5"/>
      <c r="I19" s="5"/>
    </row>
    <row r="20" spans="1:13" x14ac:dyDescent="0.35">
      <c r="A20" s="3" t="s">
        <v>20</v>
      </c>
      <c r="B20" s="3"/>
      <c r="C20" s="3"/>
      <c r="D20" s="3"/>
      <c r="E20" s="1"/>
      <c r="F20" s="18"/>
      <c r="G20" s="1"/>
      <c r="H20" s="2"/>
    </row>
    <row r="21" spans="1:13" x14ac:dyDescent="0.35">
      <c r="A21" s="1" t="s">
        <v>21</v>
      </c>
      <c r="C21" s="1"/>
      <c r="D21" s="1" t="s">
        <v>2</v>
      </c>
      <c r="E21" s="2">
        <v>715181500</v>
      </c>
      <c r="F21" s="1" t="s">
        <v>9</v>
      </c>
      <c r="G21" s="2">
        <v>121951568.16</v>
      </c>
      <c r="H21" s="1" t="s">
        <v>5</v>
      </c>
      <c r="I21" s="7">
        <f t="shared" ref="I21:I23" si="0">+G21/E21*100</f>
        <v>17.051834836331757</v>
      </c>
    </row>
    <row r="22" spans="1:13" x14ac:dyDescent="0.35">
      <c r="A22" s="1" t="s">
        <v>22</v>
      </c>
      <c r="C22" s="1"/>
      <c r="D22" s="1" t="s">
        <v>2</v>
      </c>
      <c r="E22" s="2">
        <v>27228328</v>
      </c>
      <c r="F22" s="1" t="s">
        <v>9</v>
      </c>
      <c r="G22" s="2">
        <v>23762964</v>
      </c>
      <c r="H22" s="1" t="s">
        <v>5</v>
      </c>
      <c r="I22" s="7">
        <f>+G22/E22*100</f>
        <v>87.27294602885641</v>
      </c>
    </row>
    <row r="23" spans="1:13" x14ac:dyDescent="0.35">
      <c r="A23" s="1" t="s">
        <v>23</v>
      </c>
      <c r="C23" s="1"/>
      <c r="D23" s="1" t="s">
        <v>2</v>
      </c>
      <c r="E23" s="13">
        <v>42152560</v>
      </c>
      <c r="F23" s="1" t="s">
        <v>9</v>
      </c>
      <c r="G23" s="13">
        <v>42145961</v>
      </c>
      <c r="H23" s="1" t="s">
        <v>5</v>
      </c>
      <c r="I23" s="7">
        <f t="shared" si="0"/>
        <v>99.984344960306089</v>
      </c>
    </row>
    <row r="24" spans="1:13" x14ac:dyDescent="0.35">
      <c r="B24" s="3"/>
      <c r="C24" s="3"/>
      <c r="D24" s="3" t="s">
        <v>14</v>
      </c>
      <c r="E24" s="9">
        <f>SUM(E21:E23)</f>
        <v>784562388</v>
      </c>
      <c r="F24" s="3" t="s">
        <v>9</v>
      </c>
      <c r="G24" s="9">
        <f>SUM(G21:G23)</f>
        <v>187860493.16</v>
      </c>
      <c r="H24" s="3" t="s">
        <v>5</v>
      </c>
      <c r="I24" s="10">
        <f>+G24/E24*100</f>
        <v>23.944621362603481</v>
      </c>
      <c r="L24" s="2"/>
      <c r="M24" s="17"/>
    </row>
    <row r="25" spans="1:13" x14ac:dyDescent="0.35">
      <c r="A25" s="3" t="s">
        <v>43</v>
      </c>
      <c r="B25" s="3"/>
      <c r="C25" s="1" t="s">
        <v>44</v>
      </c>
      <c r="D25" s="3"/>
      <c r="E25" s="3"/>
      <c r="F25" s="3"/>
      <c r="G25" s="1"/>
      <c r="H25" s="2"/>
    </row>
    <row r="26" spans="1:13" x14ac:dyDescent="0.35">
      <c r="A26" s="3"/>
      <c r="B26" s="3"/>
      <c r="C26" s="3"/>
      <c r="D26" s="3"/>
      <c r="E26" s="4"/>
      <c r="F26" s="3"/>
      <c r="G26" s="1"/>
    </row>
    <row r="27" spans="1:13" x14ac:dyDescent="0.35">
      <c r="C27" s="1"/>
      <c r="E27" s="2"/>
      <c r="G27" s="1"/>
    </row>
    <row r="28" spans="1:13" x14ac:dyDescent="0.35">
      <c r="C28" s="1"/>
      <c r="E28" s="2"/>
      <c r="G28" s="1"/>
    </row>
    <row r="29" spans="1:13" x14ac:dyDescent="0.35">
      <c r="C29" s="1"/>
      <c r="E29" s="2"/>
      <c r="G29" s="1"/>
    </row>
    <row r="31" spans="1:13" x14ac:dyDescent="0.35">
      <c r="A31" s="3"/>
      <c r="B31" s="3"/>
      <c r="C31" s="3"/>
      <c r="E31" s="4"/>
      <c r="F31" s="3"/>
      <c r="G31" s="1"/>
    </row>
    <row r="32" spans="1:13" x14ac:dyDescent="0.35">
      <c r="C32" s="1"/>
      <c r="E32" s="1"/>
      <c r="G32" s="1"/>
    </row>
    <row r="33" spans="3:7" x14ac:dyDescent="0.35">
      <c r="C33" s="1"/>
      <c r="E33" s="2"/>
      <c r="G33" s="1"/>
    </row>
  </sheetData>
  <mergeCells count="2">
    <mergeCell ref="A1:J1"/>
    <mergeCell ref="A2:J2"/>
  </mergeCells>
  <pageMargins left="0.70866141732283472" right="0.38" top="0.32" bottom="0.5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62158-B534-460B-A8DF-B8CE0642DCE8}">
  <dimension ref="A1:M33"/>
  <sheetViews>
    <sheetView view="pageBreakPreview" topLeftCell="A12" zoomScale="85" zoomScaleNormal="100" zoomScaleSheetLayoutView="85" workbookViewId="0">
      <selection activeCell="F29" sqref="F29"/>
    </sheetView>
  </sheetViews>
  <sheetFormatPr defaultRowHeight="21" x14ac:dyDescent="0.35"/>
  <cols>
    <col min="1" max="1" width="9" style="1"/>
    <col min="2" max="2" width="9" style="1" customWidth="1"/>
    <col min="3" max="3" width="12.875" style="8" customWidth="1"/>
    <col min="4" max="4" width="9.875" style="1" customWidth="1"/>
    <col min="5" max="5" width="14.75" style="8" bestFit="1" customWidth="1"/>
    <col min="6" max="6" width="10.75" style="1" bestFit="1" customWidth="1"/>
    <col min="7" max="7" width="15.5" style="8" customWidth="1"/>
    <col min="8" max="8" width="14.25" style="1" bestFit="1" customWidth="1"/>
    <col min="9" max="9" width="7.5" style="1" bestFit="1" customWidth="1"/>
    <col min="10" max="10" width="9.125" style="1" bestFit="1" customWidth="1"/>
    <col min="11" max="11" width="9" style="1"/>
    <col min="12" max="12" width="14.375" style="1" bestFit="1" customWidth="1"/>
    <col min="13" max="13" width="12.25" style="1" bestFit="1" customWidth="1"/>
    <col min="14" max="16384" width="9" style="1"/>
  </cols>
  <sheetData>
    <row r="1" spans="1:10" x14ac:dyDescent="0.3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5">
      <c r="A3" s="11" t="s">
        <v>19</v>
      </c>
      <c r="B3" s="5"/>
      <c r="C3" s="5"/>
      <c r="D3" s="5"/>
      <c r="E3" s="5"/>
      <c r="F3" s="5"/>
      <c r="G3" s="5"/>
      <c r="H3" s="5"/>
      <c r="I3" s="5"/>
    </row>
    <row r="4" spans="1:10" x14ac:dyDescent="0.35">
      <c r="A4" s="11"/>
      <c r="B4" s="5"/>
      <c r="C4" s="12" t="s">
        <v>2</v>
      </c>
      <c r="D4" s="1" t="s">
        <v>18</v>
      </c>
      <c r="E4" s="13">
        <v>42152560</v>
      </c>
      <c r="F4" s="12" t="s">
        <v>0</v>
      </c>
      <c r="H4" s="5"/>
      <c r="I4" s="5"/>
    </row>
    <row r="5" spans="1:10" x14ac:dyDescent="0.35">
      <c r="A5" s="5"/>
      <c r="B5" s="5"/>
      <c r="C5" s="12" t="s">
        <v>3</v>
      </c>
      <c r="D5" s="12" t="s">
        <v>18</v>
      </c>
      <c r="E5" s="13">
        <v>42145961</v>
      </c>
      <c r="F5" s="12" t="s">
        <v>0</v>
      </c>
      <c r="G5" s="5"/>
      <c r="H5" s="5"/>
      <c r="I5" s="5"/>
    </row>
    <row r="6" spans="1:10" x14ac:dyDescent="0.35">
      <c r="A6" s="5"/>
      <c r="B6" s="5"/>
      <c r="C6" s="15" t="s">
        <v>10</v>
      </c>
      <c r="D6" s="11">
        <v>100</v>
      </c>
      <c r="E6" s="14" t="s">
        <v>29</v>
      </c>
      <c r="F6" s="5"/>
      <c r="G6" s="5"/>
      <c r="H6" s="5"/>
      <c r="I6" s="5"/>
    </row>
    <row r="7" spans="1:10" x14ac:dyDescent="0.35">
      <c r="A7" s="5"/>
      <c r="B7" s="5"/>
      <c r="C7" s="5"/>
      <c r="D7" s="5"/>
      <c r="E7" s="5"/>
      <c r="F7" s="5"/>
      <c r="G7" s="5"/>
      <c r="H7" s="5"/>
      <c r="I7" s="5"/>
    </row>
    <row r="8" spans="1:10" x14ac:dyDescent="0.35">
      <c r="A8" s="3" t="s">
        <v>11</v>
      </c>
      <c r="B8" s="1" t="s">
        <v>12</v>
      </c>
      <c r="C8" s="1"/>
      <c r="D8" s="1" t="s">
        <v>7</v>
      </c>
      <c r="E8" s="8">
        <v>17270220</v>
      </c>
      <c r="F8" s="1" t="s">
        <v>0</v>
      </c>
      <c r="G8" s="5"/>
      <c r="H8" s="5"/>
      <c r="I8" s="5"/>
    </row>
    <row r="9" spans="1:10" x14ac:dyDescent="0.35">
      <c r="A9" s="3"/>
      <c r="B9" s="1" t="s">
        <v>13</v>
      </c>
      <c r="C9" s="1"/>
      <c r="D9" s="1" t="s">
        <v>37</v>
      </c>
      <c r="E9" s="8">
        <v>775000</v>
      </c>
      <c r="F9" s="1" t="s">
        <v>0</v>
      </c>
      <c r="G9" s="5"/>
      <c r="H9" s="5"/>
      <c r="I9" s="5"/>
    </row>
    <row r="10" spans="1:10" x14ac:dyDescent="0.35">
      <c r="A10" s="3"/>
      <c r="B10" s="3" t="s">
        <v>14</v>
      </c>
      <c r="C10" s="1"/>
      <c r="D10" s="1" t="s">
        <v>42</v>
      </c>
      <c r="E10" s="8">
        <f>SUM(E8:E9)</f>
        <v>18045220</v>
      </c>
      <c r="F10" s="1" t="s">
        <v>0</v>
      </c>
      <c r="G10" s="5"/>
      <c r="H10" s="5"/>
      <c r="I10" s="5"/>
    </row>
    <row r="11" spans="1:10" x14ac:dyDescent="0.35">
      <c r="B11" s="1" t="s">
        <v>1</v>
      </c>
      <c r="C11" s="1"/>
      <c r="D11" s="1" t="s">
        <v>35</v>
      </c>
      <c r="E11" s="8">
        <v>9653605</v>
      </c>
      <c r="F11" s="1" t="s">
        <v>0</v>
      </c>
      <c r="G11" s="5"/>
      <c r="H11" s="5"/>
      <c r="I11" s="5"/>
    </row>
    <row r="12" spans="1:10" x14ac:dyDescent="0.35">
      <c r="B12" s="15" t="s">
        <v>10</v>
      </c>
      <c r="C12" s="14">
        <v>71.23</v>
      </c>
      <c r="D12" s="14" t="s">
        <v>29</v>
      </c>
      <c r="G12" s="5"/>
      <c r="H12" s="5"/>
      <c r="I12" s="5"/>
    </row>
    <row r="13" spans="1:10" x14ac:dyDescent="0.35">
      <c r="B13" s="19"/>
      <c r="C13" s="19"/>
      <c r="G13" s="5"/>
      <c r="H13" s="5"/>
      <c r="I13" s="5"/>
    </row>
    <row r="14" spans="1:10" x14ac:dyDescent="0.35">
      <c r="A14" s="3" t="s">
        <v>15</v>
      </c>
      <c r="B14" s="1" t="s">
        <v>12</v>
      </c>
      <c r="C14" s="1"/>
      <c r="D14" s="1" t="s">
        <v>8</v>
      </c>
      <c r="E14" s="8">
        <f>SUM(E16-E15)</f>
        <v>185214000</v>
      </c>
      <c r="F14" s="1" t="s">
        <v>0</v>
      </c>
      <c r="G14" s="5"/>
      <c r="H14" s="5"/>
      <c r="I14" s="5"/>
    </row>
    <row r="15" spans="1:10" x14ac:dyDescent="0.35">
      <c r="A15" s="3"/>
      <c r="B15" s="1" t="s">
        <v>13</v>
      </c>
      <c r="C15" s="6"/>
      <c r="D15" s="12" t="s">
        <v>16</v>
      </c>
      <c r="E15" s="8">
        <v>222000</v>
      </c>
      <c r="F15" s="1" t="s">
        <v>0</v>
      </c>
      <c r="G15" s="5"/>
      <c r="H15" s="5"/>
      <c r="I15" s="5"/>
    </row>
    <row r="16" spans="1:10" x14ac:dyDescent="0.35">
      <c r="A16" s="3"/>
      <c r="B16" s="5" t="s">
        <v>14</v>
      </c>
      <c r="C16" s="6"/>
      <c r="D16" s="12" t="s">
        <v>17</v>
      </c>
      <c r="E16" s="8">
        <v>185436000</v>
      </c>
      <c r="F16" s="1" t="s">
        <v>0</v>
      </c>
      <c r="G16" s="5"/>
      <c r="H16" s="5"/>
      <c r="I16" s="5"/>
    </row>
    <row r="17" spans="1:13" x14ac:dyDescent="0.35">
      <c r="A17" s="5"/>
      <c r="B17" s="1" t="s">
        <v>1</v>
      </c>
      <c r="C17" s="6"/>
      <c r="D17" s="12" t="s">
        <v>41</v>
      </c>
      <c r="E17" s="20">
        <v>112827291</v>
      </c>
      <c r="F17" s="1" t="s">
        <v>0</v>
      </c>
      <c r="G17" s="5"/>
      <c r="H17" s="5"/>
      <c r="I17" s="5"/>
    </row>
    <row r="18" spans="1:13" x14ac:dyDescent="0.35">
      <c r="A18" s="5"/>
      <c r="B18" s="15" t="s">
        <v>10</v>
      </c>
      <c r="C18" s="11">
        <v>64</v>
      </c>
      <c r="D18" s="14" t="s">
        <v>29</v>
      </c>
      <c r="E18" s="5"/>
      <c r="F18" s="5"/>
      <c r="G18" s="5"/>
      <c r="H18" s="5"/>
      <c r="I18" s="5"/>
    </row>
    <row r="19" spans="1:13" x14ac:dyDescent="0.35">
      <c r="A19" s="5"/>
      <c r="B19" s="16"/>
      <c r="C19" s="5"/>
      <c r="D19" s="5"/>
      <c r="E19" s="5"/>
      <c r="F19" s="5"/>
      <c r="G19" s="5"/>
      <c r="H19" s="5"/>
      <c r="I19" s="5"/>
    </row>
    <row r="20" spans="1:13" x14ac:dyDescent="0.35">
      <c r="A20" s="3" t="s">
        <v>20</v>
      </c>
      <c r="B20" s="3"/>
      <c r="C20" s="3"/>
      <c r="D20" s="3"/>
      <c r="E20" s="1"/>
      <c r="F20" s="18"/>
      <c r="G20" s="1"/>
      <c r="H20" s="2"/>
    </row>
    <row r="21" spans="1:13" x14ac:dyDescent="0.35">
      <c r="A21" s="1" t="s">
        <v>21</v>
      </c>
      <c r="C21" s="1"/>
      <c r="D21" s="1" t="s">
        <v>2</v>
      </c>
      <c r="E21" s="2">
        <v>715273520</v>
      </c>
      <c r="F21" s="1" t="s">
        <v>9</v>
      </c>
      <c r="G21" s="2">
        <v>163240921.93000001</v>
      </c>
      <c r="H21" s="1" t="s">
        <v>5</v>
      </c>
      <c r="I21" s="7">
        <f t="shared" ref="I21:I23" si="0">+G21/E21*100</f>
        <v>22.822167655528478</v>
      </c>
    </row>
    <row r="22" spans="1:13" x14ac:dyDescent="0.35">
      <c r="A22" s="1" t="s">
        <v>22</v>
      </c>
      <c r="C22" s="1"/>
      <c r="D22" s="1" t="s">
        <v>2</v>
      </c>
      <c r="E22" s="2">
        <v>31621889</v>
      </c>
      <c r="F22" s="1" t="s">
        <v>9</v>
      </c>
      <c r="G22" s="2">
        <v>28302425</v>
      </c>
      <c r="H22" s="1" t="s">
        <v>5</v>
      </c>
      <c r="I22" s="7">
        <f>+G22/E22*100</f>
        <v>89.502638504613046</v>
      </c>
    </row>
    <row r="23" spans="1:13" x14ac:dyDescent="0.35">
      <c r="A23" s="1" t="s">
        <v>23</v>
      </c>
      <c r="C23" s="1"/>
      <c r="D23" s="1" t="s">
        <v>2</v>
      </c>
      <c r="E23" s="13">
        <v>42152560</v>
      </c>
      <c r="F23" s="1" t="s">
        <v>9</v>
      </c>
      <c r="G23" s="13">
        <v>42145961</v>
      </c>
      <c r="H23" s="1" t="s">
        <v>5</v>
      </c>
      <c r="I23" s="7">
        <f t="shared" si="0"/>
        <v>99.984344960306089</v>
      </c>
    </row>
    <row r="24" spans="1:13" x14ac:dyDescent="0.35">
      <c r="B24" s="3"/>
      <c r="C24" s="3"/>
      <c r="D24" s="3" t="s">
        <v>14</v>
      </c>
      <c r="E24" s="9">
        <f>SUM(E21:E23)</f>
        <v>789047969</v>
      </c>
      <c r="F24" s="3" t="s">
        <v>9</v>
      </c>
      <c r="G24" s="9">
        <f>SUM(G21:G23)</f>
        <v>233689307.93000001</v>
      </c>
      <c r="H24" s="3" t="s">
        <v>5</v>
      </c>
      <c r="I24" s="10">
        <f>+G24/E24*100</f>
        <v>29.61661611348752</v>
      </c>
      <c r="L24" s="2"/>
      <c r="M24" s="17"/>
    </row>
    <row r="25" spans="1:13" x14ac:dyDescent="0.35">
      <c r="A25" s="3" t="s">
        <v>43</v>
      </c>
      <c r="B25" s="3"/>
      <c r="C25" s="1" t="s">
        <v>44</v>
      </c>
      <c r="D25" s="3"/>
      <c r="E25" s="3"/>
      <c r="F25" s="3"/>
      <c r="G25" s="1"/>
      <c r="H25" s="2"/>
    </row>
    <row r="26" spans="1:13" x14ac:dyDescent="0.35">
      <c r="A26" s="3"/>
      <c r="B26" s="3"/>
      <c r="C26" s="3"/>
      <c r="D26" s="3"/>
      <c r="E26" s="4"/>
      <c r="F26" s="3"/>
      <c r="G26" s="1"/>
    </row>
    <row r="27" spans="1:13" x14ac:dyDescent="0.35">
      <c r="C27" s="1"/>
      <c r="E27" s="2"/>
      <c r="G27" s="1"/>
    </row>
    <row r="28" spans="1:13" x14ac:dyDescent="0.35">
      <c r="C28" s="1"/>
      <c r="E28" s="2"/>
      <c r="G28" s="1"/>
    </row>
    <row r="29" spans="1:13" x14ac:dyDescent="0.35">
      <c r="C29" s="1"/>
      <c r="E29" s="2"/>
      <c r="G29" s="1"/>
    </row>
    <row r="31" spans="1:13" x14ac:dyDescent="0.35">
      <c r="A31" s="3"/>
      <c r="B31" s="3"/>
      <c r="C31" s="3"/>
      <c r="E31" s="4"/>
      <c r="F31" s="3"/>
      <c r="G31" s="1"/>
    </row>
    <row r="32" spans="1:13" x14ac:dyDescent="0.35">
      <c r="C32" s="1"/>
      <c r="E32" s="1"/>
      <c r="G32" s="1"/>
    </row>
    <row r="33" spans="3:7" x14ac:dyDescent="0.35">
      <c r="C33" s="1"/>
      <c r="E33" s="2"/>
      <c r="G33" s="1"/>
    </row>
  </sheetData>
  <mergeCells count="2">
    <mergeCell ref="A1:J1"/>
    <mergeCell ref="A2:J2"/>
  </mergeCells>
  <pageMargins left="0.70866141732283472" right="0.38" top="0.32" bottom="0.5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4957-E83B-46A8-AD9C-44D93A24F613}">
  <dimension ref="A1:M33"/>
  <sheetViews>
    <sheetView view="pageBreakPreview" zoomScale="85" zoomScaleNormal="100" zoomScaleSheetLayoutView="85" workbookViewId="0">
      <selection activeCell="O19" sqref="O19:O20"/>
    </sheetView>
  </sheetViews>
  <sheetFormatPr defaultRowHeight="21" x14ac:dyDescent="0.35"/>
  <cols>
    <col min="1" max="1" width="9" style="1"/>
    <col min="2" max="2" width="9" style="1" customWidth="1"/>
    <col min="3" max="3" width="12.875" style="8" customWidth="1"/>
    <col min="4" max="4" width="9.875" style="1" customWidth="1"/>
    <col min="5" max="5" width="14.75" style="8" bestFit="1" customWidth="1"/>
    <col min="6" max="6" width="10.75" style="1" bestFit="1" customWidth="1"/>
    <col min="7" max="7" width="15.5" style="8" customWidth="1"/>
    <col min="8" max="8" width="14.25" style="1" bestFit="1" customWidth="1"/>
    <col min="9" max="9" width="9.5" style="1" customWidth="1"/>
    <col min="10" max="10" width="9.125" style="1" bestFit="1" customWidth="1"/>
    <col min="11" max="11" width="9" style="1"/>
    <col min="12" max="12" width="14.375" style="1" bestFit="1" customWidth="1"/>
    <col min="13" max="13" width="12.25" style="1" bestFit="1" customWidth="1"/>
    <col min="14" max="16384" width="9" style="1"/>
  </cols>
  <sheetData>
    <row r="1" spans="1:10" x14ac:dyDescent="0.3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5">
      <c r="A3" s="11" t="s">
        <v>19</v>
      </c>
      <c r="B3" s="5"/>
      <c r="C3" s="5"/>
      <c r="D3" s="5"/>
      <c r="E3" s="5"/>
      <c r="F3" s="5"/>
      <c r="G3" s="5"/>
      <c r="H3" s="5"/>
      <c r="I3" s="5"/>
    </row>
    <row r="4" spans="1:10" x14ac:dyDescent="0.35">
      <c r="A4" s="11"/>
      <c r="B4" s="5"/>
      <c r="C4" s="12" t="s">
        <v>2</v>
      </c>
      <c r="D4" s="1" t="s">
        <v>18</v>
      </c>
      <c r="E4" s="13">
        <v>42152560</v>
      </c>
      <c r="F4" s="12" t="s">
        <v>0</v>
      </c>
      <c r="H4" s="5"/>
      <c r="I4" s="5"/>
    </row>
    <row r="5" spans="1:10" x14ac:dyDescent="0.35">
      <c r="A5" s="5"/>
      <c r="B5" s="5"/>
      <c r="C5" s="12" t="s">
        <v>3</v>
      </c>
      <c r="D5" s="12" t="s">
        <v>18</v>
      </c>
      <c r="E5" s="13">
        <v>42145961</v>
      </c>
      <c r="F5" s="12" t="s">
        <v>0</v>
      </c>
      <c r="G5" s="5"/>
      <c r="H5" s="5"/>
      <c r="I5" s="5"/>
    </row>
    <row r="6" spans="1:10" x14ac:dyDescent="0.35">
      <c r="A6" s="5"/>
      <c r="B6" s="5"/>
      <c r="C6" s="15" t="s">
        <v>10</v>
      </c>
      <c r="D6" s="11">
        <v>100</v>
      </c>
      <c r="E6" s="14" t="s">
        <v>29</v>
      </c>
      <c r="F6" s="5"/>
      <c r="G6" s="5"/>
      <c r="H6" s="5"/>
      <c r="I6" s="5"/>
    </row>
    <row r="7" spans="1:10" x14ac:dyDescent="0.35">
      <c r="A7" s="5"/>
      <c r="B7" s="5"/>
      <c r="C7" s="5"/>
      <c r="D7" s="5"/>
      <c r="E7" s="5"/>
      <c r="F7" s="5"/>
      <c r="G7" s="5"/>
      <c r="H7" s="5"/>
      <c r="I7" s="5"/>
    </row>
    <row r="8" spans="1:10" x14ac:dyDescent="0.35">
      <c r="A8" s="3" t="s">
        <v>11</v>
      </c>
      <c r="B8" s="1" t="s">
        <v>12</v>
      </c>
      <c r="C8" s="1"/>
      <c r="D8" s="1" t="s">
        <v>7</v>
      </c>
      <c r="E8" s="8">
        <v>17270220</v>
      </c>
      <c r="F8" s="1" t="s">
        <v>0</v>
      </c>
      <c r="G8" s="5"/>
      <c r="H8" s="5"/>
      <c r="I8" s="5"/>
    </row>
    <row r="9" spans="1:10" x14ac:dyDescent="0.35">
      <c r="A9" s="3"/>
      <c r="B9" s="1" t="s">
        <v>13</v>
      </c>
      <c r="C9" s="1"/>
      <c r="D9" s="1" t="s">
        <v>24</v>
      </c>
      <c r="E9" s="8">
        <f>4721340+775000</f>
        <v>5496340</v>
      </c>
      <c r="F9" s="1" t="s">
        <v>4</v>
      </c>
      <c r="G9" s="5"/>
      <c r="H9" s="5"/>
      <c r="I9" s="5"/>
    </row>
    <row r="10" spans="1:10" x14ac:dyDescent="0.35">
      <c r="A10" s="3"/>
      <c r="B10" s="5" t="s">
        <v>14</v>
      </c>
      <c r="C10" s="1"/>
      <c r="D10" s="1" t="s">
        <v>26</v>
      </c>
      <c r="E10" s="8">
        <f>+E8+E9</f>
        <v>22766560</v>
      </c>
      <c r="F10" s="1" t="s">
        <v>0</v>
      </c>
      <c r="G10" s="5"/>
      <c r="H10" s="5"/>
      <c r="I10" s="5"/>
    </row>
    <row r="11" spans="1:10" x14ac:dyDescent="0.35">
      <c r="B11" s="1" t="s">
        <v>1</v>
      </c>
      <c r="C11" s="1"/>
      <c r="D11" s="1" t="s">
        <v>28</v>
      </c>
      <c r="E11" s="8">
        <v>10924443</v>
      </c>
      <c r="F11" s="1" t="s">
        <v>0</v>
      </c>
      <c r="G11" s="5"/>
      <c r="H11" s="5"/>
      <c r="I11" s="5"/>
    </row>
    <row r="12" spans="1:10" x14ac:dyDescent="0.35">
      <c r="B12" s="15" t="s">
        <v>10</v>
      </c>
      <c r="C12" s="11">
        <v>57.01</v>
      </c>
      <c r="D12" s="14" t="s">
        <v>29</v>
      </c>
      <c r="G12" s="5"/>
      <c r="H12" s="5"/>
      <c r="I12" s="5"/>
    </row>
    <row r="13" spans="1:10" x14ac:dyDescent="0.35">
      <c r="C13" s="1"/>
      <c r="G13" s="5"/>
      <c r="H13" s="5"/>
      <c r="I13" s="5"/>
    </row>
    <row r="14" spans="1:10" x14ac:dyDescent="0.35">
      <c r="A14" s="3" t="s">
        <v>15</v>
      </c>
      <c r="B14" s="1" t="s">
        <v>12</v>
      </c>
      <c r="C14" s="1"/>
      <c r="D14" s="1" t="s">
        <v>8</v>
      </c>
      <c r="E14" s="8">
        <v>180492660</v>
      </c>
      <c r="F14" s="3" t="s">
        <v>0</v>
      </c>
      <c r="G14" s="5"/>
      <c r="H14" s="5"/>
      <c r="I14" s="5"/>
    </row>
    <row r="15" spans="1:10" x14ac:dyDescent="0.35">
      <c r="A15" s="5"/>
      <c r="B15" s="1" t="s">
        <v>13</v>
      </c>
      <c r="C15" s="6"/>
      <c r="D15" s="6" t="s">
        <v>16</v>
      </c>
      <c r="E15" s="21">
        <v>222000</v>
      </c>
      <c r="F15" s="3" t="s">
        <v>4</v>
      </c>
      <c r="G15" s="5"/>
      <c r="H15" s="5"/>
      <c r="I15" s="5"/>
    </row>
    <row r="16" spans="1:10" x14ac:dyDescent="0.35">
      <c r="A16" s="5"/>
      <c r="B16" s="5" t="s">
        <v>14</v>
      </c>
      <c r="C16" s="6"/>
      <c r="D16" s="6" t="s">
        <v>17</v>
      </c>
      <c r="E16" s="20">
        <f>SUM(E14:E15)</f>
        <v>180714660</v>
      </c>
      <c r="F16" s="3" t="s">
        <v>0</v>
      </c>
      <c r="G16" s="5"/>
      <c r="H16" s="5"/>
      <c r="I16" s="5"/>
    </row>
    <row r="17" spans="1:13" x14ac:dyDescent="0.35">
      <c r="A17" s="5"/>
      <c r="B17" s="1" t="s">
        <v>1</v>
      </c>
      <c r="C17" s="5"/>
      <c r="D17" s="6" t="s">
        <v>25</v>
      </c>
      <c r="E17" s="20">
        <v>165300246</v>
      </c>
      <c r="F17" s="3" t="s">
        <v>0</v>
      </c>
      <c r="G17" s="5"/>
      <c r="H17" s="5"/>
      <c r="I17" s="5"/>
    </row>
    <row r="18" spans="1:13" x14ac:dyDescent="0.35">
      <c r="A18" s="5"/>
      <c r="B18" s="15" t="s">
        <v>10</v>
      </c>
      <c r="C18" s="11">
        <v>88</v>
      </c>
      <c r="D18" s="14" t="s">
        <v>29</v>
      </c>
      <c r="E18" s="5"/>
      <c r="F18" s="5"/>
      <c r="G18" s="5"/>
      <c r="H18" s="5"/>
      <c r="I18" s="5"/>
    </row>
    <row r="19" spans="1:13" x14ac:dyDescent="0.35">
      <c r="A19" s="5"/>
      <c r="B19" s="16"/>
      <c r="C19" s="5"/>
      <c r="D19" s="5"/>
      <c r="E19" s="5"/>
      <c r="F19" s="5"/>
      <c r="G19" s="5"/>
      <c r="H19" s="5"/>
      <c r="I19" s="5"/>
    </row>
    <row r="20" spans="1:13" x14ac:dyDescent="0.35">
      <c r="A20" s="3" t="s">
        <v>20</v>
      </c>
      <c r="B20" s="3"/>
      <c r="C20" s="3"/>
      <c r="D20" s="3"/>
      <c r="E20" s="1"/>
      <c r="F20" s="18"/>
      <c r="G20" s="1"/>
      <c r="H20" s="2"/>
    </row>
    <row r="21" spans="1:13" x14ac:dyDescent="0.35">
      <c r="A21" s="1" t="s">
        <v>21</v>
      </c>
      <c r="C21" s="1"/>
      <c r="D21" s="1" t="s">
        <v>2</v>
      </c>
      <c r="E21" s="2">
        <v>714409010</v>
      </c>
      <c r="F21" s="1" t="s">
        <v>9</v>
      </c>
      <c r="G21" s="2">
        <v>203976285.78</v>
      </c>
      <c r="H21" s="1" t="s">
        <v>5</v>
      </c>
      <c r="I21" s="7">
        <f t="shared" ref="I21:I23" si="0">+G21/E21*100</f>
        <v>28.551751577153262</v>
      </c>
    </row>
    <row r="22" spans="1:13" x14ac:dyDescent="0.35">
      <c r="A22" s="1" t="s">
        <v>22</v>
      </c>
      <c r="C22" s="1"/>
      <c r="D22" s="1" t="s">
        <v>2</v>
      </c>
      <c r="E22" s="2">
        <v>34035766</v>
      </c>
      <c r="F22" s="1" t="s">
        <v>9</v>
      </c>
      <c r="G22" s="2">
        <v>31309602</v>
      </c>
      <c r="H22" s="1" t="s">
        <v>5</v>
      </c>
      <c r="I22" s="7">
        <f t="shared" si="0"/>
        <v>91.990296325341987</v>
      </c>
    </row>
    <row r="23" spans="1:13" x14ac:dyDescent="0.35">
      <c r="A23" s="1" t="s">
        <v>23</v>
      </c>
      <c r="C23" s="1"/>
      <c r="D23" s="1" t="s">
        <v>2</v>
      </c>
      <c r="E23" s="13">
        <v>42152560</v>
      </c>
      <c r="F23" s="1" t="s">
        <v>9</v>
      </c>
      <c r="G23" s="13">
        <v>42145961</v>
      </c>
      <c r="H23" s="1" t="s">
        <v>5</v>
      </c>
      <c r="I23" s="7">
        <f t="shared" si="0"/>
        <v>99.984344960306089</v>
      </c>
    </row>
    <row r="24" spans="1:13" x14ac:dyDescent="0.35">
      <c r="B24" s="3"/>
      <c r="C24" s="3"/>
      <c r="D24" s="3" t="s">
        <v>14</v>
      </c>
      <c r="E24" s="9">
        <f>SUM(E21:E23)</f>
        <v>790597336</v>
      </c>
      <c r="F24" s="3" t="s">
        <v>9</v>
      </c>
      <c r="G24" s="9">
        <f>SUM(G21:G23)</f>
        <v>277431848.77999997</v>
      </c>
      <c r="H24" s="3" t="s">
        <v>5</v>
      </c>
      <c r="I24" s="10">
        <f>+G24/E24*100</f>
        <v>35.091422162343335</v>
      </c>
      <c r="L24" s="2"/>
      <c r="M24" s="17"/>
    </row>
    <row r="25" spans="1:13" x14ac:dyDescent="0.35">
      <c r="A25" s="3" t="s">
        <v>43</v>
      </c>
      <c r="B25" s="3"/>
      <c r="C25" s="1" t="s">
        <v>44</v>
      </c>
      <c r="D25" s="3"/>
      <c r="E25" s="3"/>
      <c r="F25" s="3"/>
      <c r="G25" s="1"/>
      <c r="H25" s="2"/>
    </row>
    <row r="26" spans="1:13" x14ac:dyDescent="0.35">
      <c r="A26" s="3"/>
      <c r="B26" s="3"/>
      <c r="C26" s="3"/>
      <c r="D26" s="3"/>
      <c r="E26" s="4"/>
      <c r="F26" s="3"/>
      <c r="G26" s="1"/>
    </row>
    <row r="27" spans="1:13" x14ac:dyDescent="0.35">
      <c r="C27" s="1"/>
      <c r="E27" s="2"/>
      <c r="G27" s="1"/>
    </row>
    <row r="28" spans="1:13" x14ac:dyDescent="0.35">
      <c r="C28" s="1"/>
      <c r="E28" s="2"/>
      <c r="G28" s="1"/>
    </row>
    <row r="29" spans="1:13" x14ac:dyDescent="0.35">
      <c r="C29" s="1"/>
      <c r="E29" s="2"/>
      <c r="G29" s="1"/>
    </row>
    <row r="31" spans="1:13" x14ac:dyDescent="0.35">
      <c r="A31" s="3"/>
      <c r="B31" s="3"/>
      <c r="C31" s="3"/>
      <c r="E31" s="4"/>
      <c r="F31" s="3"/>
      <c r="G31" s="1"/>
    </row>
    <row r="32" spans="1:13" x14ac:dyDescent="0.35">
      <c r="C32" s="1"/>
      <c r="E32" s="1"/>
      <c r="G32" s="1"/>
    </row>
    <row r="33" spans="3:7" x14ac:dyDescent="0.35">
      <c r="C33" s="1"/>
      <c r="E33" s="2"/>
      <c r="G33" s="1"/>
    </row>
  </sheetData>
  <mergeCells count="2">
    <mergeCell ref="A1:J1"/>
    <mergeCell ref="A2:J2"/>
  </mergeCells>
  <pageMargins left="0.70866141732283472" right="0.38" top="0.32" bottom="0.5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งบประจำปี 67 ต.ค.66</vt:lpstr>
      <vt:lpstr>งบประจำปี 67 พ.ย.66</vt:lpstr>
      <vt:lpstr>งบประจำปี 67 ธ.ค66 </vt:lpstr>
      <vt:lpstr>งบประจำปี 67ม.ค.67</vt:lpstr>
      <vt:lpstr>งบประจำปี 67 ก.พ.67</vt:lpstr>
      <vt:lpstr>งบประจำปี 67มี.ค.67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bma03831</dc:creator>
  <cp:lastModifiedBy>JANG S</cp:lastModifiedBy>
  <cp:lastPrinted>2024-04-23T06:40:17Z</cp:lastPrinted>
  <dcterms:created xsi:type="dcterms:W3CDTF">2023-10-18T03:12:19Z</dcterms:created>
  <dcterms:modified xsi:type="dcterms:W3CDTF">2024-04-25T04:16:54Z</dcterms:modified>
</cp:coreProperties>
</file>