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FE519D2-A5F5-46C3-89EA-174EFED9D852}" xr6:coauthVersionLast="47" xr6:coauthVersionMax="47" xr10:uidLastSave="{00000000-0000-0000-0000-000000000000}"/>
  <bookViews>
    <workbookView xWindow="-120" yWindow="-120" windowWidth="29040" windowHeight="15720" tabRatio="854" xr2:uid="{00000000-000D-0000-FFFF-FFFF00000000}"/>
  </bookViews>
  <sheets>
    <sheet name="สงม1" sheetId="20" r:id="rId1"/>
    <sheet name="หน้าลายเซ็น" sheetId="19" r:id="rId2"/>
  </sheets>
  <externalReferences>
    <externalReference r:id="rId3"/>
  </externalReferences>
  <definedNames>
    <definedName name="_xlnm.Print_Titles" localSheetId="0">สงม1!$5:$6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" i="20" l="1"/>
  <c r="D80" i="20"/>
  <c r="C80" i="20"/>
  <c r="B80" i="20" s="1"/>
  <c r="E79" i="20"/>
  <c r="E77" i="20" s="1"/>
  <c r="D79" i="20"/>
  <c r="C79" i="20"/>
  <c r="C77" i="20" s="1"/>
  <c r="E78" i="20"/>
  <c r="D78" i="20"/>
  <c r="C78" i="20"/>
  <c r="E76" i="20"/>
  <c r="D76" i="20"/>
  <c r="C76" i="20"/>
  <c r="E75" i="20"/>
  <c r="D75" i="20"/>
  <c r="D74" i="20" s="1"/>
  <c r="C75" i="20"/>
  <c r="C74" i="20" s="1"/>
  <c r="B75" i="20"/>
  <c r="E71" i="20"/>
  <c r="D71" i="20"/>
  <c r="C71" i="20"/>
  <c r="E70" i="20"/>
  <c r="E69" i="20" s="1"/>
  <c r="D70" i="20"/>
  <c r="D69" i="20" s="1"/>
  <c r="C70" i="20"/>
  <c r="C69" i="20" s="1"/>
  <c r="B70" i="20"/>
  <c r="E68" i="20"/>
  <c r="B68" i="20" s="1"/>
  <c r="B66" i="20" s="1"/>
  <c r="D68" i="20"/>
  <c r="C68" i="20"/>
  <c r="E67" i="20"/>
  <c r="D67" i="20"/>
  <c r="D66" i="20" s="1"/>
  <c r="C67" i="20"/>
  <c r="C66" i="20" s="1"/>
  <c r="B67" i="20"/>
  <c r="E65" i="20"/>
  <c r="D65" i="20"/>
  <c r="D64" i="20" s="1"/>
  <c r="C65" i="20"/>
  <c r="C64" i="20" s="1"/>
  <c r="E61" i="20"/>
  <c r="D61" i="20"/>
  <c r="C61" i="20"/>
  <c r="E60" i="20"/>
  <c r="E59" i="20" s="1"/>
  <c r="D60" i="20"/>
  <c r="D59" i="20" s="1"/>
  <c r="C60" i="20"/>
  <c r="E58" i="20"/>
  <c r="E57" i="20" s="1"/>
  <c r="D58" i="20"/>
  <c r="D57" i="20" s="1"/>
  <c r="C58" i="20"/>
  <c r="E54" i="20"/>
  <c r="E53" i="20" s="1"/>
  <c r="D54" i="20"/>
  <c r="C54" i="20"/>
  <c r="C53" i="20" s="1"/>
  <c r="E52" i="20"/>
  <c r="E51" i="20" s="1"/>
  <c r="D52" i="20"/>
  <c r="D51" i="20" s="1"/>
  <c r="C52" i="20"/>
  <c r="C51" i="20" s="1"/>
  <c r="E50" i="20"/>
  <c r="E49" i="20" s="1"/>
  <c r="D50" i="20"/>
  <c r="C50" i="20"/>
  <c r="D49" i="20"/>
  <c r="C49" i="20"/>
  <c r="E48" i="20"/>
  <c r="E47" i="20" s="1"/>
  <c r="D48" i="20"/>
  <c r="C48" i="20"/>
  <c r="B48" i="20" s="1"/>
  <c r="B47" i="20" s="1"/>
  <c r="D47" i="20"/>
  <c r="E44" i="20"/>
  <c r="E43" i="20" s="1"/>
  <c r="D44" i="20"/>
  <c r="D43" i="20" s="1"/>
  <c r="C44" i="20"/>
  <c r="E42" i="20"/>
  <c r="E41" i="20" s="1"/>
  <c r="E40" i="20" s="1"/>
  <c r="D42" i="20"/>
  <c r="D41" i="20" s="1"/>
  <c r="C42" i="20"/>
  <c r="E38" i="20"/>
  <c r="E37" i="20" s="1"/>
  <c r="D38" i="20"/>
  <c r="C38" i="20"/>
  <c r="C37" i="20"/>
  <c r="E36" i="20"/>
  <c r="E35" i="20" s="1"/>
  <c r="D36" i="20"/>
  <c r="D35" i="20" s="1"/>
  <c r="C36" i="20"/>
  <c r="C35" i="20" s="1"/>
  <c r="E34" i="20"/>
  <c r="E33" i="20" s="1"/>
  <c r="D34" i="20"/>
  <c r="C34" i="20"/>
  <c r="D33" i="20"/>
  <c r="C33" i="20"/>
  <c r="E32" i="20"/>
  <c r="E31" i="20" s="1"/>
  <c r="D32" i="20"/>
  <c r="C32" i="20"/>
  <c r="D31" i="20"/>
  <c r="E28" i="20"/>
  <c r="E27" i="20" s="1"/>
  <c r="E26" i="20" s="1"/>
  <c r="D28" i="20"/>
  <c r="D27" i="20" s="1"/>
  <c r="D26" i="20" s="1"/>
  <c r="C28" i="20"/>
  <c r="E24" i="20"/>
  <c r="E23" i="20" s="1"/>
  <c r="E22" i="20" s="1"/>
  <c r="D24" i="20"/>
  <c r="D23" i="20" s="1"/>
  <c r="D22" i="20" s="1"/>
  <c r="C24" i="20"/>
  <c r="C23" i="20"/>
  <c r="C22" i="20" s="1"/>
  <c r="E20" i="20"/>
  <c r="E19" i="20" s="1"/>
  <c r="E18" i="20" s="1"/>
  <c r="D20" i="20"/>
  <c r="D19" i="20" s="1"/>
  <c r="D18" i="20" s="1"/>
  <c r="C20" i="20"/>
  <c r="B20" i="20" s="1"/>
  <c r="B19" i="20" s="1"/>
  <c r="B18" i="20" s="1"/>
  <c r="E16" i="20"/>
  <c r="E14" i="20" s="1"/>
  <c r="D16" i="20"/>
  <c r="B16" i="20" s="1"/>
  <c r="C16" i="20"/>
  <c r="E15" i="20"/>
  <c r="D15" i="20"/>
  <c r="C15" i="20"/>
  <c r="B15" i="20" s="1"/>
  <c r="E13" i="20"/>
  <c r="E12" i="20" s="1"/>
  <c r="E11" i="20" s="1"/>
  <c r="D13" i="20"/>
  <c r="D12" i="20" s="1"/>
  <c r="C13" i="20"/>
  <c r="B13" i="20" s="1"/>
  <c r="B12" i="20" s="1"/>
  <c r="D77" i="20" l="1"/>
  <c r="B65" i="20"/>
  <c r="B64" i="20" s="1"/>
  <c r="B54" i="20"/>
  <c r="B53" i="20" s="1"/>
  <c r="B38" i="20"/>
  <c r="B37" i="20" s="1"/>
  <c r="B61" i="20"/>
  <c r="B52" i="20"/>
  <c r="B51" i="20" s="1"/>
  <c r="B32" i="20"/>
  <c r="B31" i="20" s="1"/>
  <c r="B36" i="20"/>
  <c r="B35" i="20" s="1"/>
  <c r="E56" i="20"/>
  <c r="E64" i="20"/>
  <c r="B76" i="20"/>
  <c r="B74" i="20" s="1"/>
  <c r="B73" i="20" s="1"/>
  <c r="B71" i="20"/>
  <c r="B78" i="20"/>
  <c r="B79" i="20"/>
  <c r="B77" i="20" s="1"/>
  <c r="B69" i="20"/>
  <c r="B24" i="20"/>
  <c r="B23" i="20" s="1"/>
  <c r="B22" i="20" s="1"/>
  <c r="C31" i="20"/>
  <c r="C30" i="20" s="1"/>
  <c r="B34" i="20"/>
  <c r="B33" i="20" s="1"/>
  <c r="C47" i="20"/>
  <c r="C46" i="20" s="1"/>
  <c r="B50" i="20"/>
  <c r="B49" i="20" s="1"/>
  <c r="C63" i="20"/>
  <c r="C73" i="20"/>
  <c r="B42" i="20"/>
  <c r="B41" i="20" s="1"/>
  <c r="B58" i="20"/>
  <c r="B57" i="20" s="1"/>
  <c r="D63" i="20"/>
  <c r="D73" i="20"/>
  <c r="E74" i="20"/>
  <c r="E73" i="20" s="1"/>
  <c r="E66" i="20"/>
  <c r="B14" i="20"/>
  <c r="B11" i="20" s="1"/>
  <c r="D37" i="20"/>
  <c r="D30" i="20" s="1"/>
  <c r="D53" i="20"/>
  <c r="D46" i="20" s="1"/>
  <c r="D14" i="20"/>
  <c r="D11" i="20" s="1"/>
  <c r="B28" i="20"/>
  <c r="B27" i="20" s="1"/>
  <c r="B26" i="20" s="1"/>
  <c r="B44" i="20"/>
  <c r="B43" i="20" s="1"/>
  <c r="B60" i="20"/>
  <c r="D40" i="20"/>
  <c r="D56" i="20"/>
  <c r="B63" i="20"/>
  <c r="E30" i="20"/>
  <c r="E46" i="20"/>
  <c r="C19" i="20"/>
  <c r="C18" i="20" s="1"/>
  <c r="C27" i="20"/>
  <c r="C26" i="20" s="1"/>
  <c r="C41" i="20"/>
  <c r="C43" i="20"/>
  <c r="C57" i="20"/>
  <c r="C59" i="20"/>
  <c r="C14" i="20"/>
  <c r="C12" i="20"/>
  <c r="B40" i="20" l="1"/>
  <c r="B59" i="20"/>
  <c r="E63" i="20"/>
  <c r="E81" i="20" s="1"/>
  <c r="E82" i="20" s="1"/>
  <c r="B46" i="20"/>
  <c r="B56" i="20"/>
  <c r="B30" i="20"/>
  <c r="D81" i="20"/>
  <c r="D82" i="20" s="1"/>
  <c r="B81" i="20"/>
  <c r="B82" i="20" s="1"/>
  <c r="C56" i="20"/>
  <c r="C40" i="20"/>
  <c r="C11" i="20"/>
  <c r="C81" i="20" s="1"/>
  <c r="C82" i="20" s="1"/>
</calcChain>
</file>

<file path=xl/sharedStrings.xml><?xml version="1.0" encoding="utf-8"?>
<sst xmlns="http://schemas.openxmlformats.org/spreadsheetml/2006/main" count="115" uniqueCount="63">
  <si>
    <t>แผน</t>
  </si>
  <si>
    <t>หน่วย : บาท</t>
  </si>
  <si>
    <t xml:space="preserve"> </t>
  </si>
  <si>
    <t>รวมทั้งสิ้น</t>
  </si>
  <si>
    <t>ฝ่ายปกครอง</t>
  </si>
  <si>
    <t>ฝ่ายเทศกิจ</t>
  </si>
  <si>
    <t>งบประมาณตามโครงสร้างงาน</t>
  </si>
  <si>
    <t>ฝ่ายการศึกษา</t>
  </si>
  <si>
    <t>ฝ่ายโยธา</t>
  </si>
  <si>
    <t>งานที่ 1 : อำนวยการและบริหารสำนักงานเขต</t>
  </si>
  <si>
    <t>งานที่ 2 : ปกครอง</t>
  </si>
  <si>
    <t>งานที่ 1 : บริหารทั่วไปและบริการทะเบียน</t>
  </si>
  <si>
    <t>งานที่ 1 : บริหารงานทั่วไปและบริหารการคลัง</t>
  </si>
  <si>
    <t>งานที่ 1 : บริหารงานทั่วไปและจัดเก็บรายได้</t>
  </si>
  <si>
    <t>งานที่ 1 : บริหารงานทั่วไปฝ่ายรักษาความสะอาด</t>
  </si>
  <si>
    <t>งานที่ 2 : กวาดทำความสะอาดที่และทางสาธารณะ</t>
  </si>
  <si>
    <t>งานที่ 3 : เก็บขยะมูลฝอยและขนถ่ายสิ่งปฏิกูล</t>
  </si>
  <si>
    <t>งานที่ 4 : ดูแลสวนและพื้นที่สีเขียว</t>
  </si>
  <si>
    <t>งานที่ 1 : บริหารทั่วไปและสอบสวนดำเนินคดี</t>
  </si>
  <si>
    <t>งานที่ 2 : ตรวจและบังคับใช้กฎหมาย</t>
  </si>
  <si>
    <t>งานที่ 1 : บริหารทั่วไปฝ่ายโยธา</t>
  </si>
  <si>
    <t>งานที่ 2 : อนุญาตก่อสร้าง ควบคุมอาคารและผังเมือง</t>
  </si>
  <si>
    <t>งานที่ 3 : บำรุงรักษาซ่อมแซม</t>
  </si>
  <si>
    <t>งานที่ 4 : ระบายน้ำและแก้ไขปัญหาน้ำท่วม</t>
  </si>
  <si>
    <t>งานที่ 1 : บริหารทั่วไปฝ่ายพัฒนาชุมชน</t>
  </si>
  <si>
    <t>งานที่ 2 : พัฒนาชุมชนและบริการสังคม</t>
  </si>
  <si>
    <t>งานที่ 1 : บริหารทั่วไปฝ่ายสิ่งแวดล้อมและสุขาภิบาล</t>
  </si>
  <si>
    <t>งานที่ 2 : สุขาภิบาลอาหารและอนามัยสิ่งแวดล้อม</t>
  </si>
  <si>
    <t>งานที่ 3 : ป้องกันและควบคุมโรค</t>
  </si>
  <si>
    <t>งานที่ 1 : บริหารทั่วไปฝ่ายการศึกษา</t>
  </si>
  <si>
    <t>งานที่ 2 : งบประมาณโรงเรียน</t>
  </si>
  <si>
    <t>ฝ่าย/งาน/โครงการตามแผนยุทธศาสตร์/งบรายจ่าย</t>
  </si>
  <si>
    <t>ฝ่ายทะเบียน</t>
  </si>
  <si>
    <t>ฝ่ายการคลัง</t>
  </si>
  <si>
    <t>ฝ่ายรายได้</t>
  </si>
  <si>
    <t>ฝ่ายรักษาความสะอาดและสวนสาธารณะ</t>
  </si>
  <si>
    <t>ฝ่ายพัฒนาชุมชนและสวัสดิการสังคม</t>
  </si>
  <si>
    <t>ฝ่ายสิ่งแวดล้อมและสุขาภิบาล</t>
  </si>
  <si>
    <t>งวดที่ 1 (ต.ค. - ม.ค.)</t>
  </si>
  <si>
    <t>งวดที่ 2 (ก.พ. - พ.ค.)</t>
  </si>
  <si>
    <t>งวดที่ 3 (มิ.ย. - ก.ย.)</t>
  </si>
  <si>
    <t>รวมงบประมาณตามโครงสร้างงาน</t>
  </si>
  <si>
    <t xml:space="preserve">     งบบุคลากร</t>
  </si>
  <si>
    <t xml:space="preserve">                  งบดำเนินงาน</t>
  </si>
  <si>
    <t xml:space="preserve">                  งบรายจ่ายอื่น</t>
  </si>
  <si>
    <t xml:space="preserve">                   งบดำเนินงาน</t>
  </si>
  <si>
    <t xml:space="preserve">                  งบอุดหนุน</t>
  </si>
  <si>
    <t>งานรายจ่ายบุคลากร</t>
  </si>
  <si>
    <t>ผู้รายงาน : …………………………………...…..</t>
  </si>
  <si>
    <t>หัวหน้าหน่วยงาน  :.............................................</t>
  </si>
  <si>
    <t xml:space="preserve">               (                                )</t>
  </si>
  <si>
    <t>(                                  )</t>
  </si>
  <si>
    <t xml:space="preserve">ตำแหน่ง : </t>
  </si>
  <si>
    <t>ผู้พิจารณา : .............................................</t>
  </si>
  <si>
    <t xml:space="preserve">ผู้ให้ความเห็นชอบ  : .............................................. </t>
  </si>
  <si>
    <t>วัน/เดือน/ปี      :                      โทร:</t>
  </si>
  <si>
    <t>วัน/เดือน/ปี      :                  โทร:</t>
  </si>
  <si>
    <t>วัน/เดือน/ปี      :                    โทร:</t>
  </si>
  <si>
    <t xml:space="preserve"> (                                  )</t>
  </si>
  <si>
    <t>หน่วยงาน : สำนักงานเขตหนองแขม</t>
  </si>
  <si>
    <t>วัน/เดือน/ปี   :                      โทร: 02-4442411 ต่อ 7329</t>
  </si>
  <si>
    <t>แผนการปฏิบัติงานและการใช้จ่ายงบประมาณรายจ่ายประจำปีงบประมาณ พ.ศ. 2568</t>
  </si>
  <si>
    <t>แผนการปฏิบัติงานและการใช้จ่ายงบประมาณประจำปีงบประมาณ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</si>
</sst>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0_-;\-* #,##0.000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u/>
      <sz val="15"/>
      <color theme="1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4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49" fontId="3" fillId="0" borderId="5" xfId="0" applyNumberFormat="1" applyFont="1" applyBorder="1" applyAlignment="1">
      <alignment vertical="top"/>
    </xf>
    <xf numFmtId="0" fontId="3" fillId="0" borderId="5" xfId="0" applyFont="1" applyBorder="1"/>
    <xf numFmtId="0" fontId="3" fillId="0" borderId="6" xfId="0" applyFont="1" applyBorder="1"/>
    <xf numFmtId="49" fontId="3" fillId="0" borderId="0" xfId="0" applyNumberFormat="1" applyFont="1" applyAlignment="1">
      <alignment vertical="top"/>
    </xf>
    <xf numFmtId="0" fontId="4" fillId="0" borderId="5" xfId="0" applyFont="1" applyBorder="1" applyAlignment="1">
      <alignment horizontal="center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6" xfId="0" applyFont="1" applyBorder="1" applyAlignment="1">
      <alignment vertical="top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3" fontId="5" fillId="0" borderId="1" xfId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43" fontId="5" fillId="2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43" fontId="5" fillId="3" borderId="1" xfId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indent="2"/>
    </xf>
    <xf numFmtId="43" fontId="5" fillId="5" borderId="1" xfId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0" borderId="1" xfId="0" applyFont="1" applyBorder="1" applyAlignment="1">
      <alignment vertical="center"/>
    </xf>
    <xf numFmtId="43" fontId="6" fillId="0" borderId="1" xfId="1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43" fontId="9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3" fontId="6" fillId="0" borderId="0" xfId="0" applyNumberFormat="1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6" fillId="4" borderId="1" xfId="1" applyFont="1" applyFill="1" applyBorder="1" applyAlignment="1">
      <alignment horizontal="center" vertical="center"/>
    </xf>
    <xf numFmtId="43" fontId="5" fillId="4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7" xfId="0" applyFont="1" applyBorder="1" applyAlignment="1">
      <alignment horizontal="left" indent="7"/>
    </xf>
    <xf numFmtId="0" fontId="3" fillId="0" borderId="0" xfId="0" applyFont="1" applyAlignment="1">
      <alignment horizontal="left" indent="7"/>
    </xf>
    <xf numFmtId="0" fontId="3" fillId="0" borderId="8" xfId="0" applyFont="1" applyBorder="1" applyAlignment="1">
      <alignment horizontal="left" indent="7"/>
    </xf>
    <xf numFmtId="0" fontId="4" fillId="0" borderId="0" xfId="0" applyFont="1" applyAlignment="1">
      <alignment horizontal="center"/>
    </xf>
    <xf numFmtId="0" fontId="3" fillId="0" borderId="7" xfId="0" applyFont="1" applyBorder="1" applyAlignment="1">
      <alignment horizontal="left" indent="6"/>
    </xf>
    <xf numFmtId="0" fontId="3" fillId="0" borderId="0" xfId="0" applyFont="1" applyAlignment="1">
      <alignment horizontal="left" indent="6"/>
    </xf>
    <xf numFmtId="0" fontId="3" fillId="0" borderId="8" xfId="0" applyFont="1" applyBorder="1" applyAlignment="1">
      <alignment horizontal="left" indent="6"/>
    </xf>
  </cellXfs>
  <cellStyles count="3">
    <cellStyle name="จุลภาค" xfId="1" builtinId="3"/>
    <cellStyle name="ปกติ" xfId="0" builtinId="0"/>
    <cellStyle name="ปกติ 6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104776</xdr:colOff>
      <xdr:row>0</xdr:row>
      <xdr:rowOff>10572</xdr:rowOff>
    </xdr:from>
    <xdr:to>
      <xdr:col>4</xdr:col>
      <xdr:colOff>1094316</xdr:colOff>
      <xdr:row>2</xdr:row>
      <xdr:rowOff>102435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4BDFC860-3148-453E-99FC-3F07354CEE69}"/>
            </a:ext>
          </a:extLst>
        </xdr:cNvPr>
        <xdr:cNvSpPr txBox="1"/>
      </xdr:nvSpPr>
      <xdr:spPr>
        <a:xfrm>
          <a:off x="6153151" y="10572"/>
          <a:ext cx="989540" cy="56811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600" baseline="0">
              <a:latin typeface="TH SarabunPSK" pitchFamily="34" charset="-34"/>
              <a:cs typeface="TH SarabunPSK" pitchFamily="34" charset="-34"/>
            </a:rPr>
            <a:t>แบบ สงม. 1</a:t>
          </a:r>
          <a:r>
            <a:rPr lang="en-US" sz="1600" baseline="0">
              <a:latin typeface="TH SarabunPSK" pitchFamily="34" charset="-34"/>
              <a:cs typeface="TH SarabunPSK" pitchFamily="34" charset="-34"/>
            </a:rPr>
            <a:t>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(สำนักงานเขต)</a:t>
          </a:r>
        </a:p>
      </xdr:txBody>
    </xdr:sp>
    <xdr:clientData/>
  </xdr:twoCellAnchor>
  <xdr:twoCellAnchor>
    <xdr:from>
      <xdr:col>4</xdr:col>
      <xdr:colOff>104776</xdr:colOff>
      <xdr:row>0</xdr:row>
      <xdr:rowOff>10572</xdr:rowOff>
    </xdr:from>
    <xdr:to>
      <xdr:col>4</xdr:col>
      <xdr:colOff>1094316</xdr:colOff>
      <xdr:row>2</xdr:row>
      <xdr:rowOff>102435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63CB06E-F518-4417-84D8-F40B32AA2BA5}"/>
            </a:ext>
          </a:extLst>
        </xdr:cNvPr>
        <xdr:cNvSpPr txBox="1"/>
      </xdr:nvSpPr>
      <xdr:spPr>
        <a:xfrm>
          <a:off x="7286626" y="10572"/>
          <a:ext cx="989540" cy="58716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600" baseline="0">
              <a:latin typeface="TH SarabunPSK" pitchFamily="34" charset="-34"/>
              <a:cs typeface="TH SarabunPSK" pitchFamily="34" charset="-34"/>
            </a:rPr>
            <a:t>แบบ สงม. 1</a:t>
          </a:r>
          <a:r>
            <a:rPr lang="en-US" sz="1600" baseline="0">
              <a:latin typeface="TH SarabunPSK" pitchFamily="34" charset="-34"/>
              <a:cs typeface="TH SarabunPSK" pitchFamily="34" charset="-34"/>
            </a:rPr>
            <a:t>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(สำนักงานเขต)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&#3626;&#3591;&#3617;.1-2%20&#3627;&#3609;&#3629;&#3591;&#3649;&#3586;&#3617;%2068.xlsx" TargetMode="External"/><Relationship Id="rId1" Type="http://schemas.openxmlformats.org/officeDocument/2006/relationships/externalLinkPath" Target="&#3626;&#3591;&#3617;.1-2%20&#3627;&#3609;&#3629;&#3591;&#3649;&#3586;&#3617;%20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งบบุคลากร"/>
      <sheetName val="ปกครอง"/>
      <sheetName val="ทะเบียน"/>
      <sheetName val="คลัง"/>
      <sheetName val="รายได้"/>
      <sheetName val="รักษา"/>
      <sheetName val="เทศกิจ"/>
      <sheetName val="โยธา"/>
      <sheetName val="อนามัย"/>
      <sheetName val="ศึกษา"/>
      <sheetName val="พัฒนา"/>
      <sheetName val="สงม1"/>
      <sheetName val="คำนวณ"/>
      <sheetName val="หน้าลายเซ็น"/>
    </sheetNames>
    <sheetDataSet>
      <sheetData sheetId="0"/>
      <sheetData sheetId="1">
        <row r="10">
          <cell r="C10">
            <v>4600700</v>
          </cell>
          <cell r="D10">
            <v>612294</v>
          </cell>
          <cell r="E10">
            <v>385900</v>
          </cell>
        </row>
        <row r="36">
          <cell r="C36">
            <v>97400</v>
          </cell>
          <cell r="D36">
            <v>157400</v>
          </cell>
          <cell r="E36">
            <v>97200</v>
          </cell>
        </row>
        <row r="42">
          <cell r="C42">
            <v>150000</v>
          </cell>
          <cell r="D42">
            <v>0</v>
          </cell>
          <cell r="E42">
            <v>0</v>
          </cell>
        </row>
      </sheetData>
      <sheetData sheetId="2">
        <row r="10">
          <cell r="C10">
            <v>1420800</v>
          </cell>
          <cell r="D10">
            <v>241100</v>
          </cell>
          <cell r="E10">
            <v>143100</v>
          </cell>
        </row>
      </sheetData>
      <sheetData sheetId="3">
        <row r="10">
          <cell r="C10">
            <v>180100</v>
          </cell>
          <cell r="D10">
            <v>277900</v>
          </cell>
          <cell r="E10">
            <v>115500</v>
          </cell>
        </row>
      </sheetData>
      <sheetData sheetId="4">
        <row r="10">
          <cell r="C10">
            <v>831200</v>
          </cell>
          <cell r="D10">
            <v>161100</v>
          </cell>
          <cell r="E10">
            <v>21200</v>
          </cell>
        </row>
      </sheetData>
      <sheetData sheetId="5">
        <row r="10">
          <cell r="C10">
            <v>3460900</v>
          </cell>
          <cell r="D10">
            <v>3384400</v>
          </cell>
          <cell r="E10">
            <v>3288400</v>
          </cell>
        </row>
        <row r="25">
          <cell r="C25">
            <v>476800</v>
          </cell>
          <cell r="D25">
            <v>234300</v>
          </cell>
          <cell r="E25">
            <v>0</v>
          </cell>
        </row>
        <row r="36">
          <cell r="C36">
            <v>1736704</v>
          </cell>
          <cell r="D36">
            <v>1371304</v>
          </cell>
          <cell r="E36">
            <v>1020892</v>
          </cell>
        </row>
        <row r="55">
          <cell r="C55">
            <v>1120600</v>
          </cell>
          <cell r="D55">
            <v>1428900</v>
          </cell>
          <cell r="E55">
            <v>940000</v>
          </cell>
        </row>
      </sheetData>
      <sheetData sheetId="6">
        <row r="10">
          <cell r="C10">
            <v>1496500</v>
          </cell>
          <cell r="D10">
            <v>1285600</v>
          </cell>
          <cell r="E10">
            <v>1057700</v>
          </cell>
        </row>
        <row r="27">
          <cell r="C27">
            <v>0</v>
          </cell>
          <cell r="D27">
            <v>10700</v>
          </cell>
          <cell r="E27">
            <v>0</v>
          </cell>
        </row>
      </sheetData>
      <sheetData sheetId="7">
        <row r="10">
          <cell r="C10">
            <v>450000</v>
          </cell>
          <cell r="D10">
            <v>564000</v>
          </cell>
          <cell r="E10">
            <v>244400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30">
          <cell r="C30">
            <v>2533000</v>
          </cell>
          <cell r="D30">
            <v>4692500</v>
          </cell>
          <cell r="E30">
            <v>1080000</v>
          </cell>
        </row>
        <row r="46">
          <cell r="C46">
            <v>2318000</v>
          </cell>
          <cell r="D46">
            <v>682900</v>
          </cell>
          <cell r="E46">
            <v>479300</v>
          </cell>
        </row>
      </sheetData>
      <sheetData sheetId="8">
        <row r="10">
          <cell r="C10">
            <v>924000</v>
          </cell>
          <cell r="D10">
            <v>159700</v>
          </cell>
          <cell r="E10">
            <v>118300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4">
          <cell r="C34">
            <v>48300</v>
          </cell>
          <cell r="D34">
            <v>76300</v>
          </cell>
          <cell r="E34"/>
        </row>
        <row r="39">
          <cell r="C39">
            <v>0</v>
          </cell>
          <cell r="D39">
            <v>11700</v>
          </cell>
          <cell r="E39">
            <v>0</v>
          </cell>
        </row>
        <row r="44">
          <cell r="C44">
            <v>107500</v>
          </cell>
          <cell r="D44">
            <v>125300</v>
          </cell>
          <cell r="E44">
            <v>0</v>
          </cell>
        </row>
      </sheetData>
      <sheetData sheetId="9">
        <row r="10">
          <cell r="C10">
            <v>530400</v>
          </cell>
          <cell r="D10">
            <v>71900</v>
          </cell>
          <cell r="E10">
            <v>28000</v>
          </cell>
        </row>
        <row r="23">
          <cell r="C23">
            <v>0</v>
          </cell>
          <cell r="D23">
            <v>140200</v>
          </cell>
          <cell r="E23">
            <v>0</v>
          </cell>
        </row>
        <row r="32">
          <cell r="C32">
            <v>23294200</v>
          </cell>
          <cell r="D32">
            <v>9626600</v>
          </cell>
          <cell r="E32">
            <v>3896000</v>
          </cell>
        </row>
        <row r="60">
          <cell r="C60">
            <v>10104000</v>
          </cell>
          <cell r="D60">
            <v>10104000</v>
          </cell>
          <cell r="E60">
            <v>10104000</v>
          </cell>
        </row>
        <row r="66">
          <cell r="C66">
            <v>301500</v>
          </cell>
          <cell r="D66">
            <v>2799500</v>
          </cell>
          <cell r="E66">
            <v>0</v>
          </cell>
        </row>
      </sheetData>
      <sheetData sheetId="10">
        <row r="10">
          <cell r="C10">
            <v>1436900</v>
          </cell>
          <cell r="D10">
            <v>565900</v>
          </cell>
          <cell r="E10">
            <v>499000</v>
          </cell>
        </row>
        <row r="29">
          <cell r="C29">
            <v>16511400</v>
          </cell>
          <cell r="D29">
            <v>17507400</v>
          </cell>
          <cell r="E29">
            <v>16293600</v>
          </cell>
        </row>
        <row r="44">
          <cell r="C44">
            <v>3473160</v>
          </cell>
          <cell r="D44">
            <v>3154300</v>
          </cell>
          <cell r="E44">
            <v>3186420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H91"/>
  <sheetViews>
    <sheetView tabSelected="1" workbookViewId="0">
      <selection activeCell="H13" sqref="H13"/>
    </sheetView>
  </sheetViews>
  <sheetFormatPr defaultColWidth="9" defaultRowHeight="19.5" outlineLevelRow="1"/>
  <cols>
    <col min="1" max="1" width="45.42578125" style="15" customWidth="1"/>
    <col min="2" max="2" width="19.140625" style="15" customWidth="1"/>
    <col min="3" max="5" width="21.5703125" style="15" customWidth="1"/>
    <col min="6" max="16384" width="9" style="15"/>
  </cols>
  <sheetData>
    <row r="2" spans="1:8">
      <c r="A2" s="41" t="s">
        <v>61</v>
      </c>
      <c r="B2" s="41"/>
      <c r="C2" s="41"/>
      <c r="D2" s="41"/>
      <c r="E2" s="41"/>
    </row>
    <row r="3" spans="1:8">
      <c r="A3" s="41" t="s">
        <v>59</v>
      </c>
      <c r="B3" s="41"/>
      <c r="C3" s="41"/>
      <c r="D3" s="41"/>
      <c r="E3" s="41"/>
    </row>
    <row r="4" spans="1:8" ht="19.5" customHeight="1">
      <c r="E4" s="16" t="s">
        <v>1</v>
      </c>
    </row>
    <row r="5" spans="1:8">
      <c r="A5" s="42" t="s">
        <v>31</v>
      </c>
      <c r="B5" s="17" t="s">
        <v>3</v>
      </c>
      <c r="C5" s="17" t="s">
        <v>38</v>
      </c>
      <c r="D5" s="17" t="s">
        <v>39</v>
      </c>
      <c r="E5" s="17" t="s">
        <v>40</v>
      </c>
    </row>
    <row r="6" spans="1:8">
      <c r="A6" s="42"/>
      <c r="B6" s="17" t="s">
        <v>0</v>
      </c>
      <c r="C6" s="17" t="s">
        <v>0</v>
      </c>
      <c r="D6" s="17" t="s">
        <v>0</v>
      </c>
      <c r="E6" s="17" t="s">
        <v>0</v>
      </c>
    </row>
    <row r="7" spans="1:8">
      <c r="A7" s="18" t="s">
        <v>6</v>
      </c>
      <c r="B7" s="19">
        <v>4321400</v>
      </c>
      <c r="C7" s="19">
        <v>4321400</v>
      </c>
      <c r="D7" s="17"/>
      <c r="E7" s="17"/>
    </row>
    <row r="8" spans="1:8">
      <c r="A8" s="18" t="s">
        <v>47</v>
      </c>
      <c r="B8" s="19"/>
      <c r="C8" s="19"/>
      <c r="D8" s="17"/>
      <c r="E8" s="17"/>
    </row>
    <row r="9" spans="1:8">
      <c r="A9" s="18" t="s">
        <v>42</v>
      </c>
      <c r="B9" s="29">
        <v>4321400</v>
      </c>
      <c r="C9" s="29">
        <v>4321400</v>
      </c>
      <c r="D9" s="17"/>
      <c r="E9" s="17"/>
    </row>
    <row r="10" spans="1:8" s="22" customFormat="1">
      <c r="A10" s="20" t="s">
        <v>4</v>
      </c>
      <c r="B10" s="21"/>
      <c r="C10" s="21"/>
      <c r="D10" s="21"/>
      <c r="E10" s="21"/>
    </row>
    <row r="11" spans="1:8" s="22" customFormat="1">
      <c r="A11" s="23" t="s">
        <v>6</v>
      </c>
      <c r="B11" s="24">
        <f>B12+B14</f>
        <v>6100894</v>
      </c>
      <c r="C11" s="24">
        <f>C12+C14</f>
        <v>4848100</v>
      </c>
      <c r="D11" s="24">
        <f>D12+D14</f>
        <v>769694</v>
      </c>
      <c r="E11" s="24">
        <f>E12+E14</f>
        <v>483100</v>
      </c>
    </row>
    <row r="12" spans="1:8" s="27" customFormat="1">
      <c r="A12" s="25" t="s">
        <v>9</v>
      </c>
      <c r="B12" s="26">
        <f>SUM(B13:B13)</f>
        <v>5598894</v>
      </c>
      <c r="C12" s="26">
        <f>SUM(C13:C13)</f>
        <v>4600700</v>
      </c>
      <c r="D12" s="26">
        <f>SUM(D13:D13)</f>
        <v>612294</v>
      </c>
      <c r="E12" s="26">
        <f>SUM(E13:E13)</f>
        <v>385900</v>
      </c>
      <c r="F12" s="22"/>
      <c r="G12" s="22"/>
      <c r="H12" s="22"/>
    </row>
    <row r="13" spans="1:8" outlineLevel="1">
      <c r="A13" s="28" t="s">
        <v>43</v>
      </c>
      <c r="B13" s="29">
        <f>C13+D13+E13</f>
        <v>5598894</v>
      </c>
      <c r="C13" s="29">
        <f>[1]ปกครอง!C10</f>
        <v>4600700</v>
      </c>
      <c r="D13" s="29">
        <f>[1]ปกครอง!D10</f>
        <v>612294</v>
      </c>
      <c r="E13" s="29">
        <f>[1]ปกครอง!E10</f>
        <v>385900</v>
      </c>
    </row>
    <row r="14" spans="1:8" outlineLevel="1">
      <c r="A14" s="25" t="s">
        <v>10</v>
      </c>
      <c r="B14" s="26">
        <f>SUM(B15:B16)</f>
        <v>502000</v>
      </c>
      <c r="C14" s="26">
        <f>SUM(C15:C16)</f>
        <v>247400</v>
      </c>
      <c r="D14" s="26">
        <f>SUM(D15:D16)</f>
        <v>157400</v>
      </c>
      <c r="E14" s="26">
        <f>SUM(E15:E16)</f>
        <v>97200</v>
      </c>
    </row>
    <row r="15" spans="1:8" outlineLevel="1">
      <c r="A15" s="28" t="s">
        <v>43</v>
      </c>
      <c r="B15" s="29">
        <f>C15+D15+E15</f>
        <v>352000</v>
      </c>
      <c r="C15" s="29">
        <f>[1]ปกครอง!C36</f>
        <v>97400</v>
      </c>
      <c r="D15" s="29">
        <f>[1]ปกครอง!D36</f>
        <v>157400</v>
      </c>
      <c r="E15" s="29">
        <f>[1]ปกครอง!E36</f>
        <v>97200</v>
      </c>
    </row>
    <row r="16" spans="1:8" outlineLevel="1">
      <c r="A16" s="28" t="s">
        <v>44</v>
      </c>
      <c r="B16" s="29">
        <f>C16+D16+E16</f>
        <v>150000</v>
      </c>
      <c r="C16" s="29">
        <f>[1]ปกครอง!C42</f>
        <v>150000</v>
      </c>
      <c r="D16" s="29">
        <f>[1]ปกครอง!D42</f>
        <v>0</v>
      </c>
      <c r="E16" s="29">
        <f>[1]ปกครอง!E42</f>
        <v>0</v>
      </c>
    </row>
    <row r="17" spans="1:8" outlineLevel="1">
      <c r="A17" s="20" t="s">
        <v>32</v>
      </c>
      <c r="B17" s="21"/>
      <c r="C17" s="21"/>
      <c r="D17" s="21"/>
      <c r="E17" s="21"/>
    </row>
    <row r="18" spans="1:8" s="22" customFormat="1">
      <c r="A18" s="23" t="s">
        <v>6</v>
      </c>
      <c r="B18" s="24">
        <f>B19</f>
        <v>1805000</v>
      </c>
      <c r="C18" s="24">
        <f t="shared" ref="C18:E18" si="0">C19</f>
        <v>1420800</v>
      </c>
      <c r="D18" s="24">
        <f t="shared" si="0"/>
        <v>241100</v>
      </c>
      <c r="E18" s="24">
        <f t="shared" si="0"/>
        <v>143100</v>
      </c>
    </row>
    <row r="19" spans="1:8" outlineLevel="1">
      <c r="A19" s="25" t="s">
        <v>11</v>
      </c>
      <c r="B19" s="26">
        <f>SUM(B20:B20)</f>
        <v>1805000</v>
      </c>
      <c r="C19" s="26">
        <f>SUM(C20:C20)</f>
        <v>1420800</v>
      </c>
      <c r="D19" s="26">
        <f>SUM(D20:D20)</f>
        <v>241100</v>
      </c>
      <c r="E19" s="26">
        <f>SUM(E20:E20)</f>
        <v>143100</v>
      </c>
    </row>
    <row r="20" spans="1:8" outlineLevel="1">
      <c r="A20" s="28" t="s">
        <v>43</v>
      </c>
      <c r="B20" s="29">
        <f>C20+D20+E20</f>
        <v>1805000</v>
      </c>
      <c r="C20" s="29">
        <f>[1]ทะเบียน!C10</f>
        <v>1420800</v>
      </c>
      <c r="D20" s="29">
        <f>[1]ทะเบียน!D10</f>
        <v>241100</v>
      </c>
      <c r="E20" s="29">
        <f>[1]ทะเบียน!E10</f>
        <v>143100</v>
      </c>
    </row>
    <row r="21" spans="1:8" outlineLevel="1">
      <c r="A21" s="20" t="s">
        <v>33</v>
      </c>
      <c r="B21" s="21"/>
      <c r="C21" s="21"/>
      <c r="D21" s="21"/>
      <c r="E21" s="21"/>
    </row>
    <row r="22" spans="1:8" s="22" customFormat="1">
      <c r="A22" s="23" t="s">
        <v>6</v>
      </c>
      <c r="B22" s="24">
        <f>B23</f>
        <v>573500</v>
      </c>
      <c r="C22" s="24">
        <f t="shared" ref="C22:E22" si="1">C23</f>
        <v>180100</v>
      </c>
      <c r="D22" s="24">
        <f t="shared" si="1"/>
        <v>277900</v>
      </c>
      <c r="E22" s="24">
        <f t="shared" si="1"/>
        <v>115500</v>
      </c>
    </row>
    <row r="23" spans="1:8" outlineLevel="1">
      <c r="A23" s="25" t="s">
        <v>12</v>
      </c>
      <c r="B23" s="26">
        <f>SUM(B24:B24)</f>
        <v>573500</v>
      </c>
      <c r="C23" s="26">
        <f>SUM(C24:C24)</f>
        <v>180100</v>
      </c>
      <c r="D23" s="26">
        <f>SUM(D24:D24)</f>
        <v>277900</v>
      </c>
      <c r="E23" s="26">
        <f>SUM(E24:E24)</f>
        <v>115500</v>
      </c>
    </row>
    <row r="24" spans="1:8" outlineLevel="1">
      <c r="A24" s="28" t="s">
        <v>43</v>
      </c>
      <c r="B24" s="29">
        <f>C24+D24+E24</f>
        <v>573500</v>
      </c>
      <c r="C24" s="29">
        <f>[1]คลัง!C10</f>
        <v>180100</v>
      </c>
      <c r="D24" s="29">
        <f>[1]คลัง!D10</f>
        <v>277900</v>
      </c>
      <c r="E24" s="29">
        <f>[1]คลัง!E10</f>
        <v>115500</v>
      </c>
    </row>
    <row r="25" spans="1:8" outlineLevel="1">
      <c r="A25" s="20" t="s">
        <v>34</v>
      </c>
      <c r="B25" s="21"/>
      <c r="C25" s="21"/>
      <c r="D25" s="21"/>
      <c r="E25" s="21"/>
    </row>
    <row r="26" spans="1:8" s="30" customFormat="1">
      <c r="A26" s="23" t="s">
        <v>6</v>
      </c>
      <c r="B26" s="24">
        <f>B27</f>
        <v>1013500</v>
      </c>
      <c r="C26" s="24">
        <f t="shared" ref="C26:E26" si="2">C27</f>
        <v>831200</v>
      </c>
      <c r="D26" s="24">
        <f t="shared" si="2"/>
        <v>161100</v>
      </c>
      <c r="E26" s="24">
        <f t="shared" si="2"/>
        <v>21200</v>
      </c>
      <c r="F26" s="22"/>
      <c r="G26" s="22"/>
      <c r="H26" s="22"/>
    </row>
    <row r="27" spans="1:8" s="31" customFormat="1" outlineLevel="1">
      <c r="A27" s="25" t="s">
        <v>13</v>
      </c>
      <c r="B27" s="26">
        <f>SUM(B28:B28)</f>
        <v>1013500</v>
      </c>
      <c r="C27" s="26">
        <f>SUM(C28:C28)</f>
        <v>831200</v>
      </c>
      <c r="D27" s="26">
        <f>SUM(D28:D28)</f>
        <v>161100</v>
      </c>
      <c r="E27" s="26">
        <f>SUM(E28:E28)</f>
        <v>21200</v>
      </c>
      <c r="F27" s="15"/>
      <c r="G27" s="15"/>
      <c r="H27" s="15"/>
    </row>
    <row r="28" spans="1:8" outlineLevel="1">
      <c r="A28" s="28" t="s">
        <v>43</v>
      </c>
      <c r="B28" s="29">
        <f>C28+D28+E28</f>
        <v>1013500</v>
      </c>
      <c r="C28" s="29">
        <f>[1]รายได้!C10</f>
        <v>831200</v>
      </c>
      <c r="D28" s="29">
        <f>[1]รายได้!D10</f>
        <v>161100</v>
      </c>
      <c r="E28" s="29">
        <f>[1]รายได้!E10</f>
        <v>21200</v>
      </c>
    </row>
    <row r="29" spans="1:8" outlineLevel="1">
      <c r="A29" s="20" t="s">
        <v>35</v>
      </c>
      <c r="B29" s="21"/>
      <c r="C29" s="21"/>
      <c r="D29" s="21"/>
      <c r="E29" s="21"/>
    </row>
    <row r="30" spans="1:8" s="30" customFormat="1">
      <c r="A30" s="23" t="s">
        <v>6</v>
      </c>
      <c r="B30" s="24">
        <f>B31+B33+B35+B37</f>
        <v>18463200</v>
      </c>
      <c r="C30" s="24">
        <f>C31+C33+C35+C37</f>
        <v>6795004</v>
      </c>
      <c r="D30" s="24">
        <f>D31+D33+D35+D37</f>
        <v>6418904</v>
      </c>
      <c r="E30" s="24">
        <f>E31+E33+E35+E37</f>
        <v>5249292</v>
      </c>
      <c r="F30" s="22"/>
      <c r="G30" s="22"/>
      <c r="H30" s="22"/>
    </row>
    <row r="31" spans="1:8" s="31" customFormat="1" outlineLevel="1">
      <c r="A31" s="25" t="s">
        <v>14</v>
      </c>
      <c r="B31" s="26">
        <f>SUM(B32:B32)</f>
        <v>10133700</v>
      </c>
      <c r="C31" s="26">
        <f>SUM(C32:C32)</f>
        <v>3460900</v>
      </c>
      <c r="D31" s="26">
        <f>SUM(D32:D32)</f>
        <v>3384400</v>
      </c>
      <c r="E31" s="26">
        <f>SUM(E32:E32)</f>
        <v>3288400</v>
      </c>
      <c r="F31" s="15"/>
      <c r="G31" s="15"/>
      <c r="H31" s="15"/>
    </row>
    <row r="32" spans="1:8" outlineLevel="1">
      <c r="A32" s="28" t="s">
        <v>43</v>
      </c>
      <c r="B32" s="29">
        <f>C32+D32+E32</f>
        <v>10133700</v>
      </c>
      <c r="C32" s="29">
        <f>[1]รักษา!C10</f>
        <v>3460900</v>
      </c>
      <c r="D32" s="29">
        <f>[1]รักษา!D10</f>
        <v>3384400</v>
      </c>
      <c r="E32" s="29">
        <f>[1]รักษา!E10</f>
        <v>3288400</v>
      </c>
    </row>
    <row r="33" spans="1:8" s="31" customFormat="1" outlineLevel="1">
      <c r="A33" s="25" t="s">
        <v>15</v>
      </c>
      <c r="B33" s="26">
        <f>SUM(B34:B34)</f>
        <v>711100</v>
      </c>
      <c r="C33" s="26">
        <f>SUM(C34:C34)</f>
        <v>476800</v>
      </c>
      <c r="D33" s="26">
        <f>SUM(D34:D34)</f>
        <v>234300</v>
      </c>
      <c r="E33" s="26">
        <f>SUM(E34:E34)</f>
        <v>0</v>
      </c>
      <c r="F33" s="15"/>
      <c r="G33" s="15"/>
      <c r="H33" s="15"/>
    </row>
    <row r="34" spans="1:8" outlineLevel="1">
      <c r="A34" s="28" t="s">
        <v>43</v>
      </c>
      <c r="B34" s="29">
        <f>C34+D34+E34</f>
        <v>711100</v>
      </c>
      <c r="C34" s="29">
        <f>[1]รักษา!C25</f>
        <v>476800</v>
      </c>
      <c r="D34" s="29">
        <f>[1]รักษา!D25</f>
        <v>234300</v>
      </c>
      <c r="E34" s="29">
        <f>[1]รักษา!E25</f>
        <v>0</v>
      </c>
    </row>
    <row r="35" spans="1:8" s="31" customFormat="1" outlineLevel="1">
      <c r="A35" s="25" t="s">
        <v>16</v>
      </c>
      <c r="B35" s="26">
        <f>SUM(B36:B36)</f>
        <v>4128900</v>
      </c>
      <c r="C35" s="26">
        <f>SUM(C36:C36)</f>
        <v>1736704</v>
      </c>
      <c r="D35" s="26">
        <f>SUM(D36:D36)</f>
        <v>1371304</v>
      </c>
      <c r="E35" s="26">
        <f>SUM(E36:E36)</f>
        <v>1020892</v>
      </c>
      <c r="F35" s="15"/>
      <c r="G35" s="15"/>
      <c r="H35" s="15"/>
    </row>
    <row r="36" spans="1:8" outlineLevel="1">
      <c r="A36" s="28" t="s">
        <v>43</v>
      </c>
      <c r="B36" s="29">
        <f>C36+D36+E36</f>
        <v>4128900</v>
      </c>
      <c r="C36" s="29">
        <f>[1]รักษา!C36</f>
        <v>1736704</v>
      </c>
      <c r="D36" s="29">
        <f>[1]รักษา!D36</f>
        <v>1371304</v>
      </c>
      <c r="E36" s="29">
        <f>[1]รักษา!E36</f>
        <v>1020892</v>
      </c>
    </row>
    <row r="37" spans="1:8" s="31" customFormat="1" outlineLevel="1">
      <c r="A37" s="25" t="s">
        <v>17</v>
      </c>
      <c r="B37" s="26">
        <f>SUM(B38:B38)</f>
        <v>3489500</v>
      </c>
      <c r="C37" s="26">
        <f>SUM(C38:C38)</f>
        <v>1120600</v>
      </c>
      <c r="D37" s="26">
        <f>SUM(D38:D38)</f>
        <v>1428900</v>
      </c>
      <c r="E37" s="26">
        <f>SUM(E38:E38)</f>
        <v>940000</v>
      </c>
      <c r="F37" s="15"/>
      <c r="G37" s="15"/>
      <c r="H37" s="15"/>
    </row>
    <row r="38" spans="1:8" outlineLevel="1">
      <c r="A38" s="28" t="s">
        <v>43</v>
      </c>
      <c r="B38" s="29">
        <f>C38+D38+E38</f>
        <v>3489500</v>
      </c>
      <c r="C38" s="29">
        <f>[1]รักษา!C55</f>
        <v>1120600</v>
      </c>
      <c r="D38" s="29">
        <f>[1]รักษา!D55</f>
        <v>1428900</v>
      </c>
      <c r="E38" s="29">
        <f>[1]รักษา!E55</f>
        <v>940000</v>
      </c>
    </row>
    <row r="39" spans="1:8" s="22" customFormat="1">
      <c r="A39" s="20" t="s">
        <v>5</v>
      </c>
      <c r="B39" s="21"/>
      <c r="C39" s="21"/>
      <c r="D39" s="21"/>
      <c r="E39" s="21"/>
    </row>
    <row r="40" spans="1:8" s="30" customFormat="1">
      <c r="A40" s="23" t="s">
        <v>6</v>
      </c>
      <c r="B40" s="24">
        <f>B41+B43</f>
        <v>3850500</v>
      </c>
      <c r="C40" s="24">
        <f>C41+C43</f>
        <v>1496500</v>
      </c>
      <c r="D40" s="24">
        <f>D41+D43</f>
        <v>1296300</v>
      </c>
      <c r="E40" s="24">
        <f>E41+E43</f>
        <v>1057700</v>
      </c>
      <c r="F40" s="22"/>
      <c r="G40" s="22"/>
      <c r="H40" s="22"/>
    </row>
    <row r="41" spans="1:8" s="32" customFormat="1">
      <c r="A41" s="25" t="s">
        <v>18</v>
      </c>
      <c r="B41" s="26">
        <f>SUM(B42:B42)</f>
        <v>3839800</v>
      </c>
      <c r="C41" s="26">
        <f>SUM(C42:C42)</f>
        <v>1496500</v>
      </c>
      <c r="D41" s="26">
        <f>SUM(D42:D42)</f>
        <v>1285600</v>
      </c>
      <c r="E41" s="26">
        <f>SUM(E42:E42)</f>
        <v>1057700</v>
      </c>
      <c r="F41" s="22"/>
      <c r="G41" s="22"/>
      <c r="H41" s="22"/>
    </row>
    <row r="42" spans="1:8" outlineLevel="1">
      <c r="A42" s="28" t="s">
        <v>43</v>
      </c>
      <c r="B42" s="29">
        <f>C42+D42+E42</f>
        <v>3839800</v>
      </c>
      <c r="C42" s="29">
        <f>[1]เทศกิจ!C10</f>
        <v>1496500</v>
      </c>
      <c r="D42" s="29">
        <f>[1]เทศกิจ!D10</f>
        <v>1285600</v>
      </c>
      <c r="E42" s="29">
        <f>[1]เทศกิจ!E10</f>
        <v>1057700</v>
      </c>
    </row>
    <row r="43" spans="1:8" s="31" customFormat="1" outlineLevel="1">
      <c r="A43" s="25" t="s">
        <v>19</v>
      </c>
      <c r="B43" s="26">
        <f>SUM(B44:B44)</f>
        <v>10700</v>
      </c>
      <c r="C43" s="26">
        <f>SUM(C44:C44)</f>
        <v>0</v>
      </c>
      <c r="D43" s="26">
        <f>SUM(D44:D44)</f>
        <v>10700</v>
      </c>
      <c r="E43" s="26">
        <f>SUM(E44:E44)</f>
        <v>0</v>
      </c>
      <c r="F43" s="15"/>
      <c r="G43" s="15"/>
      <c r="H43" s="15"/>
    </row>
    <row r="44" spans="1:8" outlineLevel="1">
      <c r="A44" s="28" t="s">
        <v>43</v>
      </c>
      <c r="B44" s="29">
        <f>C44+D44+E44</f>
        <v>10700</v>
      </c>
      <c r="C44" s="29">
        <f>[1]เทศกิจ!C27</f>
        <v>0</v>
      </c>
      <c r="D44" s="29">
        <f>[1]เทศกิจ!D27</f>
        <v>10700</v>
      </c>
      <c r="E44" s="29">
        <f>[1]เทศกิจ!E27</f>
        <v>0</v>
      </c>
    </row>
    <row r="45" spans="1:8" outlineLevel="1">
      <c r="A45" s="20" t="s">
        <v>8</v>
      </c>
      <c r="B45" s="21"/>
      <c r="C45" s="21"/>
      <c r="D45" s="21"/>
      <c r="E45" s="21"/>
    </row>
    <row r="46" spans="1:8" s="30" customFormat="1">
      <c r="A46" s="23" t="s">
        <v>6</v>
      </c>
      <c r="B46" s="24">
        <f>B47+B49+B51+B53</f>
        <v>13044100</v>
      </c>
      <c r="C46" s="24">
        <f>C47+C49+C51+C53</f>
        <v>5301000</v>
      </c>
      <c r="D46" s="24">
        <f>D47+D49+D51+D53</f>
        <v>5939400</v>
      </c>
      <c r="E46" s="24">
        <f>E47+E49+E51+E53</f>
        <v>1803700</v>
      </c>
      <c r="F46" s="22"/>
      <c r="G46" s="22"/>
      <c r="H46" s="22"/>
    </row>
    <row r="47" spans="1:8" s="31" customFormat="1" outlineLevel="1">
      <c r="A47" s="25" t="s">
        <v>20</v>
      </c>
      <c r="B47" s="26">
        <f>SUM(B48:B48)</f>
        <v>1258400</v>
      </c>
      <c r="C47" s="26">
        <f>SUM(C48:C48)</f>
        <v>450000</v>
      </c>
      <c r="D47" s="26">
        <f>SUM(D48:D48)</f>
        <v>564000</v>
      </c>
      <c r="E47" s="26">
        <f>SUM(E48:E48)</f>
        <v>244400</v>
      </c>
      <c r="F47" s="15"/>
      <c r="G47" s="15"/>
      <c r="H47" s="15"/>
    </row>
    <row r="48" spans="1:8" outlineLevel="1">
      <c r="A48" s="28" t="s">
        <v>43</v>
      </c>
      <c r="B48" s="29">
        <f>C48+D48+E48</f>
        <v>1258400</v>
      </c>
      <c r="C48" s="29">
        <f>[1]โยธา!C10</f>
        <v>450000</v>
      </c>
      <c r="D48" s="29">
        <f>[1]โยธา!D10</f>
        <v>564000</v>
      </c>
      <c r="E48" s="29">
        <f>[1]โยธา!E10</f>
        <v>244400</v>
      </c>
    </row>
    <row r="49" spans="1:8" s="31" customFormat="1" outlineLevel="1">
      <c r="A49" s="25" t="s">
        <v>21</v>
      </c>
      <c r="B49" s="26">
        <f>SUM(B50:B50)</f>
        <v>0</v>
      </c>
      <c r="C49" s="26">
        <f>SUM(C50:C50)</f>
        <v>0</v>
      </c>
      <c r="D49" s="26">
        <f>SUM(D50:D50)</f>
        <v>0</v>
      </c>
      <c r="E49" s="26">
        <f>SUM(E50:E50)</f>
        <v>0</v>
      </c>
      <c r="F49" s="15"/>
      <c r="G49" s="15"/>
      <c r="H49" s="15"/>
    </row>
    <row r="50" spans="1:8" outlineLevel="1">
      <c r="A50" s="28" t="s">
        <v>43</v>
      </c>
      <c r="B50" s="29">
        <f>C50+D50+E50</f>
        <v>0</v>
      </c>
      <c r="C50" s="29">
        <f>[1]โยธา!C25</f>
        <v>0</v>
      </c>
      <c r="D50" s="29">
        <f>[1]โยธา!D25</f>
        <v>0</v>
      </c>
      <c r="E50" s="29">
        <f>[1]โยธา!E25</f>
        <v>0</v>
      </c>
    </row>
    <row r="51" spans="1:8" s="31" customFormat="1" outlineLevel="1">
      <c r="A51" s="25" t="s">
        <v>22</v>
      </c>
      <c r="B51" s="26">
        <f>SUM(B52:B52)</f>
        <v>8305500</v>
      </c>
      <c r="C51" s="26">
        <f>SUM(C52:C52)</f>
        <v>2533000</v>
      </c>
      <c r="D51" s="26">
        <f>SUM(D52:D52)</f>
        <v>4692500</v>
      </c>
      <c r="E51" s="26">
        <f>SUM(E52:E52)</f>
        <v>1080000</v>
      </c>
      <c r="F51" s="15"/>
      <c r="G51" s="15"/>
      <c r="H51" s="15"/>
    </row>
    <row r="52" spans="1:8" outlineLevel="1">
      <c r="A52" s="28" t="s">
        <v>43</v>
      </c>
      <c r="B52" s="29">
        <f>C52+D52+E52</f>
        <v>8305500</v>
      </c>
      <c r="C52" s="29">
        <f>[1]โยธา!C30</f>
        <v>2533000</v>
      </c>
      <c r="D52" s="29">
        <f>[1]โยธา!D30</f>
        <v>4692500</v>
      </c>
      <c r="E52" s="29">
        <f>[1]โยธา!E30</f>
        <v>1080000</v>
      </c>
    </row>
    <row r="53" spans="1:8" s="31" customFormat="1" outlineLevel="1">
      <c r="A53" s="25" t="s">
        <v>23</v>
      </c>
      <c r="B53" s="26">
        <f>SUM(B54:B54)</f>
        <v>3480200</v>
      </c>
      <c r="C53" s="26">
        <f>SUM(C54:C54)</f>
        <v>2318000</v>
      </c>
      <c r="D53" s="26">
        <f>SUM(D54:D54)</f>
        <v>682900</v>
      </c>
      <c r="E53" s="26">
        <f>SUM(E54:E54)</f>
        <v>479300</v>
      </c>
      <c r="F53" s="15"/>
      <c r="G53" s="15"/>
      <c r="H53" s="15"/>
    </row>
    <row r="54" spans="1:8" outlineLevel="1">
      <c r="A54" s="28" t="s">
        <v>43</v>
      </c>
      <c r="B54" s="29">
        <f>C54+D54+E54</f>
        <v>3480200</v>
      </c>
      <c r="C54" s="29">
        <f>[1]โยธา!C46</f>
        <v>2318000</v>
      </c>
      <c r="D54" s="29">
        <f>[1]โยธา!D46</f>
        <v>682900</v>
      </c>
      <c r="E54" s="29">
        <f>[1]โยธา!E46</f>
        <v>479300</v>
      </c>
    </row>
    <row r="55" spans="1:8" s="22" customFormat="1">
      <c r="A55" s="20" t="s">
        <v>36</v>
      </c>
      <c r="B55" s="21"/>
      <c r="C55" s="21"/>
      <c r="D55" s="21"/>
      <c r="E55" s="21"/>
    </row>
    <row r="56" spans="1:8" s="30" customFormat="1">
      <c r="A56" s="23" t="s">
        <v>6</v>
      </c>
      <c r="B56" s="24">
        <f>B57+B59</f>
        <v>62628080</v>
      </c>
      <c r="C56" s="24">
        <f>C57+C59</f>
        <v>21421460</v>
      </c>
      <c r="D56" s="24">
        <f>D57+D59</f>
        <v>21227600</v>
      </c>
      <c r="E56" s="24">
        <f>E57+E59</f>
        <v>19979020</v>
      </c>
      <c r="F56" s="22"/>
      <c r="G56" s="22"/>
      <c r="H56" s="22"/>
    </row>
    <row r="57" spans="1:8" s="32" customFormat="1">
      <c r="A57" s="25" t="s">
        <v>24</v>
      </c>
      <c r="B57" s="26">
        <f>SUM(B58:B58)</f>
        <v>2501800</v>
      </c>
      <c r="C57" s="26">
        <f>SUM(C58:C58)</f>
        <v>1436900</v>
      </c>
      <c r="D57" s="26">
        <f>SUM(D58:D58)</f>
        <v>565900</v>
      </c>
      <c r="E57" s="26">
        <f>SUM(E58:E58)</f>
        <v>499000</v>
      </c>
      <c r="F57" s="22"/>
      <c r="G57" s="22"/>
      <c r="H57" s="22"/>
    </row>
    <row r="58" spans="1:8" outlineLevel="1">
      <c r="A58" s="28" t="s">
        <v>43</v>
      </c>
      <c r="B58" s="29">
        <f>C58+D58+E58</f>
        <v>2501800</v>
      </c>
      <c r="C58" s="29">
        <f>[1]พัฒนา!C10</f>
        <v>1436900</v>
      </c>
      <c r="D58" s="29">
        <f>[1]พัฒนา!D10</f>
        <v>565900</v>
      </c>
      <c r="E58" s="29">
        <f>[1]พัฒนา!E10</f>
        <v>499000</v>
      </c>
    </row>
    <row r="59" spans="1:8" s="31" customFormat="1" outlineLevel="1">
      <c r="A59" s="25" t="s">
        <v>25</v>
      </c>
      <c r="B59" s="26">
        <f>SUM(B60:B61)</f>
        <v>60126280</v>
      </c>
      <c r="C59" s="26">
        <f>SUM(C60:C61)</f>
        <v>19984560</v>
      </c>
      <c r="D59" s="26">
        <f>SUM(D60:D61)</f>
        <v>20661700</v>
      </c>
      <c r="E59" s="26">
        <f>SUM(E60:E61)</f>
        <v>19480020</v>
      </c>
      <c r="F59" s="15"/>
      <c r="G59" s="15"/>
      <c r="H59" s="15"/>
    </row>
    <row r="60" spans="1:8" outlineLevel="1">
      <c r="A60" s="28" t="s">
        <v>43</v>
      </c>
      <c r="B60" s="29">
        <f>C60+D60+E60</f>
        <v>50312400</v>
      </c>
      <c r="C60" s="29">
        <f>[1]พัฒนา!C29</f>
        <v>16511400</v>
      </c>
      <c r="D60" s="29">
        <f>[1]พัฒนา!D29</f>
        <v>17507400</v>
      </c>
      <c r="E60" s="29">
        <f>[1]พัฒนา!E29</f>
        <v>16293600</v>
      </c>
    </row>
    <row r="61" spans="1:8" outlineLevel="1">
      <c r="A61" s="28" t="s">
        <v>44</v>
      </c>
      <c r="B61" s="29">
        <f>C61+D61+E61</f>
        <v>9813880</v>
      </c>
      <c r="C61" s="29">
        <f>[1]พัฒนา!C44</f>
        <v>3473160</v>
      </c>
      <c r="D61" s="29">
        <f>[1]พัฒนา!D44</f>
        <v>3154300</v>
      </c>
      <c r="E61" s="29">
        <f>[1]พัฒนา!E44</f>
        <v>3186420</v>
      </c>
      <c r="G61" s="15" t="s">
        <v>2</v>
      </c>
    </row>
    <row r="62" spans="1:8" s="30" customFormat="1" outlineLevel="1">
      <c r="A62" s="20" t="s">
        <v>37</v>
      </c>
      <c r="B62" s="21"/>
      <c r="C62" s="21"/>
      <c r="D62" s="21"/>
      <c r="E62" s="21"/>
      <c r="F62" s="22"/>
      <c r="G62" s="22"/>
      <c r="H62" s="22"/>
    </row>
    <row r="63" spans="1:8" s="30" customFormat="1" outlineLevel="1">
      <c r="A63" s="23" t="s">
        <v>6</v>
      </c>
      <c r="B63" s="24">
        <f>B64+B66+B69</f>
        <v>1571100</v>
      </c>
      <c r="C63" s="24">
        <f>C64+C66+C69</f>
        <v>1079800</v>
      </c>
      <c r="D63" s="24">
        <f>D64+D66+D69</f>
        <v>373000</v>
      </c>
      <c r="E63" s="24">
        <f>E64+E66+E69</f>
        <v>118300</v>
      </c>
      <c r="F63" s="22"/>
      <c r="G63" s="22"/>
      <c r="H63" s="22"/>
    </row>
    <row r="64" spans="1:8" s="30" customFormat="1" outlineLevel="1">
      <c r="A64" s="25" t="s">
        <v>26</v>
      </c>
      <c r="B64" s="26">
        <f>SUM(B65:B65)</f>
        <v>1202000</v>
      </c>
      <c r="C64" s="26">
        <f>SUM(C65:C65)</f>
        <v>924000</v>
      </c>
      <c r="D64" s="26">
        <f>SUM(D65:D65)</f>
        <v>159700</v>
      </c>
      <c r="E64" s="26">
        <f>SUM(E65:E65)</f>
        <v>118300</v>
      </c>
      <c r="F64" s="22"/>
      <c r="G64" s="22"/>
      <c r="H64" s="22"/>
    </row>
    <row r="65" spans="1:8" s="30" customFormat="1" outlineLevel="1">
      <c r="A65" s="28" t="s">
        <v>45</v>
      </c>
      <c r="B65" s="29">
        <f>C65+D65+E65</f>
        <v>1202000</v>
      </c>
      <c r="C65" s="29">
        <f>[1]อนามัย!C10</f>
        <v>924000</v>
      </c>
      <c r="D65" s="29">
        <f>[1]อนามัย!D10</f>
        <v>159700</v>
      </c>
      <c r="E65" s="29">
        <f>[1]อนามัย!E10</f>
        <v>118300</v>
      </c>
      <c r="F65" s="22"/>
      <c r="G65" s="22"/>
      <c r="H65" s="22"/>
    </row>
    <row r="66" spans="1:8" outlineLevel="1">
      <c r="A66" s="25" t="s">
        <v>27</v>
      </c>
      <c r="B66" s="26">
        <f>SUM(B67:B68)</f>
        <v>124600</v>
      </c>
      <c r="C66" s="26">
        <f>SUM(C67:C68)</f>
        <v>48300</v>
      </c>
      <c r="D66" s="26">
        <f>SUM(D67:D68)</f>
        <v>76300</v>
      </c>
      <c r="E66" s="26">
        <f>SUM(E67:E68)</f>
        <v>0</v>
      </c>
      <c r="G66" s="15" t="s">
        <v>2</v>
      </c>
    </row>
    <row r="67" spans="1:8" s="22" customFormat="1">
      <c r="A67" s="28" t="s">
        <v>43</v>
      </c>
      <c r="B67" s="29">
        <f>C67+D67+E67</f>
        <v>0</v>
      </c>
      <c r="C67" s="29">
        <f>[1]อนามัย!C30</f>
        <v>0</v>
      </c>
      <c r="D67" s="29">
        <f>[1]อนามัย!D30</f>
        <v>0</v>
      </c>
      <c r="E67" s="29">
        <f>[1]อนามัย!E30</f>
        <v>0</v>
      </c>
    </row>
    <row r="68" spans="1:8" s="30" customFormat="1">
      <c r="A68" s="28" t="s">
        <v>44</v>
      </c>
      <c r="B68" s="29">
        <f>C68+D68+E68</f>
        <v>124600</v>
      </c>
      <c r="C68" s="29">
        <f>[1]อนามัย!C34</f>
        <v>48300</v>
      </c>
      <c r="D68" s="29">
        <f>[1]อนามัย!D34</f>
        <v>76300</v>
      </c>
      <c r="E68" s="29">
        <f>[1]อนามัย!E34</f>
        <v>0</v>
      </c>
      <c r="F68" s="22"/>
      <c r="G68" s="22"/>
      <c r="H68" s="22"/>
    </row>
    <row r="69" spans="1:8" s="32" customFormat="1">
      <c r="A69" s="25" t="s">
        <v>28</v>
      </c>
      <c r="B69" s="26">
        <f>SUM(B70:B71)</f>
        <v>244500</v>
      </c>
      <c r="C69" s="26">
        <f t="shared" ref="C69:D69" si="3">SUM(C70:C71)</f>
        <v>107500</v>
      </c>
      <c r="D69" s="26">
        <f t="shared" si="3"/>
        <v>137000</v>
      </c>
      <c r="E69" s="26">
        <f>SUM(E70:E70)</f>
        <v>0</v>
      </c>
      <c r="F69" s="22"/>
      <c r="G69" s="22"/>
      <c r="H69" s="22"/>
    </row>
    <row r="70" spans="1:8" outlineLevel="1">
      <c r="A70" s="28" t="s">
        <v>43</v>
      </c>
      <c r="B70" s="29">
        <f>C70+D70+E70</f>
        <v>11700</v>
      </c>
      <c r="C70" s="29">
        <f>[1]อนามัย!C39</f>
        <v>0</v>
      </c>
      <c r="D70" s="29">
        <f>[1]อนามัย!D39</f>
        <v>11700</v>
      </c>
      <c r="E70" s="29">
        <f>[1]อนามัย!E39</f>
        <v>0</v>
      </c>
      <c r="G70" s="15" t="s">
        <v>2</v>
      </c>
    </row>
    <row r="71" spans="1:8" s="31" customFormat="1" outlineLevel="1">
      <c r="A71" s="28" t="s">
        <v>44</v>
      </c>
      <c r="B71" s="39">
        <f>C71+D71+E71</f>
        <v>232800</v>
      </c>
      <c r="C71" s="39">
        <f>[1]อนามัย!C44</f>
        <v>107500</v>
      </c>
      <c r="D71" s="39">
        <f>[1]อนามัย!D44</f>
        <v>125300</v>
      </c>
      <c r="E71" s="40">
        <f>[1]อนามัย!E44</f>
        <v>0</v>
      </c>
      <c r="F71" s="15"/>
      <c r="G71" s="15"/>
      <c r="H71" s="15"/>
    </row>
    <row r="72" spans="1:8" outlineLevel="1">
      <c r="A72" s="20" t="s">
        <v>7</v>
      </c>
      <c r="B72" s="21"/>
      <c r="C72" s="21"/>
      <c r="D72" s="21"/>
      <c r="E72" s="21"/>
    </row>
    <row r="73" spans="1:8" outlineLevel="1">
      <c r="A73" s="23" t="s">
        <v>6</v>
      </c>
      <c r="B73" s="24">
        <f>B74+B77</f>
        <v>71000300</v>
      </c>
      <c r="C73" s="24">
        <f>C74+C77</f>
        <v>34230100</v>
      </c>
      <c r="D73" s="24">
        <f>D74+D77</f>
        <v>22742200</v>
      </c>
      <c r="E73" s="24">
        <f>E74+E77</f>
        <v>14028000</v>
      </c>
    </row>
    <row r="74" spans="1:8" s="31" customFormat="1" outlineLevel="1">
      <c r="A74" s="25" t="s">
        <v>29</v>
      </c>
      <c r="B74" s="26">
        <f>SUM(B75:B76)</f>
        <v>770500</v>
      </c>
      <c r="C74" s="26">
        <f>SUM(C75:C76)</f>
        <v>530400</v>
      </c>
      <c r="D74" s="26">
        <f>SUM(D75:D76)</f>
        <v>212100</v>
      </c>
      <c r="E74" s="26">
        <f>SUM(E75:E76)</f>
        <v>28000</v>
      </c>
      <c r="F74" s="15" t="s">
        <v>2</v>
      </c>
      <c r="G74" s="15"/>
      <c r="H74" s="15"/>
    </row>
    <row r="75" spans="1:8" outlineLevel="1">
      <c r="A75" s="28" t="s">
        <v>43</v>
      </c>
      <c r="B75" s="29">
        <f>C75+D75+E75</f>
        <v>630300</v>
      </c>
      <c r="C75" s="29">
        <f>[1]ศึกษา!C10</f>
        <v>530400</v>
      </c>
      <c r="D75" s="29">
        <f>[1]ศึกษา!D10</f>
        <v>71900</v>
      </c>
      <c r="E75" s="29">
        <f>[1]ศึกษา!E10</f>
        <v>28000</v>
      </c>
      <c r="G75" s="15" t="s">
        <v>2</v>
      </c>
      <c r="H75" s="15" t="s">
        <v>2</v>
      </c>
    </row>
    <row r="76" spans="1:8" s="30" customFormat="1" outlineLevel="1">
      <c r="A76" s="28" t="s">
        <v>44</v>
      </c>
      <c r="B76" s="29">
        <f>C76+D76+E76</f>
        <v>140200</v>
      </c>
      <c r="C76" s="29">
        <f>[1]ศึกษา!C23</f>
        <v>0</v>
      </c>
      <c r="D76" s="29">
        <f>[1]ศึกษา!D23</f>
        <v>140200</v>
      </c>
      <c r="E76" s="29">
        <f>[1]ศึกษา!E23</f>
        <v>0</v>
      </c>
      <c r="F76" s="22"/>
      <c r="G76" s="22"/>
      <c r="H76" s="22"/>
    </row>
    <row r="77" spans="1:8" s="30" customFormat="1" outlineLevel="1">
      <c r="A77" s="25" t="s">
        <v>30</v>
      </c>
      <c r="B77" s="26">
        <f>SUM(B78:B80)</f>
        <v>70229800</v>
      </c>
      <c r="C77" s="26">
        <f>SUM(C78:C80)</f>
        <v>33699700</v>
      </c>
      <c r="D77" s="26">
        <f>SUM(D78:D80)</f>
        <v>22530100</v>
      </c>
      <c r="E77" s="26">
        <f>SUM(E78:E80)</f>
        <v>14000000</v>
      </c>
      <c r="F77" s="22"/>
      <c r="G77" s="22"/>
      <c r="H77" s="22"/>
    </row>
    <row r="78" spans="1:8" s="30" customFormat="1" outlineLevel="1">
      <c r="A78" s="28" t="s">
        <v>43</v>
      </c>
      <c r="B78" s="29">
        <f>C78+D78+E78</f>
        <v>36816800</v>
      </c>
      <c r="C78" s="29">
        <f>[1]ศึกษา!C32</f>
        <v>23294200</v>
      </c>
      <c r="D78" s="29">
        <f>[1]ศึกษา!D32</f>
        <v>9626600</v>
      </c>
      <c r="E78" s="29">
        <f>[1]ศึกษา!E32</f>
        <v>3896000</v>
      </c>
      <c r="F78" s="22"/>
      <c r="G78" s="22"/>
      <c r="H78" s="22"/>
    </row>
    <row r="79" spans="1:8" s="30" customFormat="1" outlineLevel="1">
      <c r="A79" s="28" t="s">
        <v>46</v>
      </c>
      <c r="B79" s="29">
        <f>C79+D79+E79</f>
        <v>30312000</v>
      </c>
      <c r="C79" s="29">
        <f>[1]ศึกษา!C60</f>
        <v>10104000</v>
      </c>
      <c r="D79" s="29">
        <f>[1]ศึกษา!D60</f>
        <v>10104000</v>
      </c>
      <c r="E79" s="29">
        <f>[1]ศึกษา!E60</f>
        <v>10104000</v>
      </c>
      <c r="F79" s="22"/>
      <c r="G79" s="22"/>
      <c r="H79" s="22"/>
    </row>
    <row r="80" spans="1:8" outlineLevel="1">
      <c r="A80" s="28" t="s">
        <v>44</v>
      </c>
      <c r="B80" s="29">
        <f>C80+D80+E80</f>
        <v>3101000</v>
      </c>
      <c r="C80" s="29">
        <f>[1]ศึกษา!C66</f>
        <v>301500</v>
      </c>
      <c r="D80" s="29">
        <f>[1]ศึกษา!D66</f>
        <v>2799500</v>
      </c>
      <c r="E80" s="29">
        <f>[1]ศึกษา!E66</f>
        <v>0</v>
      </c>
    </row>
    <row r="81" spans="1:8" s="22" customFormat="1">
      <c r="A81" s="33" t="s">
        <v>41</v>
      </c>
      <c r="B81" s="34">
        <f>B7+B11+B18+B22+B26+B30+B40+B46+B56+B63+B73</f>
        <v>184371574</v>
      </c>
      <c r="C81" s="34">
        <f t="shared" ref="C81:E81" si="4">C7+C11+C18+C22+C26+C30+C40+C46+C56+C63+C73</f>
        <v>81925464</v>
      </c>
      <c r="D81" s="34">
        <f t="shared" si="4"/>
        <v>59447198</v>
      </c>
      <c r="E81" s="34">
        <f t="shared" si="4"/>
        <v>42998912</v>
      </c>
    </row>
    <row r="82" spans="1:8" s="30" customFormat="1">
      <c r="A82" s="35" t="s">
        <v>3</v>
      </c>
      <c r="B82" s="21">
        <f>SUM(B81:B81)</f>
        <v>184371574</v>
      </c>
      <c r="C82" s="21">
        <f>SUM(C81:C81)</f>
        <v>81925464</v>
      </c>
      <c r="D82" s="21">
        <f>SUM(D81:D81)</f>
        <v>59447198</v>
      </c>
      <c r="E82" s="21">
        <f>SUM(E81:E81)</f>
        <v>42998912</v>
      </c>
      <c r="F82" s="22"/>
      <c r="G82" s="22"/>
      <c r="H82" s="22"/>
    </row>
    <row r="83" spans="1:8" s="32" customFormat="1">
      <c r="A83" s="15"/>
      <c r="B83" s="15"/>
      <c r="C83" s="15"/>
      <c r="D83" s="15"/>
      <c r="E83" s="15"/>
      <c r="F83" s="22"/>
      <c r="G83" s="22"/>
      <c r="H83" s="22"/>
    </row>
    <row r="84" spans="1:8" outlineLevel="1">
      <c r="B84" s="36"/>
      <c r="C84" s="37"/>
      <c r="D84" s="37"/>
      <c r="E84" s="37"/>
    </row>
    <row r="85" spans="1:8" outlineLevel="1">
      <c r="B85" s="36"/>
      <c r="C85" s="36" t="s">
        <v>2</v>
      </c>
    </row>
    <row r="86" spans="1:8" s="31" customFormat="1" outlineLevel="1">
      <c r="A86" s="15"/>
      <c r="B86" s="36"/>
      <c r="C86" s="36" t="s">
        <v>2</v>
      </c>
      <c r="D86" s="15"/>
      <c r="E86" s="15"/>
      <c r="F86" s="15"/>
      <c r="G86" s="15"/>
      <c r="H86" s="15"/>
    </row>
    <row r="87" spans="1:8" outlineLevel="1">
      <c r="B87" s="36"/>
    </row>
    <row r="88" spans="1:8" outlineLevel="1">
      <c r="B88" s="38"/>
      <c r="D88" s="15" t="s">
        <v>2</v>
      </c>
    </row>
    <row r="89" spans="1:8" outlineLevel="1">
      <c r="B89" s="38"/>
    </row>
    <row r="90" spans="1:8" outlineLevel="1">
      <c r="B90" s="36"/>
    </row>
    <row r="91" spans="1:8" s="22" customFormat="1" outlineLevel="1">
      <c r="A91" s="15"/>
      <c r="B91" s="15"/>
      <c r="C91" s="15"/>
      <c r="D91" s="15"/>
      <c r="E91" s="15"/>
    </row>
  </sheetData>
  <mergeCells count="3">
    <mergeCell ref="A2:E2"/>
    <mergeCell ref="A3:E3"/>
    <mergeCell ref="A5:A6"/>
  </mergeCells>
  <pageMargins left="0.59055118110236227" right="0.19685039370078741" top="0.74803149606299213" bottom="0.74803149606299213" header="0.31496062992125984" footer="0.31496062992125984"/>
  <pageSetup paperSize="9" fitToHeight="0" orientation="landscape" r:id="rId1"/>
  <headerFooter>
    <oddHeader>&amp;R&amp;P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18"/>
  <sheetViews>
    <sheetView workbookViewId="0">
      <selection activeCell="P5" sqref="P5"/>
    </sheetView>
  </sheetViews>
  <sheetFormatPr defaultRowHeight="21"/>
  <cols>
    <col min="1" max="1" width="29.85546875" style="1" customWidth="1"/>
    <col min="2" max="2" width="1.140625" style="8" customWidth="1"/>
    <col min="3" max="3" width="2.5703125" style="1" customWidth="1"/>
    <col min="4" max="4" width="18.5703125" style="1" customWidth="1"/>
    <col min="5" max="5" width="8" style="1" customWidth="1"/>
    <col min="6" max="6" width="10.28515625" style="1" customWidth="1"/>
    <col min="7" max="7" width="5.7109375" style="1" customWidth="1"/>
    <col min="8" max="8" width="2.140625" style="1" customWidth="1"/>
    <col min="9" max="9" width="3.7109375" style="1" hidden="1" customWidth="1"/>
    <col min="10" max="10" width="9.42578125" style="1" customWidth="1"/>
    <col min="11" max="11" width="1.5703125" style="1" customWidth="1"/>
    <col min="12" max="12" width="18.7109375" style="1" customWidth="1"/>
    <col min="13" max="13" width="8.7109375" style="1" customWidth="1"/>
    <col min="14" max="14" width="6.5703125" style="2" customWidth="1"/>
    <col min="15" max="15" width="4.85546875" style="1" customWidth="1"/>
    <col min="16" max="256" width="9.140625" style="1"/>
    <col min="257" max="257" width="33.7109375" style="1" customWidth="1"/>
    <col min="258" max="258" width="1.140625" style="1" customWidth="1"/>
    <col min="259" max="259" width="7.42578125" style="1" customWidth="1"/>
    <col min="260" max="260" width="6.42578125" style="1" customWidth="1"/>
    <col min="261" max="263" width="10.28515625" style="1" customWidth="1"/>
    <col min="264" max="264" width="2.140625" style="1" customWidth="1"/>
    <col min="265" max="265" width="0" style="1" hidden="1" customWidth="1"/>
    <col min="266" max="266" width="12.85546875" style="1" customWidth="1"/>
    <col min="267" max="267" width="1.85546875" style="1" customWidth="1"/>
    <col min="268" max="268" width="6.5703125" style="1" customWidth="1"/>
    <col min="269" max="269" width="8.7109375" style="1" customWidth="1"/>
    <col min="270" max="270" width="6.5703125" style="1" customWidth="1"/>
    <col min="271" max="271" width="4.85546875" style="1" customWidth="1"/>
    <col min="272" max="512" width="9.140625" style="1"/>
    <col min="513" max="513" width="33.7109375" style="1" customWidth="1"/>
    <col min="514" max="514" width="1.140625" style="1" customWidth="1"/>
    <col min="515" max="515" width="7.42578125" style="1" customWidth="1"/>
    <col min="516" max="516" width="6.42578125" style="1" customWidth="1"/>
    <col min="517" max="519" width="10.28515625" style="1" customWidth="1"/>
    <col min="520" max="520" width="2.140625" style="1" customWidth="1"/>
    <col min="521" max="521" width="0" style="1" hidden="1" customWidth="1"/>
    <col min="522" max="522" width="12.85546875" style="1" customWidth="1"/>
    <col min="523" max="523" width="1.85546875" style="1" customWidth="1"/>
    <col min="524" max="524" width="6.5703125" style="1" customWidth="1"/>
    <col min="525" max="525" width="8.7109375" style="1" customWidth="1"/>
    <col min="526" max="526" width="6.5703125" style="1" customWidth="1"/>
    <col min="527" max="527" width="4.85546875" style="1" customWidth="1"/>
    <col min="528" max="768" width="9.140625" style="1"/>
    <col min="769" max="769" width="33.7109375" style="1" customWidth="1"/>
    <col min="770" max="770" width="1.140625" style="1" customWidth="1"/>
    <col min="771" max="771" width="7.42578125" style="1" customWidth="1"/>
    <col min="772" max="772" width="6.42578125" style="1" customWidth="1"/>
    <col min="773" max="775" width="10.28515625" style="1" customWidth="1"/>
    <col min="776" max="776" width="2.140625" style="1" customWidth="1"/>
    <col min="777" max="777" width="0" style="1" hidden="1" customWidth="1"/>
    <col min="778" max="778" width="12.85546875" style="1" customWidth="1"/>
    <col min="779" max="779" width="1.85546875" style="1" customWidth="1"/>
    <col min="780" max="780" width="6.5703125" style="1" customWidth="1"/>
    <col min="781" max="781" width="8.7109375" style="1" customWidth="1"/>
    <col min="782" max="782" width="6.5703125" style="1" customWidth="1"/>
    <col min="783" max="783" width="4.85546875" style="1" customWidth="1"/>
    <col min="784" max="1024" width="9.140625" style="1"/>
    <col min="1025" max="1025" width="33.7109375" style="1" customWidth="1"/>
    <col min="1026" max="1026" width="1.140625" style="1" customWidth="1"/>
    <col min="1027" max="1027" width="7.42578125" style="1" customWidth="1"/>
    <col min="1028" max="1028" width="6.42578125" style="1" customWidth="1"/>
    <col min="1029" max="1031" width="10.28515625" style="1" customWidth="1"/>
    <col min="1032" max="1032" width="2.140625" style="1" customWidth="1"/>
    <col min="1033" max="1033" width="0" style="1" hidden="1" customWidth="1"/>
    <col min="1034" max="1034" width="12.85546875" style="1" customWidth="1"/>
    <col min="1035" max="1035" width="1.85546875" style="1" customWidth="1"/>
    <col min="1036" max="1036" width="6.5703125" style="1" customWidth="1"/>
    <col min="1037" max="1037" width="8.7109375" style="1" customWidth="1"/>
    <col min="1038" max="1038" width="6.5703125" style="1" customWidth="1"/>
    <col min="1039" max="1039" width="4.85546875" style="1" customWidth="1"/>
    <col min="1040" max="1280" width="9.140625" style="1"/>
    <col min="1281" max="1281" width="33.7109375" style="1" customWidth="1"/>
    <col min="1282" max="1282" width="1.140625" style="1" customWidth="1"/>
    <col min="1283" max="1283" width="7.42578125" style="1" customWidth="1"/>
    <col min="1284" max="1284" width="6.42578125" style="1" customWidth="1"/>
    <col min="1285" max="1287" width="10.28515625" style="1" customWidth="1"/>
    <col min="1288" max="1288" width="2.140625" style="1" customWidth="1"/>
    <col min="1289" max="1289" width="0" style="1" hidden="1" customWidth="1"/>
    <col min="1290" max="1290" width="12.85546875" style="1" customWidth="1"/>
    <col min="1291" max="1291" width="1.85546875" style="1" customWidth="1"/>
    <col min="1292" max="1292" width="6.5703125" style="1" customWidth="1"/>
    <col min="1293" max="1293" width="8.7109375" style="1" customWidth="1"/>
    <col min="1294" max="1294" width="6.5703125" style="1" customWidth="1"/>
    <col min="1295" max="1295" width="4.85546875" style="1" customWidth="1"/>
    <col min="1296" max="1536" width="9.140625" style="1"/>
    <col min="1537" max="1537" width="33.7109375" style="1" customWidth="1"/>
    <col min="1538" max="1538" width="1.140625" style="1" customWidth="1"/>
    <col min="1539" max="1539" width="7.42578125" style="1" customWidth="1"/>
    <col min="1540" max="1540" width="6.42578125" style="1" customWidth="1"/>
    <col min="1541" max="1543" width="10.28515625" style="1" customWidth="1"/>
    <col min="1544" max="1544" width="2.140625" style="1" customWidth="1"/>
    <col min="1545" max="1545" width="0" style="1" hidden="1" customWidth="1"/>
    <col min="1546" max="1546" width="12.85546875" style="1" customWidth="1"/>
    <col min="1547" max="1547" width="1.85546875" style="1" customWidth="1"/>
    <col min="1548" max="1548" width="6.5703125" style="1" customWidth="1"/>
    <col min="1549" max="1549" width="8.7109375" style="1" customWidth="1"/>
    <col min="1550" max="1550" width="6.5703125" style="1" customWidth="1"/>
    <col min="1551" max="1551" width="4.85546875" style="1" customWidth="1"/>
    <col min="1552" max="1792" width="9.140625" style="1"/>
    <col min="1793" max="1793" width="33.7109375" style="1" customWidth="1"/>
    <col min="1794" max="1794" width="1.140625" style="1" customWidth="1"/>
    <col min="1795" max="1795" width="7.42578125" style="1" customWidth="1"/>
    <col min="1796" max="1796" width="6.42578125" style="1" customWidth="1"/>
    <col min="1797" max="1799" width="10.28515625" style="1" customWidth="1"/>
    <col min="1800" max="1800" width="2.140625" style="1" customWidth="1"/>
    <col min="1801" max="1801" width="0" style="1" hidden="1" customWidth="1"/>
    <col min="1802" max="1802" width="12.85546875" style="1" customWidth="1"/>
    <col min="1803" max="1803" width="1.85546875" style="1" customWidth="1"/>
    <col min="1804" max="1804" width="6.5703125" style="1" customWidth="1"/>
    <col min="1805" max="1805" width="8.7109375" style="1" customWidth="1"/>
    <col min="1806" max="1806" width="6.5703125" style="1" customWidth="1"/>
    <col min="1807" max="1807" width="4.85546875" style="1" customWidth="1"/>
    <col min="1808" max="2048" width="9.140625" style="1"/>
    <col min="2049" max="2049" width="33.7109375" style="1" customWidth="1"/>
    <col min="2050" max="2050" width="1.140625" style="1" customWidth="1"/>
    <col min="2051" max="2051" width="7.42578125" style="1" customWidth="1"/>
    <col min="2052" max="2052" width="6.42578125" style="1" customWidth="1"/>
    <col min="2053" max="2055" width="10.28515625" style="1" customWidth="1"/>
    <col min="2056" max="2056" width="2.140625" style="1" customWidth="1"/>
    <col min="2057" max="2057" width="0" style="1" hidden="1" customWidth="1"/>
    <col min="2058" max="2058" width="12.85546875" style="1" customWidth="1"/>
    <col min="2059" max="2059" width="1.85546875" style="1" customWidth="1"/>
    <col min="2060" max="2060" width="6.5703125" style="1" customWidth="1"/>
    <col min="2061" max="2061" width="8.7109375" style="1" customWidth="1"/>
    <col min="2062" max="2062" width="6.5703125" style="1" customWidth="1"/>
    <col min="2063" max="2063" width="4.85546875" style="1" customWidth="1"/>
    <col min="2064" max="2304" width="9.140625" style="1"/>
    <col min="2305" max="2305" width="33.7109375" style="1" customWidth="1"/>
    <col min="2306" max="2306" width="1.140625" style="1" customWidth="1"/>
    <col min="2307" max="2307" width="7.42578125" style="1" customWidth="1"/>
    <col min="2308" max="2308" width="6.42578125" style="1" customWidth="1"/>
    <col min="2309" max="2311" width="10.28515625" style="1" customWidth="1"/>
    <col min="2312" max="2312" width="2.140625" style="1" customWidth="1"/>
    <col min="2313" max="2313" width="0" style="1" hidden="1" customWidth="1"/>
    <col min="2314" max="2314" width="12.85546875" style="1" customWidth="1"/>
    <col min="2315" max="2315" width="1.85546875" style="1" customWidth="1"/>
    <col min="2316" max="2316" width="6.5703125" style="1" customWidth="1"/>
    <col min="2317" max="2317" width="8.7109375" style="1" customWidth="1"/>
    <col min="2318" max="2318" width="6.5703125" style="1" customWidth="1"/>
    <col min="2319" max="2319" width="4.85546875" style="1" customWidth="1"/>
    <col min="2320" max="2560" width="9.140625" style="1"/>
    <col min="2561" max="2561" width="33.7109375" style="1" customWidth="1"/>
    <col min="2562" max="2562" width="1.140625" style="1" customWidth="1"/>
    <col min="2563" max="2563" width="7.42578125" style="1" customWidth="1"/>
    <col min="2564" max="2564" width="6.42578125" style="1" customWidth="1"/>
    <col min="2565" max="2567" width="10.28515625" style="1" customWidth="1"/>
    <col min="2568" max="2568" width="2.140625" style="1" customWidth="1"/>
    <col min="2569" max="2569" width="0" style="1" hidden="1" customWidth="1"/>
    <col min="2570" max="2570" width="12.85546875" style="1" customWidth="1"/>
    <col min="2571" max="2571" width="1.85546875" style="1" customWidth="1"/>
    <col min="2572" max="2572" width="6.5703125" style="1" customWidth="1"/>
    <col min="2573" max="2573" width="8.7109375" style="1" customWidth="1"/>
    <col min="2574" max="2574" width="6.5703125" style="1" customWidth="1"/>
    <col min="2575" max="2575" width="4.85546875" style="1" customWidth="1"/>
    <col min="2576" max="2816" width="9.140625" style="1"/>
    <col min="2817" max="2817" width="33.7109375" style="1" customWidth="1"/>
    <col min="2818" max="2818" width="1.140625" style="1" customWidth="1"/>
    <col min="2819" max="2819" width="7.42578125" style="1" customWidth="1"/>
    <col min="2820" max="2820" width="6.42578125" style="1" customWidth="1"/>
    <col min="2821" max="2823" width="10.28515625" style="1" customWidth="1"/>
    <col min="2824" max="2824" width="2.140625" style="1" customWidth="1"/>
    <col min="2825" max="2825" width="0" style="1" hidden="1" customWidth="1"/>
    <col min="2826" max="2826" width="12.85546875" style="1" customWidth="1"/>
    <col min="2827" max="2827" width="1.85546875" style="1" customWidth="1"/>
    <col min="2828" max="2828" width="6.5703125" style="1" customWidth="1"/>
    <col min="2829" max="2829" width="8.7109375" style="1" customWidth="1"/>
    <col min="2830" max="2830" width="6.5703125" style="1" customWidth="1"/>
    <col min="2831" max="2831" width="4.85546875" style="1" customWidth="1"/>
    <col min="2832" max="3072" width="9.140625" style="1"/>
    <col min="3073" max="3073" width="33.7109375" style="1" customWidth="1"/>
    <col min="3074" max="3074" width="1.140625" style="1" customWidth="1"/>
    <col min="3075" max="3075" width="7.42578125" style="1" customWidth="1"/>
    <col min="3076" max="3076" width="6.42578125" style="1" customWidth="1"/>
    <col min="3077" max="3079" width="10.28515625" style="1" customWidth="1"/>
    <col min="3080" max="3080" width="2.140625" style="1" customWidth="1"/>
    <col min="3081" max="3081" width="0" style="1" hidden="1" customWidth="1"/>
    <col min="3082" max="3082" width="12.85546875" style="1" customWidth="1"/>
    <col min="3083" max="3083" width="1.85546875" style="1" customWidth="1"/>
    <col min="3084" max="3084" width="6.5703125" style="1" customWidth="1"/>
    <col min="3085" max="3085" width="8.7109375" style="1" customWidth="1"/>
    <col min="3086" max="3086" width="6.5703125" style="1" customWidth="1"/>
    <col min="3087" max="3087" width="4.85546875" style="1" customWidth="1"/>
    <col min="3088" max="3328" width="9.140625" style="1"/>
    <col min="3329" max="3329" width="33.7109375" style="1" customWidth="1"/>
    <col min="3330" max="3330" width="1.140625" style="1" customWidth="1"/>
    <col min="3331" max="3331" width="7.42578125" style="1" customWidth="1"/>
    <col min="3332" max="3332" width="6.42578125" style="1" customWidth="1"/>
    <col min="3333" max="3335" width="10.28515625" style="1" customWidth="1"/>
    <col min="3336" max="3336" width="2.140625" style="1" customWidth="1"/>
    <col min="3337" max="3337" width="0" style="1" hidden="1" customWidth="1"/>
    <col min="3338" max="3338" width="12.85546875" style="1" customWidth="1"/>
    <col min="3339" max="3339" width="1.85546875" style="1" customWidth="1"/>
    <col min="3340" max="3340" width="6.5703125" style="1" customWidth="1"/>
    <col min="3341" max="3341" width="8.7109375" style="1" customWidth="1"/>
    <col min="3342" max="3342" width="6.5703125" style="1" customWidth="1"/>
    <col min="3343" max="3343" width="4.85546875" style="1" customWidth="1"/>
    <col min="3344" max="3584" width="9.140625" style="1"/>
    <col min="3585" max="3585" width="33.7109375" style="1" customWidth="1"/>
    <col min="3586" max="3586" width="1.140625" style="1" customWidth="1"/>
    <col min="3587" max="3587" width="7.42578125" style="1" customWidth="1"/>
    <col min="3588" max="3588" width="6.42578125" style="1" customWidth="1"/>
    <col min="3589" max="3591" width="10.28515625" style="1" customWidth="1"/>
    <col min="3592" max="3592" width="2.140625" style="1" customWidth="1"/>
    <col min="3593" max="3593" width="0" style="1" hidden="1" customWidth="1"/>
    <col min="3594" max="3594" width="12.85546875" style="1" customWidth="1"/>
    <col min="3595" max="3595" width="1.85546875" style="1" customWidth="1"/>
    <col min="3596" max="3596" width="6.5703125" style="1" customWidth="1"/>
    <col min="3597" max="3597" width="8.7109375" style="1" customWidth="1"/>
    <col min="3598" max="3598" width="6.5703125" style="1" customWidth="1"/>
    <col min="3599" max="3599" width="4.85546875" style="1" customWidth="1"/>
    <col min="3600" max="3840" width="9.140625" style="1"/>
    <col min="3841" max="3841" width="33.7109375" style="1" customWidth="1"/>
    <col min="3842" max="3842" width="1.140625" style="1" customWidth="1"/>
    <col min="3843" max="3843" width="7.42578125" style="1" customWidth="1"/>
    <col min="3844" max="3844" width="6.42578125" style="1" customWidth="1"/>
    <col min="3845" max="3847" width="10.28515625" style="1" customWidth="1"/>
    <col min="3848" max="3848" width="2.140625" style="1" customWidth="1"/>
    <col min="3849" max="3849" width="0" style="1" hidden="1" customWidth="1"/>
    <col min="3850" max="3850" width="12.85546875" style="1" customWidth="1"/>
    <col min="3851" max="3851" width="1.85546875" style="1" customWidth="1"/>
    <col min="3852" max="3852" width="6.5703125" style="1" customWidth="1"/>
    <col min="3853" max="3853" width="8.7109375" style="1" customWidth="1"/>
    <col min="3854" max="3854" width="6.5703125" style="1" customWidth="1"/>
    <col min="3855" max="3855" width="4.85546875" style="1" customWidth="1"/>
    <col min="3856" max="4096" width="9.140625" style="1"/>
    <col min="4097" max="4097" width="33.7109375" style="1" customWidth="1"/>
    <col min="4098" max="4098" width="1.140625" style="1" customWidth="1"/>
    <col min="4099" max="4099" width="7.42578125" style="1" customWidth="1"/>
    <col min="4100" max="4100" width="6.42578125" style="1" customWidth="1"/>
    <col min="4101" max="4103" width="10.28515625" style="1" customWidth="1"/>
    <col min="4104" max="4104" width="2.140625" style="1" customWidth="1"/>
    <col min="4105" max="4105" width="0" style="1" hidden="1" customWidth="1"/>
    <col min="4106" max="4106" width="12.85546875" style="1" customWidth="1"/>
    <col min="4107" max="4107" width="1.85546875" style="1" customWidth="1"/>
    <col min="4108" max="4108" width="6.5703125" style="1" customWidth="1"/>
    <col min="4109" max="4109" width="8.7109375" style="1" customWidth="1"/>
    <col min="4110" max="4110" width="6.5703125" style="1" customWidth="1"/>
    <col min="4111" max="4111" width="4.85546875" style="1" customWidth="1"/>
    <col min="4112" max="4352" width="9.140625" style="1"/>
    <col min="4353" max="4353" width="33.7109375" style="1" customWidth="1"/>
    <col min="4354" max="4354" width="1.140625" style="1" customWidth="1"/>
    <col min="4355" max="4355" width="7.42578125" style="1" customWidth="1"/>
    <col min="4356" max="4356" width="6.42578125" style="1" customWidth="1"/>
    <col min="4357" max="4359" width="10.28515625" style="1" customWidth="1"/>
    <col min="4360" max="4360" width="2.140625" style="1" customWidth="1"/>
    <col min="4361" max="4361" width="0" style="1" hidden="1" customWidth="1"/>
    <col min="4362" max="4362" width="12.85546875" style="1" customWidth="1"/>
    <col min="4363" max="4363" width="1.85546875" style="1" customWidth="1"/>
    <col min="4364" max="4364" width="6.5703125" style="1" customWidth="1"/>
    <col min="4365" max="4365" width="8.7109375" style="1" customWidth="1"/>
    <col min="4366" max="4366" width="6.5703125" style="1" customWidth="1"/>
    <col min="4367" max="4367" width="4.85546875" style="1" customWidth="1"/>
    <col min="4368" max="4608" width="9.140625" style="1"/>
    <col min="4609" max="4609" width="33.7109375" style="1" customWidth="1"/>
    <col min="4610" max="4610" width="1.140625" style="1" customWidth="1"/>
    <col min="4611" max="4611" width="7.42578125" style="1" customWidth="1"/>
    <col min="4612" max="4612" width="6.42578125" style="1" customWidth="1"/>
    <col min="4613" max="4615" width="10.28515625" style="1" customWidth="1"/>
    <col min="4616" max="4616" width="2.140625" style="1" customWidth="1"/>
    <col min="4617" max="4617" width="0" style="1" hidden="1" customWidth="1"/>
    <col min="4618" max="4618" width="12.85546875" style="1" customWidth="1"/>
    <col min="4619" max="4619" width="1.85546875" style="1" customWidth="1"/>
    <col min="4620" max="4620" width="6.5703125" style="1" customWidth="1"/>
    <col min="4621" max="4621" width="8.7109375" style="1" customWidth="1"/>
    <col min="4622" max="4622" width="6.5703125" style="1" customWidth="1"/>
    <col min="4623" max="4623" width="4.85546875" style="1" customWidth="1"/>
    <col min="4624" max="4864" width="9.140625" style="1"/>
    <col min="4865" max="4865" width="33.7109375" style="1" customWidth="1"/>
    <col min="4866" max="4866" width="1.140625" style="1" customWidth="1"/>
    <col min="4867" max="4867" width="7.42578125" style="1" customWidth="1"/>
    <col min="4868" max="4868" width="6.42578125" style="1" customWidth="1"/>
    <col min="4869" max="4871" width="10.28515625" style="1" customWidth="1"/>
    <col min="4872" max="4872" width="2.140625" style="1" customWidth="1"/>
    <col min="4873" max="4873" width="0" style="1" hidden="1" customWidth="1"/>
    <col min="4874" max="4874" width="12.85546875" style="1" customWidth="1"/>
    <col min="4875" max="4875" width="1.85546875" style="1" customWidth="1"/>
    <col min="4876" max="4876" width="6.5703125" style="1" customWidth="1"/>
    <col min="4877" max="4877" width="8.7109375" style="1" customWidth="1"/>
    <col min="4878" max="4878" width="6.5703125" style="1" customWidth="1"/>
    <col min="4879" max="4879" width="4.85546875" style="1" customWidth="1"/>
    <col min="4880" max="5120" width="9.140625" style="1"/>
    <col min="5121" max="5121" width="33.7109375" style="1" customWidth="1"/>
    <col min="5122" max="5122" width="1.140625" style="1" customWidth="1"/>
    <col min="5123" max="5123" width="7.42578125" style="1" customWidth="1"/>
    <col min="5124" max="5124" width="6.42578125" style="1" customWidth="1"/>
    <col min="5125" max="5127" width="10.28515625" style="1" customWidth="1"/>
    <col min="5128" max="5128" width="2.140625" style="1" customWidth="1"/>
    <col min="5129" max="5129" width="0" style="1" hidden="1" customWidth="1"/>
    <col min="5130" max="5130" width="12.85546875" style="1" customWidth="1"/>
    <col min="5131" max="5131" width="1.85546875" style="1" customWidth="1"/>
    <col min="5132" max="5132" width="6.5703125" style="1" customWidth="1"/>
    <col min="5133" max="5133" width="8.7109375" style="1" customWidth="1"/>
    <col min="5134" max="5134" width="6.5703125" style="1" customWidth="1"/>
    <col min="5135" max="5135" width="4.85546875" style="1" customWidth="1"/>
    <col min="5136" max="5376" width="9.140625" style="1"/>
    <col min="5377" max="5377" width="33.7109375" style="1" customWidth="1"/>
    <col min="5378" max="5378" width="1.140625" style="1" customWidth="1"/>
    <col min="5379" max="5379" width="7.42578125" style="1" customWidth="1"/>
    <col min="5380" max="5380" width="6.42578125" style="1" customWidth="1"/>
    <col min="5381" max="5383" width="10.28515625" style="1" customWidth="1"/>
    <col min="5384" max="5384" width="2.140625" style="1" customWidth="1"/>
    <col min="5385" max="5385" width="0" style="1" hidden="1" customWidth="1"/>
    <col min="5386" max="5386" width="12.85546875" style="1" customWidth="1"/>
    <col min="5387" max="5387" width="1.85546875" style="1" customWidth="1"/>
    <col min="5388" max="5388" width="6.5703125" style="1" customWidth="1"/>
    <col min="5389" max="5389" width="8.7109375" style="1" customWidth="1"/>
    <col min="5390" max="5390" width="6.5703125" style="1" customWidth="1"/>
    <col min="5391" max="5391" width="4.85546875" style="1" customWidth="1"/>
    <col min="5392" max="5632" width="9.140625" style="1"/>
    <col min="5633" max="5633" width="33.7109375" style="1" customWidth="1"/>
    <col min="5634" max="5634" width="1.140625" style="1" customWidth="1"/>
    <col min="5635" max="5635" width="7.42578125" style="1" customWidth="1"/>
    <col min="5636" max="5636" width="6.42578125" style="1" customWidth="1"/>
    <col min="5637" max="5639" width="10.28515625" style="1" customWidth="1"/>
    <col min="5640" max="5640" width="2.140625" style="1" customWidth="1"/>
    <col min="5641" max="5641" width="0" style="1" hidden="1" customWidth="1"/>
    <col min="5642" max="5642" width="12.85546875" style="1" customWidth="1"/>
    <col min="5643" max="5643" width="1.85546875" style="1" customWidth="1"/>
    <col min="5644" max="5644" width="6.5703125" style="1" customWidth="1"/>
    <col min="5645" max="5645" width="8.7109375" style="1" customWidth="1"/>
    <col min="5646" max="5646" width="6.5703125" style="1" customWidth="1"/>
    <col min="5647" max="5647" width="4.85546875" style="1" customWidth="1"/>
    <col min="5648" max="5888" width="9.140625" style="1"/>
    <col min="5889" max="5889" width="33.7109375" style="1" customWidth="1"/>
    <col min="5890" max="5890" width="1.140625" style="1" customWidth="1"/>
    <col min="5891" max="5891" width="7.42578125" style="1" customWidth="1"/>
    <col min="5892" max="5892" width="6.42578125" style="1" customWidth="1"/>
    <col min="5893" max="5895" width="10.28515625" style="1" customWidth="1"/>
    <col min="5896" max="5896" width="2.140625" style="1" customWidth="1"/>
    <col min="5897" max="5897" width="0" style="1" hidden="1" customWidth="1"/>
    <col min="5898" max="5898" width="12.85546875" style="1" customWidth="1"/>
    <col min="5899" max="5899" width="1.85546875" style="1" customWidth="1"/>
    <col min="5900" max="5900" width="6.5703125" style="1" customWidth="1"/>
    <col min="5901" max="5901" width="8.7109375" style="1" customWidth="1"/>
    <col min="5902" max="5902" width="6.5703125" style="1" customWidth="1"/>
    <col min="5903" max="5903" width="4.85546875" style="1" customWidth="1"/>
    <col min="5904" max="6144" width="9.140625" style="1"/>
    <col min="6145" max="6145" width="33.7109375" style="1" customWidth="1"/>
    <col min="6146" max="6146" width="1.140625" style="1" customWidth="1"/>
    <col min="6147" max="6147" width="7.42578125" style="1" customWidth="1"/>
    <col min="6148" max="6148" width="6.42578125" style="1" customWidth="1"/>
    <col min="6149" max="6151" width="10.28515625" style="1" customWidth="1"/>
    <col min="6152" max="6152" width="2.140625" style="1" customWidth="1"/>
    <col min="6153" max="6153" width="0" style="1" hidden="1" customWidth="1"/>
    <col min="6154" max="6154" width="12.85546875" style="1" customWidth="1"/>
    <col min="6155" max="6155" width="1.85546875" style="1" customWidth="1"/>
    <col min="6156" max="6156" width="6.5703125" style="1" customWidth="1"/>
    <col min="6157" max="6157" width="8.7109375" style="1" customWidth="1"/>
    <col min="6158" max="6158" width="6.5703125" style="1" customWidth="1"/>
    <col min="6159" max="6159" width="4.85546875" style="1" customWidth="1"/>
    <col min="6160" max="6400" width="9.140625" style="1"/>
    <col min="6401" max="6401" width="33.7109375" style="1" customWidth="1"/>
    <col min="6402" max="6402" width="1.140625" style="1" customWidth="1"/>
    <col min="6403" max="6403" width="7.42578125" style="1" customWidth="1"/>
    <col min="6404" max="6404" width="6.42578125" style="1" customWidth="1"/>
    <col min="6405" max="6407" width="10.28515625" style="1" customWidth="1"/>
    <col min="6408" max="6408" width="2.140625" style="1" customWidth="1"/>
    <col min="6409" max="6409" width="0" style="1" hidden="1" customWidth="1"/>
    <col min="6410" max="6410" width="12.85546875" style="1" customWidth="1"/>
    <col min="6411" max="6411" width="1.85546875" style="1" customWidth="1"/>
    <col min="6412" max="6412" width="6.5703125" style="1" customWidth="1"/>
    <col min="6413" max="6413" width="8.7109375" style="1" customWidth="1"/>
    <col min="6414" max="6414" width="6.5703125" style="1" customWidth="1"/>
    <col min="6415" max="6415" width="4.85546875" style="1" customWidth="1"/>
    <col min="6416" max="6656" width="9.140625" style="1"/>
    <col min="6657" max="6657" width="33.7109375" style="1" customWidth="1"/>
    <col min="6658" max="6658" width="1.140625" style="1" customWidth="1"/>
    <col min="6659" max="6659" width="7.42578125" style="1" customWidth="1"/>
    <col min="6660" max="6660" width="6.42578125" style="1" customWidth="1"/>
    <col min="6661" max="6663" width="10.28515625" style="1" customWidth="1"/>
    <col min="6664" max="6664" width="2.140625" style="1" customWidth="1"/>
    <col min="6665" max="6665" width="0" style="1" hidden="1" customWidth="1"/>
    <col min="6666" max="6666" width="12.85546875" style="1" customWidth="1"/>
    <col min="6667" max="6667" width="1.85546875" style="1" customWidth="1"/>
    <col min="6668" max="6668" width="6.5703125" style="1" customWidth="1"/>
    <col min="6669" max="6669" width="8.7109375" style="1" customWidth="1"/>
    <col min="6670" max="6670" width="6.5703125" style="1" customWidth="1"/>
    <col min="6671" max="6671" width="4.85546875" style="1" customWidth="1"/>
    <col min="6672" max="6912" width="9.140625" style="1"/>
    <col min="6913" max="6913" width="33.7109375" style="1" customWidth="1"/>
    <col min="6914" max="6914" width="1.140625" style="1" customWidth="1"/>
    <col min="6915" max="6915" width="7.42578125" style="1" customWidth="1"/>
    <col min="6916" max="6916" width="6.42578125" style="1" customWidth="1"/>
    <col min="6917" max="6919" width="10.28515625" style="1" customWidth="1"/>
    <col min="6920" max="6920" width="2.140625" style="1" customWidth="1"/>
    <col min="6921" max="6921" width="0" style="1" hidden="1" customWidth="1"/>
    <col min="6922" max="6922" width="12.85546875" style="1" customWidth="1"/>
    <col min="6923" max="6923" width="1.85546875" style="1" customWidth="1"/>
    <col min="6924" max="6924" width="6.5703125" style="1" customWidth="1"/>
    <col min="6925" max="6925" width="8.7109375" style="1" customWidth="1"/>
    <col min="6926" max="6926" width="6.5703125" style="1" customWidth="1"/>
    <col min="6927" max="6927" width="4.85546875" style="1" customWidth="1"/>
    <col min="6928" max="7168" width="9.140625" style="1"/>
    <col min="7169" max="7169" width="33.7109375" style="1" customWidth="1"/>
    <col min="7170" max="7170" width="1.140625" style="1" customWidth="1"/>
    <col min="7171" max="7171" width="7.42578125" style="1" customWidth="1"/>
    <col min="7172" max="7172" width="6.42578125" style="1" customWidth="1"/>
    <col min="7173" max="7175" width="10.28515625" style="1" customWidth="1"/>
    <col min="7176" max="7176" width="2.140625" style="1" customWidth="1"/>
    <col min="7177" max="7177" width="0" style="1" hidden="1" customWidth="1"/>
    <col min="7178" max="7178" width="12.85546875" style="1" customWidth="1"/>
    <col min="7179" max="7179" width="1.85546875" style="1" customWidth="1"/>
    <col min="7180" max="7180" width="6.5703125" style="1" customWidth="1"/>
    <col min="7181" max="7181" width="8.7109375" style="1" customWidth="1"/>
    <col min="7182" max="7182" width="6.5703125" style="1" customWidth="1"/>
    <col min="7183" max="7183" width="4.85546875" style="1" customWidth="1"/>
    <col min="7184" max="7424" width="9.140625" style="1"/>
    <col min="7425" max="7425" width="33.7109375" style="1" customWidth="1"/>
    <col min="7426" max="7426" width="1.140625" style="1" customWidth="1"/>
    <col min="7427" max="7427" width="7.42578125" style="1" customWidth="1"/>
    <col min="7428" max="7428" width="6.42578125" style="1" customWidth="1"/>
    <col min="7429" max="7431" width="10.28515625" style="1" customWidth="1"/>
    <col min="7432" max="7432" width="2.140625" style="1" customWidth="1"/>
    <col min="7433" max="7433" width="0" style="1" hidden="1" customWidth="1"/>
    <col min="7434" max="7434" width="12.85546875" style="1" customWidth="1"/>
    <col min="7435" max="7435" width="1.85546875" style="1" customWidth="1"/>
    <col min="7436" max="7436" width="6.5703125" style="1" customWidth="1"/>
    <col min="7437" max="7437" width="8.7109375" style="1" customWidth="1"/>
    <col min="7438" max="7438" width="6.5703125" style="1" customWidth="1"/>
    <col min="7439" max="7439" width="4.85546875" style="1" customWidth="1"/>
    <col min="7440" max="7680" width="9.140625" style="1"/>
    <col min="7681" max="7681" width="33.7109375" style="1" customWidth="1"/>
    <col min="7682" max="7682" width="1.140625" style="1" customWidth="1"/>
    <col min="7683" max="7683" width="7.42578125" style="1" customWidth="1"/>
    <col min="7684" max="7684" width="6.42578125" style="1" customWidth="1"/>
    <col min="7685" max="7687" width="10.28515625" style="1" customWidth="1"/>
    <col min="7688" max="7688" width="2.140625" style="1" customWidth="1"/>
    <col min="7689" max="7689" width="0" style="1" hidden="1" customWidth="1"/>
    <col min="7690" max="7690" width="12.85546875" style="1" customWidth="1"/>
    <col min="7691" max="7691" width="1.85546875" style="1" customWidth="1"/>
    <col min="7692" max="7692" width="6.5703125" style="1" customWidth="1"/>
    <col min="7693" max="7693" width="8.7109375" style="1" customWidth="1"/>
    <col min="7694" max="7694" width="6.5703125" style="1" customWidth="1"/>
    <col min="7695" max="7695" width="4.85546875" style="1" customWidth="1"/>
    <col min="7696" max="7936" width="9.140625" style="1"/>
    <col min="7937" max="7937" width="33.7109375" style="1" customWidth="1"/>
    <col min="7938" max="7938" width="1.140625" style="1" customWidth="1"/>
    <col min="7939" max="7939" width="7.42578125" style="1" customWidth="1"/>
    <col min="7940" max="7940" width="6.42578125" style="1" customWidth="1"/>
    <col min="7941" max="7943" width="10.28515625" style="1" customWidth="1"/>
    <col min="7944" max="7944" width="2.140625" style="1" customWidth="1"/>
    <col min="7945" max="7945" width="0" style="1" hidden="1" customWidth="1"/>
    <col min="7946" max="7946" width="12.85546875" style="1" customWidth="1"/>
    <col min="7947" max="7947" width="1.85546875" style="1" customWidth="1"/>
    <col min="7948" max="7948" width="6.5703125" style="1" customWidth="1"/>
    <col min="7949" max="7949" width="8.7109375" style="1" customWidth="1"/>
    <col min="7950" max="7950" width="6.5703125" style="1" customWidth="1"/>
    <col min="7951" max="7951" width="4.85546875" style="1" customWidth="1"/>
    <col min="7952" max="8192" width="9.140625" style="1"/>
    <col min="8193" max="8193" width="33.7109375" style="1" customWidth="1"/>
    <col min="8194" max="8194" width="1.140625" style="1" customWidth="1"/>
    <col min="8195" max="8195" width="7.42578125" style="1" customWidth="1"/>
    <col min="8196" max="8196" width="6.42578125" style="1" customWidth="1"/>
    <col min="8197" max="8199" width="10.28515625" style="1" customWidth="1"/>
    <col min="8200" max="8200" width="2.140625" style="1" customWidth="1"/>
    <col min="8201" max="8201" width="0" style="1" hidden="1" customWidth="1"/>
    <col min="8202" max="8202" width="12.85546875" style="1" customWidth="1"/>
    <col min="8203" max="8203" width="1.85546875" style="1" customWidth="1"/>
    <col min="8204" max="8204" width="6.5703125" style="1" customWidth="1"/>
    <col min="8205" max="8205" width="8.7109375" style="1" customWidth="1"/>
    <col min="8206" max="8206" width="6.5703125" style="1" customWidth="1"/>
    <col min="8207" max="8207" width="4.85546875" style="1" customWidth="1"/>
    <col min="8208" max="8448" width="9.140625" style="1"/>
    <col min="8449" max="8449" width="33.7109375" style="1" customWidth="1"/>
    <col min="8450" max="8450" width="1.140625" style="1" customWidth="1"/>
    <col min="8451" max="8451" width="7.42578125" style="1" customWidth="1"/>
    <col min="8452" max="8452" width="6.42578125" style="1" customWidth="1"/>
    <col min="8453" max="8455" width="10.28515625" style="1" customWidth="1"/>
    <col min="8456" max="8456" width="2.140625" style="1" customWidth="1"/>
    <col min="8457" max="8457" width="0" style="1" hidden="1" customWidth="1"/>
    <col min="8458" max="8458" width="12.85546875" style="1" customWidth="1"/>
    <col min="8459" max="8459" width="1.85546875" style="1" customWidth="1"/>
    <col min="8460" max="8460" width="6.5703125" style="1" customWidth="1"/>
    <col min="8461" max="8461" width="8.7109375" style="1" customWidth="1"/>
    <col min="8462" max="8462" width="6.5703125" style="1" customWidth="1"/>
    <col min="8463" max="8463" width="4.85546875" style="1" customWidth="1"/>
    <col min="8464" max="8704" width="9.140625" style="1"/>
    <col min="8705" max="8705" width="33.7109375" style="1" customWidth="1"/>
    <col min="8706" max="8706" width="1.140625" style="1" customWidth="1"/>
    <col min="8707" max="8707" width="7.42578125" style="1" customWidth="1"/>
    <col min="8708" max="8708" width="6.42578125" style="1" customWidth="1"/>
    <col min="8709" max="8711" width="10.28515625" style="1" customWidth="1"/>
    <col min="8712" max="8712" width="2.140625" style="1" customWidth="1"/>
    <col min="8713" max="8713" width="0" style="1" hidden="1" customWidth="1"/>
    <col min="8714" max="8714" width="12.85546875" style="1" customWidth="1"/>
    <col min="8715" max="8715" width="1.85546875" style="1" customWidth="1"/>
    <col min="8716" max="8716" width="6.5703125" style="1" customWidth="1"/>
    <col min="8717" max="8717" width="8.7109375" style="1" customWidth="1"/>
    <col min="8718" max="8718" width="6.5703125" style="1" customWidth="1"/>
    <col min="8719" max="8719" width="4.85546875" style="1" customWidth="1"/>
    <col min="8720" max="8960" width="9.140625" style="1"/>
    <col min="8961" max="8961" width="33.7109375" style="1" customWidth="1"/>
    <col min="8962" max="8962" width="1.140625" style="1" customWidth="1"/>
    <col min="8963" max="8963" width="7.42578125" style="1" customWidth="1"/>
    <col min="8964" max="8964" width="6.42578125" style="1" customWidth="1"/>
    <col min="8965" max="8967" width="10.28515625" style="1" customWidth="1"/>
    <col min="8968" max="8968" width="2.140625" style="1" customWidth="1"/>
    <col min="8969" max="8969" width="0" style="1" hidden="1" customWidth="1"/>
    <col min="8970" max="8970" width="12.85546875" style="1" customWidth="1"/>
    <col min="8971" max="8971" width="1.85546875" style="1" customWidth="1"/>
    <col min="8972" max="8972" width="6.5703125" style="1" customWidth="1"/>
    <col min="8973" max="8973" width="8.7109375" style="1" customWidth="1"/>
    <col min="8974" max="8974" width="6.5703125" style="1" customWidth="1"/>
    <col min="8975" max="8975" width="4.85546875" style="1" customWidth="1"/>
    <col min="8976" max="9216" width="9.140625" style="1"/>
    <col min="9217" max="9217" width="33.7109375" style="1" customWidth="1"/>
    <col min="9218" max="9218" width="1.140625" style="1" customWidth="1"/>
    <col min="9219" max="9219" width="7.42578125" style="1" customWidth="1"/>
    <col min="9220" max="9220" width="6.42578125" style="1" customWidth="1"/>
    <col min="9221" max="9223" width="10.28515625" style="1" customWidth="1"/>
    <col min="9224" max="9224" width="2.140625" style="1" customWidth="1"/>
    <col min="9225" max="9225" width="0" style="1" hidden="1" customWidth="1"/>
    <col min="9226" max="9226" width="12.85546875" style="1" customWidth="1"/>
    <col min="9227" max="9227" width="1.85546875" style="1" customWidth="1"/>
    <col min="9228" max="9228" width="6.5703125" style="1" customWidth="1"/>
    <col min="9229" max="9229" width="8.7109375" style="1" customWidth="1"/>
    <col min="9230" max="9230" width="6.5703125" style="1" customWidth="1"/>
    <col min="9231" max="9231" width="4.85546875" style="1" customWidth="1"/>
    <col min="9232" max="9472" width="9.140625" style="1"/>
    <col min="9473" max="9473" width="33.7109375" style="1" customWidth="1"/>
    <col min="9474" max="9474" width="1.140625" style="1" customWidth="1"/>
    <col min="9475" max="9475" width="7.42578125" style="1" customWidth="1"/>
    <col min="9476" max="9476" width="6.42578125" style="1" customWidth="1"/>
    <col min="9477" max="9479" width="10.28515625" style="1" customWidth="1"/>
    <col min="9480" max="9480" width="2.140625" style="1" customWidth="1"/>
    <col min="9481" max="9481" width="0" style="1" hidden="1" customWidth="1"/>
    <col min="9482" max="9482" width="12.85546875" style="1" customWidth="1"/>
    <col min="9483" max="9483" width="1.85546875" style="1" customWidth="1"/>
    <col min="9484" max="9484" width="6.5703125" style="1" customWidth="1"/>
    <col min="9485" max="9485" width="8.7109375" style="1" customWidth="1"/>
    <col min="9486" max="9486" width="6.5703125" style="1" customWidth="1"/>
    <col min="9487" max="9487" width="4.85546875" style="1" customWidth="1"/>
    <col min="9488" max="9728" width="9.140625" style="1"/>
    <col min="9729" max="9729" width="33.7109375" style="1" customWidth="1"/>
    <col min="9730" max="9730" width="1.140625" style="1" customWidth="1"/>
    <col min="9731" max="9731" width="7.42578125" style="1" customWidth="1"/>
    <col min="9732" max="9732" width="6.42578125" style="1" customWidth="1"/>
    <col min="9733" max="9735" width="10.28515625" style="1" customWidth="1"/>
    <col min="9736" max="9736" width="2.140625" style="1" customWidth="1"/>
    <col min="9737" max="9737" width="0" style="1" hidden="1" customWidth="1"/>
    <col min="9738" max="9738" width="12.85546875" style="1" customWidth="1"/>
    <col min="9739" max="9739" width="1.85546875" style="1" customWidth="1"/>
    <col min="9740" max="9740" width="6.5703125" style="1" customWidth="1"/>
    <col min="9741" max="9741" width="8.7109375" style="1" customWidth="1"/>
    <col min="9742" max="9742" width="6.5703125" style="1" customWidth="1"/>
    <col min="9743" max="9743" width="4.85546875" style="1" customWidth="1"/>
    <col min="9744" max="9984" width="9.140625" style="1"/>
    <col min="9985" max="9985" width="33.7109375" style="1" customWidth="1"/>
    <col min="9986" max="9986" width="1.140625" style="1" customWidth="1"/>
    <col min="9987" max="9987" width="7.42578125" style="1" customWidth="1"/>
    <col min="9988" max="9988" width="6.42578125" style="1" customWidth="1"/>
    <col min="9989" max="9991" width="10.28515625" style="1" customWidth="1"/>
    <col min="9992" max="9992" width="2.140625" style="1" customWidth="1"/>
    <col min="9993" max="9993" width="0" style="1" hidden="1" customWidth="1"/>
    <col min="9994" max="9994" width="12.85546875" style="1" customWidth="1"/>
    <col min="9995" max="9995" width="1.85546875" style="1" customWidth="1"/>
    <col min="9996" max="9996" width="6.5703125" style="1" customWidth="1"/>
    <col min="9997" max="9997" width="8.7109375" style="1" customWidth="1"/>
    <col min="9998" max="9998" width="6.5703125" style="1" customWidth="1"/>
    <col min="9999" max="9999" width="4.85546875" style="1" customWidth="1"/>
    <col min="10000" max="10240" width="9.140625" style="1"/>
    <col min="10241" max="10241" width="33.7109375" style="1" customWidth="1"/>
    <col min="10242" max="10242" width="1.140625" style="1" customWidth="1"/>
    <col min="10243" max="10243" width="7.42578125" style="1" customWidth="1"/>
    <col min="10244" max="10244" width="6.42578125" style="1" customWidth="1"/>
    <col min="10245" max="10247" width="10.28515625" style="1" customWidth="1"/>
    <col min="10248" max="10248" width="2.140625" style="1" customWidth="1"/>
    <col min="10249" max="10249" width="0" style="1" hidden="1" customWidth="1"/>
    <col min="10250" max="10250" width="12.85546875" style="1" customWidth="1"/>
    <col min="10251" max="10251" width="1.85546875" style="1" customWidth="1"/>
    <col min="10252" max="10252" width="6.5703125" style="1" customWidth="1"/>
    <col min="10253" max="10253" width="8.7109375" style="1" customWidth="1"/>
    <col min="10254" max="10254" width="6.5703125" style="1" customWidth="1"/>
    <col min="10255" max="10255" width="4.85546875" style="1" customWidth="1"/>
    <col min="10256" max="10496" width="9.140625" style="1"/>
    <col min="10497" max="10497" width="33.7109375" style="1" customWidth="1"/>
    <col min="10498" max="10498" width="1.140625" style="1" customWidth="1"/>
    <col min="10499" max="10499" width="7.42578125" style="1" customWidth="1"/>
    <col min="10500" max="10500" width="6.42578125" style="1" customWidth="1"/>
    <col min="10501" max="10503" width="10.28515625" style="1" customWidth="1"/>
    <col min="10504" max="10504" width="2.140625" style="1" customWidth="1"/>
    <col min="10505" max="10505" width="0" style="1" hidden="1" customWidth="1"/>
    <col min="10506" max="10506" width="12.85546875" style="1" customWidth="1"/>
    <col min="10507" max="10507" width="1.85546875" style="1" customWidth="1"/>
    <col min="10508" max="10508" width="6.5703125" style="1" customWidth="1"/>
    <col min="10509" max="10509" width="8.7109375" style="1" customWidth="1"/>
    <col min="10510" max="10510" width="6.5703125" style="1" customWidth="1"/>
    <col min="10511" max="10511" width="4.85546875" style="1" customWidth="1"/>
    <col min="10512" max="10752" width="9.140625" style="1"/>
    <col min="10753" max="10753" width="33.7109375" style="1" customWidth="1"/>
    <col min="10754" max="10754" width="1.140625" style="1" customWidth="1"/>
    <col min="10755" max="10755" width="7.42578125" style="1" customWidth="1"/>
    <col min="10756" max="10756" width="6.42578125" style="1" customWidth="1"/>
    <col min="10757" max="10759" width="10.28515625" style="1" customWidth="1"/>
    <col min="10760" max="10760" width="2.140625" style="1" customWidth="1"/>
    <col min="10761" max="10761" width="0" style="1" hidden="1" customWidth="1"/>
    <col min="10762" max="10762" width="12.85546875" style="1" customWidth="1"/>
    <col min="10763" max="10763" width="1.85546875" style="1" customWidth="1"/>
    <col min="10764" max="10764" width="6.5703125" style="1" customWidth="1"/>
    <col min="10765" max="10765" width="8.7109375" style="1" customWidth="1"/>
    <col min="10766" max="10766" width="6.5703125" style="1" customWidth="1"/>
    <col min="10767" max="10767" width="4.85546875" style="1" customWidth="1"/>
    <col min="10768" max="11008" width="9.140625" style="1"/>
    <col min="11009" max="11009" width="33.7109375" style="1" customWidth="1"/>
    <col min="11010" max="11010" width="1.140625" style="1" customWidth="1"/>
    <col min="11011" max="11011" width="7.42578125" style="1" customWidth="1"/>
    <col min="11012" max="11012" width="6.42578125" style="1" customWidth="1"/>
    <col min="11013" max="11015" width="10.28515625" style="1" customWidth="1"/>
    <col min="11016" max="11016" width="2.140625" style="1" customWidth="1"/>
    <col min="11017" max="11017" width="0" style="1" hidden="1" customWidth="1"/>
    <col min="11018" max="11018" width="12.85546875" style="1" customWidth="1"/>
    <col min="11019" max="11019" width="1.85546875" style="1" customWidth="1"/>
    <col min="11020" max="11020" width="6.5703125" style="1" customWidth="1"/>
    <col min="11021" max="11021" width="8.7109375" style="1" customWidth="1"/>
    <col min="11022" max="11022" width="6.5703125" style="1" customWidth="1"/>
    <col min="11023" max="11023" width="4.85546875" style="1" customWidth="1"/>
    <col min="11024" max="11264" width="9.140625" style="1"/>
    <col min="11265" max="11265" width="33.7109375" style="1" customWidth="1"/>
    <col min="11266" max="11266" width="1.140625" style="1" customWidth="1"/>
    <col min="11267" max="11267" width="7.42578125" style="1" customWidth="1"/>
    <col min="11268" max="11268" width="6.42578125" style="1" customWidth="1"/>
    <col min="11269" max="11271" width="10.28515625" style="1" customWidth="1"/>
    <col min="11272" max="11272" width="2.140625" style="1" customWidth="1"/>
    <col min="11273" max="11273" width="0" style="1" hidden="1" customWidth="1"/>
    <col min="11274" max="11274" width="12.85546875" style="1" customWidth="1"/>
    <col min="11275" max="11275" width="1.85546875" style="1" customWidth="1"/>
    <col min="11276" max="11276" width="6.5703125" style="1" customWidth="1"/>
    <col min="11277" max="11277" width="8.7109375" style="1" customWidth="1"/>
    <col min="11278" max="11278" width="6.5703125" style="1" customWidth="1"/>
    <col min="11279" max="11279" width="4.85546875" style="1" customWidth="1"/>
    <col min="11280" max="11520" width="9.140625" style="1"/>
    <col min="11521" max="11521" width="33.7109375" style="1" customWidth="1"/>
    <col min="11522" max="11522" width="1.140625" style="1" customWidth="1"/>
    <col min="11523" max="11523" width="7.42578125" style="1" customWidth="1"/>
    <col min="11524" max="11524" width="6.42578125" style="1" customWidth="1"/>
    <col min="11525" max="11527" width="10.28515625" style="1" customWidth="1"/>
    <col min="11528" max="11528" width="2.140625" style="1" customWidth="1"/>
    <col min="11529" max="11529" width="0" style="1" hidden="1" customWidth="1"/>
    <col min="11530" max="11530" width="12.85546875" style="1" customWidth="1"/>
    <col min="11531" max="11531" width="1.85546875" style="1" customWidth="1"/>
    <col min="11532" max="11532" width="6.5703125" style="1" customWidth="1"/>
    <col min="11533" max="11533" width="8.7109375" style="1" customWidth="1"/>
    <col min="11534" max="11534" width="6.5703125" style="1" customWidth="1"/>
    <col min="11535" max="11535" width="4.85546875" style="1" customWidth="1"/>
    <col min="11536" max="11776" width="9.140625" style="1"/>
    <col min="11777" max="11777" width="33.7109375" style="1" customWidth="1"/>
    <col min="11778" max="11778" width="1.140625" style="1" customWidth="1"/>
    <col min="11779" max="11779" width="7.42578125" style="1" customWidth="1"/>
    <col min="11780" max="11780" width="6.42578125" style="1" customWidth="1"/>
    <col min="11781" max="11783" width="10.28515625" style="1" customWidth="1"/>
    <col min="11784" max="11784" width="2.140625" style="1" customWidth="1"/>
    <col min="11785" max="11785" width="0" style="1" hidden="1" customWidth="1"/>
    <col min="11786" max="11786" width="12.85546875" style="1" customWidth="1"/>
    <col min="11787" max="11787" width="1.85546875" style="1" customWidth="1"/>
    <col min="11788" max="11788" width="6.5703125" style="1" customWidth="1"/>
    <col min="11789" max="11789" width="8.7109375" style="1" customWidth="1"/>
    <col min="11790" max="11790" width="6.5703125" style="1" customWidth="1"/>
    <col min="11791" max="11791" width="4.85546875" style="1" customWidth="1"/>
    <col min="11792" max="12032" width="9.140625" style="1"/>
    <col min="12033" max="12033" width="33.7109375" style="1" customWidth="1"/>
    <col min="12034" max="12034" width="1.140625" style="1" customWidth="1"/>
    <col min="12035" max="12035" width="7.42578125" style="1" customWidth="1"/>
    <col min="12036" max="12036" width="6.42578125" style="1" customWidth="1"/>
    <col min="12037" max="12039" width="10.28515625" style="1" customWidth="1"/>
    <col min="12040" max="12040" width="2.140625" style="1" customWidth="1"/>
    <col min="12041" max="12041" width="0" style="1" hidden="1" customWidth="1"/>
    <col min="12042" max="12042" width="12.85546875" style="1" customWidth="1"/>
    <col min="12043" max="12043" width="1.85546875" style="1" customWidth="1"/>
    <col min="12044" max="12044" width="6.5703125" style="1" customWidth="1"/>
    <col min="12045" max="12045" width="8.7109375" style="1" customWidth="1"/>
    <col min="12046" max="12046" width="6.5703125" style="1" customWidth="1"/>
    <col min="12047" max="12047" width="4.85546875" style="1" customWidth="1"/>
    <col min="12048" max="12288" width="9.140625" style="1"/>
    <col min="12289" max="12289" width="33.7109375" style="1" customWidth="1"/>
    <col min="12290" max="12290" width="1.140625" style="1" customWidth="1"/>
    <col min="12291" max="12291" width="7.42578125" style="1" customWidth="1"/>
    <col min="12292" max="12292" width="6.42578125" style="1" customWidth="1"/>
    <col min="12293" max="12295" width="10.28515625" style="1" customWidth="1"/>
    <col min="12296" max="12296" width="2.140625" style="1" customWidth="1"/>
    <col min="12297" max="12297" width="0" style="1" hidden="1" customWidth="1"/>
    <col min="12298" max="12298" width="12.85546875" style="1" customWidth="1"/>
    <col min="12299" max="12299" width="1.85546875" style="1" customWidth="1"/>
    <col min="12300" max="12300" width="6.5703125" style="1" customWidth="1"/>
    <col min="12301" max="12301" width="8.7109375" style="1" customWidth="1"/>
    <col min="12302" max="12302" width="6.5703125" style="1" customWidth="1"/>
    <col min="12303" max="12303" width="4.85546875" style="1" customWidth="1"/>
    <col min="12304" max="12544" width="9.140625" style="1"/>
    <col min="12545" max="12545" width="33.7109375" style="1" customWidth="1"/>
    <col min="12546" max="12546" width="1.140625" style="1" customWidth="1"/>
    <col min="12547" max="12547" width="7.42578125" style="1" customWidth="1"/>
    <col min="12548" max="12548" width="6.42578125" style="1" customWidth="1"/>
    <col min="12549" max="12551" width="10.28515625" style="1" customWidth="1"/>
    <col min="12552" max="12552" width="2.140625" style="1" customWidth="1"/>
    <col min="12553" max="12553" width="0" style="1" hidden="1" customWidth="1"/>
    <col min="12554" max="12554" width="12.85546875" style="1" customWidth="1"/>
    <col min="12555" max="12555" width="1.85546875" style="1" customWidth="1"/>
    <col min="12556" max="12556" width="6.5703125" style="1" customWidth="1"/>
    <col min="12557" max="12557" width="8.7109375" style="1" customWidth="1"/>
    <col min="12558" max="12558" width="6.5703125" style="1" customWidth="1"/>
    <col min="12559" max="12559" width="4.85546875" style="1" customWidth="1"/>
    <col min="12560" max="12800" width="9.140625" style="1"/>
    <col min="12801" max="12801" width="33.7109375" style="1" customWidth="1"/>
    <col min="12802" max="12802" width="1.140625" style="1" customWidth="1"/>
    <col min="12803" max="12803" width="7.42578125" style="1" customWidth="1"/>
    <col min="12804" max="12804" width="6.42578125" style="1" customWidth="1"/>
    <col min="12805" max="12807" width="10.28515625" style="1" customWidth="1"/>
    <col min="12808" max="12808" width="2.140625" style="1" customWidth="1"/>
    <col min="12809" max="12809" width="0" style="1" hidden="1" customWidth="1"/>
    <col min="12810" max="12810" width="12.85546875" style="1" customWidth="1"/>
    <col min="12811" max="12811" width="1.85546875" style="1" customWidth="1"/>
    <col min="12812" max="12812" width="6.5703125" style="1" customWidth="1"/>
    <col min="12813" max="12813" width="8.7109375" style="1" customWidth="1"/>
    <col min="12814" max="12814" width="6.5703125" style="1" customWidth="1"/>
    <col min="12815" max="12815" width="4.85546875" style="1" customWidth="1"/>
    <col min="12816" max="13056" width="9.140625" style="1"/>
    <col min="13057" max="13057" width="33.7109375" style="1" customWidth="1"/>
    <col min="13058" max="13058" width="1.140625" style="1" customWidth="1"/>
    <col min="13059" max="13059" width="7.42578125" style="1" customWidth="1"/>
    <col min="13060" max="13060" width="6.42578125" style="1" customWidth="1"/>
    <col min="13061" max="13063" width="10.28515625" style="1" customWidth="1"/>
    <col min="13064" max="13064" width="2.140625" style="1" customWidth="1"/>
    <col min="13065" max="13065" width="0" style="1" hidden="1" customWidth="1"/>
    <col min="13066" max="13066" width="12.85546875" style="1" customWidth="1"/>
    <col min="13067" max="13067" width="1.85546875" style="1" customWidth="1"/>
    <col min="13068" max="13068" width="6.5703125" style="1" customWidth="1"/>
    <col min="13069" max="13069" width="8.7109375" style="1" customWidth="1"/>
    <col min="13070" max="13070" width="6.5703125" style="1" customWidth="1"/>
    <col min="13071" max="13071" width="4.85546875" style="1" customWidth="1"/>
    <col min="13072" max="13312" width="9.140625" style="1"/>
    <col min="13313" max="13313" width="33.7109375" style="1" customWidth="1"/>
    <col min="13314" max="13314" width="1.140625" style="1" customWidth="1"/>
    <col min="13315" max="13315" width="7.42578125" style="1" customWidth="1"/>
    <col min="13316" max="13316" width="6.42578125" style="1" customWidth="1"/>
    <col min="13317" max="13319" width="10.28515625" style="1" customWidth="1"/>
    <col min="13320" max="13320" width="2.140625" style="1" customWidth="1"/>
    <col min="13321" max="13321" width="0" style="1" hidden="1" customWidth="1"/>
    <col min="13322" max="13322" width="12.85546875" style="1" customWidth="1"/>
    <col min="13323" max="13323" width="1.85546875" style="1" customWidth="1"/>
    <col min="13324" max="13324" width="6.5703125" style="1" customWidth="1"/>
    <col min="13325" max="13325" width="8.7109375" style="1" customWidth="1"/>
    <col min="13326" max="13326" width="6.5703125" style="1" customWidth="1"/>
    <col min="13327" max="13327" width="4.85546875" style="1" customWidth="1"/>
    <col min="13328" max="13568" width="9.140625" style="1"/>
    <col min="13569" max="13569" width="33.7109375" style="1" customWidth="1"/>
    <col min="13570" max="13570" width="1.140625" style="1" customWidth="1"/>
    <col min="13571" max="13571" width="7.42578125" style="1" customWidth="1"/>
    <col min="13572" max="13572" width="6.42578125" style="1" customWidth="1"/>
    <col min="13573" max="13575" width="10.28515625" style="1" customWidth="1"/>
    <col min="13576" max="13576" width="2.140625" style="1" customWidth="1"/>
    <col min="13577" max="13577" width="0" style="1" hidden="1" customWidth="1"/>
    <col min="13578" max="13578" width="12.85546875" style="1" customWidth="1"/>
    <col min="13579" max="13579" width="1.85546875" style="1" customWidth="1"/>
    <col min="13580" max="13580" width="6.5703125" style="1" customWidth="1"/>
    <col min="13581" max="13581" width="8.7109375" style="1" customWidth="1"/>
    <col min="13582" max="13582" width="6.5703125" style="1" customWidth="1"/>
    <col min="13583" max="13583" width="4.85546875" style="1" customWidth="1"/>
    <col min="13584" max="13824" width="9.140625" style="1"/>
    <col min="13825" max="13825" width="33.7109375" style="1" customWidth="1"/>
    <col min="13826" max="13826" width="1.140625" style="1" customWidth="1"/>
    <col min="13827" max="13827" width="7.42578125" style="1" customWidth="1"/>
    <col min="13828" max="13828" width="6.42578125" style="1" customWidth="1"/>
    <col min="13829" max="13831" width="10.28515625" style="1" customWidth="1"/>
    <col min="13832" max="13832" width="2.140625" style="1" customWidth="1"/>
    <col min="13833" max="13833" width="0" style="1" hidden="1" customWidth="1"/>
    <col min="13834" max="13834" width="12.85546875" style="1" customWidth="1"/>
    <col min="13835" max="13835" width="1.85546875" style="1" customWidth="1"/>
    <col min="13836" max="13836" width="6.5703125" style="1" customWidth="1"/>
    <col min="13837" max="13837" width="8.7109375" style="1" customWidth="1"/>
    <col min="13838" max="13838" width="6.5703125" style="1" customWidth="1"/>
    <col min="13839" max="13839" width="4.85546875" style="1" customWidth="1"/>
    <col min="13840" max="14080" width="9.140625" style="1"/>
    <col min="14081" max="14081" width="33.7109375" style="1" customWidth="1"/>
    <col min="14082" max="14082" width="1.140625" style="1" customWidth="1"/>
    <col min="14083" max="14083" width="7.42578125" style="1" customWidth="1"/>
    <col min="14084" max="14084" width="6.42578125" style="1" customWidth="1"/>
    <col min="14085" max="14087" width="10.28515625" style="1" customWidth="1"/>
    <col min="14088" max="14088" width="2.140625" style="1" customWidth="1"/>
    <col min="14089" max="14089" width="0" style="1" hidden="1" customWidth="1"/>
    <col min="14090" max="14090" width="12.85546875" style="1" customWidth="1"/>
    <col min="14091" max="14091" width="1.85546875" style="1" customWidth="1"/>
    <col min="14092" max="14092" width="6.5703125" style="1" customWidth="1"/>
    <col min="14093" max="14093" width="8.7109375" style="1" customWidth="1"/>
    <col min="14094" max="14094" width="6.5703125" style="1" customWidth="1"/>
    <col min="14095" max="14095" width="4.85546875" style="1" customWidth="1"/>
    <col min="14096" max="14336" width="9.140625" style="1"/>
    <col min="14337" max="14337" width="33.7109375" style="1" customWidth="1"/>
    <col min="14338" max="14338" width="1.140625" style="1" customWidth="1"/>
    <col min="14339" max="14339" width="7.42578125" style="1" customWidth="1"/>
    <col min="14340" max="14340" width="6.42578125" style="1" customWidth="1"/>
    <col min="14341" max="14343" width="10.28515625" style="1" customWidth="1"/>
    <col min="14344" max="14344" width="2.140625" style="1" customWidth="1"/>
    <col min="14345" max="14345" width="0" style="1" hidden="1" customWidth="1"/>
    <col min="14346" max="14346" width="12.85546875" style="1" customWidth="1"/>
    <col min="14347" max="14347" width="1.85546875" style="1" customWidth="1"/>
    <col min="14348" max="14348" width="6.5703125" style="1" customWidth="1"/>
    <col min="14349" max="14349" width="8.7109375" style="1" customWidth="1"/>
    <col min="14350" max="14350" width="6.5703125" style="1" customWidth="1"/>
    <col min="14351" max="14351" width="4.85546875" style="1" customWidth="1"/>
    <col min="14352" max="14592" width="9.140625" style="1"/>
    <col min="14593" max="14593" width="33.7109375" style="1" customWidth="1"/>
    <col min="14594" max="14594" width="1.140625" style="1" customWidth="1"/>
    <col min="14595" max="14595" width="7.42578125" style="1" customWidth="1"/>
    <col min="14596" max="14596" width="6.42578125" style="1" customWidth="1"/>
    <col min="14597" max="14599" width="10.28515625" style="1" customWidth="1"/>
    <col min="14600" max="14600" width="2.140625" style="1" customWidth="1"/>
    <col min="14601" max="14601" width="0" style="1" hidden="1" customWidth="1"/>
    <col min="14602" max="14602" width="12.85546875" style="1" customWidth="1"/>
    <col min="14603" max="14603" width="1.85546875" style="1" customWidth="1"/>
    <col min="14604" max="14604" width="6.5703125" style="1" customWidth="1"/>
    <col min="14605" max="14605" width="8.7109375" style="1" customWidth="1"/>
    <col min="14606" max="14606" width="6.5703125" style="1" customWidth="1"/>
    <col min="14607" max="14607" width="4.85546875" style="1" customWidth="1"/>
    <col min="14608" max="14848" width="9.140625" style="1"/>
    <col min="14849" max="14849" width="33.7109375" style="1" customWidth="1"/>
    <col min="14850" max="14850" width="1.140625" style="1" customWidth="1"/>
    <col min="14851" max="14851" width="7.42578125" style="1" customWidth="1"/>
    <col min="14852" max="14852" width="6.42578125" style="1" customWidth="1"/>
    <col min="14853" max="14855" width="10.28515625" style="1" customWidth="1"/>
    <col min="14856" max="14856" width="2.140625" style="1" customWidth="1"/>
    <col min="14857" max="14857" width="0" style="1" hidden="1" customWidth="1"/>
    <col min="14858" max="14858" width="12.85546875" style="1" customWidth="1"/>
    <col min="14859" max="14859" width="1.85546875" style="1" customWidth="1"/>
    <col min="14860" max="14860" width="6.5703125" style="1" customWidth="1"/>
    <col min="14861" max="14861" width="8.7109375" style="1" customWidth="1"/>
    <col min="14862" max="14862" width="6.5703125" style="1" customWidth="1"/>
    <col min="14863" max="14863" width="4.85546875" style="1" customWidth="1"/>
    <col min="14864" max="15104" width="9.140625" style="1"/>
    <col min="15105" max="15105" width="33.7109375" style="1" customWidth="1"/>
    <col min="15106" max="15106" width="1.140625" style="1" customWidth="1"/>
    <col min="15107" max="15107" width="7.42578125" style="1" customWidth="1"/>
    <col min="15108" max="15108" width="6.42578125" style="1" customWidth="1"/>
    <col min="15109" max="15111" width="10.28515625" style="1" customWidth="1"/>
    <col min="15112" max="15112" width="2.140625" style="1" customWidth="1"/>
    <col min="15113" max="15113" width="0" style="1" hidden="1" customWidth="1"/>
    <col min="15114" max="15114" width="12.85546875" style="1" customWidth="1"/>
    <col min="15115" max="15115" width="1.85546875" style="1" customWidth="1"/>
    <col min="15116" max="15116" width="6.5703125" style="1" customWidth="1"/>
    <col min="15117" max="15117" width="8.7109375" style="1" customWidth="1"/>
    <col min="15118" max="15118" width="6.5703125" style="1" customWidth="1"/>
    <col min="15119" max="15119" width="4.85546875" style="1" customWidth="1"/>
    <col min="15120" max="15360" width="9.140625" style="1"/>
    <col min="15361" max="15361" width="33.7109375" style="1" customWidth="1"/>
    <col min="15362" max="15362" width="1.140625" style="1" customWidth="1"/>
    <col min="15363" max="15363" width="7.42578125" style="1" customWidth="1"/>
    <col min="15364" max="15364" width="6.42578125" style="1" customWidth="1"/>
    <col min="15365" max="15367" width="10.28515625" style="1" customWidth="1"/>
    <col min="15368" max="15368" width="2.140625" style="1" customWidth="1"/>
    <col min="15369" max="15369" width="0" style="1" hidden="1" customWidth="1"/>
    <col min="15370" max="15370" width="12.85546875" style="1" customWidth="1"/>
    <col min="15371" max="15371" width="1.85546875" style="1" customWidth="1"/>
    <col min="15372" max="15372" width="6.5703125" style="1" customWidth="1"/>
    <col min="15373" max="15373" width="8.7109375" style="1" customWidth="1"/>
    <col min="15374" max="15374" width="6.5703125" style="1" customWidth="1"/>
    <col min="15375" max="15375" width="4.85546875" style="1" customWidth="1"/>
    <col min="15376" max="15616" width="9.140625" style="1"/>
    <col min="15617" max="15617" width="33.7109375" style="1" customWidth="1"/>
    <col min="15618" max="15618" width="1.140625" style="1" customWidth="1"/>
    <col min="15619" max="15619" width="7.42578125" style="1" customWidth="1"/>
    <col min="15620" max="15620" width="6.42578125" style="1" customWidth="1"/>
    <col min="15621" max="15623" width="10.28515625" style="1" customWidth="1"/>
    <col min="15624" max="15624" width="2.140625" style="1" customWidth="1"/>
    <col min="15625" max="15625" width="0" style="1" hidden="1" customWidth="1"/>
    <col min="15626" max="15626" width="12.85546875" style="1" customWidth="1"/>
    <col min="15627" max="15627" width="1.85546875" style="1" customWidth="1"/>
    <col min="15628" max="15628" width="6.5703125" style="1" customWidth="1"/>
    <col min="15629" max="15629" width="8.7109375" style="1" customWidth="1"/>
    <col min="15630" max="15630" width="6.5703125" style="1" customWidth="1"/>
    <col min="15631" max="15631" width="4.85546875" style="1" customWidth="1"/>
    <col min="15632" max="15872" width="9.140625" style="1"/>
    <col min="15873" max="15873" width="33.7109375" style="1" customWidth="1"/>
    <col min="15874" max="15874" width="1.140625" style="1" customWidth="1"/>
    <col min="15875" max="15875" width="7.42578125" style="1" customWidth="1"/>
    <col min="15876" max="15876" width="6.42578125" style="1" customWidth="1"/>
    <col min="15877" max="15879" width="10.28515625" style="1" customWidth="1"/>
    <col min="15880" max="15880" width="2.140625" style="1" customWidth="1"/>
    <col min="15881" max="15881" width="0" style="1" hidden="1" customWidth="1"/>
    <col min="15882" max="15882" width="12.85546875" style="1" customWidth="1"/>
    <col min="15883" max="15883" width="1.85546875" style="1" customWidth="1"/>
    <col min="15884" max="15884" width="6.5703125" style="1" customWidth="1"/>
    <col min="15885" max="15885" width="8.7109375" style="1" customWidth="1"/>
    <col min="15886" max="15886" width="6.5703125" style="1" customWidth="1"/>
    <col min="15887" max="15887" width="4.85546875" style="1" customWidth="1"/>
    <col min="15888" max="16128" width="9.140625" style="1"/>
    <col min="16129" max="16129" width="33.7109375" style="1" customWidth="1"/>
    <col min="16130" max="16130" width="1.140625" style="1" customWidth="1"/>
    <col min="16131" max="16131" width="7.42578125" style="1" customWidth="1"/>
    <col min="16132" max="16132" width="6.42578125" style="1" customWidth="1"/>
    <col min="16133" max="16135" width="10.28515625" style="1" customWidth="1"/>
    <col min="16136" max="16136" width="2.140625" style="1" customWidth="1"/>
    <col min="16137" max="16137" width="0" style="1" hidden="1" customWidth="1"/>
    <col min="16138" max="16138" width="12.85546875" style="1" customWidth="1"/>
    <col min="16139" max="16139" width="1.85546875" style="1" customWidth="1"/>
    <col min="16140" max="16140" width="6.5703125" style="1" customWidth="1"/>
    <col min="16141" max="16141" width="8.7109375" style="1" customWidth="1"/>
    <col min="16142" max="16142" width="6.5703125" style="1" customWidth="1"/>
    <col min="16143" max="16143" width="4.85546875" style="1" customWidth="1"/>
    <col min="16144" max="16384" width="9.140625" style="1"/>
  </cols>
  <sheetData>
    <row r="1" spans="1:12">
      <c r="A1" s="58" t="s">
        <v>62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13"/>
      <c r="B3" s="9"/>
      <c r="C3" s="9"/>
      <c r="D3" s="12"/>
      <c r="E3" s="9"/>
      <c r="F3" s="9"/>
      <c r="G3" s="9"/>
      <c r="H3" s="9"/>
      <c r="I3" s="9"/>
      <c r="J3" s="9"/>
      <c r="K3" s="9"/>
      <c r="L3" s="12"/>
    </row>
    <row r="4" spans="1:12" ht="21" customHeight="1">
      <c r="A4" s="52" t="s">
        <v>48</v>
      </c>
      <c r="B4" s="53"/>
      <c r="C4" s="53"/>
      <c r="D4" s="54"/>
      <c r="E4" s="52" t="s">
        <v>49</v>
      </c>
      <c r="F4" s="53"/>
      <c r="G4" s="53"/>
      <c r="H4" s="53"/>
      <c r="I4" s="53"/>
      <c r="J4" s="53"/>
      <c r="K4" s="53"/>
      <c r="L4" s="54"/>
    </row>
    <row r="5" spans="1:12">
      <c r="A5" s="52" t="s">
        <v>50</v>
      </c>
      <c r="B5" s="53"/>
      <c r="C5" s="53"/>
      <c r="D5" s="54"/>
      <c r="E5" s="59" t="s">
        <v>58</v>
      </c>
      <c r="F5" s="60"/>
      <c r="G5" s="60"/>
      <c r="H5" s="60"/>
      <c r="I5" s="60"/>
      <c r="J5" s="60"/>
      <c r="K5" s="60"/>
      <c r="L5" s="61"/>
    </row>
    <row r="6" spans="1:12" ht="65.25" customHeight="1">
      <c r="A6" s="43" t="s">
        <v>52</v>
      </c>
      <c r="B6" s="44"/>
      <c r="C6" s="44"/>
      <c r="D6" s="45"/>
      <c r="E6" s="52" t="s">
        <v>52</v>
      </c>
      <c r="F6" s="53"/>
      <c r="G6" s="53"/>
      <c r="H6" s="53"/>
      <c r="I6" s="53"/>
      <c r="J6" s="53"/>
      <c r="K6" s="53"/>
      <c r="L6" s="54"/>
    </row>
    <row r="7" spans="1:12">
      <c r="A7" s="46" t="s">
        <v>60</v>
      </c>
      <c r="B7" s="47"/>
      <c r="C7" s="47"/>
      <c r="D7" s="48"/>
      <c r="E7" s="46" t="s">
        <v>56</v>
      </c>
      <c r="F7" s="47"/>
      <c r="G7" s="47"/>
      <c r="H7" s="47"/>
      <c r="I7" s="47"/>
      <c r="J7" s="47"/>
      <c r="K7" s="47"/>
      <c r="L7" s="48"/>
    </row>
    <row r="8" spans="1:12" ht="21" customHeight="1">
      <c r="A8" s="4"/>
      <c r="B8" s="5"/>
      <c r="C8" s="6"/>
      <c r="D8" s="6"/>
      <c r="E8" s="6"/>
      <c r="F8" s="6"/>
      <c r="G8" s="6"/>
      <c r="H8" s="6"/>
      <c r="I8" s="6"/>
      <c r="J8" s="6"/>
      <c r="K8" s="6"/>
      <c r="L8" s="7"/>
    </row>
    <row r="9" spans="1:12" ht="18.75" customHeight="1">
      <c r="A9" s="49"/>
      <c r="B9" s="50"/>
      <c r="C9" s="50"/>
      <c r="D9" s="50"/>
      <c r="E9" s="50"/>
      <c r="F9" s="50"/>
      <c r="G9" s="50"/>
      <c r="H9" s="50"/>
      <c r="I9" s="50"/>
      <c r="J9" s="50"/>
      <c r="K9" s="50"/>
      <c r="L9" s="51"/>
    </row>
    <row r="10" spans="1:12">
      <c r="A10" s="10"/>
      <c r="B10" s="2"/>
      <c r="C10" s="2"/>
      <c r="D10" s="14"/>
      <c r="E10" s="2"/>
      <c r="F10" s="2"/>
      <c r="G10" s="2"/>
      <c r="H10" s="2"/>
      <c r="I10" s="2"/>
      <c r="J10" s="2"/>
      <c r="K10" s="2"/>
      <c r="L10" s="11"/>
    </row>
    <row r="11" spans="1:12" ht="21" customHeight="1">
      <c r="A11" s="52" t="s">
        <v>53</v>
      </c>
      <c r="B11" s="53"/>
      <c r="C11" s="53"/>
      <c r="D11" s="54"/>
      <c r="E11" s="52" t="s">
        <v>54</v>
      </c>
      <c r="F11" s="53"/>
      <c r="G11" s="53"/>
      <c r="H11" s="53"/>
      <c r="I11" s="53"/>
      <c r="J11" s="53"/>
      <c r="K11" s="53"/>
      <c r="L11" s="54"/>
    </row>
    <row r="12" spans="1:12">
      <c r="A12" s="52" t="s">
        <v>50</v>
      </c>
      <c r="B12" s="53"/>
      <c r="C12" s="53"/>
      <c r="D12" s="54"/>
      <c r="E12" s="55" t="s">
        <v>51</v>
      </c>
      <c r="F12" s="56"/>
      <c r="G12" s="56"/>
      <c r="H12" s="56"/>
      <c r="I12" s="56"/>
      <c r="J12" s="56"/>
      <c r="K12" s="56"/>
      <c r="L12" s="57"/>
    </row>
    <row r="13" spans="1:12" ht="64.5" customHeight="1">
      <c r="A13" s="43" t="s">
        <v>52</v>
      </c>
      <c r="B13" s="44"/>
      <c r="C13" s="44"/>
      <c r="D13" s="45"/>
      <c r="E13" s="43" t="s">
        <v>52</v>
      </c>
      <c r="F13" s="44"/>
      <c r="G13" s="44"/>
      <c r="H13" s="44"/>
      <c r="I13" s="44"/>
      <c r="J13" s="44"/>
      <c r="K13" s="44"/>
      <c r="L13" s="45"/>
    </row>
    <row r="14" spans="1:12">
      <c r="A14" s="46" t="s">
        <v>55</v>
      </c>
      <c r="B14" s="47"/>
      <c r="C14" s="47"/>
      <c r="D14" s="48"/>
      <c r="E14" s="46" t="s">
        <v>57</v>
      </c>
      <c r="F14" s="47"/>
      <c r="G14" s="47"/>
      <c r="H14" s="47"/>
      <c r="I14" s="47"/>
      <c r="J14" s="47"/>
      <c r="K14" s="47"/>
      <c r="L14" s="48"/>
    </row>
    <row r="18" spans="23:23">
      <c r="W18" s="1" t="s">
        <v>2</v>
      </c>
    </row>
  </sheetData>
  <mergeCells count="18">
    <mergeCell ref="A6:D6"/>
    <mergeCell ref="E6:L6"/>
    <mergeCell ref="A1:L1"/>
    <mergeCell ref="A4:D4"/>
    <mergeCell ref="E4:L4"/>
    <mergeCell ref="A5:D5"/>
    <mergeCell ref="E5:L5"/>
    <mergeCell ref="A13:D13"/>
    <mergeCell ref="E13:L13"/>
    <mergeCell ref="A14:D14"/>
    <mergeCell ref="E14:L14"/>
    <mergeCell ref="A7:D7"/>
    <mergeCell ref="E7:L7"/>
    <mergeCell ref="A9:L9"/>
    <mergeCell ref="A11:D11"/>
    <mergeCell ref="E11:L11"/>
    <mergeCell ref="A12:D12"/>
    <mergeCell ref="E12:L12"/>
  </mergeCells>
  <pageMargins left="1.4960629921259843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สงม1</vt:lpstr>
      <vt:lpstr>หน้าลายเซ็น</vt:lpstr>
      <vt:lpstr>สงม1!Print_Titles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finace</dc:creator>
  <cp:lastModifiedBy>bma03665</cp:lastModifiedBy>
  <cp:lastPrinted>2025-04-30T03:35:11Z</cp:lastPrinted>
  <dcterms:created xsi:type="dcterms:W3CDTF">2020-09-19T05:34:07Z</dcterms:created>
  <dcterms:modified xsi:type="dcterms:W3CDTF">2025-04-30T03:37:39Z</dcterms:modified>
</cp:coreProperties>
</file>