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-CSO\Desktop\ITA\O9\"/>
    </mc:Choice>
  </mc:AlternateContent>
  <xr:revisionPtr revIDLastSave="0" documentId="13_ncr:1_{8559A257-792B-4DD5-94FF-0B527D9B06C7}" xr6:coauthVersionLast="47" xr6:coauthVersionMax="47" xr10:uidLastSave="{00000000-0000-0000-0000-000000000000}"/>
  <bookViews>
    <workbookView xWindow="-120" yWindow="-120" windowWidth="29040" windowHeight="15720" xr2:uid="{9FB67D07-8F04-44F1-A6FF-4CDA24E1D278}"/>
  </bookViews>
  <sheets>
    <sheet name="ต.ค.2568" sheetId="1" r:id="rId1"/>
    <sheet name="พ.ย.2568" sheetId="2" r:id="rId2"/>
    <sheet name="ธ.ค.2568" sheetId="3" r:id="rId3"/>
    <sheet name="ม.ค.2569" sheetId="7" r:id="rId4"/>
    <sheet name="ก.พ.2569" sheetId="8" r:id="rId5"/>
    <sheet name="มี.ค.2569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30" i="1"/>
  <c r="E26" i="1"/>
  <c r="E16" i="1"/>
  <c r="C17" i="2"/>
  <c r="E33" i="2"/>
  <c r="E37" i="7"/>
  <c r="E35" i="7"/>
  <c r="E11" i="7"/>
  <c r="E17" i="3"/>
  <c r="C38" i="3"/>
  <c r="D38" i="3"/>
  <c r="C39" i="9"/>
  <c r="D39" i="9"/>
  <c r="C18" i="9"/>
  <c r="D18" i="9"/>
  <c r="C38" i="8"/>
  <c r="D38" i="8"/>
  <c r="C18" i="8"/>
  <c r="D18" i="8"/>
  <c r="C38" i="7"/>
  <c r="D38" i="7"/>
  <c r="C18" i="7"/>
  <c r="D18" i="7"/>
  <c r="C18" i="3"/>
  <c r="D18" i="3"/>
  <c r="D35" i="2"/>
  <c r="C35" i="2"/>
  <c r="D34" i="1"/>
  <c r="C34" i="1"/>
  <c r="E34" i="2"/>
  <c r="C32" i="9"/>
  <c r="D32" i="9"/>
  <c r="C28" i="9"/>
  <c r="D28" i="9"/>
  <c r="C32" i="8"/>
  <c r="D32" i="8"/>
  <c r="C28" i="8"/>
  <c r="D28" i="8"/>
  <c r="C32" i="7"/>
  <c r="D32" i="7"/>
  <c r="C28" i="7"/>
  <c r="D28" i="7"/>
  <c r="C32" i="3"/>
  <c r="D32" i="3"/>
  <c r="C28" i="3"/>
  <c r="D28" i="3"/>
  <c r="D31" i="2"/>
  <c r="E31" i="2" s="1"/>
  <c r="E32" i="3" s="1"/>
  <c r="C31" i="2"/>
  <c r="D27" i="2"/>
  <c r="E27" i="2" s="1"/>
  <c r="C27" i="2"/>
  <c r="D17" i="2"/>
  <c r="E30" i="2"/>
  <c r="E31" i="3" s="1"/>
  <c r="G32" i="1"/>
  <c r="D30" i="1"/>
  <c r="C30" i="1"/>
  <c r="D26" i="1"/>
  <c r="C26" i="1"/>
  <c r="D16" i="1"/>
  <c r="C16" i="1"/>
  <c r="E29" i="2"/>
  <c r="E26" i="2"/>
  <c r="E25" i="2"/>
  <c r="E24" i="2"/>
  <c r="E22" i="2"/>
  <c r="E23" i="3" s="1"/>
  <c r="E21" i="2"/>
  <c r="E20" i="2"/>
  <c r="E19" i="2"/>
  <c r="G16" i="2"/>
  <c r="E15" i="2"/>
  <c r="E16" i="3" s="1"/>
  <c r="E14" i="2"/>
  <c r="E13" i="2"/>
  <c r="E14" i="3" s="1"/>
  <c r="E12" i="2"/>
  <c r="E11" i="2"/>
  <c r="E10" i="2"/>
  <c r="E9" i="2"/>
  <c r="E8" i="2"/>
  <c r="E8" i="3" s="1"/>
  <c r="G38" i="9"/>
  <c r="G37" i="3"/>
  <c r="G35" i="3"/>
  <c r="G11" i="3"/>
  <c r="G30" i="2"/>
  <c r="G22" i="2"/>
  <c r="G15" i="2"/>
  <c r="G8" i="2"/>
  <c r="G29" i="1"/>
  <c r="G25" i="1"/>
  <c r="G19" i="1"/>
  <c r="G18" i="1"/>
  <c r="G13" i="1"/>
  <c r="G14" i="1"/>
  <c r="G12" i="1"/>
  <c r="G13" i="2" l="1"/>
  <c r="E28" i="3"/>
  <c r="C40" i="9"/>
  <c r="C39" i="8"/>
  <c r="G37" i="7"/>
  <c r="E37" i="8"/>
  <c r="E35" i="2"/>
  <c r="E34" i="3"/>
  <c r="G33" i="2"/>
  <c r="G29" i="2"/>
  <c r="G31" i="2" s="1"/>
  <c r="E30" i="3"/>
  <c r="G26" i="2"/>
  <c r="E27" i="3"/>
  <c r="G20" i="2"/>
  <c r="E21" i="3"/>
  <c r="G9" i="2"/>
  <c r="E9" i="3"/>
  <c r="C36" i="2"/>
  <c r="C39" i="7"/>
  <c r="C39" i="3"/>
  <c r="C35" i="1"/>
  <c r="D40" i="9"/>
  <c r="D39" i="8"/>
  <c r="G35" i="7"/>
  <c r="E35" i="8"/>
  <c r="E32" i="7"/>
  <c r="E32" i="8" s="1"/>
  <c r="E32" i="9" s="1"/>
  <c r="E28" i="7"/>
  <c r="E28" i="8" s="1"/>
  <c r="E28" i="9" s="1"/>
  <c r="D39" i="7"/>
  <c r="G11" i="7"/>
  <c r="E11" i="8"/>
  <c r="E38" i="3"/>
  <c r="E38" i="7" s="1"/>
  <c r="E38" i="8" s="1"/>
  <c r="E39" i="9" s="1"/>
  <c r="D39" i="3"/>
  <c r="G17" i="3"/>
  <c r="E17" i="7"/>
  <c r="G34" i="2"/>
  <c r="E36" i="3"/>
  <c r="E31" i="7"/>
  <c r="G31" i="3"/>
  <c r="G25" i="2"/>
  <c r="E26" i="3"/>
  <c r="G24" i="2"/>
  <c r="E25" i="3"/>
  <c r="E23" i="7"/>
  <c r="G23" i="3"/>
  <c r="D36" i="2"/>
  <c r="G21" i="2"/>
  <c r="E22" i="3"/>
  <c r="G19" i="2"/>
  <c r="E20" i="3"/>
  <c r="G16" i="3"/>
  <c r="E16" i="7"/>
  <c r="G14" i="2"/>
  <c r="E15" i="3"/>
  <c r="G14" i="3"/>
  <c r="E14" i="7"/>
  <c r="G10" i="2"/>
  <c r="E10" i="3"/>
  <c r="G8" i="3"/>
  <c r="E8" i="7"/>
  <c r="D35" i="1"/>
  <c r="G34" i="3"/>
  <c r="E34" i="7"/>
  <c r="G12" i="2"/>
  <c r="E13" i="3"/>
  <c r="G11" i="2"/>
  <c r="E12" i="3"/>
  <c r="E35" i="1"/>
  <c r="E17" i="2"/>
  <c r="E18" i="3" s="1"/>
  <c r="E18" i="7" s="1"/>
  <c r="E18" i="8" s="1"/>
  <c r="E18" i="9" s="1"/>
  <c r="G33" i="1"/>
  <c r="G34" i="1" s="1"/>
  <c r="G35" i="2" s="1"/>
  <c r="G28" i="1"/>
  <c r="G30" i="1" s="1"/>
  <c r="G21" i="1"/>
  <c r="G23" i="1"/>
  <c r="G24" i="1"/>
  <c r="G20" i="1"/>
  <c r="G9" i="1"/>
  <c r="G10" i="1"/>
  <c r="G11" i="1"/>
  <c r="G15" i="1"/>
  <c r="G8" i="1"/>
  <c r="G26" i="1" l="1"/>
  <c r="G27" i="2"/>
  <c r="E37" i="9"/>
  <c r="G37" i="9" s="1"/>
  <c r="G37" i="8"/>
  <c r="E30" i="7"/>
  <c r="G30" i="3"/>
  <c r="G32" i="3" s="1"/>
  <c r="E27" i="7"/>
  <c r="G27" i="3"/>
  <c r="G21" i="3"/>
  <c r="E21" i="7"/>
  <c r="E9" i="7"/>
  <c r="G9" i="3"/>
  <c r="G17" i="2"/>
  <c r="G36" i="2" s="1"/>
  <c r="E36" i="2"/>
  <c r="E39" i="3" s="1"/>
  <c r="E39" i="7" s="1"/>
  <c r="E39" i="8" s="1"/>
  <c r="E40" i="9" s="1"/>
  <c r="E35" i="9"/>
  <c r="G35" i="9" s="1"/>
  <c r="G35" i="8"/>
  <c r="E11" i="9"/>
  <c r="G11" i="9" s="1"/>
  <c r="G11" i="8"/>
  <c r="G34" i="7"/>
  <c r="E34" i="8"/>
  <c r="E17" i="8"/>
  <c r="G17" i="7"/>
  <c r="E36" i="7"/>
  <c r="G36" i="3"/>
  <c r="G38" i="3" s="1"/>
  <c r="E31" i="8"/>
  <c r="G31" i="7"/>
  <c r="E26" i="7"/>
  <c r="G26" i="3"/>
  <c r="E25" i="7"/>
  <c r="G25" i="3"/>
  <c r="E23" i="8"/>
  <c r="G23" i="7"/>
  <c r="E22" i="7"/>
  <c r="G22" i="3"/>
  <c r="E20" i="7"/>
  <c r="G20" i="3"/>
  <c r="E16" i="8"/>
  <c r="G16" i="7"/>
  <c r="E15" i="7"/>
  <c r="G15" i="3"/>
  <c r="E14" i="8"/>
  <c r="G14" i="7"/>
  <c r="G13" i="3"/>
  <c r="E13" i="7"/>
  <c r="G12" i="3"/>
  <c r="E12" i="7"/>
  <c r="E10" i="7"/>
  <c r="G10" i="3"/>
  <c r="E8" i="8"/>
  <c r="G8" i="7"/>
  <c r="G16" i="1"/>
  <c r="E30" i="8" l="1"/>
  <c r="G30" i="7"/>
  <c r="G32" i="7" s="1"/>
  <c r="E27" i="8"/>
  <c r="G27" i="7"/>
  <c r="E21" i="8"/>
  <c r="G21" i="7"/>
  <c r="E9" i="8"/>
  <c r="G9" i="7"/>
  <c r="E34" i="9"/>
  <c r="G34" i="9" s="1"/>
  <c r="G34" i="8"/>
  <c r="E17" i="9"/>
  <c r="G17" i="9" s="1"/>
  <c r="G17" i="8"/>
  <c r="G18" i="3"/>
  <c r="G36" i="7"/>
  <c r="G38" i="7" s="1"/>
  <c r="E36" i="8"/>
  <c r="E31" i="9"/>
  <c r="G31" i="9" s="1"/>
  <c r="G31" i="8"/>
  <c r="E26" i="8"/>
  <c r="G26" i="7"/>
  <c r="G28" i="3"/>
  <c r="E25" i="8"/>
  <c r="G25" i="7"/>
  <c r="E23" i="9"/>
  <c r="G23" i="9" s="1"/>
  <c r="G23" i="8"/>
  <c r="E22" i="8"/>
  <c r="G22" i="7"/>
  <c r="E20" i="8"/>
  <c r="G20" i="7"/>
  <c r="E16" i="9"/>
  <c r="G16" i="9" s="1"/>
  <c r="G16" i="8"/>
  <c r="E15" i="8"/>
  <c r="G15" i="7"/>
  <c r="E14" i="9"/>
  <c r="G14" i="9" s="1"/>
  <c r="G14" i="8"/>
  <c r="E13" i="8"/>
  <c r="G13" i="7"/>
  <c r="E12" i="8"/>
  <c r="G12" i="7"/>
  <c r="E10" i="8"/>
  <c r="G10" i="7"/>
  <c r="E8" i="9"/>
  <c r="G8" i="9" s="1"/>
  <c r="G8" i="8"/>
  <c r="G35" i="1"/>
  <c r="G30" i="8" l="1"/>
  <c r="G32" i="8" s="1"/>
  <c r="E30" i="9"/>
  <c r="G30" i="9" s="1"/>
  <c r="G32" i="9" s="1"/>
  <c r="E27" i="9"/>
  <c r="G27" i="9" s="1"/>
  <c r="G27" i="8"/>
  <c r="E21" i="9"/>
  <c r="G21" i="9" s="1"/>
  <c r="G21" i="8"/>
  <c r="E9" i="9"/>
  <c r="G9" i="9" s="1"/>
  <c r="G9" i="8"/>
  <c r="G39" i="3"/>
  <c r="E36" i="9"/>
  <c r="G36" i="9" s="1"/>
  <c r="G39" i="9" s="1"/>
  <c r="G36" i="8"/>
  <c r="G38" i="8" s="1"/>
  <c r="E26" i="9"/>
  <c r="G26" i="9" s="1"/>
  <c r="G26" i="8"/>
  <c r="E25" i="9"/>
  <c r="G25" i="9" s="1"/>
  <c r="G25" i="8"/>
  <c r="E22" i="9"/>
  <c r="G22" i="9" s="1"/>
  <c r="G22" i="8"/>
  <c r="G28" i="7"/>
  <c r="E20" i="9"/>
  <c r="G20" i="9" s="1"/>
  <c r="G20" i="8"/>
  <c r="E15" i="9"/>
  <c r="G15" i="9" s="1"/>
  <c r="G15" i="8"/>
  <c r="E13" i="9"/>
  <c r="G13" i="9" s="1"/>
  <c r="G13" i="8"/>
  <c r="E12" i="9"/>
  <c r="G12" i="9" s="1"/>
  <c r="G12" i="8"/>
  <c r="G18" i="7"/>
  <c r="E10" i="9"/>
  <c r="G10" i="9" s="1"/>
  <c r="G10" i="8"/>
  <c r="G28" i="8" l="1"/>
  <c r="G28" i="9"/>
  <c r="G39" i="7"/>
  <c r="G18" i="8"/>
  <c r="G18" i="9"/>
  <c r="G39" i="8" l="1"/>
  <c r="G40" i="9"/>
</calcChain>
</file>

<file path=xl/sharedStrings.xml><?xml version="1.0" encoding="utf-8"?>
<sst xmlns="http://schemas.openxmlformats.org/spreadsheetml/2006/main" count="264" uniqueCount="51">
  <si>
    <t>ข้อมูลสถิติการจัดเก็บรายได้</t>
  </si>
  <si>
    <t>ข้อมูลรายได้ ค่าธรรมเนียม ค่าใบอนุญาต ค่าปรับ และค่าบริการ</t>
  </si>
  <si>
    <t>ข้อมูลรายได้ ค่าธรรมเนียม ค่าใบอนุญาต ค่าปรับ และค่าบริการ ของสำนักงานเขต กรุงเทพมหานคร</t>
  </si>
  <si>
    <t>ที่</t>
  </si>
  <si>
    <t>ประเภทรายรับ</t>
  </si>
  <si>
    <t>ประมาณการ</t>
  </si>
  <si>
    <t>เดือน</t>
  </si>
  <si>
    <t>+</t>
  </si>
  <si>
    <t>สูงกว่าประมาณการ</t>
  </si>
  <si>
    <t>ต่ำกว่าประมาณการ</t>
  </si>
  <si>
    <t>ตั้งแต่ต้นปี</t>
  </si>
  <si>
    <t>ค่าธรรมเนียม</t>
  </si>
  <si>
    <t>ค่าธรรมเนียมบัตรประจำตัวประชาชน</t>
  </si>
  <si>
    <t>ค่าธรรมเนียมจดทะเบียนพาณิชย์</t>
  </si>
  <si>
    <t>ค่าธรรมเนียมขนถ่ายสิ่งปฏิกูลประเภทไขมัน</t>
  </si>
  <si>
    <t>ค่าธรรมเนียมขนถ่ายสิ่งปฏิกูล</t>
  </si>
  <si>
    <t>ค่าธรรมเนียมตามกฎหมายควบคุมอาคาร</t>
  </si>
  <si>
    <t>ค่าธรรมเนียมเก็บขนมูลฝอย</t>
  </si>
  <si>
    <t>รวมค่าธรรมเนียม</t>
  </si>
  <si>
    <t>ค่าใบอนุญาต</t>
  </si>
  <si>
    <t>ใบอนุญาตจัดตั้งสถานที่จำหน่ายอาหารและสถานที่สะสมอาหาร</t>
  </si>
  <si>
    <t>ค่าใบอนุญาตการประกอบกิจการที่เป็นอันตรายต่อสุขภาพ</t>
  </si>
  <si>
    <t>ค่าใบอนุญาตจำหน่ายสินค้าในที่สาธารณะ</t>
  </si>
  <si>
    <t>รวมค่าใบอนุญาต</t>
  </si>
  <si>
    <t>ค่าหนังสือรับรองการแจ้งการจัดตั้งสถานที่จำหน่ายอาหาร</t>
  </si>
  <si>
    <t>และสถานที่สะสมอาหาร</t>
  </si>
  <si>
    <t>ค่าปรับ</t>
  </si>
  <si>
    <t>ค่าปรับผู้ละเมิดกฎหมาย</t>
  </si>
  <si>
    <t>รวมค่าปรับ</t>
  </si>
  <si>
    <t>ค่าบริการ</t>
  </si>
  <si>
    <t>การบริการตัดต้นไม้</t>
  </si>
  <si>
    <t>การคัดสำเนาหรือถ่ายเอกสาร</t>
  </si>
  <si>
    <t>รวมค่าบริการ</t>
  </si>
  <si>
    <t>รวมค่าธรรมเนียม ค่าใบอนุญาต ค่าปรับ และค่าบริการ</t>
  </si>
  <si>
    <t>ใบอนุญาตตลาดเอกชน</t>
  </si>
  <si>
    <t>การขอใช้สถานที่</t>
  </si>
  <si>
    <t>การทำการต่างๆในที่สาธารณะ</t>
  </si>
  <si>
    <t>ประจำปีงบประมาณ พ.ศ. 2569 สำนักงานเขตคลองสาน เดือน ตุลาคม 2568</t>
  </si>
  <si>
    <t>ประจำปีงบประมาณ พ.ศ. 2569 สำนักงานเขตคลองสาน เดือน พฤศจิกายน 2568</t>
  </si>
  <si>
    <t>ประจำปีงบประมาณ พ.ศ. 2569 สำนักงานเขตคลองสาน เดือน ธันวาคม 2568</t>
  </si>
  <si>
    <t>ประจำปีงบประมาณ พ.ศ. 2569 สำนักงานเขตคลองสาน เดือน มกราคม 2569</t>
  </si>
  <si>
    <t>ประจำปีงบประมาณ พ.ศ. 2569 สำนักงานเขตคลองสาน เดือน กุมภาพันธ์ 2569</t>
  </si>
  <si>
    <t>ประจำปีงบประมาณ พ.ศ. 2569 สำนักงานเขตคลองสาน เดือน มีนาคม 2569</t>
  </si>
  <si>
    <t>ค่าธรรมเนียมกำจัดสิ่งปฏิกูล</t>
  </si>
  <si>
    <t>ค่าธรรมเนียมกำจัดสิ่งปฏิกูลประเภทไขมัน</t>
  </si>
  <si>
    <t>ใบอนุญาตสุสานและฌาปนสถาน</t>
  </si>
  <si>
    <t>ใบอนุญาตการโมษณา</t>
  </si>
  <si>
    <t>ค่าปรับเป็นพินัย</t>
  </si>
  <si>
    <t>ค่าธรรมเนียมกำจัดมูลฝอยทั่วไป</t>
  </si>
  <si>
    <t>ค่าธรรมรายปีและเงินเพิ่มฯ สำหรับโรงงานจำพวกที่ 2</t>
  </si>
  <si>
    <t>การพ่นสารกำจัดยุง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</si>
</sst>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43" fontId="2" fillId="0" borderId="11" xfId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43" fontId="2" fillId="0" borderId="12" xfId="0" applyNumberFormat="1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43" fontId="2" fillId="0" borderId="12" xfId="1" applyFont="1" applyBorder="1" applyAlignment="1">
      <alignment vertical="center"/>
    </xf>
    <xf numFmtId="43" fontId="2" fillId="0" borderId="1" xfId="0" applyNumberFormat="1" applyFont="1" applyBorder="1" applyAlignment="1">
      <alignment vertical="center"/>
    </xf>
    <xf numFmtId="43" fontId="2" fillId="0" borderId="1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3" fontId="2" fillId="2" borderId="1" xfId="0" applyNumberFormat="1" applyFont="1" applyFill="1" applyBorder="1" applyAlignment="1">
      <alignment vertical="center"/>
    </xf>
    <xf numFmtId="43" fontId="2" fillId="0" borderId="0" xfId="1" applyFont="1" applyAlignment="1">
      <alignment vertical="center"/>
    </xf>
    <xf numFmtId="0" fontId="2" fillId="0" borderId="13" xfId="0" applyFont="1" applyBorder="1" applyAlignment="1">
      <alignment vertical="center"/>
    </xf>
    <xf numFmtId="43" fontId="2" fillId="0" borderId="7" xfId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43" fontId="2" fillId="0" borderId="17" xfId="1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03F9-6455-48F5-A7B6-4E9B21E89206}">
  <sheetPr>
    <pageSetUpPr fitToPage="1"/>
  </sheetPr>
  <dimension ref="A1:G35"/>
  <sheetViews>
    <sheetView tabSelected="1" workbookViewId="0">
      <selection activeCell="K9" sqref="K9"/>
    </sheetView>
  </sheetViews>
  <sheetFormatPr defaultColWidth="8.875" defaultRowHeight="18.399999999999999" customHeight="1" x14ac:dyDescent="0.2"/>
  <cols>
    <col min="1" max="1" width="10.75" style="1" customWidth="1"/>
    <col min="2" max="2" width="50.75" style="3" customWidth="1"/>
    <col min="3" max="3" width="24.75" style="3" customWidth="1"/>
    <col min="4" max="5" width="22.75" style="3" customWidth="1"/>
    <col min="6" max="6" width="4.375" style="3" customWidth="1"/>
    <col min="7" max="7" width="24.75" style="3" customWidth="1"/>
    <col min="8" max="16384" width="8.875" style="3"/>
  </cols>
  <sheetData>
    <row r="1" spans="1:7" ht="18.399999999999999" customHeight="1" x14ac:dyDescent="0.2">
      <c r="A1" s="32" t="s">
        <v>0</v>
      </c>
      <c r="B1" s="32"/>
      <c r="C1" s="32"/>
      <c r="D1" s="32"/>
      <c r="E1" s="32"/>
      <c r="F1" s="32"/>
      <c r="G1" s="32"/>
    </row>
    <row r="2" spans="1:7" ht="18.399999999999999" customHeight="1" x14ac:dyDescent="0.2">
      <c r="A2" s="33" t="s">
        <v>1</v>
      </c>
      <c r="B2" s="34"/>
      <c r="C2" s="34"/>
      <c r="D2" s="34"/>
      <c r="E2" s="34"/>
      <c r="F2" s="34"/>
      <c r="G2" s="35"/>
    </row>
    <row r="3" spans="1:7" ht="18.399999999999999" customHeight="1" x14ac:dyDescent="0.2">
      <c r="A3" s="36" t="s">
        <v>2</v>
      </c>
      <c r="B3" s="37"/>
      <c r="C3" s="37"/>
      <c r="D3" s="37"/>
      <c r="E3" s="37"/>
      <c r="F3" s="37"/>
      <c r="G3" s="38"/>
    </row>
    <row r="4" spans="1:7" ht="18.399999999999999" customHeight="1" x14ac:dyDescent="0.2">
      <c r="A4" s="39" t="s">
        <v>37</v>
      </c>
      <c r="B4" s="40"/>
      <c r="C4" s="40"/>
      <c r="D4" s="40"/>
      <c r="E4" s="40"/>
      <c r="F4" s="40"/>
      <c r="G4" s="41"/>
    </row>
    <row r="5" spans="1:7" ht="18.399999999999999" customHeight="1" x14ac:dyDescent="0.2">
      <c r="A5" s="42" t="s">
        <v>3</v>
      </c>
      <c r="B5" s="42" t="s">
        <v>4</v>
      </c>
      <c r="C5" s="43" t="s">
        <v>5</v>
      </c>
      <c r="D5" s="42" t="s">
        <v>6</v>
      </c>
      <c r="E5" s="42" t="s">
        <v>10</v>
      </c>
      <c r="F5" s="2" t="s">
        <v>7</v>
      </c>
      <c r="G5" s="2" t="s">
        <v>8</v>
      </c>
    </row>
    <row r="6" spans="1:7" ht="18.399999999999999" customHeight="1" x14ac:dyDescent="0.2">
      <c r="A6" s="42"/>
      <c r="B6" s="42"/>
      <c r="C6" s="43"/>
      <c r="D6" s="42"/>
      <c r="E6" s="42"/>
      <c r="F6" s="4"/>
      <c r="G6" s="2" t="s">
        <v>9</v>
      </c>
    </row>
    <row r="7" spans="1:7" ht="18.399999999999999" customHeight="1" x14ac:dyDescent="0.2">
      <c r="A7" s="5" t="s">
        <v>11</v>
      </c>
      <c r="B7" s="6"/>
      <c r="C7" s="18"/>
      <c r="D7" s="4"/>
      <c r="E7" s="4"/>
      <c r="F7" s="4"/>
      <c r="G7" s="4"/>
    </row>
    <row r="8" spans="1:7" ht="18.399999999999999" customHeight="1" x14ac:dyDescent="0.2">
      <c r="A8" s="7">
        <v>1</v>
      </c>
      <c r="B8" s="21" t="s">
        <v>12</v>
      </c>
      <c r="C8" s="20">
        <v>52000</v>
      </c>
      <c r="D8" s="9">
        <v>60460</v>
      </c>
      <c r="E8" s="9">
        <v>60460</v>
      </c>
      <c r="F8" s="8"/>
      <c r="G8" s="17">
        <f>E8-C8</f>
        <v>8460</v>
      </c>
    </row>
    <row r="9" spans="1:7" ht="18.399999999999999" customHeight="1" x14ac:dyDescent="0.2">
      <c r="A9" s="7">
        <v>2</v>
      </c>
      <c r="B9" s="3" t="s">
        <v>13</v>
      </c>
      <c r="C9" s="9">
        <v>620</v>
      </c>
      <c r="D9" s="9">
        <v>700</v>
      </c>
      <c r="E9" s="9">
        <v>700</v>
      </c>
      <c r="F9" s="8"/>
      <c r="G9" s="17">
        <f t="shared" ref="G9:G15" si="0">E9-C9</f>
        <v>80</v>
      </c>
    </row>
    <row r="10" spans="1:7" ht="18.399999999999999" customHeight="1" x14ac:dyDescent="0.2">
      <c r="A10" s="7">
        <v>3</v>
      </c>
      <c r="B10" s="3" t="s">
        <v>44</v>
      </c>
      <c r="C10" s="9">
        <v>30000</v>
      </c>
      <c r="D10" s="9">
        <v>34200</v>
      </c>
      <c r="E10" s="9">
        <v>34200</v>
      </c>
      <c r="F10" s="8"/>
      <c r="G10" s="17">
        <f t="shared" si="0"/>
        <v>4200</v>
      </c>
    </row>
    <row r="11" spans="1:7" ht="18.399999999999999" customHeight="1" x14ac:dyDescent="0.2">
      <c r="A11" s="7">
        <v>4</v>
      </c>
      <c r="B11" s="3" t="s">
        <v>15</v>
      </c>
      <c r="C11" s="9">
        <v>30000</v>
      </c>
      <c r="D11" s="9">
        <v>31650</v>
      </c>
      <c r="E11" s="9">
        <v>31650</v>
      </c>
      <c r="F11" s="8"/>
      <c r="G11" s="17">
        <f t="shared" si="0"/>
        <v>1650</v>
      </c>
    </row>
    <row r="12" spans="1:7" ht="18.399999999999999" customHeight="1" x14ac:dyDescent="0.2">
      <c r="A12" s="7">
        <v>5</v>
      </c>
      <c r="B12" s="3" t="s">
        <v>43</v>
      </c>
      <c r="C12" s="9">
        <v>30000</v>
      </c>
      <c r="D12" s="9">
        <v>30150</v>
      </c>
      <c r="E12" s="9">
        <v>30150</v>
      </c>
      <c r="F12" s="8"/>
      <c r="G12" s="17">
        <f t="shared" ref="G12" si="1">E12-C12</f>
        <v>150</v>
      </c>
    </row>
    <row r="13" spans="1:7" ht="18.399999999999999" customHeight="1" x14ac:dyDescent="0.2">
      <c r="A13" s="7">
        <v>6</v>
      </c>
      <c r="B13" s="3" t="s">
        <v>14</v>
      </c>
      <c r="C13" s="9">
        <v>30000</v>
      </c>
      <c r="D13" s="9">
        <v>34200</v>
      </c>
      <c r="E13" s="9">
        <v>34200</v>
      </c>
      <c r="F13" s="8"/>
      <c r="G13" s="17">
        <f t="shared" ref="G13" si="2">E13-C13</f>
        <v>4200</v>
      </c>
    </row>
    <row r="14" spans="1:7" ht="18.399999999999999" customHeight="1" x14ac:dyDescent="0.2">
      <c r="A14" s="7">
        <v>7</v>
      </c>
      <c r="B14" s="3" t="s">
        <v>16</v>
      </c>
      <c r="C14" s="9">
        <v>1000</v>
      </c>
      <c r="D14" s="9">
        <v>8206</v>
      </c>
      <c r="E14" s="9">
        <v>8206</v>
      </c>
      <c r="F14" s="8"/>
      <c r="G14" s="17">
        <f t="shared" si="0"/>
        <v>7206</v>
      </c>
    </row>
    <row r="15" spans="1:7" ht="18.399999999999999" customHeight="1" x14ac:dyDescent="0.2">
      <c r="A15" s="7">
        <v>8</v>
      </c>
      <c r="B15" s="3" t="s">
        <v>17</v>
      </c>
      <c r="C15" s="9">
        <v>550000</v>
      </c>
      <c r="D15" s="9">
        <v>595970</v>
      </c>
      <c r="E15" s="9">
        <v>595970</v>
      </c>
      <c r="F15" s="8"/>
      <c r="G15" s="17">
        <f t="shared" si="0"/>
        <v>45970</v>
      </c>
    </row>
    <row r="16" spans="1:7" ht="18.399999999999999" customHeight="1" x14ac:dyDescent="0.2">
      <c r="A16" s="10"/>
      <c r="B16" s="11" t="s">
        <v>18</v>
      </c>
      <c r="C16" s="13">
        <f>SUM(C8:C15)</f>
        <v>723620</v>
      </c>
      <c r="D16" s="13">
        <f>SUM(D8:D15)</f>
        <v>795536</v>
      </c>
      <c r="E16" s="13">
        <f>SUM(E8:E15)</f>
        <v>795536</v>
      </c>
      <c r="F16" s="12"/>
      <c r="G16" s="17">
        <f>SUM(G8:G15)</f>
        <v>71916</v>
      </c>
    </row>
    <row r="17" spans="1:7" ht="18.399999999999999" customHeight="1" x14ac:dyDescent="0.2">
      <c r="A17" s="14" t="s">
        <v>19</v>
      </c>
      <c r="B17" s="6"/>
      <c r="C17" s="18"/>
      <c r="D17" s="4"/>
      <c r="E17" s="4"/>
      <c r="F17" s="4"/>
      <c r="G17" s="16"/>
    </row>
    <row r="18" spans="1:7" ht="18.399999999999999" customHeight="1" x14ac:dyDescent="0.2">
      <c r="A18" s="7">
        <v>1</v>
      </c>
      <c r="B18" s="3" t="s">
        <v>45</v>
      </c>
      <c r="C18" s="9">
        <v>1000</v>
      </c>
      <c r="D18" s="9">
        <v>1500</v>
      </c>
      <c r="E18" s="9">
        <v>1500</v>
      </c>
      <c r="F18" s="8"/>
      <c r="G18" s="17">
        <f>E18-C18</f>
        <v>500</v>
      </c>
    </row>
    <row r="19" spans="1:7" ht="18.399999999999999" customHeight="1" x14ac:dyDescent="0.2">
      <c r="A19" s="7">
        <v>2</v>
      </c>
      <c r="B19" s="3" t="s">
        <v>34</v>
      </c>
      <c r="C19" s="9">
        <v>1500</v>
      </c>
      <c r="D19" s="9">
        <v>3000</v>
      </c>
      <c r="E19" s="9">
        <v>3000</v>
      </c>
      <c r="F19" s="8"/>
      <c r="G19" s="17">
        <f>E19-C19</f>
        <v>1500</v>
      </c>
    </row>
    <row r="20" spans="1:7" ht="18.399999999999999" customHeight="1" x14ac:dyDescent="0.2">
      <c r="A20" s="7">
        <v>3</v>
      </c>
      <c r="B20" s="3" t="s">
        <v>20</v>
      </c>
      <c r="C20" s="9">
        <v>50000</v>
      </c>
      <c r="D20" s="9">
        <v>56020</v>
      </c>
      <c r="E20" s="9">
        <v>56020</v>
      </c>
      <c r="F20" s="8"/>
      <c r="G20" s="17">
        <f>E20-C20</f>
        <v>6020</v>
      </c>
    </row>
    <row r="21" spans="1:7" ht="18.399999999999999" customHeight="1" x14ac:dyDescent="0.2">
      <c r="A21" s="7">
        <v>4</v>
      </c>
      <c r="B21" s="3" t="s">
        <v>24</v>
      </c>
      <c r="C21" s="9">
        <v>21000</v>
      </c>
      <c r="D21" s="9">
        <v>25246</v>
      </c>
      <c r="E21" s="9">
        <v>25246</v>
      </c>
      <c r="F21" s="8"/>
      <c r="G21" s="17">
        <f t="shared" ref="G21:G24" si="3">E21-C21</f>
        <v>4246</v>
      </c>
    </row>
    <row r="22" spans="1:7" ht="18.399999999999999" customHeight="1" x14ac:dyDescent="0.2">
      <c r="A22" s="7"/>
      <c r="B22" s="3" t="s">
        <v>25</v>
      </c>
      <c r="C22" s="9"/>
      <c r="D22" s="9"/>
      <c r="E22" s="9"/>
      <c r="F22" s="8"/>
      <c r="G22" s="17"/>
    </row>
    <row r="23" spans="1:7" ht="18.399999999999999" customHeight="1" x14ac:dyDescent="0.2">
      <c r="A23" s="7">
        <v>5</v>
      </c>
      <c r="B23" s="3" t="s">
        <v>21</v>
      </c>
      <c r="C23" s="9">
        <v>150000</v>
      </c>
      <c r="D23" s="9">
        <v>198235</v>
      </c>
      <c r="E23" s="9">
        <v>198235</v>
      </c>
      <c r="F23" s="8"/>
      <c r="G23" s="17">
        <f t="shared" si="3"/>
        <v>48235</v>
      </c>
    </row>
    <row r="24" spans="1:7" ht="18.399999999999999" customHeight="1" x14ac:dyDescent="0.2">
      <c r="A24" s="7">
        <v>6</v>
      </c>
      <c r="B24" s="3" t="s">
        <v>22</v>
      </c>
      <c r="C24" s="9">
        <v>5000</v>
      </c>
      <c r="D24" s="9">
        <v>9000</v>
      </c>
      <c r="E24" s="9">
        <v>9000</v>
      </c>
      <c r="F24" s="8"/>
      <c r="G24" s="17">
        <f t="shared" si="3"/>
        <v>4000</v>
      </c>
    </row>
    <row r="25" spans="1:7" ht="18.399999999999999" customHeight="1" x14ac:dyDescent="0.2">
      <c r="A25" s="7">
        <v>7</v>
      </c>
      <c r="B25" s="3" t="s">
        <v>46</v>
      </c>
      <c r="C25" s="9">
        <v>50</v>
      </c>
      <c r="D25" s="9">
        <v>85</v>
      </c>
      <c r="E25" s="9">
        <v>85</v>
      </c>
      <c r="F25" s="8"/>
      <c r="G25" s="17">
        <f t="shared" ref="G25" si="4">E25-C25</f>
        <v>35</v>
      </c>
    </row>
    <row r="26" spans="1:7" ht="18.399999999999999" customHeight="1" x14ac:dyDescent="0.2">
      <c r="A26" s="10"/>
      <c r="B26" s="11" t="s">
        <v>23</v>
      </c>
      <c r="C26" s="15">
        <f>SUM(C18:C25)</f>
        <v>228550</v>
      </c>
      <c r="D26" s="15">
        <f>SUM(D18:D25)</f>
        <v>293086</v>
      </c>
      <c r="E26" s="15">
        <f>SUM(E18:E25)</f>
        <v>293086</v>
      </c>
      <c r="F26" s="12"/>
      <c r="G26" s="17">
        <f>SUM(G18:G25)</f>
        <v>64536</v>
      </c>
    </row>
    <row r="27" spans="1:7" ht="18.399999999999999" customHeight="1" x14ac:dyDescent="0.2">
      <c r="A27" s="14" t="s">
        <v>26</v>
      </c>
      <c r="B27" s="6"/>
      <c r="C27" s="18"/>
      <c r="D27" s="4"/>
      <c r="E27" s="4"/>
      <c r="F27" s="4"/>
      <c r="G27" s="16"/>
    </row>
    <row r="28" spans="1:7" ht="18.399999999999999" customHeight="1" x14ac:dyDescent="0.2">
      <c r="A28" s="7">
        <v>1</v>
      </c>
      <c r="B28" s="3" t="s">
        <v>27</v>
      </c>
      <c r="C28" s="9">
        <v>0</v>
      </c>
      <c r="D28" s="9">
        <v>0</v>
      </c>
      <c r="E28" s="9">
        <v>0</v>
      </c>
      <c r="F28" s="8"/>
      <c r="G28" s="17">
        <f>E28-C28</f>
        <v>0</v>
      </c>
    </row>
    <row r="29" spans="1:7" ht="18.399999999999999" customHeight="1" x14ac:dyDescent="0.2">
      <c r="A29" s="7">
        <v>2</v>
      </c>
      <c r="B29" s="3" t="s">
        <v>47</v>
      </c>
      <c r="C29" s="9">
        <v>80000</v>
      </c>
      <c r="D29" s="9">
        <v>83700</v>
      </c>
      <c r="E29" s="9">
        <v>83700</v>
      </c>
      <c r="F29" s="8"/>
      <c r="G29" s="17">
        <f>E29-C29</f>
        <v>3700</v>
      </c>
    </row>
    <row r="30" spans="1:7" ht="18.399999999999999" customHeight="1" x14ac:dyDescent="0.2">
      <c r="A30" s="10"/>
      <c r="B30" s="11" t="s">
        <v>28</v>
      </c>
      <c r="C30" s="15">
        <f>SUM(C28:C29)</f>
        <v>80000</v>
      </c>
      <c r="D30" s="15">
        <f>SUM(D28:D29)</f>
        <v>83700</v>
      </c>
      <c r="E30" s="15">
        <f>SUM(E28:E29)</f>
        <v>83700</v>
      </c>
      <c r="F30" s="12"/>
      <c r="G30" s="17">
        <f>SUM(G28:G29)</f>
        <v>3700</v>
      </c>
    </row>
    <row r="31" spans="1:7" ht="18.399999999999999" customHeight="1" x14ac:dyDescent="0.2">
      <c r="A31" s="14" t="s">
        <v>29</v>
      </c>
      <c r="B31" s="6"/>
      <c r="C31" s="18"/>
      <c r="D31" s="4"/>
      <c r="E31" s="4"/>
      <c r="F31" s="4"/>
      <c r="G31" s="4"/>
    </row>
    <row r="32" spans="1:7" ht="18.399999999999999" customHeight="1" x14ac:dyDescent="0.2">
      <c r="A32" s="7">
        <v>1</v>
      </c>
      <c r="B32" s="3" t="s">
        <v>35</v>
      </c>
      <c r="C32" s="9">
        <v>10000</v>
      </c>
      <c r="D32" s="9">
        <v>15000</v>
      </c>
      <c r="E32" s="9">
        <v>15000</v>
      </c>
      <c r="F32" s="8"/>
      <c r="G32" s="17">
        <f>E32-C32</f>
        <v>5000</v>
      </c>
    </row>
    <row r="33" spans="1:7" ht="18.399999999999999" customHeight="1" x14ac:dyDescent="0.2">
      <c r="A33" s="7">
        <v>2</v>
      </c>
      <c r="B33" s="23" t="s">
        <v>31</v>
      </c>
      <c r="C33" s="20">
        <v>5000</v>
      </c>
      <c r="D33" s="9">
        <v>6790</v>
      </c>
      <c r="E33" s="9">
        <v>6790</v>
      </c>
      <c r="F33" s="8"/>
      <c r="G33" s="17">
        <f t="shared" ref="G33" si="5">E33-C33</f>
        <v>1790</v>
      </c>
    </row>
    <row r="34" spans="1:7" ht="18.399999999999999" customHeight="1" x14ac:dyDescent="0.2">
      <c r="A34" s="10"/>
      <c r="B34" s="24" t="s">
        <v>32</v>
      </c>
      <c r="C34" s="22">
        <f>SUM(C32:C33)</f>
        <v>15000</v>
      </c>
      <c r="D34" s="15">
        <f>SUM(D32:D33)</f>
        <v>21790</v>
      </c>
      <c r="E34" s="15">
        <f>SUM(E32:E33)</f>
        <v>21790</v>
      </c>
      <c r="F34" s="12"/>
      <c r="G34" s="17">
        <f>SUM(G33:G33)</f>
        <v>1790</v>
      </c>
    </row>
    <row r="35" spans="1:7" ht="18.399999999999999" customHeight="1" x14ac:dyDescent="0.2">
      <c r="A35" s="30" t="s">
        <v>33</v>
      </c>
      <c r="B35" s="31"/>
      <c r="C35" s="19">
        <f>C16+C26+C30+C34</f>
        <v>1047170</v>
      </c>
      <c r="D35" s="19">
        <f t="shared" ref="D35:E35" si="6">D16+D26+D30+D34</f>
        <v>1194112</v>
      </c>
      <c r="E35" s="19">
        <f t="shared" si="6"/>
        <v>1194112</v>
      </c>
      <c r="F35" s="4"/>
      <c r="G35" s="16">
        <f>G16+G26+G30+G34</f>
        <v>141942</v>
      </c>
    </row>
  </sheetData>
  <mergeCells count="10">
    <mergeCell ref="A35:B35"/>
    <mergeCell ref="A5:A6"/>
    <mergeCell ref="B5:B6"/>
    <mergeCell ref="C5:C6"/>
    <mergeCell ref="D5:D6"/>
    <mergeCell ref="E5:E6"/>
    <mergeCell ref="A1:G1"/>
    <mergeCell ref="A3:G3"/>
    <mergeCell ref="A4:G4"/>
    <mergeCell ref="A2:G2"/>
  </mergeCells>
  <pageMargins left="0.59055118110236227" right="0.59055118110236227" top="0.39370078740157483" bottom="0.19685039370078741" header="0.19685039370078741" footer="0.19685039370078741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C79B-B488-47B8-BB6F-F2F75AA0AD56}">
  <sheetPr>
    <pageSetUpPr fitToPage="1"/>
  </sheetPr>
  <dimension ref="A1:G36"/>
  <sheetViews>
    <sheetView topLeftCell="A16" workbookViewId="0">
      <selection activeCell="C41" sqref="C41"/>
    </sheetView>
  </sheetViews>
  <sheetFormatPr defaultColWidth="8.875" defaultRowHeight="18.399999999999999" customHeight="1" x14ac:dyDescent="0.2"/>
  <cols>
    <col min="1" max="1" width="10.75" style="1" customWidth="1"/>
    <col min="2" max="2" width="50.75" style="3" customWidth="1"/>
    <col min="3" max="3" width="24.75" style="3" customWidth="1"/>
    <col min="4" max="5" width="22.75" style="3" customWidth="1"/>
    <col min="6" max="6" width="4.375" style="3" customWidth="1"/>
    <col min="7" max="7" width="24.75" style="3" customWidth="1"/>
    <col min="8" max="16384" width="8.875" style="3"/>
  </cols>
  <sheetData>
    <row r="1" spans="1:7" ht="18.399999999999999" customHeight="1" x14ac:dyDescent="0.2">
      <c r="A1" s="32" t="s">
        <v>0</v>
      </c>
      <c r="B1" s="32"/>
      <c r="C1" s="32"/>
      <c r="D1" s="32"/>
      <c r="E1" s="32"/>
      <c r="F1" s="32"/>
      <c r="G1" s="32"/>
    </row>
    <row r="2" spans="1:7" ht="18.399999999999999" customHeight="1" x14ac:dyDescent="0.2">
      <c r="A2" s="33" t="s">
        <v>1</v>
      </c>
      <c r="B2" s="34"/>
      <c r="C2" s="34"/>
      <c r="D2" s="34"/>
      <c r="E2" s="34"/>
      <c r="F2" s="34"/>
      <c r="G2" s="35"/>
    </row>
    <row r="3" spans="1:7" ht="18.399999999999999" customHeight="1" x14ac:dyDescent="0.2">
      <c r="A3" s="36" t="s">
        <v>2</v>
      </c>
      <c r="B3" s="37"/>
      <c r="C3" s="37"/>
      <c r="D3" s="37"/>
      <c r="E3" s="37"/>
      <c r="F3" s="37"/>
      <c r="G3" s="38"/>
    </row>
    <row r="4" spans="1:7" ht="18.399999999999999" customHeight="1" x14ac:dyDescent="0.2">
      <c r="A4" s="39" t="s">
        <v>38</v>
      </c>
      <c r="B4" s="40"/>
      <c r="C4" s="40"/>
      <c r="D4" s="40"/>
      <c r="E4" s="40"/>
      <c r="F4" s="40"/>
      <c r="G4" s="41"/>
    </row>
    <row r="5" spans="1:7" ht="18.399999999999999" customHeight="1" x14ac:dyDescent="0.2">
      <c r="A5" s="42" t="s">
        <v>3</v>
      </c>
      <c r="B5" s="42" t="s">
        <v>4</v>
      </c>
      <c r="C5" s="43" t="s">
        <v>5</v>
      </c>
      <c r="D5" s="42" t="s">
        <v>6</v>
      </c>
      <c r="E5" s="42" t="s">
        <v>10</v>
      </c>
      <c r="F5" s="2" t="s">
        <v>7</v>
      </c>
      <c r="G5" s="2" t="s">
        <v>8</v>
      </c>
    </row>
    <row r="6" spans="1:7" ht="18.399999999999999" customHeight="1" x14ac:dyDescent="0.2">
      <c r="A6" s="42"/>
      <c r="B6" s="42"/>
      <c r="C6" s="43"/>
      <c r="D6" s="42"/>
      <c r="E6" s="42"/>
      <c r="F6" s="4"/>
      <c r="G6" s="2" t="s">
        <v>9</v>
      </c>
    </row>
    <row r="7" spans="1:7" ht="18.399999999999999" customHeight="1" x14ac:dyDescent="0.2">
      <c r="A7" s="5" t="s">
        <v>11</v>
      </c>
      <c r="B7" s="6"/>
      <c r="C7" s="18"/>
      <c r="D7" s="4"/>
      <c r="E7" s="4"/>
      <c r="F7" s="4"/>
      <c r="G7" s="4"/>
    </row>
    <row r="8" spans="1:7" ht="18.399999999999999" customHeight="1" x14ac:dyDescent="0.2">
      <c r="A8" s="7">
        <v>1</v>
      </c>
      <c r="B8" s="25" t="s">
        <v>12</v>
      </c>
      <c r="C8" s="20">
        <v>50000</v>
      </c>
      <c r="D8" s="9">
        <v>52370</v>
      </c>
      <c r="E8" s="9">
        <f>'ต.ค.2568'!E8+'พ.ย.2568'!D8</f>
        <v>112830</v>
      </c>
      <c r="F8" s="8"/>
      <c r="G8" s="17">
        <f>E8-C8</f>
        <v>62830</v>
      </c>
    </row>
    <row r="9" spans="1:7" ht="18.399999999999999" customHeight="1" x14ac:dyDescent="0.2">
      <c r="A9" s="7">
        <v>2</v>
      </c>
      <c r="B9" s="3" t="s">
        <v>13</v>
      </c>
      <c r="C9" s="9">
        <v>440</v>
      </c>
      <c r="D9" s="9">
        <v>490</v>
      </c>
      <c r="E9" s="9">
        <f>'ต.ค.2568'!E9+'พ.ย.2568'!D9</f>
        <v>1190</v>
      </c>
      <c r="F9" s="8"/>
      <c r="G9" s="17">
        <f t="shared" ref="G9:G15" si="0">E9-C9</f>
        <v>750</v>
      </c>
    </row>
    <row r="10" spans="1:7" ht="18.399999999999999" customHeight="1" x14ac:dyDescent="0.2">
      <c r="A10" s="7">
        <v>3</v>
      </c>
      <c r="B10" s="3" t="s">
        <v>44</v>
      </c>
      <c r="C10" s="9">
        <v>20000</v>
      </c>
      <c r="D10" s="9">
        <v>20700</v>
      </c>
      <c r="E10" s="9">
        <f>'ต.ค.2568'!E10+'พ.ย.2568'!D10</f>
        <v>54900</v>
      </c>
      <c r="F10" s="8"/>
      <c r="G10" s="17">
        <f t="shared" si="0"/>
        <v>34900</v>
      </c>
    </row>
    <row r="11" spans="1:7" ht="18.399999999999999" customHeight="1" x14ac:dyDescent="0.2">
      <c r="A11" s="7">
        <v>4</v>
      </c>
      <c r="B11" s="3" t="s">
        <v>15</v>
      </c>
      <c r="C11" s="9">
        <v>20000</v>
      </c>
      <c r="D11" s="9">
        <v>28350</v>
      </c>
      <c r="E11" s="9">
        <f>'ต.ค.2568'!E11+'พ.ย.2568'!D11</f>
        <v>60000</v>
      </c>
      <c r="F11" s="8"/>
      <c r="G11" s="17">
        <f t="shared" si="0"/>
        <v>40000</v>
      </c>
    </row>
    <row r="12" spans="1:7" ht="18.399999999999999" customHeight="1" x14ac:dyDescent="0.2">
      <c r="A12" s="7">
        <v>5</v>
      </c>
      <c r="B12" s="3" t="s">
        <v>43</v>
      </c>
      <c r="C12" s="9">
        <v>25000</v>
      </c>
      <c r="D12" s="9">
        <v>28350</v>
      </c>
      <c r="E12" s="9">
        <f>'ต.ค.2568'!E12+'พ.ย.2568'!D12</f>
        <v>58500</v>
      </c>
      <c r="F12" s="8"/>
      <c r="G12" s="17">
        <f t="shared" si="0"/>
        <v>33500</v>
      </c>
    </row>
    <row r="13" spans="1:7" ht="18.399999999999999" customHeight="1" x14ac:dyDescent="0.2">
      <c r="A13" s="7">
        <v>6</v>
      </c>
      <c r="B13" s="3" t="s">
        <v>14</v>
      </c>
      <c r="C13" s="9">
        <v>20000</v>
      </c>
      <c r="D13" s="9">
        <v>20700</v>
      </c>
      <c r="E13" s="9">
        <f>'ต.ค.2568'!E13+'พ.ย.2568'!D13</f>
        <v>54900</v>
      </c>
      <c r="F13" s="8"/>
      <c r="G13" s="17">
        <f t="shared" si="0"/>
        <v>34900</v>
      </c>
    </row>
    <row r="14" spans="1:7" ht="18.399999999999999" customHeight="1" x14ac:dyDescent="0.2">
      <c r="A14" s="7">
        <v>7</v>
      </c>
      <c r="B14" s="3" t="s">
        <v>16</v>
      </c>
      <c r="C14" s="9">
        <v>1000</v>
      </c>
      <c r="D14" s="9">
        <v>20625</v>
      </c>
      <c r="E14" s="9">
        <f>'ต.ค.2568'!E14+'พ.ย.2568'!D14</f>
        <v>28831</v>
      </c>
      <c r="F14" s="8"/>
      <c r="G14" s="17">
        <f t="shared" si="0"/>
        <v>27831</v>
      </c>
    </row>
    <row r="15" spans="1:7" ht="18.399999999999999" customHeight="1" x14ac:dyDescent="0.2">
      <c r="A15" s="7">
        <v>8</v>
      </c>
      <c r="B15" s="3" t="s">
        <v>17</v>
      </c>
      <c r="C15" s="9">
        <v>350000</v>
      </c>
      <c r="D15" s="9">
        <v>380280</v>
      </c>
      <c r="E15" s="9">
        <f>'ต.ค.2568'!E15+'พ.ย.2568'!D15</f>
        <v>976250</v>
      </c>
      <c r="F15" s="8"/>
      <c r="G15" s="17">
        <f t="shared" si="0"/>
        <v>626250</v>
      </c>
    </row>
    <row r="16" spans="1:7" ht="18.399999999999999" customHeight="1" x14ac:dyDescent="0.2">
      <c r="A16" s="7">
        <v>9</v>
      </c>
      <c r="B16" s="3" t="s">
        <v>48</v>
      </c>
      <c r="C16" s="9">
        <v>140000</v>
      </c>
      <c r="D16" s="9">
        <v>144970</v>
      </c>
      <c r="E16" s="9">
        <v>144970</v>
      </c>
      <c r="F16" s="8"/>
      <c r="G16" s="17">
        <f t="shared" ref="G16" si="1">E16-C16</f>
        <v>4970</v>
      </c>
    </row>
    <row r="17" spans="1:7" ht="18.399999999999999" customHeight="1" x14ac:dyDescent="0.2">
      <c r="A17" s="10"/>
      <c r="B17" s="11" t="s">
        <v>18</v>
      </c>
      <c r="C17" s="13">
        <f>SUM(C8:C16)</f>
        <v>626440</v>
      </c>
      <c r="D17" s="13">
        <f>SUM(D8:D16)</f>
        <v>696835</v>
      </c>
      <c r="E17" s="13">
        <f>'ต.ค.2568'!E16+'พ.ย.2568'!D17</f>
        <v>1492371</v>
      </c>
      <c r="F17" s="12"/>
      <c r="G17" s="17">
        <f>SUM(G8:G16)</f>
        <v>865931</v>
      </c>
    </row>
    <row r="18" spans="1:7" ht="18.399999999999999" customHeight="1" x14ac:dyDescent="0.2">
      <c r="A18" s="14" t="s">
        <v>19</v>
      </c>
      <c r="B18" s="6"/>
      <c r="C18" s="4"/>
      <c r="D18" s="4"/>
      <c r="E18" s="4"/>
      <c r="F18" s="4"/>
      <c r="G18" s="16"/>
    </row>
    <row r="19" spans="1:7" ht="18.399999999999999" customHeight="1" x14ac:dyDescent="0.2">
      <c r="A19" s="7">
        <v>1</v>
      </c>
      <c r="B19" s="3" t="s">
        <v>45</v>
      </c>
      <c r="C19" s="9">
        <v>3000</v>
      </c>
      <c r="D19" s="9">
        <v>6000</v>
      </c>
      <c r="E19" s="9">
        <f>'ต.ค.2568'!E18+'พ.ย.2568'!D19</f>
        <v>7500</v>
      </c>
      <c r="F19" s="8"/>
      <c r="G19" s="17">
        <f>E19-C19</f>
        <v>4500</v>
      </c>
    </row>
    <row r="20" spans="1:7" ht="18.399999999999999" customHeight="1" x14ac:dyDescent="0.2">
      <c r="A20" s="7">
        <v>2</v>
      </c>
      <c r="B20" s="3" t="s">
        <v>34</v>
      </c>
      <c r="C20" s="9">
        <v>6000</v>
      </c>
      <c r="D20" s="9">
        <v>10000</v>
      </c>
      <c r="E20" s="9">
        <f>'ต.ค.2568'!E19+'พ.ย.2568'!D20</f>
        <v>13000</v>
      </c>
      <c r="F20" s="8"/>
      <c r="G20" s="17">
        <f>E20-C20</f>
        <v>7000</v>
      </c>
    </row>
    <row r="21" spans="1:7" ht="18.399999999999999" customHeight="1" x14ac:dyDescent="0.2">
      <c r="A21" s="7">
        <v>3</v>
      </c>
      <c r="B21" s="3" t="s">
        <v>20</v>
      </c>
      <c r="C21" s="9">
        <v>40000</v>
      </c>
      <c r="D21" s="9">
        <v>75960</v>
      </c>
      <c r="E21" s="9">
        <f>'ต.ค.2568'!E20+'พ.ย.2568'!D21</f>
        <v>131980</v>
      </c>
      <c r="F21" s="8"/>
      <c r="G21" s="17">
        <f>E21-C21</f>
        <v>91980</v>
      </c>
    </row>
    <row r="22" spans="1:7" ht="18.399999999999999" customHeight="1" x14ac:dyDescent="0.2">
      <c r="A22" s="7">
        <v>4</v>
      </c>
      <c r="B22" s="3" t="s">
        <v>24</v>
      </c>
      <c r="C22" s="9">
        <v>40000</v>
      </c>
      <c r="D22" s="9">
        <v>36066</v>
      </c>
      <c r="E22" s="9">
        <f>'ต.ค.2568'!E21+'พ.ย.2568'!D22</f>
        <v>61312</v>
      </c>
      <c r="F22" s="8"/>
      <c r="G22" s="17">
        <f t="shared" ref="G22:G26" si="2">E22-C22</f>
        <v>21312</v>
      </c>
    </row>
    <row r="23" spans="1:7" ht="18.399999999999999" customHeight="1" x14ac:dyDescent="0.2">
      <c r="A23" s="7"/>
      <c r="B23" s="3" t="s">
        <v>25</v>
      </c>
      <c r="C23" s="9"/>
      <c r="D23" s="9"/>
      <c r="E23" s="9"/>
      <c r="F23" s="8"/>
      <c r="G23" s="17"/>
    </row>
    <row r="24" spans="1:7" ht="18.399999999999999" customHeight="1" x14ac:dyDescent="0.2">
      <c r="A24" s="7">
        <v>5</v>
      </c>
      <c r="B24" s="3" t="s">
        <v>21</v>
      </c>
      <c r="C24" s="9">
        <v>200000</v>
      </c>
      <c r="D24" s="9">
        <v>246060</v>
      </c>
      <c r="E24" s="9">
        <f>'ต.ค.2568'!E23+'พ.ย.2568'!D24</f>
        <v>444295</v>
      </c>
      <c r="F24" s="8"/>
      <c r="G24" s="17">
        <f t="shared" si="2"/>
        <v>244295</v>
      </c>
    </row>
    <row r="25" spans="1:7" ht="18.399999999999999" customHeight="1" x14ac:dyDescent="0.2">
      <c r="A25" s="7">
        <v>6</v>
      </c>
      <c r="B25" s="3" t="s">
        <v>22</v>
      </c>
      <c r="C25" s="9">
        <v>5000</v>
      </c>
      <c r="D25" s="9">
        <v>13500</v>
      </c>
      <c r="E25" s="9">
        <f>'ต.ค.2568'!E24+'พ.ย.2568'!D25</f>
        <v>22500</v>
      </c>
      <c r="F25" s="8"/>
      <c r="G25" s="17">
        <f t="shared" si="2"/>
        <v>17500</v>
      </c>
    </row>
    <row r="26" spans="1:7" ht="18.399999999999999" customHeight="1" x14ac:dyDescent="0.2">
      <c r="A26" s="7">
        <v>7</v>
      </c>
      <c r="B26" s="3" t="s">
        <v>46</v>
      </c>
      <c r="C26" s="9">
        <v>200</v>
      </c>
      <c r="D26" s="9">
        <v>245</v>
      </c>
      <c r="E26" s="9">
        <f>'ต.ค.2568'!E25+'พ.ย.2568'!D26</f>
        <v>330</v>
      </c>
      <c r="F26" s="8"/>
      <c r="G26" s="17">
        <f t="shared" si="2"/>
        <v>130</v>
      </c>
    </row>
    <row r="27" spans="1:7" ht="18.399999999999999" customHeight="1" x14ac:dyDescent="0.2">
      <c r="A27" s="10"/>
      <c r="B27" s="11" t="s">
        <v>23</v>
      </c>
      <c r="C27" s="15">
        <f>SUM(C19:C26)</f>
        <v>294200</v>
      </c>
      <c r="D27" s="15">
        <f>SUM(D19:D26)</f>
        <v>387831</v>
      </c>
      <c r="E27" s="15">
        <f>'ต.ค.2568'!E26+'พ.ย.2568'!D27</f>
        <v>680917</v>
      </c>
      <c r="F27" s="12"/>
      <c r="G27" s="17">
        <f>SUM(G19:G26)</f>
        <v>386717</v>
      </c>
    </row>
    <row r="28" spans="1:7" ht="18.399999999999999" customHeight="1" x14ac:dyDescent="0.2">
      <c r="A28" s="14" t="s">
        <v>26</v>
      </c>
      <c r="B28" s="6"/>
      <c r="C28" s="4"/>
      <c r="D28" s="4"/>
      <c r="E28" s="4"/>
      <c r="F28" s="4"/>
      <c r="G28" s="16"/>
    </row>
    <row r="29" spans="1:7" ht="18.399999999999999" customHeight="1" x14ac:dyDescent="0.2">
      <c r="A29" s="7">
        <v>1</v>
      </c>
      <c r="B29" s="3" t="s">
        <v>27</v>
      </c>
      <c r="C29" s="9">
        <v>0</v>
      </c>
      <c r="D29" s="9">
        <v>0</v>
      </c>
      <c r="E29" s="9">
        <f>'ต.ค.2568'!E28+'พ.ย.2568'!D29</f>
        <v>0</v>
      </c>
      <c r="F29" s="8"/>
      <c r="G29" s="17">
        <f>E29-C29</f>
        <v>0</v>
      </c>
    </row>
    <row r="30" spans="1:7" ht="18.399999999999999" customHeight="1" x14ac:dyDescent="0.2">
      <c r="A30" s="7">
        <v>2</v>
      </c>
      <c r="B30" s="3" t="s">
        <v>47</v>
      </c>
      <c r="C30" s="9">
        <v>55000</v>
      </c>
      <c r="D30" s="9">
        <v>62950</v>
      </c>
      <c r="E30" s="9">
        <f>'ต.ค.2568'!E29+'พ.ย.2568'!D30</f>
        <v>146650</v>
      </c>
      <c r="F30" s="8"/>
      <c r="G30" s="17">
        <f>E30-C30</f>
        <v>91650</v>
      </c>
    </row>
    <row r="31" spans="1:7" ht="18.399999999999999" customHeight="1" x14ac:dyDescent="0.2">
      <c r="A31" s="10"/>
      <c r="B31" s="11" t="s">
        <v>28</v>
      </c>
      <c r="C31" s="15">
        <f>SUM(C29:C30)</f>
        <v>55000</v>
      </c>
      <c r="D31" s="15">
        <f>SUM(D29:D30)</f>
        <v>62950</v>
      </c>
      <c r="E31" s="15">
        <f>'ต.ค.2568'!E30+'พ.ย.2568'!D31</f>
        <v>146650</v>
      </c>
      <c r="F31" s="12"/>
      <c r="G31" s="17">
        <f>SUM(G29:G30)</f>
        <v>91650</v>
      </c>
    </row>
    <row r="32" spans="1:7" ht="18.399999999999999" customHeight="1" x14ac:dyDescent="0.2">
      <c r="A32" s="14" t="s">
        <v>29</v>
      </c>
      <c r="B32" s="6"/>
      <c r="C32" s="18"/>
      <c r="D32" s="4"/>
      <c r="E32" s="4"/>
      <c r="F32" s="4"/>
      <c r="G32" s="4"/>
    </row>
    <row r="33" spans="1:7" ht="18.399999999999999" customHeight="1" x14ac:dyDescent="0.2">
      <c r="A33" s="7">
        <v>1</v>
      </c>
      <c r="B33" s="3" t="s">
        <v>35</v>
      </c>
      <c r="C33" s="9">
        <v>0</v>
      </c>
      <c r="D33" s="9">
        <v>0</v>
      </c>
      <c r="E33" s="9">
        <f>'ต.ค.2568'!E32+'พ.ย.2568'!D33</f>
        <v>15000</v>
      </c>
      <c r="F33" s="8"/>
      <c r="G33" s="17">
        <f>E33-C33</f>
        <v>15000</v>
      </c>
    </row>
    <row r="34" spans="1:7" ht="18.399999999999999" customHeight="1" x14ac:dyDescent="0.2">
      <c r="A34" s="7">
        <v>2</v>
      </c>
      <c r="B34" s="3" t="s">
        <v>31</v>
      </c>
      <c r="C34" s="9">
        <v>2000</v>
      </c>
      <c r="D34" s="9">
        <v>7000</v>
      </c>
      <c r="E34" s="9">
        <f>'ต.ค.2568'!E33+'พ.ย.2568'!D34</f>
        <v>13790</v>
      </c>
      <c r="F34" s="8"/>
      <c r="G34" s="17">
        <f t="shared" ref="G34" si="3">E34-C34</f>
        <v>11790</v>
      </c>
    </row>
    <row r="35" spans="1:7" ht="18.399999999999999" customHeight="1" x14ac:dyDescent="0.2">
      <c r="A35" s="10"/>
      <c r="B35" s="11" t="s">
        <v>32</v>
      </c>
      <c r="C35" s="15">
        <f>SUM(C33:C34)</f>
        <v>2000</v>
      </c>
      <c r="D35" s="15">
        <f>SUM(D33:D34)</f>
        <v>7000</v>
      </c>
      <c r="E35" s="15">
        <f>'ต.ค.2568'!E34+'พ.ย.2568'!D35</f>
        <v>28790</v>
      </c>
      <c r="F35" s="12"/>
      <c r="G35" s="17">
        <f>'ต.ค.2568'!G34+'พ.ย.2568'!E35</f>
        <v>30580</v>
      </c>
    </row>
    <row r="36" spans="1:7" ht="18.399999999999999" customHeight="1" x14ac:dyDescent="0.2">
      <c r="A36" s="30" t="s">
        <v>33</v>
      </c>
      <c r="B36" s="31"/>
      <c r="C36" s="19">
        <f>C17+C27+C31+C35</f>
        <v>977640</v>
      </c>
      <c r="D36" s="19">
        <f>D17+D27+D31+D35</f>
        <v>1154616</v>
      </c>
      <c r="E36" s="16">
        <f>'ต.ค.2568'!E35+'พ.ย.2568'!D36</f>
        <v>2348728</v>
      </c>
      <c r="F36" s="4"/>
      <c r="G36" s="19">
        <f>G17+G27+G31+G35</f>
        <v>1374878</v>
      </c>
    </row>
  </sheetData>
  <mergeCells count="10">
    <mergeCell ref="A36:B36"/>
    <mergeCell ref="A1:G1"/>
    <mergeCell ref="A2:G2"/>
    <mergeCell ref="A3:G3"/>
    <mergeCell ref="A4:G4"/>
    <mergeCell ref="A5:A6"/>
    <mergeCell ref="B5:B6"/>
    <mergeCell ref="C5:C6"/>
    <mergeCell ref="D5:D6"/>
    <mergeCell ref="E5:E6"/>
  </mergeCells>
  <pageMargins left="0.59055118110236227" right="0.59055118110236227" top="0.19685039370078741" bottom="0.19685039370078741" header="0.19685039370078741" footer="0.19685039370078741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C36F-B5FB-40F9-AB54-14ED69DF8FD9}">
  <sheetPr>
    <pageSetUpPr fitToPage="1"/>
  </sheetPr>
  <dimension ref="A1:G39"/>
  <sheetViews>
    <sheetView topLeftCell="A19" workbookViewId="0">
      <selection activeCell="C37" sqref="C37"/>
    </sheetView>
  </sheetViews>
  <sheetFormatPr defaultColWidth="8.875" defaultRowHeight="18.399999999999999" customHeight="1" x14ac:dyDescent="0.2"/>
  <cols>
    <col min="1" max="1" width="10.75" style="1" customWidth="1"/>
    <col min="2" max="2" width="50.75" style="3" customWidth="1"/>
    <col min="3" max="3" width="24.75" style="3" customWidth="1"/>
    <col min="4" max="5" width="22.75" style="3" customWidth="1"/>
    <col min="6" max="6" width="4.375" style="3" customWidth="1"/>
    <col min="7" max="7" width="24.75" style="3" customWidth="1"/>
    <col min="8" max="16384" width="8.875" style="3"/>
  </cols>
  <sheetData>
    <row r="1" spans="1:7" ht="18.399999999999999" customHeight="1" x14ac:dyDescent="0.2">
      <c r="A1" s="32" t="s">
        <v>0</v>
      </c>
      <c r="B1" s="32"/>
      <c r="C1" s="32"/>
      <c r="D1" s="32"/>
      <c r="E1" s="32"/>
      <c r="F1" s="32"/>
      <c r="G1" s="32"/>
    </row>
    <row r="2" spans="1:7" ht="18.399999999999999" customHeight="1" x14ac:dyDescent="0.2">
      <c r="A2" s="33" t="s">
        <v>1</v>
      </c>
      <c r="B2" s="34"/>
      <c r="C2" s="34"/>
      <c r="D2" s="34"/>
      <c r="E2" s="34"/>
      <c r="F2" s="34"/>
      <c r="G2" s="35"/>
    </row>
    <row r="3" spans="1:7" ht="18.399999999999999" customHeight="1" x14ac:dyDescent="0.2">
      <c r="A3" s="36" t="s">
        <v>2</v>
      </c>
      <c r="B3" s="37"/>
      <c r="C3" s="37"/>
      <c r="D3" s="37"/>
      <c r="E3" s="37"/>
      <c r="F3" s="37"/>
      <c r="G3" s="38"/>
    </row>
    <row r="4" spans="1:7" ht="18.399999999999999" customHeight="1" x14ac:dyDescent="0.2">
      <c r="A4" s="39" t="s">
        <v>39</v>
      </c>
      <c r="B4" s="40"/>
      <c r="C4" s="40"/>
      <c r="D4" s="40"/>
      <c r="E4" s="40"/>
      <c r="F4" s="40"/>
      <c r="G4" s="41"/>
    </row>
    <row r="5" spans="1:7" ht="18.399999999999999" customHeight="1" x14ac:dyDescent="0.2">
      <c r="A5" s="42" t="s">
        <v>3</v>
      </c>
      <c r="B5" s="42" t="s">
        <v>4</v>
      </c>
      <c r="C5" s="43" t="s">
        <v>5</v>
      </c>
      <c r="D5" s="42" t="s">
        <v>6</v>
      </c>
      <c r="E5" s="42" t="s">
        <v>10</v>
      </c>
      <c r="F5" s="2" t="s">
        <v>7</v>
      </c>
      <c r="G5" s="2" t="s">
        <v>8</v>
      </c>
    </row>
    <row r="6" spans="1:7" ht="18.399999999999999" customHeight="1" x14ac:dyDescent="0.2">
      <c r="A6" s="42"/>
      <c r="B6" s="42"/>
      <c r="C6" s="43"/>
      <c r="D6" s="42"/>
      <c r="E6" s="42"/>
      <c r="F6" s="4"/>
      <c r="G6" s="2" t="s">
        <v>9</v>
      </c>
    </row>
    <row r="7" spans="1:7" ht="18.399999999999999" customHeight="1" x14ac:dyDescent="0.2">
      <c r="A7" s="5" t="s">
        <v>11</v>
      </c>
      <c r="B7" s="6"/>
      <c r="C7" s="18"/>
      <c r="D7" s="4"/>
      <c r="E7" s="4"/>
      <c r="F7" s="4"/>
      <c r="G7" s="4"/>
    </row>
    <row r="8" spans="1:7" ht="18.399999999999999" customHeight="1" x14ac:dyDescent="0.2">
      <c r="A8" s="7">
        <v>1</v>
      </c>
      <c r="B8" s="25" t="s">
        <v>12</v>
      </c>
      <c r="C8" s="20">
        <v>45000</v>
      </c>
      <c r="D8" s="9">
        <v>51600</v>
      </c>
      <c r="E8" s="9">
        <f>'พ.ย.2568'!E8+'ธ.ค.2568'!D8</f>
        <v>164430</v>
      </c>
      <c r="F8" s="8"/>
      <c r="G8" s="17">
        <f>E8-C8</f>
        <v>119430</v>
      </c>
    </row>
    <row r="9" spans="1:7" ht="18.399999999999999" customHeight="1" x14ac:dyDescent="0.2">
      <c r="A9" s="7">
        <v>2</v>
      </c>
      <c r="B9" s="23" t="s">
        <v>13</v>
      </c>
      <c r="C9" s="26">
        <v>490</v>
      </c>
      <c r="D9" s="9">
        <v>470</v>
      </c>
      <c r="E9" s="9">
        <f>'พ.ย.2568'!E9+'ธ.ค.2568'!D9</f>
        <v>1660</v>
      </c>
      <c r="F9" s="8"/>
      <c r="G9" s="17">
        <f t="shared" ref="G9:G17" si="0">E9-C9</f>
        <v>1170</v>
      </c>
    </row>
    <row r="10" spans="1:7" ht="18.399999999999999" customHeight="1" x14ac:dyDescent="0.2">
      <c r="A10" s="7">
        <v>3</v>
      </c>
      <c r="B10" s="3" t="s">
        <v>44</v>
      </c>
      <c r="C10" s="9">
        <v>15500</v>
      </c>
      <c r="D10" s="9">
        <v>17400</v>
      </c>
      <c r="E10" s="9">
        <f>'พ.ย.2568'!E10+'ธ.ค.2568'!D10</f>
        <v>72300</v>
      </c>
      <c r="F10" s="8"/>
      <c r="G10" s="17">
        <f t="shared" si="0"/>
        <v>56800</v>
      </c>
    </row>
    <row r="11" spans="1:7" ht="18.399999999999999" customHeight="1" x14ac:dyDescent="0.2">
      <c r="A11" s="7">
        <v>4</v>
      </c>
      <c r="B11" s="3" t="s">
        <v>49</v>
      </c>
      <c r="C11" s="9">
        <v>500</v>
      </c>
      <c r="D11" s="9">
        <v>1291.5</v>
      </c>
      <c r="E11" s="9">
        <v>1291.5</v>
      </c>
      <c r="F11" s="8"/>
      <c r="G11" s="17">
        <f t="shared" ref="G11" si="1">E11-C11</f>
        <v>791.5</v>
      </c>
    </row>
    <row r="12" spans="1:7" ht="18.399999999999999" customHeight="1" x14ac:dyDescent="0.2">
      <c r="A12" s="7">
        <v>5</v>
      </c>
      <c r="B12" s="3" t="s">
        <v>15</v>
      </c>
      <c r="C12" s="9">
        <v>45500</v>
      </c>
      <c r="D12" s="9">
        <v>46500</v>
      </c>
      <c r="E12" s="9">
        <f>'พ.ย.2568'!E11+'ธ.ค.2568'!D12</f>
        <v>106500</v>
      </c>
      <c r="F12" s="8"/>
      <c r="G12" s="17">
        <f t="shared" si="0"/>
        <v>61000</v>
      </c>
    </row>
    <row r="13" spans="1:7" ht="18.399999999999999" customHeight="1" x14ac:dyDescent="0.2">
      <c r="A13" s="7">
        <v>6</v>
      </c>
      <c r="B13" s="3" t="s">
        <v>43</v>
      </c>
      <c r="C13" s="9">
        <v>45500</v>
      </c>
      <c r="D13" s="9">
        <v>48900</v>
      </c>
      <c r="E13" s="9">
        <f>'พ.ย.2568'!E12+'ธ.ค.2568'!D13</f>
        <v>107400</v>
      </c>
      <c r="F13" s="8"/>
      <c r="G13" s="17">
        <f t="shared" si="0"/>
        <v>61900</v>
      </c>
    </row>
    <row r="14" spans="1:7" ht="18.399999999999999" customHeight="1" x14ac:dyDescent="0.2">
      <c r="A14" s="7">
        <v>7</v>
      </c>
      <c r="B14" s="3" t="s">
        <v>14</v>
      </c>
      <c r="C14" s="9">
        <v>15500</v>
      </c>
      <c r="D14" s="9">
        <v>17400</v>
      </c>
      <c r="E14" s="9">
        <f>'พ.ย.2568'!E13+'ธ.ค.2568'!D14</f>
        <v>72300</v>
      </c>
      <c r="F14" s="8"/>
      <c r="G14" s="17">
        <f t="shared" si="0"/>
        <v>56800</v>
      </c>
    </row>
    <row r="15" spans="1:7" ht="18.399999999999999" customHeight="1" x14ac:dyDescent="0.2">
      <c r="A15" s="7">
        <v>8</v>
      </c>
      <c r="B15" s="3" t="s">
        <v>16</v>
      </c>
      <c r="C15" s="9">
        <v>1000</v>
      </c>
      <c r="D15" s="9">
        <v>1359</v>
      </c>
      <c r="E15" s="9">
        <f>'พ.ย.2568'!E14+'ธ.ค.2568'!D15</f>
        <v>30190</v>
      </c>
      <c r="F15" s="8"/>
      <c r="G15" s="17">
        <f t="shared" si="0"/>
        <v>29190</v>
      </c>
    </row>
    <row r="16" spans="1:7" ht="18.399999999999999" customHeight="1" x14ac:dyDescent="0.2">
      <c r="A16" s="7">
        <v>9</v>
      </c>
      <c r="B16" s="3" t="s">
        <v>17</v>
      </c>
      <c r="C16" s="9">
        <v>560000</v>
      </c>
      <c r="D16" s="9">
        <v>599082.5</v>
      </c>
      <c r="E16" s="9">
        <f>'พ.ย.2568'!E15+'ธ.ค.2568'!D16</f>
        <v>1575332.5</v>
      </c>
      <c r="F16" s="8"/>
      <c r="G16" s="17">
        <f t="shared" si="0"/>
        <v>1015332.5</v>
      </c>
    </row>
    <row r="17" spans="1:7" ht="18.399999999999999" customHeight="1" x14ac:dyDescent="0.2">
      <c r="A17" s="7">
        <v>10</v>
      </c>
      <c r="B17" s="3" t="s">
        <v>48</v>
      </c>
      <c r="C17" s="9">
        <v>560000</v>
      </c>
      <c r="D17" s="9">
        <v>567470</v>
      </c>
      <c r="E17" s="9">
        <f>'พ.ย.2568'!E16+'ธ.ค.2568'!D17</f>
        <v>712440</v>
      </c>
      <c r="F17" s="8"/>
      <c r="G17" s="17">
        <f t="shared" si="0"/>
        <v>152440</v>
      </c>
    </row>
    <row r="18" spans="1:7" ht="18.399999999999999" customHeight="1" x14ac:dyDescent="0.2">
      <c r="A18" s="10"/>
      <c r="B18" s="11" t="s">
        <v>18</v>
      </c>
      <c r="C18" s="13">
        <f>SUM(C8:C17)</f>
        <v>1288990</v>
      </c>
      <c r="D18" s="13">
        <f>SUM(D8:D17)</f>
        <v>1351473</v>
      </c>
      <c r="E18" s="13">
        <f>'พ.ย.2568'!E17+'ธ.ค.2568'!D18</f>
        <v>2843844</v>
      </c>
      <c r="F18" s="12"/>
      <c r="G18" s="17">
        <f>SUM(G8:G17)</f>
        <v>1554854</v>
      </c>
    </row>
    <row r="19" spans="1:7" ht="18.399999999999999" customHeight="1" x14ac:dyDescent="0.2">
      <c r="A19" s="14" t="s">
        <v>19</v>
      </c>
      <c r="B19" s="6"/>
      <c r="C19" s="18"/>
      <c r="D19" s="4"/>
      <c r="E19" s="4"/>
      <c r="F19" s="4"/>
      <c r="G19" s="16"/>
    </row>
    <row r="20" spans="1:7" ht="18.399999999999999" customHeight="1" x14ac:dyDescent="0.2">
      <c r="A20" s="7">
        <v>1</v>
      </c>
      <c r="B20" s="3" t="s">
        <v>45</v>
      </c>
      <c r="C20" s="9">
        <v>1000</v>
      </c>
      <c r="D20" s="9">
        <v>1500</v>
      </c>
      <c r="E20" s="9">
        <f>'พ.ย.2568'!E19+'ธ.ค.2568'!D20</f>
        <v>9000</v>
      </c>
      <c r="F20" s="8"/>
      <c r="G20" s="17">
        <f>E20-C20</f>
        <v>8000</v>
      </c>
    </row>
    <row r="21" spans="1:7" ht="18.399999999999999" customHeight="1" x14ac:dyDescent="0.2">
      <c r="A21" s="7">
        <v>2</v>
      </c>
      <c r="B21" s="3" t="s">
        <v>34</v>
      </c>
      <c r="C21" s="9">
        <v>10000</v>
      </c>
      <c r="D21" s="9">
        <v>30000</v>
      </c>
      <c r="E21" s="9">
        <f>'พ.ย.2568'!E20+'ธ.ค.2568'!D21</f>
        <v>43000</v>
      </c>
      <c r="F21" s="8"/>
      <c r="G21" s="17">
        <f>E21-C21</f>
        <v>33000</v>
      </c>
    </row>
    <row r="22" spans="1:7" ht="18.399999999999999" customHeight="1" x14ac:dyDescent="0.2">
      <c r="A22" s="7">
        <v>3</v>
      </c>
      <c r="B22" s="3" t="s">
        <v>20</v>
      </c>
      <c r="C22" s="9">
        <v>40000</v>
      </c>
      <c r="D22" s="9">
        <v>53800</v>
      </c>
      <c r="E22" s="9">
        <f>'พ.ย.2568'!E21+'ธ.ค.2568'!D22</f>
        <v>185780</v>
      </c>
      <c r="F22" s="8"/>
      <c r="G22" s="17">
        <f>E22-C22</f>
        <v>145780</v>
      </c>
    </row>
    <row r="23" spans="1:7" ht="18.399999999999999" customHeight="1" x14ac:dyDescent="0.2">
      <c r="A23" s="7">
        <v>4</v>
      </c>
      <c r="B23" s="3" t="s">
        <v>24</v>
      </c>
      <c r="C23" s="9">
        <v>40000</v>
      </c>
      <c r="D23" s="9">
        <v>51008</v>
      </c>
      <c r="E23" s="9">
        <f>'พ.ย.2568'!E22+'ธ.ค.2568'!D23</f>
        <v>112320</v>
      </c>
      <c r="F23" s="8"/>
      <c r="G23" s="17">
        <f t="shared" ref="G23:G27" si="2">E23-C23</f>
        <v>72320</v>
      </c>
    </row>
    <row r="24" spans="1:7" ht="18.399999999999999" customHeight="1" x14ac:dyDescent="0.2">
      <c r="A24" s="7"/>
      <c r="B24" s="3" t="s">
        <v>25</v>
      </c>
      <c r="C24" s="9"/>
      <c r="D24" s="9"/>
      <c r="E24" s="9"/>
      <c r="F24" s="8"/>
      <c r="G24" s="17"/>
    </row>
    <row r="25" spans="1:7" ht="18.399999999999999" customHeight="1" x14ac:dyDescent="0.2">
      <c r="A25" s="7">
        <v>5</v>
      </c>
      <c r="B25" s="3" t="s">
        <v>21</v>
      </c>
      <c r="C25" s="9">
        <v>200000</v>
      </c>
      <c r="D25" s="9">
        <v>330595</v>
      </c>
      <c r="E25" s="9">
        <f>'พ.ย.2568'!E24+'ธ.ค.2568'!D25</f>
        <v>774890</v>
      </c>
      <c r="F25" s="8"/>
      <c r="G25" s="17">
        <f t="shared" si="2"/>
        <v>574890</v>
      </c>
    </row>
    <row r="26" spans="1:7" ht="18.399999999999999" customHeight="1" x14ac:dyDescent="0.2">
      <c r="A26" s="7">
        <v>6</v>
      </c>
      <c r="B26" s="3" t="s">
        <v>22</v>
      </c>
      <c r="C26" s="9">
        <v>5000</v>
      </c>
      <c r="D26" s="9">
        <v>500</v>
      </c>
      <c r="E26" s="9">
        <f>'พ.ย.2568'!E25+'ธ.ค.2568'!D26</f>
        <v>23000</v>
      </c>
      <c r="F26" s="8"/>
      <c r="G26" s="17">
        <f t="shared" si="2"/>
        <v>18000</v>
      </c>
    </row>
    <row r="27" spans="1:7" ht="18.399999999999999" customHeight="1" x14ac:dyDescent="0.2">
      <c r="A27" s="7">
        <v>7</v>
      </c>
      <c r="B27" s="3" t="s">
        <v>46</v>
      </c>
      <c r="C27" s="9">
        <v>300</v>
      </c>
      <c r="D27" s="9">
        <v>340</v>
      </c>
      <c r="E27" s="9">
        <f>'พ.ย.2568'!E26+'ธ.ค.2568'!D27</f>
        <v>670</v>
      </c>
      <c r="F27" s="8"/>
      <c r="G27" s="17">
        <f t="shared" si="2"/>
        <v>370</v>
      </c>
    </row>
    <row r="28" spans="1:7" ht="18.399999999999999" customHeight="1" x14ac:dyDescent="0.2">
      <c r="A28" s="10"/>
      <c r="B28" s="11" t="s">
        <v>23</v>
      </c>
      <c r="C28" s="15">
        <f>SUM(C20:C27)</f>
        <v>296300</v>
      </c>
      <c r="D28" s="15">
        <f>SUM(D20:D27)</f>
        <v>467743</v>
      </c>
      <c r="E28" s="15">
        <f>'พ.ย.2568'!E27+'ธ.ค.2568'!D28</f>
        <v>1148660</v>
      </c>
      <c r="F28" s="12"/>
      <c r="G28" s="17">
        <f>SUM(G20:G27)</f>
        <v>852360</v>
      </c>
    </row>
    <row r="29" spans="1:7" ht="18.399999999999999" customHeight="1" x14ac:dyDescent="0.2">
      <c r="A29" s="14" t="s">
        <v>26</v>
      </c>
      <c r="B29" s="6"/>
      <c r="C29" s="18"/>
      <c r="D29" s="4"/>
      <c r="E29" s="4"/>
      <c r="F29" s="4"/>
      <c r="G29" s="16"/>
    </row>
    <row r="30" spans="1:7" ht="18.399999999999999" customHeight="1" x14ac:dyDescent="0.2">
      <c r="A30" s="7">
        <v>1</v>
      </c>
      <c r="B30" s="3" t="s">
        <v>27</v>
      </c>
      <c r="C30" s="9">
        <v>0</v>
      </c>
      <c r="D30" s="9">
        <v>0</v>
      </c>
      <c r="E30" s="9">
        <f>'พ.ย.2568'!E29+'ธ.ค.2568'!D30</f>
        <v>0</v>
      </c>
      <c r="F30" s="8"/>
      <c r="G30" s="17">
        <f>E30-C30</f>
        <v>0</v>
      </c>
    </row>
    <row r="31" spans="1:7" ht="18.399999999999999" customHeight="1" x14ac:dyDescent="0.2">
      <c r="A31" s="7">
        <v>2</v>
      </c>
      <c r="B31" s="3" t="s">
        <v>47</v>
      </c>
      <c r="C31" s="9">
        <v>65000</v>
      </c>
      <c r="D31" s="9">
        <v>68250</v>
      </c>
      <c r="E31" s="9">
        <f>'พ.ย.2568'!E30+'ธ.ค.2568'!D31</f>
        <v>214900</v>
      </c>
      <c r="F31" s="8"/>
      <c r="G31" s="17">
        <f>E31-C31</f>
        <v>149900</v>
      </c>
    </row>
    <row r="32" spans="1:7" ht="18.399999999999999" customHeight="1" x14ac:dyDescent="0.2">
      <c r="A32" s="10"/>
      <c r="B32" s="11" t="s">
        <v>28</v>
      </c>
      <c r="C32" s="15">
        <f>SUM(C30:C31)</f>
        <v>65000</v>
      </c>
      <c r="D32" s="15">
        <f>SUM(D30:D31)</f>
        <v>68250</v>
      </c>
      <c r="E32" s="15">
        <f>'พ.ย.2568'!E31+'ธ.ค.2568'!D32</f>
        <v>214900</v>
      </c>
      <c r="F32" s="12"/>
      <c r="G32" s="17">
        <f>SUM(G30:G31)</f>
        <v>149900</v>
      </c>
    </row>
    <row r="33" spans="1:7" ht="18.399999999999999" customHeight="1" x14ac:dyDescent="0.2">
      <c r="A33" s="14" t="s">
        <v>29</v>
      </c>
      <c r="B33" s="6"/>
      <c r="C33" s="18"/>
      <c r="D33" s="4"/>
      <c r="E33" s="4"/>
      <c r="F33" s="4"/>
      <c r="G33" s="4"/>
    </row>
    <row r="34" spans="1:7" ht="18.399999999999999" customHeight="1" x14ac:dyDescent="0.2">
      <c r="A34" s="7">
        <v>1</v>
      </c>
      <c r="B34" s="3" t="s">
        <v>35</v>
      </c>
      <c r="C34" s="9">
        <v>15000</v>
      </c>
      <c r="D34" s="9">
        <v>15000</v>
      </c>
      <c r="E34" s="9">
        <f>'พ.ย.2568'!E33+'ธ.ค.2568'!D34</f>
        <v>30000</v>
      </c>
      <c r="F34" s="8"/>
      <c r="G34" s="17">
        <f>E34-C34</f>
        <v>15000</v>
      </c>
    </row>
    <row r="35" spans="1:7" ht="18.399999999999999" customHeight="1" x14ac:dyDescent="0.2">
      <c r="A35" s="7">
        <v>2</v>
      </c>
      <c r="B35" s="3" t="s">
        <v>30</v>
      </c>
      <c r="C35" s="9">
        <v>0</v>
      </c>
      <c r="D35" s="9">
        <v>400</v>
      </c>
      <c r="E35" s="9">
        <v>400</v>
      </c>
      <c r="F35" s="8"/>
      <c r="G35" s="17">
        <f>E35-C35</f>
        <v>400</v>
      </c>
    </row>
    <row r="36" spans="1:7" ht="18.399999999999999" customHeight="1" x14ac:dyDescent="0.2">
      <c r="A36" s="7">
        <v>3</v>
      </c>
      <c r="B36" s="3" t="s">
        <v>31</v>
      </c>
      <c r="C36" s="9">
        <v>3000</v>
      </c>
      <c r="D36" s="9">
        <v>8570</v>
      </c>
      <c r="E36" s="9">
        <f>'พ.ย.2568'!E34+'ธ.ค.2568'!D36</f>
        <v>22360</v>
      </c>
      <c r="F36" s="8"/>
      <c r="G36" s="17">
        <f t="shared" ref="G36:G37" si="3">E36-C36</f>
        <v>19360</v>
      </c>
    </row>
    <row r="37" spans="1:7" ht="18.399999999999999" customHeight="1" x14ac:dyDescent="0.2">
      <c r="A37" s="7">
        <v>4</v>
      </c>
      <c r="B37" s="3" t="s">
        <v>50</v>
      </c>
      <c r="C37" s="9">
        <v>1000</v>
      </c>
      <c r="D37" s="9">
        <v>1700</v>
      </c>
      <c r="E37" s="9">
        <v>1700</v>
      </c>
      <c r="F37" s="8"/>
      <c r="G37" s="17">
        <f t="shared" si="3"/>
        <v>700</v>
      </c>
    </row>
    <row r="38" spans="1:7" ht="18.399999999999999" customHeight="1" x14ac:dyDescent="0.2">
      <c r="A38" s="10"/>
      <c r="B38" s="11" t="s">
        <v>32</v>
      </c>
      <c r="C38" s="15">
        <f>SUM(C34:C37)</f>
        <v>19000</v>
      </c>
      <c r="D38" s="15">
        <f>SUM(D34:D37)</f>
        <v>25670</v>
      </c>
      <c r="E38" s="15">
        <f>'พ.ย.2568'!E35+'ธ.ค.2568'!D38</f>
        <v>54460</v>
      </c>
      <c r="F38" s="12"/>
      <c r="G38" s="17">
        <f>SUM(G34:G37)</f>
        <v>35460</v>
      </c>
    </row>
    <row r="39" spans="1:7" ht="18.399999999999999" customHeight="1" x14ac:dyDescent="0.2">
      <c r="A39" s="30" t="s">
        <v>33</v>
      </c>
      <c r="B39" s="31"/>
      <c r="C39" s="19">
        <f>C18+C28+C32+C38</f>
        <v>1669290</v>
      </c>
      <c r="D39" s="19">
        <f>D18+D28+D32+D38</f>
        <v>1913136</v>
      </c>
      <c r="E39" s="16">
        <f>'พ.ย.2568'!E36+'ธ.ค.2568'!D39</f>
        <v>4261864</v>
      </c>
      <c r="F39" s="4"/>
      <c r="G39" s="19">
        <f>G18+G28+G32+G38</f>
        <v>2592574</v>
      </c>
    </row>
  </sheetData>
  <mergeCells count="10">
    <mergeCell ref="A39:B39"/>
    <mergeCell ref="A1:G1"/>
    <mergeCell ref="A2:G2"/>
    <mergeCell ref="A3:G3"/>
    <mergeCell ref="A4:G4"/>
    <mergeCell ref="A5:A6"/>
    <mergeCell ref="B5:B6"/>
    <mergeCell ref="C5:C6"/>
    <mergeCell ref="D5:D6"/>
    <mergeCell ref="E5:E6"/>
  </mergeCells>
  <pageMargins left="0.59055118110236227" right="0.59055118110236227" top="0.39370078740157483" bottom="0.19685039370078741" header="0.19685039370078741" footer="0.19685039370078741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295F-8BEE-4412-88A9-450CE2C9BE99}">
  <sheetPr>
    <pageSetUpPr fitToPage="1"/>
  </sheetPr>
  <dimension ref="A1:G39"/>
  <sheetViews>
    <sheetView topLeftCell="A22" workbookViewId="0">
      <selection activeCell="C37" sqref="C37"/>
    </sheetView>
  </sheetViews>
  <sheetFormatPr defaultColWidth="8.875" defaultRowHeight="18.399999999999999" customHeight="1" x14ac:dyDescent="0.2"/>
  <cols>
    <col min="1" max="1" width="10.75" style="1" customWidth="1"/>
    <col min="2" max="2" width="50.75" style="3" customWidth="1"/>
    <col min="3" max="3" width="24.75" style="3" customWidth="1"/>
    <col min="4" max="5" width="22.75" style="3" customWidth="1"/>
    <col min="6" max="6" width="4.375" style="3" customWidth="1"/>
    <col min="7" max="7" width="24.75" style="3" customWidth="1"/>
    <col min="8" max="16384" width="8.875" style="3"/>
  </cols>
  <sheetData>
    <row r="1" spans="1:7" ht="18.399999999999999" customHeight="1" x14ac:dyDescent="0.2">
      <c r="A1" s="32" t="s">
        <v>0</v>
      </c>
      <c r="B1" s="32"/>
      <c r="C1" s="32"/>
      <c r="D1" s="32"/>
      <c r="E1" s="32"/>
      <c r="F1" s="32"/>
      <c r="G1" s="32"/>
    </row>
    <row r="2" spans="1:7" ht="18.399999999999999" customHeight="1" x14ac:dyDescent="0.2">
      <c r="A2" s="33" t="s">
        <v>1</v>
      </c>
      <c r="B2" s="34"/>
      <c r="C2" s="34"/>
      <c r="D2" s="34"/>
      <c r="E2" s="34"/>
      <c r="F2" s="34"/>
      <c r="G2" s="35"/>
    </row>
    <row r="3" spans="1:7" ht="18.399999999999999" customHeight="1" x14ac:dyDescent="0.2">
      <c r="A3" s="36" t="s">
        <v>2</v>
      </c>
      <c r="B3" s="37"/>
      <c r="C3" s="37"/>
      <c r="D3" s="37"/>
      <c r="E3" s="37"/>
      <c r="F3" s="37"/>
      <c r="G3" s="38"/>
    </row>
    <row r="4" spans="1:7" ht="18.399999999999999" customHeight="1" x14ac:dyDescent="0.2">
      <c r="A4" s="39" t="s">
        <v>40</v>
      </c>
      <c r="B4" s="40"/>
      <c r="C4" s="40"/>
      <c r="D4" s="40"/>
      <c r="E4" s="40"/>
      <c r="F4" s="40"/>
      <c r="G4" s="41"/>
    </row>
    <row r="5" spans="1:7" ht="18.399999999999999" customHeight="1" x14ac:dyDescent="0.2">
      <c r="A5" s="42" t="s">
        <v>3</v>
      </c>
      <c r="B5" s="42" t="s">
        <v>4</v>
      </c>
      <c r="C5" s="43" t="s">
        <v>5</v>
      </c>
      <c r="D5" s="42" t="s">
        <v>6</v>
      </c>
      <c r="E5" s="42" t="s">
        <v>10</v>
      </c>
      <c r="F5" s="2" t="s">
        <v>7</v>
      </c>
      <c r="G5" s="2" t="s">
        <v>8</v>
      </c>
    </row>
    <row r="6" spans="1:7" ht="18.399999999999999" customHeight="1" x14ac:dyDescent="0.2">
      <c r="A6" s="42"/>
      <c r="B6" s="42"/>
      <c r="C6" s="43"/>
      <c r="D6" s="42"/>
      <c r="E6" s="42"/>
      <c r="F6" s="4"/>
      <c r="G6" s="2" t="s">
        <v>9</v>
      </c>
    </row>
    <row r="7" spans="1:7" ht="18.399999999999999" customHeight="1" x14ac:dyDescent="0.2">
      <c r="A7" s="5" t="s">
        <v>11</v>
      </c>
      <c r="B7" s="28"/>
      <c r="C7" s="27"/>
      <c r="D7" s="4"/>
      <c r="E7" s="4"/>
      <c r="F7" s="4"/>
      <c r="G7" s="4"/>
    </row>
    <row r="8" spans="1:7" ht="18.399999999999999" customHeight="1" x14ac:dyDescent="0.2">
      <c r="A8" s="7">
        <v>1</v>
      </c>
      <c r="B8" s="23" t="s">
        <v>12</v>
      </c>
      <c r="C8" s="20">
        <v>45000</v>
      </c>
      <c r="D8" s="9">
        <v>57600</v>
      </c>
      <c r="E8" s="9">
        <f>'ธ.ค.2568'!E8+'ม.ค.2569'!D8</f>
        <v>222030</v>
      </c>
      <c r="F8" s="8"/>
      <c r="G8" s="17">
        <f>E8-C8</f>
        <v>177030</v>
      </c>
    </row>
    <row r="9" spans="1:7" ht="18.399999999999999" customHeight="1" x14ac:dyDescent="0.2">
      <c r="A9" s="7">
        <v>2</v>
      </c>
      <c r="B9" s="23" t="s">
        <v>13</v>
      </c>
      <c r="C9" s="26">
        <v>650</v>
      </c>
      <c r="D9" s="9">
        <v>550</v>
      </c>
      <c r="E9" s="9">
        <f>'ธ.ค.2568'!E9+'ม.ค.2569'!D9</f>
        <v>2210</v>
      </c>
      <c r="F9" s="8"/>
      <c r="G9" s="17">
        <f t="shared" ref="G9:G17" si="0">E9-C9</f>
        <v>1560</v>
      </c>
    </row>
    <row r="10" spans="1:7" ht="18.399999999999999" customHeight="1" x14ac:dyDescent="0.2">
      <c r="A10" s="7">
        <v>3</v>
      </c>
      <c r="B10" s="3" t="s">
        <v>44</v>
      </c>
      <c r="C10" s="9">
        <v>19000</v>
      </c>
      <c r="D10" s="9">
        <v>20100</v>
      </c>
      <c r="E10" s="9">
        <f>'ธ.ค.2568'!E10+'ม.ค.2569'!D10</f>
        <v>92400</v>
      </c>
      <c r="F10" s="8"/>
      <c r="G10" s="17">
        <f t="shared" si="0"/>
        <v>73400</v>
      </c>
    </row>
    <row r="11" spans="1:7" ht="18.399999999999999" customHeight="1" x14ac:dyDescent="0.2">
      <c r="A11" s="7">
        <v>4</v>
      </c>
      <c r="B11" s="3" t="s">
        <v>49</v>
      </c>
      <c r="C11" s="9">
        <v>500</v>
      </c>
      <c r="D11" s="9">
        <v>6036</v>
      </c>
      <c r="E11" s="9">
        <f>'ธ.ค.2568'!E11+'ม.ค.2569'!D11</f>
        <v>7327.5</v>
      </c>
      <c r="F11" s="8"/>
      <c r="G11" s="17">
        <f t="shared" si="0"/>
        <v>6827.5</v>
      </c>
    </row>
    <row r="12" spans="1:7" ht="18.399999999999999" customHeight="1" x14ac:dyDescent="0.2">
      <c r="A12" s="7">
        <v>5</v>
      </c>
      <c r="B12" s="3" t="s">
        <v>15</v>
      </c>
      <c r="C12" s="9">
        <v>50000</v>
      </c>
      <c r="D12" s="9">
        <v>51300</v>
      </c>
      <c r="E12" s="9">
        <f>'ธ.ค.2568'!E12+'ม.ค.2569'!D12</f>
        <v>157800</v>
      </c>
      <c r="F12" s="8"/>
      <c r="G12" s="17">
        <f t="shared" si="0"/>
        <v>107800</v>
      </c>
    </row>
    <row r="13" spans="1:7" ht="18.399999999999999" customHeight="1" x14ac:dyDescent="0.2">
      <c r="A13" s="7">
        <v>6</v>
      </c>
      <c r="B13" s="3" t="s">
        <v>43</v>
      </c>
      <c r="C13" s="9">
        <v>50000</v>
      </c>
      <c r="D13" s="9">
        <v>51300</v>
      </c>
      <c r="E13" s="9">
        <f>'ธ.ค.2568'!E13+'ม.ค.2569'!D13</f>
        <v>158700</v>
      </c>
      <c r="F13" s="8"/>
      <c r="G13" s="17">
        <f t="shared" si="0"/>
        <v>108700</v>
      </c>
    </row>
    <row r="14" spans="1:7" ht="18.399999999999999" customHeight="1" x14ac:dyDescent="0.2">
      <c r="A14" s="7">
        <v>7</v>
      </c>
      <c r="B14" s="3" t="s">
        <v>14</v>
      </c>
      <c r="C14" s="9">
        <v>19000</v>
      </c>
      <c r="D14" s="9">
        <v>20100</v>
      </c>
      <c r="E14" s="9">
        <f>'ธ.ค.2568'!E14+'ม.ค.2569'!D14</f>
        <v>92400</v>
      </c>
      <c r="F14" s="8"/>
      <c r="G14" s="17">
        <f t="shared" si="0"/>
        <v>73400</v>
      </c>
    </row>
    <row r="15" spans="1:7" ht="18.399999999999999" customHeight="1" x14ac:dyDescent="0.2">
      <c r="A15" s="7">
        <v>8</v>
      </c>
      <c r="B15" s="3" t="s">
        <v>16</v>
      </c>
      <c r="C15" s="9">
        <v>1000</v>
      </c>
      <c r="D15" s="9">
        <v>3557</v>
      </c>
      <c r="E15" s="9">
        <f>'ธ.ค.2568'!E15+'ม.ค.2569'!D15</f>
        <v>33747</v>
      </c>
      <c r="F15" s="8"/>
      <c r="G15" s="17">
        <f t="shared" si="0"/>
        <v>32747</v>
      </c>
    </row>
    <row r="16" spans="1:7" ht="18.399999999999999" customHeight="1" x14ac:dyDescent="0.2">
      <c r="A16" s="7">
        <v>9</v>
      </c>
      <c r="B16" s="3" t="s">
        <v>17</v>
      </c>
      <c r="C16" s="9">
        <v>1250000</v>
      </c>
      <c r="D16" s="9">
        <v>1310305</v>
      </c>
      <c r="E16" s="9">
        <f>'ธ.ค.2568'!E16+'ม.ค.2569'!D16</f>
        <v>2885637.5</v>
      </c>
      <c r="F16" s="8"/>
      <c r="G16" s="17">
        <f t="shared" si="0"/>
        <v>1635637.5</v>
      </c>
    </row>
    <row r="17" spans="1:7" ht="18.399999999999999" customHeight="1" x14ac:dyDescent="0.2">
      <c r="A17" s="7">
        <v>10</v>
      </c>
      <c r="B17" s="3" t="s">
        <v>48</v>
      </c>
      <c r="C17" s="9">
        <v>1600000</v>
      </c>
      <c r="D17" s="9">
        <v>1640845</v>
      </c>
      <c r="E17" s="9">
        <f>'ธ.ค.2568'!E17+'ม.ค.2569'!D17</f>
        <v>2353285</v>
      </c>
      <c r="F17" s="8"/>
      <c r="G17" s="17">
        <f t="shared" si="0"/>
        <v>753285</v>
      </c>
    </row>
    <row r="18" spans="1:7" ht="18.399999999999999" customHeight="1" x14ac:dyDescent="0.2">
      <c r="A18" s="10"/>
      <c r="B18" s="11" t="s">
        <v>18</v>
      </c>
      <c r="C18" s="13">
        <f>SUM(C8:C17)</f>
        <v>3035150</v>
      </c>
      <c r="D18" s="13">
        <f>SUM(D8:D17)</f>
        <v>3161693</v>
      </c>
      <c r="E18" s="13">
        <f>'ธ.ค.2568'!E18+'ม.ค.2569'!D18</f>
        <v>6005537</v>
      </c>
      <c r="F18" s="12"/>
      <c r="G18" s="17">
        <f>SUM(G8:G17)</f>
        <v>2970387</v>
      </c>
    </row>
    <row r="19" spans="1:7" ht="18.399999999999999" customHeight="1" x14ac:dyDescent="0.2">
      <c r="A19" s="14" t="s">
        <v>19</v>
      </c>
      <c r="B19" s="6"/>
      <c r="C19" s="4"/>
      <c r="D19" s="4"/>
      <c r="E19" s="4"/>
      <c r="F19" s="4"/>
      <c r="G19" s="16"/>
    </row>
    <row r="20" spans="1:7" ht="18.399999999999999" customHeight="1" x14ac:dyDescent="0.2">
      <c r="A20" s="7">
        <v>1</v>
      </c>
      <c r="B20" s="3" t="s">
        <v>45</v>
      </c>
      <c r="C20" s="9">
        <v>0</v>
      </c>
      <c r="D20" s="9">
        <v>0</v>
      </c>
      <c r="E20" s="9">
        <f>'ธ.ค.2568'!E20+'ม.ค.2569'!D20</f>
        <v>9000</v>
      </c>
      <c r="F20" s="8"/>
      <c r="G20" s="17">
        <f>E20-C20</f>
        <v>9000</v>
      </c>
    </row>
    <row r="21" spans="1:7" ht="18.399999999999999" customHeight="1" x14ac:dyDescent="0.2">
      <c r="A21" s="7">
        <v>2</v>
      </c>
      <c r="B21" s="3" t="s">
        <v>34</v>
      </c>
      <c r="C21" s="9">
        <v>6000</v>
      </c>
      <c r="D21" s="9">
        <v>10000</v>
      </c>
      <c r="E21" s="9">
        <f>'ธ.ค.2568'!E21+'ม.ค.2569'!D21</f>
        <v>53000</v>
      </c>
      <c r="F21" s="8"/>
      <c r="G21" s="17">
        <f>E21-C21</f>
        <v>47000</v>
      </c>
    </row>
    <row r="22" spans="1:7" ht="18.399999999999999" customHeight="1" x14ac:dyDescent="0.2">
      <c r="A22" s="7">
        <v>3</v>
      </c>
      <c r="B22" s="3" t="s">
        <v>20</v>
      </c>
      <c r="C22" s="9">
        <v>40000</v>
      </c>
      <c r="D22" s="9">
        <v>31080</v>
      </c>
      <c r="E22" s="9">
        <f>'ธ.ค.2568'!E22+'ม.ค.2569'!D22</f>
        <v>216860</v>
      </c>
      <c r="F22" s="8"/>
      <c r="G22" s="17">
        <f>E22-C22</f>
        <v>176860</v>
      </c>
    </row>
    <row r="23" spans="1:7" ht="18.399999999999999" customHeight="1" x14ac:dyDescent="0.2">
      <c r="A23" s="7">
        <v>4</v>
      </c>
      <c r="B23" s="3" t="s">
        <v>24</v>
      </c>
      <c r="C23" s="9">
        <v>30000</v>
      </c>
      <c r="D23" s="9">
        <v>57868</v>
      </c>
      <c r="E23" s="9">
        <f>'ธ.ค.2568'!E23+'ม.ค.2569'!D23</f>
        <v>170188</v>
      </c>
      <c r="F23" s="8"/>
      <c r="G23" s="17">
        <f t="shared" ref="G23:G27" si="1">E23-C23</f>
        <v>140188</v>
      </c>
    </row>
    <row r="24" spans="1:7" ht="18.399999999999999" customHeight="1" x14ac:dyDescent="0.2">
      <c r="A24" s="7"/>
      <c r="B24" s="3" t="s">
        <v>25</v>
      </c>
      <c r="C24" s="9"/>
      <c r="D24" s="9"/>
      <c r="E24" s="9"/>
      <c r="F24" s="8"/>
      <c r="G24" s="17"/>
    </row>
    <row r="25" spans="1:7" ht="18.399999999999999" customHeight="1" x14ac:dyDescent="0.2">
      <c r="A25" s="7">
        <v>5</v>
      </c>
      <c r="B25" s="3" t="s">
        <v>21</v>
      </c>
      <c r="C25" s="9">
        <v>200000</v>
      </c>
      <c r="D25" s="9">
        <v>168150</v>
      </c>
      <c r="E25" s="9">
        <f>'ธ.ค.2568'!E25+'ม.ค.2569'!D25</f>
        <v>943040</v>
      </c>
      <c r="F25" s="8"/>
      <c r="G25" s="17">
        <f t="shared" si="1"/>
        <v>743040</v>
      </c>
    </row>
    <row r="26" spans="1:7" ht="18.399999999999999" customHeight="1" x14ac:dyDescent="0.2">
      <c r="A26" s="7">
        <v>6</v>
      </c>
      <c r="B26" s="3" t="s">
        <v>22</v>
      </c>
      <c r="C26" s="9">
        <v>5000</v>
      </c>
      <c r="D26" s="9">
        <v>500</v>
      </c>
      <c r="E26" s="9">
        <f>'ธ.ค.2568'!E26+'ม.ค.2569'!D26</f>
        <v>23500</v>
      </c>
      <c r="F26" s="8"/>
      <c r="G26" s="17">
        <f t="shared" si="1"/>
        <v>18500</v>
      </c>
    </row>
    <row r="27" spans="1:7" ht="18.399999999999999" customHeight="1" x14ac:dyDescent="0.2">
      <c r="A27" s="7">
        <v>7</v>
      </c>
      <c r="B27" s="3" t="s">
        <v>46</v>
      </c>
      <c r="C27" s="9">
        <v>200</v>
      </c>
      <c r="D27" s="9">
        <v>170</v>
      </c>
      <c r="E27" s="9">
        <f>'ธ.ค.2568'!E27+'ม.ค.2569'!D27</f>
        <v>840</v>
      </c>
      <c r="F27" s="8"/>
      <c r="G27" s="17">
        <f t="shared" si="1"/>
        <v>640</v>
      </c>
    </row>
    <row r="28" spans="1:7" ht="18.399999999999999" customHeight="1" x14ac:dyDescent="0.2">
      <c r="A28" s="10"/>
      <c r="B28" s="11" t="s">
        <v>23</v>
      </c>
      <c r="C28" s="15">
        <f>SUM(C20:C27)</f>
        <v>281200</v>
      </c>
      <c r="D28" s="15">
        <f>SUM(D20:D27)</f>
        <v>267768</v>
      </c>
      <c r="E28" s="15">
        <f>'ธ.ค.2568'!E28+'ม.ค.2569'!D28</f>
        <v>1416428</v>
      </c>
      <c r="F28" s="12"/>
      <c r="G28" s="17">
        <f>SUM(G20:G27)</f>
        <v>1135228</v>
      </c>
    </row>
    <row r="29" spans="1:7" ht="18.399999999999999" customHeight="1" x14ac:dyDescent="0.2">
      <c r="A29" s="14" t="s">
        <v>26</v>
      </c>
      <c r="B29" s="6"/>
      <c r="C29" s="4"/>
      <c r="D29" s="4"/>
      <c r="E29" s="4"/>
      <c r="F29" s="4"/>
      <c r="G29" s="16"/>
    </row>
    <row r="30" spans="1:7" ht="18.399999999999999" customHeight="1" x14ac:dyDescent="0.2">
      <c r="A30" s="7">
        <v>1</v>
      </c>
      <c r="B30" s="3" t="s">
        <v>27</v>
      </c>
      <c r="C30" s="9">
        <v>0</v>
      </c>
      <c r="D30" s="9">
        <v>0</v>
      </c>
      <c r="E30" s="9">
        <f>'ธ.ค.2568'!E30+'ม.ค.2569'!D30</f>
        <v>0</v>
      </c>
      <c r="F30" s="8"/>
      <c r="G30" s="17">
        <f>E30-C30</f>
        <v>0</v>
      </c>
    </row>
    <row r="31" spans="1:7" ht="18.399999999999999" customHeight="1" x14ac:dyDescent="0.2">
      <c r="A31" s="7">
        <v>2</v>
      </c>
      <c r="B31" s="3" t="s">
        <v>47</v>
      </c>
      <c r="C31" s="9">
        <v>65000</v>
      </c>
      <c r="D31" s="9">
        <v>69950</v>
      </c>
      <c r="E31" s="9">
        <f>'ธ.ค.2568'!E31+'ม.ค.2569'!D31</f>
        <v>284850</v>
      </c>
      <c r="F31" s="8"/>
      <c r="G31" s="17">
        <f>E31-C31</f>
        <v>219850</v>
      </c>
    </row>
    <row r="32" spans="1:7" ht="18.399999999999999" customHeight="1" x14ac:dyDescent="0.2">
      <c r="A32" s="10"/>
      <c r="B32" s="11" t="s">
        <v>28</v>
      </c>
      <c r="C32" s="15">
        <f>SUM(C30:C31)</f>
        <v>65000</v>
      </c>
      <c r="D32" s="15">
        <f>SUM(D30:D31)</f>
        <v>69950</v>
      </c>
      <c r="E32" s="15">
        <f>'ธ.ค.2568'!E32+'ม.ค.2569'!D32</f>
        <v>284850</v>
      </c>
      <c r="F32" s="12"/>
      <c r="G32" s="17">
        <f>SUM(G30:G31)</f>
        <v>219850</v>
      </c>
    </row>
    <row r="33" spans="1:7" ht="18.399999999999999" customHeight="1" x14ac:dyDescent="0.2">
      <c r="A33" s="14" t="s">
        <v>29</v>
      </c>
      <c r="B33" s="6"/>
      <c r="C33" s="4"/>
      <c r="D33" s="4"/>
      <c r="E33" s="4"/>
      <c r="F33" s="4"/>
      <c r="G33" s="4"/>
    </row>
    <row r="34" spans="1:7" ht="18.399999999999999" customHeight="1" x14ac:dyDescent="0.2">
      <c r="A34" s="7">
        <v>1</v>
      </c>
      <c r="B34" s="3" t="s">
        <v>35</v>
      </c>
      <c r="C34" s="9">
        <v>0</v>
      </c>
      <c r="D34" s="9">
        <v>0</v>
      </c>
      <c r="E34" s="9">
        <f>'ธ.ค.2568'!E34+'ม.ค.2569'!D34</f>
        <v>30000</v>
      </c>
      <c r="F34" s="8"/>
      <c r="G34" s="17">
        <f>E34-C34</f>
        <v>30000</v>
      </c>
    </row>
    <row r="35" spans="1:7" ht="18.399999999999999" customHeight="1" x14ac:dyDescent="0.2">
      <c r="A35" s="7">
        <v>2</v>
      </c>
      <c r="B35" s="3" t="s">
        <v>30</v>
      </c>
      <c r="C35" s="9">
        <v>10000</v>
      </c>
      <c r="D35" s="9">
        <v>12600</v>
      </c>
      <c r="E35" s="9">
        <f>'ธ.ค.2568'!E35+'ม.ค.2569'!D35</f>
        <v>13000</v>
      </c>
      <c r="F35" s="8"/>
      <c r="G35" s="17">
        <f>E35-C35</f>
        <v>3000</v>
      </c>
    </row>
    <row r="36" spans="1:7" ht="18.399999999999999" customHeight="1" x14ac:dyDescent="0.2">
      <c r="A36" s="7">
        <v>3</v>
      </c>
      <c r="B36" s="3" t="s">
        <v>31</v>
      </c>
      <c r="C36" s="9">
        <v>3000</v>
      </c>
      <c r="D36" s="9">
        <v>8260</v>
      </c>
      <c r="E36" s="9">
        <f>'ธ.ค.2568'!E36+'ม.ค.2569'!D36</f>
        <v>30620</v>
      </c>
      <c r="F36" s="8"/>
      <c r="G36" s="17">
        <f t="shared" ref="G36" si="2">E36-C36</f>
        <v>27620</v>
      </c>
    </row>
    <row r="37" spans="1:7" ht="18.399999999999999" customHeight="1" x14ac:dyDescent="0.2">
      <c r="A37" s="7">
        <v>4</v>
      </c>
      <c r="B37" s="3" t="s">
        <v>50</v>
      </c>
      <c r="C37" s="9">
        <v>0</v>
      </c>
      <c r="D37" s="9">
        <v>0</v>
      </c>
      <c r="E37" s="9">
        <f>'ธ.ค.2568'!E37+'ม.ค.2569'!D37</f>
        <v>1700</v>
      </c>
      <c r="F37" s="8"/>
      <c r="G37" s="17">
        <f t="shared" ref="G37" si="3">E37-C37</f>
        <v>1700</v>
      </c>
    </row>
    <row r="38" spans="1:7" ht="18.399999999999999" customHeight="1" x14ac:dyDescent="0.2">
      <c r="A38" s="10"/>
      <c r="B38" s="11" t="s">
        <v>32</v>
      </c>
      <c r="C38" s="15">
        <f>SUM(C34:C37)</f>
        <v>13000</v>
      </c>
      <c r="D38" s="15">
        <f>SUM(D34:D37)</f>
        <v>20860</v>
      </c>
      <c r="E38" s="15">
        <f>'ธ.ค.2568'!E38+'ม.ค.2569'!D38</f>
        <v>75320</v>
      </c>
      <c r="F38" s="12"/>
      <c r="G38" s="17">
        <f>SUM(G34:G37)</f>
        <v>62320</v>
      </c>
    </row>
    <row r="39" spans="1:7" ht="18.399999999999999" customHeight="1" x14ac:dyDescent="0.2">
      <c r="A39" s="30" t="s">
        <v>33</v>
      </c>
      <c r="B39" s="31"/>
      <c r="C39" s="16">
        <f>C18+C28+C32+C38</f>
        <v>3394350</v>
      </c>
      <c r="D39" s="16">
        <f>D18+D28+D32+D38</f>
        <v>3520271</v>
      </c>
      <c r="E39" s="16">
        <f>'ธ.ค.2568'!E39+'ม.ค.2569'!D39</f>
        <v>7782135</v>
      </c>
      <c r="F39" s="4"/>
      <c r="G39" s="16">
        <f>G18+G28+G32+G38</f>
        <v>4387785</v>
      </c>
    </row>
  </sheetData>
  <mergeCells count="10">
    <mergeCell ref="A39:B39"/>
    <mergeCell ref="A1:G1"/>
    <mergeCell ref="A2:G2"/>
    <mergeCell ref="A3:G3"/>
    <mergeCell ref="A4:G4"/>
    <mergeCell ref="A5:A6"/>
    <mergeCell ref="B5:B6"/>
    <mergeCell ref="C5:C6"/>
    <mergeCell ref="D5:D6"/>
    <mergeCell ref="E5:E6"/>
  </mergeCells>
  <pageMargins left="0.59055118110236227" right="0.59055118110236227" top="0.39370078740157483" bottom="0.19685039370078741" header="0.19685039370078741" footer="0.19685039370078741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E34E6-C149-4DA2-8B26-8A97031CB48B}">
  <sheetPr>
    <pageSetUpPr fitToPage="1"/>
  </sheetPr>
  <dimension ref="A1:G39"/>
  <sheetViews>
    <sheetView topLeftCell="A22" workbookViewId="0">
      <selection activeCell="C37" sqref="C37"/>
    </sheetView>
  </sheetViews>
  <sheetFormatPr defaultColWidth="8.875" defaultRowHeight="21" x14ac:dyDescent="0.2"/>
  <cols>
    <col min="1" max="1" width="10.75" style="1" customWidth="1"/>
    <col min="2" max="2" width="50.75" style="3" customWidth="1"/>
    <col min="3" max="3" width="24.75" style="3" customWidth="1"/>
    <col min="4" max="5" width="22.75" style="3" customWidth="1"/>
    <col min="6" max="6" width="4.375" style="3" customWidth="1"/>
    <col min="7" max="7" width="24.75" style="3" customWidth="1"/>
    <col min="8" max="16384" width="8.875" style="3"/>
  </cols>
  <sheetData>
    <row r="1" spans="1:7" ht="18.399999999999999" customHeight="1" x14ac:dyDescent="0.2">
      <c r="A1" s="32" t="s">
        <v>0</v>
      </c>
      <c r="B1" s="32"/>
      <c r="C1" s="32"/>
      <c r="D1" s="32"/>
      <c r="E1" s="32"/>
      <c r="F1" s="32"/>
      <c r="G1" s="32"/>
    </row>
    <row r="2" spans="1:7" ht="18.399999999999999" customHeight="1" x14ac:dyDescent="0.2">
      <c r="A2" s="33" t="s">
        <v>1</v>
      </c>
      <c r="B2" s="34"/>
      <c r="C2" s="34"/>
      <c r="D2" s="34"/>
      <c r="E2" s="34"/>
      <c r="F2" s="34"/>
      <c r="G2" s="35"/>
    </row>
    <row r="3" spans="1:7" ht="18.399999999999999" customHeight="1" x14ac:dyDescent="0.2">
      <c r="A3" s="36" t="s">
        <v>2</v>
      </c>
      <c r="B3" s="37"/>
      <c r="C3" s="37"/>
      <c r="D3" s="37"/>
      <c r="E3" s="37"/>
      <c r="F3" s="37"/>
      <c r="G3" s="38"/>
    </row>
    <row r="4" spans="1:7" ht="18.399999999999999" customHeight="1" x14ac:dyDescent="0.2">
      <c r="A4" s="39" t="s">
        <v>41</v>
      </c>
      <c r="B4" s="40"/>
      <c r="C4" s="40"/>
      <c r="D4" s="40"/>
      <c r="E4" s="40"/>
      <c r="F4" s="40"/>
      <c r="G4" s="41"/>
    </row>
    <row r="5" spans="1:7" ht="18.399999999999999" customHeight="1" x14ac:dyDescent="0.2">
      <c r="A5" s="42" t="s">
        <v>3</v>
      </c>
      <c r="B5" s="42" t="s">
        <v>4</v>
      </c>
      <c r="C5" s="43" t="s">
        <v>5</v>
      </c>
      <c r="D5" s="42" t="s">
        <v>6</v>
      </c>
      <c r="E5" s="42" t="s">
        <v>10</v>
      </c>
      <c r="F5" s="2" t="s">
        <v>7</v>
      </c>
      <c r="G5" s="2" t="s">
        <v>8</v>
      </c>
    </row>
    <row r="6" spans="1:7" ht="18.399999999999999" customHeight="1" x14ac:dyDescent="0.2">
      <c r="A6" s="42"/>
      <c r="B6" s="42"/>
      <c r="C6" s="43"/>
      <c r="D6" s="42"/>
      <c r="E6" s="42"/>
      <c r="F6" s="4"/>
      <c r="G6" s="2" t="s">
        <v>9</v>
      </c>
    </row>
    <row r="7" spans="1:7" ht="18.399999999999999" customHeight="1" x14ac:dyDescent="0.2">
      <c r="A7" s="5" t="s">
        <v>11</v>
      </c>
      <c r="B7" s="6"/>
      <c r="C7" s="18"/>
      <c r="D7" s="4"/>
      <c r="E7" s="4"/>
      <c r="F7" s="4"/>
      <c r="G7" s="4"/>
    </row>
    <row r="8" spans="1:7" ht="18.399999999999999" customHeight="1" x14ac:dyDescent="0.2">
      <c r="A8" s="7">
        <v>1</v>
      </c>
      <c r="B8" s="25" t="s">
        <v>12</v>
      </c>
      <c r="C8" s="20">
        <v>45000</v>
      </c>
      <c r="D8" s="9">
        <v>53400</v>
      </c>
      <c r="E8" s="9">
        <f>'ม.ค.2569'!E8+'ก.พ.2569'!D8</f>
        <v>275430</v>
      </c>
      <c r="F8" s="8"/>
      <c r="G8" s="17">
        <f>E8-C8</f>
        <v>230430</v>
      </c>
    </row>
    <row r="9" spans="1:7" ht="18.399999999999999" customHeight="1" x14ac:dyDescent="0.2">
      <c r="A9" s="7">
        <v>2</v>
      </c>
      <c r="B9" s="3" t="s">
        <v>13</v>
      </c>
      <c r="C9" s="9">
        <v>380</v>
      </c>
      <c r="D9" s="9">
        <v>360</v>
      </c>
      <c r="E9" s="9">
        <f>'ม.ค.2569'!E9+'ก.พ.2569'!D9</f>
        <v>2570</v>
      </c>
      <c r="F9" s="8"/>
      <c r="G9" s="17">
        <f t="shared" ref="G9:G17" si="0">E9-C9</f>
        <v>2190</v>
      </c>
    </row>
    <row r="10" spans="1:7" ht="18.399999999999999" customHeight="1" x14ac:dyDescent="0.2">
      <c r="A10" s="7">
        <v>3</v>
      </c>
      <c r="B10" s="3" t="s">
        <v>44</v>
      </c>
      <c r="C10" s="9">
        <v>13000</v>
      </c>
      <c r="D10" s="9">
        <v>13500</v>
      </c>
      <c r="E10" s="9">
        <f>'ม.ค.2569'!E10+'ก.พ.2569'!D10</f>
        <v>105900</v>
      </c>
      <c r="F10" s="8"/>
      <c r="G10" s="17">
        <f t="shared" si="0"/>
        <v>92900</v>
      </c>
    </row>
    <row r="11" spans="1:7" ht="18.399999999999999" customHeight="1" x14ac:dyDescent="0.2">
      <c r="A11" s="7">
        <v>4</v>
      </c>
      <c r="B11" s="3" t="s">
        <v>49</v>
      </c>
      <c r="C11" s="9">
        <v>0</v>
      </c>
      <c r="D11" s="9">
        <v>0</v>
      </c>
      <c r="E11" s="9">
        <f>'ม.ค.2569'!E11+'ก.พ.2569'!D11</f>
        <v>7327.5</v>
      </c>
      <c r="F11" s="8"/>
      <c r="G11" s="17">
        <f t="shared" si="0"/>
        <v>7327.5</v>
      </c>
    </row>
    <row r="12" spans="1:7" ht="18.399999999999999" customHeight="1" x14ac:dyDescent="0.2">
      <c r="A12" s="7">
        <v>5</v>
      </c>
      <c r="B12" s="3" t="s">
        <v>15</v>
      </c>
      <c r="C12" s="9">
        <v>45000</v>
      </c>
      <c r="D12" s="9">
        <v>50850</v>
      </c>
      <c r="E12" s="9">
        <f>'ม.ค.2569'!E12+'ก.พ.2569'!D12</f>
        <v>208650</v>
      </c>
      <c r="F12" s="8"/>
      <c r="G12" s="17">
        <f t="shared" si="0"/>
        <v>163650</v>
      </c>
    </row>
    <row r="13" spans="1:7" ht="18.399999999999999" customHeight="1" x14ac:dyDescent="0.2">
      <c r="A13" s="7">
        <v>6</v>
      </c>
      <c r="B13" s="3" t="s">
        <v>43</v>
      </c>
      <c r="C13" s="9">
        <v>45000</v>
      </c>
      <c r="D13" s="9">
        <v>50850</v>
      </c>
      <c r="E13" s="9">
        <f>'ม.ค.2569'!E13+'ก.พ.2569'!D13</f>
        <v>209550</v>
      </c>
      <c r="F13" s="8"/>
      <c r="G13" s="17">
        <f t="shared" si="0"/>
        <v>164550</v>
      </c>
    </row>
    <row r="14" spans="1:7" ht="18.399999999999999" customHeight="1" x14ac:dyDescent="0.2">
      <c r="A14" s="7">
        <v>7</v>
      </c>
      <c r="B14" s="3" t="s">
        <v>14</v>
      </c>
      <c r="C14" s="9">
        <v>13000</v>
      </c>
      <c r="D14" s="9">
        <v>13500</v>
      </c>
      <c r="E14" s="9">
        <f>'ม.ค.2569'!E14+'ก.พ.2569'!D14</f>
        <v>105900</v>
      </c>
      <c r="F14" s="8"/>
      <c r="G14" s="17">
        <f t="shared" si="0"/>
        <v>92900</v>
      </c>
    </row>
    <row r="15" spans="1:7" ht="18.399999999999999" customHeight="1" x14ac:dyDescent="0.2">
      <c r="A15" s="7">
        <v>8</v>
      </c>
      <c r="B15" s="3" t="s">
        <v>16</v>
      </c>
      <c r="C15" s="9">
        <v>1000</v>
      </c>
      <c r="D15" s="9">
        <v>9100</v>
      </c>
      <c r="E15" s="9">
        <f>'ม.ค.2569'!E15+'ก.พ.2569'!D15</f>
        <v>42847</v>
      </c>
      <c r="F15" s="8"/>
      <c r="G15" s="17">
        <f t="shared" si="0"/>
        <v>41847</v>
      </c>
    </row>
    <row r="16" spans="1:7" ht="18.399999999999999" customHeight="1" x14ac:dyDescent="0.2">
      <c r="A16" s="7">
        <v>9</v>
      </c>
      <c r="B16" s="3" t="s">
        <v>17</v>
      </c>
      <c r="C16" s="9">
        <v>800000</v>
      </c>
      <c r="D16" s="9">
        <v>856025</v>
      </c>
      <c r="E16" s="9">
        <f>'ม.ค.2569'!E16+'ก.พ.2569'!D16</f>
        <v>3741662.5</v>
      </c>
      <c r="F16" s="8"/>
      <c r="G16" s="17">
        <f t="shared" si="0"/>
        <v>2941662.5</v>
      </c>
    </row>
    <row r="17" spans="1:7" ht="18.399999999999999" customHeight="1" x14ac:dyDescent="0.2">
      <c r="A17" s="7">
        <v>10</v>
      </c>
      <c r="B17" s="3" t="s">
        <v>48</v>
      </c>
      <c r="C17" s="9">
        <v>950000</v>
      </c>
      <c r="D17" s="9">
        <v>1006165</v>
      </c>
      <c r="E17" s="9">
        <f>'ม.ค.2569'!E17+'ก.พ.2569'!D17</f>
        <v>3359450</v>
      </c>
      <c r="F17" s="8"/>
      <c r="G17" s="17">
        <f t="shared" si="0"/>
        <v>2409450</v>
      </c>
    </row>
    <row r="18" spans="1:7" ht="18.399999999999999" customHeight="1" x14ac:dyDescent="0.2">
      <c r="A18" s="10"/>
      <c r="B18" s="11" t="s">
        <v>18</v>
      </c>
      <c r="C18" s="13">
        <f>SUM(C8:C17)</f>
        <v>1912380</v>
      </c>
      <c r="D18" s="13">
        <f>SUM(D8:D17)</f>
        <v>2053750</v>
      </c>
      <c r="E18" s="13">
        <f>'ม.ค.2569'!E18+'ก.พ.2569'!D18</f>
        <v>8059287</v>
      </c>
      <c r="F18" s="12"/>
      <c r="G18" s="17">
        <f>SUM(G8:G17)</f>
        <v>6146907</v>
      </c>
    </row>
    <row r="19" spans="1:7" ht="18.399999999999999" customHeight="1" x14ac:dyDescent="0.2">
      <c r="A19" s="14" t="s">
        <v>19</v>
      </c>
      <c r="B19" s="6"/>
      <c r="C19" s="4"/>
      <c r="D19" s="4"/>
      <c r="E19" s="4"/>
      <c r="F19" s="4"/>
      <c r="G19" s="16"/>
    </row>
    <row r="20" spans="1:7" ht="18.399999999999999" customHeight="1" x14ac:dyDescent="0.2">
      <c r="A20" s="7">
        <v>1</v>
      </c>
      <c r="B20" s="3" t="s">
        <v>45</v>
      </c>
      <c r="C20" s="9">
        <v>0</v>
      </c>
      <c r="D20" s="9">
        <v>0</v>
      </c>
      <c r="E20" s="9">
        <f>'ม.ค.2569'!E20+'ก.พ.2569'!D20</f>
        <v>9000</v>
      </c>
      <c r="F20" s="8"/>
      <c r="G20" s="17">
        <f>E20-C20</f>
        <v>9000</v>
      </c>
    </row>
    <row r="21" spans="1:7" ht="18.399999999999999" customHeight="1" x14ac:dyDescent="0.2">
      <c r="A21" s="7">
        <v>2</v>
      </c>
      <c r="B21" s="3" t="s">
        <v>34</v>
      </c>
      <c r="C21" s="9">
        <v>0</v>
      </c>
      <c r="D21" s="9">
        <v>0</v>
      </c>
      <c r="E21" s="9">
        <f>'ม.ค.2569'!E21+'ก.พ.2569'!D21</f>
        <v>53000</v>
      </c>
      <c r="F21" s="8"/>
      <c r="G21" s="17">
        <f>E21-C21</f>
        <v>53000</v>
      </c>
    </row>
    <row r="22" spans="1:7" ht="18.399999999999999" customHeight="1" x14ac:dyDescent="0.2">
      <c r="A22" s="7">
        <v>3</v>
      </c>
      <c r="B22" s="3" t="s">
        <v>20</v>
      </c>
      <c r="C22" s="9">
        <v>30000</v>
      </c>
      <c r="D22" s="9">
        <v>42590</v>
      </c>
      <c r="E22" s="9">
        <f>'ม.ค.2569'!E22+'ก.พ.2569'!D22</f>
        <v>259450</v>
      </c>
      <c r="F22" s="8"/>
      <c r="G22" s="17">
        <f>E22-C22</f>
        <v>229450</v>
      </c>
    </row>
    <row r="23" spans="1:7" ht="18.399999999999999" customHeight="1" x14ac:dyDescent="0.2">
      <c r="A23" s="7">
        <v>4</v>
      </c>
      <c r="B23" s="3" t="s">
        <v>24</v>
      </c>
      <c r="C23" s="9">
        <v>30000</v>
      </c>
      <c r="D23" s="9">
        <v>26410</v>
      </c>
      <c r="E23" s="9">
        <f>'ม.ค.2569'!E23+'ก.พ.2569'!D23</f>
        <v>196598</v>
      </c>
      <c r="F23" s="8"/>
      <c r="G23" s="17">
        <f t="shared" ref="G23:G27" si="1">E23-C23</f>
        <v>166598</v>
      </c>
    </row>
    <row r="24" spans="1:7" ht="18.399999999999999" customHeight="1" x14ac:dyDescent="0.2">
      <c r="A24" s="7"/>
      <c r="B24" s="3" t="s">
        <v>25</v>
      </c>
      <c r="C24" s="9"/>
      <c r="D24" s="9"/>
      <c r="E24" s="9"/>
      <c r="F24" s="8"/>
      <c r="G24" s="17"/>
    </row>
    <row r="25" spans="1:7" ht="18.399999999999999" customHeight="1" x14ac:dyDescent="0.2">
      <c r="A25" s="7">
        <v>5</v>
      </c>
      <c r="B25" s="3" t="s">
        <v>21</v>
      </c>
      <c r="C25" s="9">
        <v>150000</v>
      </c>
      <c r="D25" s="9">
        <v>85740</v>
      </c>
      <c r="E25" s="9">
        <f>'ม.ค.2569'!E25+'ก.พ.2569'!D25</f>
        <v>1028780</v>
      </c>
      <c r="F25" s="8"/>
      <c r="G25" s="17">
        <f t="shared" si="1"/>
        <v>878780</v>
      </c>
    </row>
    <row r="26" spans="1:7" ht="18.399999999999999" customHeight="1" x14ac:dyDescent="0.2">
      <c r="A26" s="7">
        <v>6</v>
      </c>
      <c r="B26" s="3" t="s">
        <v>22</v>
      </c>
      <c r="C26" s="9">
        <v>5000</v>
      </c>
      <c r="D26" s="9">
        <v>0</v>
      </c>
      <c r="E26" s="9">
        <f>'ม.ค.2569'!E26+'ก.พ.2569'!D26</f>
        <v>23500</v>
      </c>
      <c r="F26" s="8"/>
      <c r="G26" s="17">
        <f t="shared" si="1"/>
        <v>18500</v>
      </c>
    </row>
    <row r="27" spans="1:7" ht="18.399999999999999" customHeight="1" x14ac:dyDescent="0.2">
      <c r="A27" s="7">
        <v>7</v>
      </c>
      <c r="B27" s="3" t="s">
        <v>46</v>
      </c>
      <c r="C27" s="9">
        <v>200</v>
      </c>
      <c r="D27" s="9">
        <v>220</v>
      </c>
      <c r="E27" s="9">
        <f>'ม.ค.2569'!E27+'ก.พ.2569'!D27</f>
        <v>1060</v>
      </c>
      <c r="F27" s="8"/>
      <c r="G27" s="17">
        <f t="shared" si="1"/>
        <v>860</v>
      </c>
    </row>
    <row r="28" spans="1:7" ht="18.399999999999999" customHeight="1" x14ac:dyDescent="0.2">
      <c r="A28" s="10"/>
      <c r="B28" s="11" t="s">
        <v>23</v>
      </c>
      <c r="C28" s="15">
        <f>SUM(C20:C27)</f>
        <v>215200</v>
      </c>
      <c r="D28" s="15">
        <f>SUM(D20:D27)</f>
        <v>154960</v>
      </c>
      <c r="E28" s="15">
        <f>'ม.ค.2569'!E28+'ก.พ.2569'!D28</f>
        <v>1571388</v>
      </c>
      <c r="F28" s="12"/>
      <c r="G28" s="17">
        <f>SUM(G20:G27)</f>
        <v>1356188</v>
      </c>
    </row>
    <row r="29" spans="1:7" ht="18.399999999999999" customHeight="1" x14ac:dyDescent="0.2">
      <c r="A29" s="14" t="s">
        <v>26</v>
      </c>
      <c r="B29" s="6"/>
      <c r="C29" s="4"/>
      <c r="D29" s="4"/>
      <c r="E29" s="4"/>
      <c r="F29" s="4"/>
      <c r="G29" s="16"/>
    </row>
    <row r="30" spans="1:7" ht="18.399999999999999" customHeight="1" x14ac:dyDescent="0.2">
      <c r="A30" s="7">
        <v>1</v>
      </c>
      <c r="B30" s="3" t="s">
        <v>27</v>
      </c>
      <c r="C30" s="9">
        <v>0</v>
      </c>
      <c r="D30" s="9">
        <v>200</v>
      </c>
      <c r="E30" s="9">
        <f>'ม.ค.2569'!E30+'ก.พ.2569'!D30</f>
        <v>200</v>
      </c>
      <c r="F30" s="8"/>
      <c r="G30" s="17">
        <f>E30-C30</f>
        <v>200</v>
      </c>
    </row>
    <row r="31" spans="1:7" ht="18.399999999999999" customHeight="1" x14ac:dyDescent="0.2">
      <c r="A31" s="7">
        <v>2</v>
      </c>
      <c r="B31" s="3" t="s">
        <v>47</v>
      </c>
      <c r="C31" s="9">
        <v>55000</v>
      </c>
      <c r="D31" s="9">
        <v>66250</v>
      </c>
      <c r="E31" s="9">
        <f>'ม.ค.2569'!E31+'ก.พ.2569'!D31</f>
        <v>351100</v>
      </c>
      <c r="F31" s="8"/>
      <c r="G31" s="17">
        <f>E31-C31</f>
        <v>296100</v>
      </c>
    </row>
    <row r="32" spans="1:7" ht="18.399999999999999" customHeight="1" x14ac:dyDescent="0.2">
      <c r="A32" s="10"/>
      <c r="B32" s="11" t="s">
        <v>28</v>
      </c>
      <c r="C32" s="15">
        <f>SUM(C30:C31)</f>
        <v>55000</v>
      </c>
      <c r="D32" s="15">
        <f>SUM(D30:D31)</f>
        <v>66450</v>
      </c>
      <c r="E32" s="15">
        <f>'ม.ค.2569'!E32+'ก.พ.2569'!D32</f>
        <v>351300</v>
      </c>
      <c r="F32" s="12"/>
      <c r="G32" s="17">
        <f>SUM(G30:G31)</f>
        <v>296300</v>
      </c>
    </row>
    <row r="33" spans="1:7" ht="18.399999999999999" customHeight="1" x14ac:dyDescent="0.2">
      <c r="A33" s="14" t="s">
        <v>29</v>
      </c>
      <c r="B33" s="6"/>
      <c r="C33" s="4"/>
      <c r="D33" s="4"/>
      <c r="E33" s="4"/>
      <c r="F33" s="4"/>
      <c r="G33" s="4"/>
    </row>
    <row r="34" spans="1:7" ht="18.399999999999999" customHeight="1" x14ac:dyDescent="0.2">
      <c r="A34" s="7">
        <v>1</v>
      </c>
      <c r="B34" s="3" t="s">
        <v>35</v>
      </c>
      <c r="C34" s="9">
        <v>0</v>
      </c>
      <c r="D34" s="9">
        <v>4000</v>
      </c>
      <c r="E34" s="9">
        <f>'ม.ค.2569'!E34+'ก.พ.2569'!D34</f>
        <v>34000</v>
      </c>
      <c r="F34" s="8"/>
      <c r="G34" s="17">
        <f>E34-C34</f>
        <v>34000</v>
      </c>
    </row>
    <row r="35" spans="1:7" ht="18.399999999999999" customHeight="1" x14ac:dyDescent="0.2">
      <c r="A35" s="7">
        <v>2</v>
      </c>
      <c r="B35" s="3" t="s">
        <v>30</v>
      </c>
      <c r="C35" s="9">
        <v>0</v>
      </c>
      <c r="D35" s="9">
        <v>6400</v>
      </c>
      <c r="E35" s="9">
        <f>'ม.ค.2569'!E35+'ก.พ.2569'!D35</f>
        <v>19400</v>
      </c>
      <c r="F35" s="8"/>
      <c r="G35" s="17">
        <f>E35-C35</f>
        <v>19400</v>
      </c>
    </row>
    <row r="36" spans="1:7" ht="18.399999999999999" customHeight="1" x14ac:dyDescent="0.2">
      <c r="A36" s="7">
        <v>3</v>
      </c>
      <c r="B36" s="3" t="s">
        <v>31</v>
      </c>
      <c r="C36" s="9">
        <v>4000</v>
      </c>
      <c r="D36" s="9">
        <v>8390</v>
      </c>
      <c r="E36" s="9">
        <f>'ม.ค.2569'!E36+'ก.พ.2569'!D36</f>
        <v>39010</v>
      </c>
      <c r="F36" s="8"/>
      <c r="G36" s="17">
        <f t="shared" ref="G36:G37" si="2">E36-C36</f>
        <v>35010</v>
      </c>
    </row>
    <row r="37" spans="1:7" ht="18.399999999999999" customHeight="1" x14ac:dyDescent="0.2">
      <c r="A37" s="7">
        <v>4</v>
      </c>
      <c r="B37" s="3" t="s">
        <v>50</v>
      </c>
      <c r="C37" s="9">
        <v>0</v>
      </c>
      <c r="D37" s="9">
        <v>0</v>
      </c>
      <c r="E37" s="9">
        <f>'ม.ค.2569'!E37+'ก.พ.2569'!D37</f>
        <v>1700</v>
      </c>
      <c r="F37" s="8"/>
      <c r="G37" s="17">
        <f t="shared" si="2"/>
        <v>1700</v>
      </c>
    </row>
    <row r="38" spans="1:7" ht="18.399999999999999" customHeight="1" x14ac:dyDescent="0.2">
      <c r="A38" s="10"/>
      <c r="B38" s="11" t="s">
        <v>32</v>
      </c>
      <c r="C38" s="15">
        <f>SUM(C34:C37)</f>
        <v>4000</v>
      </c>
      <c r="D38" s="15">
        <f>SUM(D34:D37)</f>
        <v>18790</v>
      </c>
      <c r="E38" s="15">
        <f>'ม.ค.2569'!E38+'ก.พ.2569'!D38</f>
        <v>94110</v>
      </c>
      <c r="F38" s="12"/>
      <c r="G38" s="17">
        <f>SUM(G34:G37)</f>
        <v>90110</v>
      </c>
    </row>
    <row r="39" spans="1:7" ht="18.399999999999999" customHeight="1" x14ac:dyDescent="0.2">
      <c r="A39" s="30" t="s">
        <v>33</v>
      </c>
      <c r="B39" s="31"/>
      <c r="C39" s="16">
        <f>C18+C28+C32+C38</f>
        <v>2186580</v>
      </c>
      <c r="D39" s="16">
        <f>D18+D28+D32+D38</f>
        <v>2293950</v>
      </c>
      <c r="E39" s="16">
        <f>'ม.ค.2569'!E39+'ก.พ.2569'!D39</f>
        <v>10076085</v>
      </c>
      <c r="F39" s="4"/>
      <c r="G39" s="16">
        <f>G18+G28+G32+G38</f>
        <v>7889505</v>
      </c>
    </row>
  </sheetData>
  <mergeCells count="10">
    <mergeCell ref="A39:B39"/>
    <mergeCell ref="A5:A6"/>
    <mergeCell ref="B5:B6"/>
    <mergeCell ref="C5:C6"/>
    <mergeCell ref="D5:D6"/>
    <mergeCell ref="E5:E6"/>
    <mergeCell ref="A1:G1"/>
    <mergeCell ref="A2:G2"/>
    <mergeCell ref="A3:G3"/>
    <mergeCell ref="A4:G4"/>
  </mergeCells>
  <pageMargins left="0.59055118110236227" right="0.59055118110236227" top="0" bottom="0.19685039370078741" header="0.19685039370078741" footer="0.19685039370078741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A0E7F-48CB-4414-B798-4C16EA5CB8F5}">
  <sheetPr>
    <pageSetUpPr fitToPage="1"/>
  </sheetPr>
  <dimension ref="A1:I48"/>
  <sheetViews>
    <sheetView topLeftCell="A15" workbookViewId="0">
      <selection activeCell="I37" sqref="I37"/>
    </sheetView>
  </sheetViews>
  <sheetFormatPr defaultColWidth="8.875" defaultRowHeight="21" x14ac:dyDescent="0.2"/>
  <cols>
    <col min="1" max="1" width="10.75" style="1" customWidth="1"/>
    <col min="2" max="2" width="50.75" style="3" customWidth="1"/>
    <col min="3" max="3" width="24.75" style="3" customWidth="1"/>
    <col min="4" max="5" width="22.75" style="3" customWidth="1"/>
    <col min="6" max="6" width="4.375" style="3" customWidth="1"/>
    <col min="7" max="7" width="24.75" style="3" customWidth="1"/>
    <col min="8" max="16384" width="8.875" style="3"/>
  </cols>
  <sheetData>
    <row r="1" spans="1:7" ht="18.399999999999999" customHeight="1" x14ac:dyDescent="0.2">
      <c r="A1" s="32" t="s">
        <v>0</v>
      </c>
      <c r="B1" s="32"/>
      <c r="C1" s="32"/>
      <c r="D1" s="32"/>
      <c r="E1" s="32"/>
      <c r="F1" s="32"/>
      <c r="G1" s="32"/>
    </row>
    <row r="2" spans="1:7" ht="18.399999999999999" customHeight="1" x14ac:dyDescent="0.2">
      <c r="A2" s="33" t="s">
        <v>1</v>
      </c>
      <c r="B2" s="34"/>
      <c r="C2" s="34"/>
      <c r="D2" s="34"/>
      <c r="E2" s="34"/>
      <c r="F2" s="34"/>
      <c r="G2" s="35"/>
    </row>
    <row r="3" spans="1:7" ht="18.399999999999999" customHeight="1" x14ac:dyDescent="0.2">
      <c r="A3" s="36" t="s">
        <v>2</v>
      </c>
      <c r="B3" s="37"/>
      <c r="C3" s="37"/>
      <c r="D3" s="37"/>
      <c r="E3" s="37"/>
      <c r="F3" s="37"/>
      <c r="G3" s="38"/>
    </row>
    <row r="4" spans="1:7" ht="18.399999999999999" customHeight="1" x14ac:dyDescent="0.2">
      <c r="A4" s="39" t="s">
        <v>42</v>
      </c>
      <c r="B4" s="40"/>
      <c r="C4" s="40"/>
      <c r="D4" s="40"/>
      <c r="E4" s="40"/>
      <c r="F4" s="40"/>
      <c r="G4" s="41"/>
    </row>
    <row r="5" spans="1:7" ht="18.399999999999999" customHeight="1" x14ac:dyDescent="0.2">
      <c r="A5" s="42" t="s">
        <v>3</v>
      </c>
      <c r="B5" s="42" t="s">
        <v>4</v>
      </c>
      <c r="C5" s="43" t="s">
        <v>5</v>
      </c>
      <c r="D5" s="42" t="s">
        <v>6</v>
      </c>
      <c r="E5" s="42" t="s">
        <v>10</v>
      </c>
      <c r="F5" s="2" t="s">
        <v>7</v>
      </c>
      <c r="G5" s="2" t="s">
        <v>8</v>
      </c>
    </row>
    <row r="6" spans="1:7" ht="18.399999999999999" customHeight="1" x14ac:dyDescent="0.2">
      <c r="A6" s="42"/>
      <c r="B6" s="42"/>
      <c r="C6" s="43"/>
      <c r="D6" s="42"/>
      <c r="E6" s="42"/>
      <c r="F6" s="4"/>
      <c r="G6" s="2" t="s">
        <v>9</v>
      </c>
    </row>
    <row r="7" spans="1:7" ht="18.399999999999999" customHeight="1" x14ac:dyDescent="0.2">
      <c r="A7" s="5" t="s">
        <v>11</v>
      </c>
      <c r="B7" s="6"/>
      <c r="C7" s="18"/>
      <c r="D7" s="4"/>
      <c r="E7" s="4"/>
      <c r="F7" s="4"/>
      <c r="G7" s="4"/>
    </row>
    <row r="8" spans="1:7" ht="18.399999999999999" customHeight="1" x14ac:dyDescent="0.2">
      <c r="A8" s="7">
        <v>1</v>
      </c>
      <c r="B8" s="25" t="s">
        <v>12</v>
      </c>
      <c r="C8" s="20">
        <v>45000</v>
      </c>
      <c r="D8" s="9">
        <v>54000</v>
      </c>
      <c r="E8" s="9">
        <f>'ก.พ.2569'!E8+'มี.ค.2569'!D8</f>
        <v>329430</v>
      </c>
      <c r="F8" s="8"/>
      <c r="G8" s="17">
        <f>E8-C8</f>
        <v>284430</v>
      </c>
    </row>
    <row r="9" spans="1:7" ht="18.399999999999999" customHeight="1" x14ac:dyDescent="0.2">
      <c r="A9" s="7">
        <v>2</v>
      </c>
      <c r="B9" s="23" t="s">
        <v>13</v>
      </c>
      <c r="C9" s="26">
        <v>330</v>
      </c>
      <c r="D9" s="9">
        <v>280</v>
      </c>
      <c r="E9" s="9">
        <f>'ก.พ.2569'!E9+'มี.ค.2569'!D9</f>
        <v>2850</v>
      </c>
      <c r="F9" s="8"/>
      <c r="G9" s="17">
        <f t="shared" ref="G9:G17" si="0">E9-C9</f>
        <v>2520</v>
      </c>
    </row>
    <row r="10" spans="1:7" ht="18.399999999999999" customHeight="1" x14ac:dyDescent="0.2">
      <c r="A10" s="7">
        <v>3</v>
      </c>
      <c r="B10" s="3" t="s">
        <v>44</v>
      </c>
      <c r="C10" s="9">
        <v>30000</v>
      </c>
      <c r="D10" s="9">
        <v>51300</v>
      </c>
      <c r="E10" s="9">
        <f>'ก.พ.2569'!E10+'มี.ค.2569'!D10</f>
        <v>157200</v>
      </c>
      <c r="F10" s="8"/>
      <c r="G10" s="17">
        <f t="shared" si="0"/>
        <v>127200</v>
      </c>
    </row>
    <row r="11" spans="1:7" ht="18.399999999999999" customHeight="1" x14ac:dyDescent="0.2">
      <c r="A11" s="7">
        <v>4</v>
      </c>
      <c r="B11" s="3" t="s">
        <v>49</v>
      </c>
      <c r="C11" s="9">
        <v>500</v>
      </c>
      <c r="D11" s="9">
        <v>964.5</v>
      </c>
      <c r="E11" s="9">
        <f>'ก.พ.2569'!E11+'มี.ค.2569'!D11</f>
        <v>8292</v>
      </c>
      <c r="F11" s="8"/>
      <c r="G11" s="17">
        <f t="shared" si="0"/>
        <v>7792</v>
      </c>
    </row>
    <row r="12" spans="1:7" ht="18.399999999999999" customHeight="1" x14ac:dyDescent="0.2">
      <c r="A12" s="7">
        <v>5</v>
      </c>
      <c r="B12" s="3" t="s">
        <v>15</v>
      </c>
      <c r="C12" s="9">
        <v>59000</v>
      </c>
      <c r="D12" s="9">
        <v>61650</v>
      </c>
      <c r="E12" s="9">
        <f>'ก.พ.2569'!E12+'มี.ค.2569'!D12</f>
        <v>270300</v>
      </c>
      <c r="F12" s="8"/>
      <c r="G12" s="17">
        <f t="shared" si="0"/>
        <v>211300</v>
      </c>
    </row>
    <row r="13" spans="1:7" ht="18.399999999999999" customHeight="1" x14ac:dyDescent="0.2">
      <c r="A13" s="7">
        <v>6</v>
      </c>
      <c r="B13" s="3" t="s">
        <v>43</v>
      </c>
      <c r="C13" s="9">
        <v>59000</v>
      </c>
      <c r="D13" s="9">
        <v>61650</v>
      </c>
      <c r="E13" s="9">
        <f>'ก.พ.2569'!E13+'มี.ค.2569'!D13</f>
        <v>271200</v>
      </c>
      <c r="F13" s="8"/>
      <c r="G13" s="17">
        <f t="shared" si="0"/>
        <v>212200</v>
      </c>
    </row>
    <row r="14" spans="1:7" ht="18.399999999999999" customHeight="1" x14ac:dyDescent="0.2">
      <c r="A14" s="7">
        <v>7</v>
      </c>
      <c r="B14" s="3" t="s">
        <v>14</v>
      </c>
      <c r="C14" s="9">
        <v>50000</v>
      </c>
      <c r="D14" s="9">
        <v>51300</v>
      </c>
      <c r="E14" s="9">
        <f>'ก.พ.2569'!E14+'มี.ค.2569'!D14</f>
        <v>157200</v>
      </c>
      <c r="F14" s="8"/>
      <c r="G14" s="17">
        <f t="shared" si="0"/>
        <v>107200</v>
      </c>
    </row>
    <row r="15" spans="1:7" ht="18.399999999999999" customHeight="1" x14ac:dyDescent="0.2">
      <c r="A15" s="7">
        <v>8</v>
      </c>
      <c r="B15" s="3" t="s">
        <v>16</v>
      </c>
      <c r="C15" s="9">
        <v>1000</v>
      </c>
      <c r="D15" s="9">
        <v>782</v>
      </c>
      <c r="E15" s="9">
        <f>'ก.พ.2569'!E15+'มี.ค.2569'!D15</f>
        <v>43629</v>
      </c>
      <c r="F15" s="8"/>
      <c r="G15" s="17">
        <f t="shared" si="0"/>
        <v>42629</v>
      </c>
    </row>
    <row r="16" spans="1:7" ht="18.399999999999999" customHeight="1" x14ac:dyDescent="0.2">
      <c r="A16" s="7">
        <v>9</v>
      </c>
      <c r="B16" s="3" t="s">
        <v>17</v>
      </c>
      <c r="C16" s="9">
        <v>900000</v>
      </c>
      <c r="D16" s="9">
        <v>979310</v>
      </c>
      <c r="E16" s="9">
        <f>'ก.พ.2569'!E16+'มี.ค.2569'!D16</f>
        <v>4720972.5</v>
      </c>
      <c r="F16" s="8"/>
      <c r="G16" s="17">
        <f t="shared" si="0"/>
        <v>3820972.5</v>
      </c>
    </row>
    <row r="17" spans="1:7" ht="18.399999999999999" customHeight="1" x14ac:dyDescent="0.2">
      <c r="A17" s="7">
        <v>10</v>
      </c>
      <c r="B17" s="3" t="s">
        <v>48</v>
      </c>
      <c r="C17" s="9">
        <v>1100000</v>
      </c>
      <c r="D17" s="9">
        <v>1114980</v>
      </c>
      <c r="E17" s="9">
        <f>'ก.พ.2569'!E17+'มี.ค.2569'!D17</f>
        <v>4474430</v>
      </c>
      <c r="F17" s="8"/>
      <c r="G17" s="17">
        <f t="shared" si="0"/>
        <v>3374430</v>
      </c>
    </row>
    <row r="18" spans="1:7" ht="18.399999999999999" customHeight="1" x14ac:dyDescent="0.2">
      <c r="A18" s="10"/>
      <c r="B18" s="11" t="s">
        <v>18</v>
      </c>
      <c r="C18" s="13">
        <f>SUM(C8:C17)</f>
        <v>2244830</v>
      </c>
      <c r="D18" s="13">
        <f>SUM(D8:D17)</f>
        <v>2376216.5</v>
      </c>
      <c r="E18" s="13">
        <f>'ก.พ.2569'!E18+'มี.ค.2569'!D18</f>
        <v>10435503.5</v>
      </c>
      <c r="F18" s="12"/>
      <c r="G18" s="17">
        <f>SUM(G8:G17)</f>
        <v>8190673.5</v>
      </c>
    </row>
    <row r="19" spans="1:7" ht="18.399999999999999" customHeight="1" x14ac:dyDescent="0.2">
      <c r="A19" s="14" t="s">
        <v>19</v>
      </c>
      <c r="B19" s="6"/>
      <c r="C19" s="18"/>
      <c r="D19" s="4"/>
      <c r="E19" s="4"/>
      <c r="F19" s="4"/>
      <c r="G19" s="16"/>
    </row>
    <row r="20" spans="1:7" ht="18.399999999999999" customHeight="1" x14ac:dyDescent="0.2">
      <c r="A20" s="7">
        <v>1</v>
      </c>
      <c r="B20" s="3" t="s">
        <v>45</v>
      </c>
      <c r="C20" s="9">
        <v>0</v>
      </c>
      <c r="D20" s="9">
        <v>0</v>
      </c>
      <c r="E20" s="9">
        <f>'ก.พ.2569'!E20+'มี.ค.2569'!D20</f>
        <v>9000</v>
      </c>
      <c r="F20" s="8"/>
      <c r="G20" s="17">
        <f>E20-C20</f>
        <v>9000</v>
      </c>
    </row>
    <row r="21" spans="1:7" ht="18.399999999999999" customHeight="1" x14ac:dyDescent="0.2">
      <c r="A21" s="7">
        <v>2</v>
      </c>
      <c r="B21" s="3" t="s">
        <v>34</v>
      </c>
      <c r="C21" s="9">
        <v>0</v>
      </c>
      <c r="D21" s="9">
        <v>0</v>
      </c>
      <c r="E21" s="9">
        <f>'ก.พ.2569'!E21+'มี.ค.2569'!D21</f>
        <v>53000</v>
      </c>
      <c r="F21" s="8"/>
      <c r="G21" s="17">
        <f>E21-C21</f>
        <v>53000</v>
      </c>
    </row>
    <row r="22" spans="1:7" ht="18.399999999999999" customHeight="1" x14ac:dyDescent="0.2">
      <c r="A22" s="7">
        <v>3</v>
      </c>
      <c r="B22" s="3" t="s">
        <v>20</v>
      </c>
      <c r="C22" s="9">
        <v>30000</v>
      </c>
      <c r="D22" s="9">
        <v>29278</v>
      </c>
      <c r="E22" s="9">
        <f>'ก.พ.2569'!E22+'มี.ค.2569'!D22</f>
        <v>288728</v>
      </c>
      <c r="F22" s="8"/>
      <c r="G22" s="17">
        <f>E22-C22</f>
        <v>258728</v>
      </c>
    </row>
    <row r="23" spans="1:7" ht="18.399999999999999" customHeight="1" x14ac:dyDescent="0.2">
      <c r="A23" s="7">
        <v>4</v>
      </c>
      <c r="B23" s="3" t="s">
        <v>24</v>
      </c>
      <c r="C23" s="9">
        <v>30000</v>
      </c>
      <c r="D23" s="9">
        <v>35552</v>
      </c>
      <c r="E23" s="9">
        <f>'ก.พ.2569'!E23+'มี.ค.2569'!D23</f>
        <v>232150</v>
      </c>
      <c r="F23" s="8"/>
      <c r="G23" s="17">
        <f t="shared" ref="G23:G27" si="1">E23-C23</f>
        <v>202150</v>
      </c>
    </row>
    <row r="24" spans="1:7" ht="18.399999999999999" customHeight="1" x14ac:dyDescent="0.2">
      <c r="A24" s="7"/>
      <c r="B24" s="3" t="s">
        <v>25</v>
      </c>
      <c r="C24" s="9"/>
      <c r="D24" s="9"/>
      <c r="E24" s="9"/>
      <c r="F24" s="8"/>
      <c r="G24" s="17"/>
    </row>
    <row r="25" spans="1:7" ht="18.399999999999999" customHeight="1" x14ac:dyDescent="0.2">
      <c r="A25" s="7">
        <v>5</v>
      </c>
      <c r="B25" s="3" t="s">
        <v>21</v>
      </c>
      <c r="C25" s="9">
        <v>150000</v>
      </c>
      <c r="D25" s="9">
        <v>81830</v>
      </c>
      <c r="E25" s="9">
        <f>'ก.พ.2569'!E25+'มี.ค.2569'!D25</f>
        <v>1110610</v>
      </c>
      <c r="F25" s="8"/>
      <c r="G25" s="17">
        <f t="shared" si="1"/>
        <v>960610</v>
      </c>
    </row>
    <row r="26" spans="1:7" ht="18.399999999999999" customHeight="1" x14ac:dyDescent="0.2">
      <c r="A26" s="7">
        <v>6</v>
      </c>
      <c r="B26" s="3" t="s">
        <v>22</v>
      </c>
      <c r="C26" s="9">
        <v>5000</v>
      </c>
      <c r="D26" s="9">
        <v>0</v>
      </c>
      <c r="E26" s="9">
        <f>'ก.พ.2569'!E26+'มี.ค.2569'!D26</f>
        <v>23500</v>
      </c>
      <c r="F26" s="8"/>
      <c r="G26" s="17">
        <f t="shared" si="1"/>
        <v>18500</v>
      </c>
    </row>
    <row r="27" spans="1:7" ht="18.399999999999999" customHeight="1" x14ac:dyDescent="0.2">
      <c r="A27" s="7">
        <v>7</v>
      </c>
      <c r="B27" s="3" t="s">
        <v>46</v>
      </c>
      <c r="C27" s="9">
        <v>200</v>
      </c>
      <c r="D27" s="9">
        <v>160</v>
      </c>
      <c r="E27" s="9">
        <f>'ก.พ.2569'!E27+'มี.ค.2569'!D27</f>
        <v>1220</v>
      </c>
      <c r="F27" s="8"/>
      <c r="G27" s="17">
        <f t="shared" si="1"/>
        <v>1020</v>
      </c>
    </row>
    <row r="28" spans="1:7" ht="18.399999999999999" customHeight="1" x14ac:dyDescent="0.2">
      <c r="A28" s="10"/>
      <c r="B28" s="11" t="s">
        <v>23</v>
      </c>
      <c r="C28" s="15">
        <f>SUM(C20:C27)</f>
        <v>215200</v>
      </c>
      <c r="D28" s="15">
        <f>SUM(D20:D27)</f>
        <v>146820</v>
      </c>
      <c r="E28" s="15">
        <f>'ก.พ.2569'!E28+'มี.ค.2569'!D28</f>
        <v>1718208</v>
      </c>
      <c r="F28" s="12"/>
      <c r="G28" s="17">
        <f>SUM(G20:G27)</f>
        <v>1503008</v>
      </c>
    </row>
    <row r="29" spans="1:7" ht="18.399999999999999" customHeight="1" x14ac:dyDescent="0.2">
      <c r="A29" s="14" t="s">
        <v>26</v>
      </c>
      <c r="B29" s="6"/>
      <c r="C29" s="18"/>
      <c r="D29" s="4"/>
      <c r="E29" s="4"/>
      <c r="F29" s="4"/>
      <c r="G29" s="16"/>
    </row>
    <row r="30" spans="1:7" ht="18.399999999999999" customHeight="1" x14ac:dyDescent="0.2">
      <c r="A30" s="7">
        <v>1</v>
      </c>
      <c r="B30" s="3" t="s">
        <v>27</v>
      </c>
      <c r="C30" s="9">
        <v>200</v>
      </c>
      <c r="D30" s="9">
        <v>500</v>
      </c>
      <c r="E30" s="9">
        <f>'ก.พ.2569'!E30+'มี.ค.2569'!D30</f>
        <v>700</v>
      </c>
      <c r="F30" s="8"/>
      <c r="G30" s="17">
        <f>E30-C30</f>
        <v>500</v>
      </c>
    </row>
    <row r="31" spans="1:7" ht="18.399999999999999" customHeight="1" x14ac:dyDescent="0.2">
      <c r="A31" s="7">
        <v>2</v>
      </c>
      <c r="B31" s="3" t="s">
        <v>47</v>
      </c>
      <c r="C31" s="9">
        <v>64000</v>
      </c>
      <c r="D31" s="9">
        <v>73900</v>
      </c>
      <c r="E31" s="9">
        <f>'ก.พ.2569'!E31+'มี.ค.2569'!D31</f>
        <v>425000</v>
      </c>
      <c r="F31" s="8"/>
      <c r="G31" s="17">
        <f>E31-C31</f>
        <v>361000</v>
      </c>
    </row>
    <row r="32" spans="1:7" ht="18.399999999999999" customHeight="1" x14ac:dyDescent="0.2">
      <c r="A32" s="10"/>
      <c r="B32" s="11" t="s">
        <v>28</v>
      </c>
      <c r="C32" s="15">
        <f>SUM(C30:C31)</f>
        <v>64200</v>
      </c>
      <c r="D32" s="15">
        <f>SUM(D30:D31)</f>
        <v>74400</v>
      </c>
      <c r="E32" s="15">
        <f>'ก.พ.2569'!E32+'มี.ค.2569'!D32</f>
        <v>425700</v>
      </c>
      <c r="F32" s="12"/>
      <c r="G32" s="17">
        <f>SUM(G30:G31)</f>
        <v>361500</v>
      </c>
    </row>
    <row r="33" spans="1:9" ht="18.399999999999999" customHeight="1" x14ac:dyDescent="0.2">
      <c r="A33" s="14" t="s">
        <v>29</v>
      </c>
      <c r="B33" s="6"/>
      <c r="C33" s="18"/>
      <c r="D33" s="4"/>
      <c r="E33" s="4"/>
      <c r="F33" s="4"/>
      <c r="G33" s="4"/>
    </row>
    <row r="34" spans="1:9" ht="18.399999999999999" customHeight="1" x14ac:dyDescent="0.2">
      <c r="A34" s="7">
        <v>1</v>
      </c>
      <c r="B34" s="3" t="s">
        <v>35</v>
      </c>
      <c r="C34" s="9">
        <v>10000</v>
      </c>
      <c r="D34" s="9">
        <v>18000</v>
      </c>
      <c r="E34" s="9">
        <f>'ก.พ.2569'!E34+'มี.ค.2569'!D34</f>
        <v>52000</v>
      </c>
      <c r="F34" s="8"/>
      <c r="G34" s="17">
        <f>E34-C34</f>
        <v>42000</v>
      </c>
    </row>
    <row r="35" spans="1:9" ht="18.399999999999999" customHeight="1" x14ac:dyDescent="0.2">
      <c r="A35" s="7">
        <v>2</v>
      </c>
      <c r="B35" s="3" t="s">
        <v>30</v>
      </c>
      <c r="C35" s="9">
        <v>10000</v>
      </c>
      <c r="D35" s="9">
        <v>12700</v>
      </c>
      <c r="E35" s="9">
        <f>'ก.พ.2569'!E35+'มี.ค.2569'!D35</f>
        <v>32100</v>
      </c>
      <c r="F35" s="8"/>
      <c r="G35" s="17">
        <f>E35-C35</f>
        <v>22100</v>
      </c>
    </row>
    <row r="36" spans="1:9" ht="18.399999999999999" customHeight="1" x14ac:dyDescent="0.2">
      <c r="A36" s="7">
        <v>3</v>
      </c>
      <c r="B36" s="3" t="s">
        <v>31</v>
      </c>
      <c r="C36" s="9">
        <v>3500</v>
      </c>
      <c r="D36" s="9">
        <v>8450</v>
      </c>
      <c r="E36" s="9">
        <f>'ก.พ.2569'!E36+'มี.ค.2569'!D36</f>
        <v>47460</v>
      </c>
      <c r="F36" s="8"/>
      <c r="G36" s="17">
        <f t="shared" ref="G36:G37" si="2">E36-C36</f>
        <v>43960</v>
      </c>
    </row>
    <row r="37" spans="1:9" ht="18.399999999999999" customHeight="1" x14ac:dyDescent="0.2">
      <c r="A37" s="7">
        <v>4</v>
      </c>
      <c r="B37" s="3" t="s">
        <v>50</v>
      </c>
      <c r="C37" s="9">
        <v>0</v>
      </c>
      <c r="D37" s="9">
        <v>0</v>
      </c>
      <c r="E37" s="9">
        <f>'ก.พ.2569'!E37+'มี.ค.2569'!D37</f>
        <v>1700</v>
      </c>
      <c r="F37" s="8"/>
      <c r="G37" s="17">
        <f t="shared" si="2"/>
        <v>1700</v>
      </c>
    </row>
    <row r="38" spans="1:9" ht="18.399999999999999" customHeight="1" x14ac:dyDescent="0.2">
      <c r="A38" s="7">
        <v>5</v>
      </c>
      <c r="B38" s="3" t="s">
        <v>36</v>
      </c>
      <c r="C38" s="9">
        <v>3000</v>
      </c>
      <c r="D38" s="9">
        <v>6000</v>
      </c>
      <c r="E38" s="9">
        <v>6000</v>
      </c>
      <c r="F38" s="8"/>
      <c r="G38" s="17">
        <f t="shared" ref="G38" si="3">E38-C38</f>
        <v>3000</v>
      </c>
    </row>
    <row r="39" spans="1:9" ht="18.399999999999999" customHeight="1" x14ac:dyDescent="0.2">
      <c r="A39" s="10"/>
      <c r="B39" s="11" t="s">
        <v>32</v>
      </c>
      <c r="C39" s="15">
        <f>SUM(C34:C38)</f>
        <v>26500</v>
      </c>
      <c r="D39" s="15">
        <f>SUM(D34:D38)</f>
        <v>45150</v>
      </c>
      <c r="E39" s="15">
        <f>'ก.พ.2569'!E38+'มี.ค.2569'!D39</f>
        <v>139260</v>
      </c>
      <c r="F39" s="12"/>
      <c r="G39" s="17">
        <f>SUM(G34:G38)</f>
        <v>112760</v>
      </c>
    </row>
    <row r="40" spans="1:9" ht="18.399999999999999" customHeight="1" x14ac:dyDescent="0.2">
      <c r="A40" s="30" t="s">
        <v>33</v>
      </c>
      <c r="B40" s="31"/>
      <c r="C40" s="19">
        <f>C18+C28+C32+C39</f>
        <v>2550730</v>
      </c>
      <c r="D40" s="19">
        <f>D18+D28+D32+D39</f>
        <v>2642586.5</v>
      </c>
      <c r="E40" s="16">
        <f>'ก.พ.2569'!E39+'มี.ค.2569'!D40</f>
        <v>12718671.5</v>
      </c>
      <c r="F40" s="4"/>
      <c r="G40" s="19">
        <f>G18+G28+G32+G39</f>
        <v>10167941.5</v>
      </c>
    </row>
    <row r="48" spans="1:9" x14ac:dyDescent="0.2">
      <c r="I48" s="29"/>
    </row>
  </sheetData>
  <mergeCells count="10">
    <mergeCell ref="A40:B40"/>
    <mergeCell ref="A1:G1"/>
    <mergeCell ref="A2:G2"/>
    <mergeCell ref="A3:G3"/>
    <mergeCell ref="A4:G4"/>
    <mergeCell ref="A5:A6"/>
    <mergeCell ref="B5:B6"/>
    <mergeCell ref="C5:C6"/>
    <mergeCell ref="D5:D6"/>
    <mergeCell ref="E5:E6"/>
  </mergeCells>
  <pageMargins left="0.59055118110236227" right="0.59055118110236227" top="0.39370078740157483" bottom="0.19685039370078741" header="0.19685039370078741" footer="0.19685039370078741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ต.ค.2568</vt:lpstr>
      <vt:lpstr>พ.ย.2568</vt:lpstr>
      <vt:lpstr>ธ.ค.2568</vt:lpstr>
      <vt:lpstr>ม.ค.2569</vt:lpstr>
      <vt:lpstr>ก.พ.2569</vt:lpstr>
      <vt:lpstr>มี.ค.2569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bma03510</dc:creator>
  <cp:lastModifiedBy>bma03488</cp:lastModifiedBy>
  <cp:lastPrinted>2026-07-24T03:02:22Z</cp:lastPrinted>
  <dcterms:created xsi:type="dcterms:W3CDTF">2025-02-05T09:25:49Z</dcterms:created>
  <dcterms:modified xsi:type="dcterms:W3CDTF">2026-07-24T03:04:12Z</dcterms:modified>
</cp:coreProperties>
</file>