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ไฟล์กลุ่มงาน\ทิพย์สินี (มาย)\11.สถิติกทม\ด้านองค์กรกรุงเทพมหานคร\"/>
    </mc:Choice>
  </mc:AlternateContent>
  <xr:revisionPtr revIDLastSave="0" documentId="13_ncr:1_{0AAC89CE-E1AE-46AB-B512-09BD5696F4CA}" xr6:coauthVersionLast="47" xr6:coauthVersionMax="47" xr10:uidLastSave="{00000000-0000-0000-0000-000000000000}"/>
  <bookViews>
    <workbookView xWindow="-120" yWindow="-120" windowWidth="29040" windowHeight="15840" xr2:uid="{B15F48EB-534C-4BB0-BB10-8F6BA7A02E24}"/>
  </bookViews>
  <sheets>
    <sheet name="2565" sheetId="3" r:id="rId1"/>
  </sheets>
  <definedNames>
    <definedName name="desc01r">#REF!</definedName>
    <definedName name="_xlnm.Print_Area" localSheetId="0">'2565'!$A$1:$F$49</definedName>
    <definedName name="_xlnm.Print_Titles" localSheetId="0">'2565'!$4:$4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3" l="1"/>
  <c r="E48" i="3"/>
  <c r="C41" i="3"/>
  <c r="C37" i="3"/>
  <c r="C27" i="3"/>
  <c r="C22" i="3"/>
  <c r="C17" i="3"/>
  <c r="C14" i="3"/>
  <c r="C11" i="3"/>
  <c r="C5" i="3"/>
  <c r="E7" i="3" l="1"/>
  <c r="E20" i="3"/>
  <c r="E26" i="3"/>
  <c r="E32" i="3"/>
  <c r="E36" i="3"/>
  <c r="E47" i="3"/>
  <c r="E28" i="3"/>
  <c r="E13" i="3"/>
  <c r="E6" i="3"/>
  <c r="E19" i="3"/>
  <c r="E35" i="3"/>
  <c r="E38" i="3"/>
  <c r="E42" i="3"/>
  <c r="E8" i="3"/>
  <c r="E21" i="3"/>
  <c r="E29" i="3"/>
  <c r="E33" i="3"/>
  <c r="E39" i="3"/>
  <c r="E23" i="3"/>
  <c r="E12" i="3"/>
  <c r="E10" i="3"/>
  <c r="E31" i="3"/>
  <c r="E46" i="3"/>
  <c r="E44" i="3"/>
  <c r="E9" i="3"/>
  <c r="E16" i="3"/>
  <c r="E24" i="3"/>
  <c r="E30" i="3"/>
  <c r="E34" i="3"/>
  <c r="E45" i="3"/>
  <c r="E40" i="3"/>
  <c r="E18" i="3"/>
  <c r="E25" i="3"/>
  <c r="E15" i="3"/>
  <c r="E14" i="3" s="1"/>
  <c r="E22" i="3" l="1"/>
  <c r="E37" i="3"/>
  <c r="E27" i="3"/>
  <c r="E17" i="3"/>
  <c r="E11" i="3"/>
  <c r="E41" i="3"/>
  <c r="E5" i="3"/>
</calcChain>
</file>

<file path=xl/sharedStrings.xml><?xml version="1.0" encoding="utf-8"?>
<sst xmlns="http://schemas.openxmlformats.org/spreadsheetml/2006/main" count="50" uniqueCount="49">
  <si>
    <t>ด้าน / แผนงาน</t>
  </si>
  <si>
    <t>ด้านการบริหารจัดการและบริหารราชการกรุงเทพมหานคร</t>
  </si>
  <si>
    <t>แผนงานการเงิน การคลังและงบประมาณ</t>
  </si>
  <si>
    <t>แผนงานบริหารทรัพยากรบุคคล</t>
  </si>
  <si>
    <t>แผนงานบริหารงานกรุงเทพมหานคร</t>
  </si>
  <si>
    <t>แผนงานนิติบัญญัติและบริหารราชการ</t>
  </si>
  <si>
    <t>แผนงานบริหารราชการท้องถิ่นพิเศษ</t>
  </si>
  <si>
    <t>ด้านความปลอดภัยและความเป็นระเบียบเรียบร้อย</t>
  </si>
  <si>
    <t>แผนงานความปลอดภัยจากสาธารณภัย</t>
  </si>
  <si>
    <t>แผนงานความเป็นระเบียบเรียบร้อยของบ้านเมือง</t>
  </si>
  <si>
    <t>ด้านเศรษฐกิจและการพาณิชย์</t>
  </si>
  <si>
    <t>แผนงานส่งเสริมและพัฒนาการท่องเที่ยว</t>
  </si>
  <si>
    <t>แผนงานส่งเสริมอาชีพและการพาณิชย์</t>
  </si>
  <si>
    <t>ด้านเมืองและการพัฒนาเมือง</t>
  </si>
  <si>
    <t>แผนงานผังเมืองและการพัฒนาเมือง</t>
  </si>
  <si>
    <t>แผนงานอาคารและการก่อสร้าง</t>
  </si>
  <si>
    <t>แผนงานโครงข่ายการคมนาคม</t>
  </si>
  <si>
    <t>แผนงานจัดการจราจรและระบบขนส่งสาธารณะ</t>
  </si>
  <si>
    <t>ด้านทรัพยากรธรรมชาติและสิ่งแวดล้อม</t>
  </si>
  <si>
    <t>แผนงานจัดการมูลฝอยและสิ่งปฏิกูล</t>
  </si>
  <si>
    <t>แผนงานจัดการน้ำทิ้ง</t>
  </si>
  <si>
    <t>แผนงานป้องกันและควบคุมภาวะมลพิษ</t>
  </si>
  <si>
    <t>แผนงานทรัพยากรธรรมชาติพื้นที่สีเขียว</t>
  </si>
  <si>
    <t>ด้านสาธารณสุข</t>
  </si>
  <si>
    <t>แผนงานส่งเสริมสุขภาพและป้องกันโรคไม่ติดต่อ</t>
  </si>
  <si>
    <t>แผนงานป้องกันและควบคุมโรคติดต่อ</t>
  </si>
  <si>
    <t>แผนงานอาหารปลอดภัย</t>
  </si>
  <si>
    <t>แผนงานอนามัยสิ่งแวดล้อม</t>
  </si>
  <si>
    <t>แผนงานควบคุมสัตว์และโรคในสัตว์</t>
  </si>
  <si>
    <t>แผนงานรักษาพยาบาลปฐมภูมิและฟื้นฟูสุขภาพ</t>
  </si>
  <si>
    <t>แผนงานยาเสพติดและสารเสพติด</t>
  </si>
  <si>
    <t>แผนงานสนับสนุนระบบบริการสุขภาพ</t>
  </si>
  <si>
    <t>แผนงานบริการโรงพยาบาลและการแพทย์ฉุกเฉิน</t>
  </si>
  <si>
    <t>ด้านพัฒนาสังคมและชุมชนเมือง</t>
  </si>
  <si>
    <t>แผนงานส่งเสริมศิลปวัฒนธรรม</t>
  </si>
  <si>
    <t>แผนงานส่งเสริมนันทนาการและการกีฬา</t>
  </si>
  <si>
    <t>แผนงานพัฒนาทางสังคมและชุมชนเมือง</t>
  </si>
  <si>
    <t>ด้านการศึกษา</t>
  </si>
  <si>
    <t>แผนงานสนับสนุนจัดการศึกษาขั้นพื้นฐาน</t>
  </si>
  <si>
    <t>รวมทั้งสิ้น</t>
  </si>
  <si>
    <t>การจัดบริการของสำนักงานเขต</t>
  </si>
  <si>
    <t>งบประมาณรายจ่ายของกรุงเทพมหานคร</t>
  </si>
  <si>
    <t>จำแนกตามด้านและแผนงาน ปีงบประมาณ พ.ศ. 2565</t>
  </si>
  <si>
    <t>จำนวน (บาท)</t>
  </si>
  <si>
    <t>รายจ่ายเพื่อชดใช้เงินยืมเงินสะสม</t>
  </si>
  <si>
    <t>รายจ่ายงบกลาง</t>
  </si>
  <si>
    <t>รายจ่ายเพื่ออุดหนุนหน่วยงานในกำกับ</t>
  </si>
  <si>
    <t>ร้อยละ</t>
  </si>
  <si>
    <t>ภารกจิการจัดบริการของ 50 สำนักงานเขต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</si>
</sst>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>
    <font>
      <sz val="16"/>
      <color theme="1"/>
      <name val="TH SarabunPSK"/>
      <family val="2"/>
      <charset val="22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0"/>
      <color indexed="8"/>
      <name val="Arial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>
      <alignment vertical="top"/>
    </xf>
    <xf numFmtId="43" fontId="9" fillId="0" borderId="0" applyFont="0" applyFill="0" applyBorder="0" applyAlignment="0" applyProtection="0"/>
  </cellStyleXfs>
  <cellXfs count="35">
    <xf numFmtId="0" fontId="0" fillId="0" borderId="0" xfId="0"/>
    <xf numFmtId="0" fontId="7" fillId="0" borderId="0" xfId="3" applyFont="1" applyAlignment="1">
      <alignment horizontal="left" vertical="center" wrapText="1" indent="1" readingOrder="1"/>
    </xf>
    <xf numFmtId="164" fontId="8" fillId="0" borderId="0" xfId="2" applyNumberFormat="1" applyFont="1" applyFill="1" applyBorder="1" applyAlignment="1">
      <alignment horizontal="right" vertical="center"/>
    </xf>
    <xf numFmtId="164" fontId="2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" applyFont="1" applyAlignment="1">
      <alignment horizontal="left" vertical="center" wrapText="1" readingOrder="1"/>
    </xf>
    <xf numFmtId="0" fontId="4" fillId="0" borderId="2" xfId="1" applyFont="1" applyBorder="1" applyAlignment="1">
      <alignment horizontal="center" vertical="center"/>
    </xf>
    <xf numFmtId="0" fontId="5" fillId="0" borderId="2" xfId="3" applyFont="1" applyBorder="1" applyAlignment="1">
      <alignment vertical="center" wrapText="1" readingOrder="1"/>
    </xf>
    <xf numFmtId="164" fontId="6" fillId="0" borderId="2" xfId="2" applyNumberFormat="1" applyFont="1" applyFill="1" applyBorder="1" applyAlignment="1">
      <alignment horizontal="right" vertical="center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3" applyFont="1" applyBorder="1" applyAlignment="1">
      <alignment horizontal="left" vertical="center" wrapText="1" readingOrder="1"/>
    </xf>
    <xf numFmtId="164" fontId="4" fillId="0" borderId="2" xfId="2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164" fontId="4" fillId="2" borderId="2" xfId="2" applyNumberFormat="1" applyFont="1" applyFill="1" applyBorder="1" applyAlignment="1">
      <alignment horizontal="center" vertical="center" wrapText="1"/>
    </xf>
    <xf numFmtId="43" fontId="6" fillId="0" borderId="2" xfId="2" applyFont="1" applyFill="1" applyBorder="1" applyAlignment="1">
      <alignment horizontal="right" vertical="center"/>
    </xf>
    <xf numFmtId="43" fontId="8" fillId="0" borderId="0" xfId="2" applyFont="1" applyFill="1" applyBorder="1" applyAlignment="1">
      <alignment horizontal="right" vertical="center"/>
    </xf>
    <xf numFmtId="43" fontId="2" fillId="0" borderId="0" xfId="2" applyFont="1" applyFill="1" applyBorder="1" applyAlignment="1">
      <alignment horizontal="right" vertical="center"/>
    </xf>
    <xf numFmtId="43" fontId="4" fillId="0" borderId="2" xfId="2" applyFont="1" applyFill="1" applyBorder="1" applyAlignment="1">
      <alignment horizontal="right" vertical="center"/>
    </xf>
    <xf numFmtId="43" fontId="4" fillId="0" borderId="0" xfId="2" applyFont="1" applyFill="1" applyBorder="1" applyAlignment="1">
      <alignment horizontal="right" vertical="center"/>
    </xf>
    <xf numFmtId="43" fontId="8" fillId="0" borderId="2" xfId="2" applyFont="1" applyFill="1" applyBorder="1" applyAlignment="1">
      <alignment horizontal="right" vertical="center"/>
    </xf>
    <xf numFmtId="0" fontId="4" fillId="0" borderId="1" xfId="3" applyFont="1" applyBorder="1" applyAlignment="1">
      <alignment horizontal="left" vertical="center" wrapText="1" readingOrder="1"/>
    </xf>
    <xf numFmtId="43" fontId="4" fillId="0" borderId="1" xfId="2" applyFont="1" applyFill="1" applyBorder="1" applyAlignment="1">
      <alignment horizontal="right" vertical="center"/>
    </xf>
    <xf numFmtId="0" fontId="2" fillId="0" borderId="2" xfId="3" applyFont="1" applyBorder="1" applyAlignment="1">
      <alignment horizontal="left" vertical="center" wrapText="1" indent="1" readingOrder="1"/>
    </xf>
    <xf numFmtId="164" fontId="2" fillId="0" borderId="2" xfId="2" applyNumberFormat="1" applyFont="1" applyFill="1" applyBorder="1" applyAlignment="1">
      <alignment horizontal="right" vertical="center"/>
    </xf>
    <xf numFmtId="43" fontId="2" fillId="0" borderId="2" xfId="2" applyFont="1" applyFill="1" applyBorder="1" applyAlignment="1">
      <alignment horizontal="right" vertical="center"/>
    </xf>
    <xf numFmtId="43" fontId="6" fillId="0" borderId="0" xfId="2" applyFont="1" applyFill="1" applyBorder="1" applyAlignment="1">
      <alignment horizontal="right" vertical="center"/>
    </xf>
    <xf numFmtId="43" fontId="6" fillId="0" borderId="1" xfId="2" applyFont="1" applyFill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3" applyFont="1" applyBorder="1" applyAlignment="1">
      <alignment horizontal="left" vertical="center" wrapText="1" readingOrder="1"/>
    </xf>
  </cellXfs>
  <cellStyles count="5">
    <cellStyle name="เครื่องหมายจุลภาค 5 2 2" xfId="4" xr:uid="{2E6D2184-2EC9-45A3-8757-63DFC7643B2C}"/>
    <cellStyle name="จุลภาค 2" xfId="2" xr:uid="{D6E94BC3-065B-461A-821B-7CBA607FC7EA}"/>
    <cellStyle name="ปกติ" xfId="0" builtinId="0"/>
    <cellStyle name="ปกติ 2" xfId="1" xr:uid="{A07C29AB-2CDB-403A-B3BD-F219348DCC6E}"/>
    <cellStyle name="ปกติ 3" xfId="3" xr:uid="{443548EE-4183-4E7D-BAF5-6077907199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สลิปสตรีม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D8766-B9BA-4A41-93B4-027817BD70C4}">
  <dimension ref="A1:K48"/>
  <sheetViews>
    <sheetView tabSelected="1" view="pageBreakPreview" zoomScale="60" zoomScaleNormal="100" workbookViewId="0">
      <selection activeCell="C49" sqref="C49"/>
    </sheetView>
  </sheetViews>
  <sheetFormatPr defaultRowHeight="21.95" customHeight="1"/>
  <cols>
    <col min="1" max="1" width="3.125" style="6" customWidth="1"/>
    <col min="2" max="2" width="55.625" style="5" customWidth="1"/>
    <col min="3" max="3" width="20.625" style="5" customWidth="1"/>
    <col min="4" max="4" width="2" style="5" customWidth="1"/>
    <col min="5" max="5" width="9" style="5"/>
    <col min="6" max="6" width="1.875" style="5" customWidth="1"/>
    <col min="7" max="10" width="9" style="5"/>
    <col min="11" max="11" width="13.125" style="5" bestFit="1" customWidth="1"/>
    <col min="12" max="16384" width="9" style="5"/>
  </cols>
  <sheetData>
    <row r="1" spans="1:6" ht="21.95" customHeight="1">
      <c r="B1" s="33" t="s">
        <v>41</v>
      </c>
      <c r="C1" s="33"/>
    </row>
    <row r="2" spans="1:6" ht="21.95" customHeight="1">
      <c r="B2" s="33" t="s">
        <v>42</v>
      </c>
      <c r="C2" s="33"/>
    </row>
    <row r="3" spans="1:6" ht="21.95" customHeight="1">
      <c r="B3" s="6"/>
    </row>
    <row r="4" spans="1:6" ht="21.75" customHeight="1">
      <c r="A4" s="16"/>
      <c r="B4" s="17" t="s">
        <v>0</v>
      </c>
      <c r="C4" s="18" t="s">
        <v>43</v>
      </c>
      <c r="D4" s="18" t="s">
        <v>43</v>
      </c>
      <c r="E4" s="18" t="s">
        <v>47</v>
      </c>
      <c r="F4" s="18"/>
    </row>
    <row r="5" spans="1:6" ht="21.95" customHeight="1">
      <c r="A5" s="13">
        <v>1</v>
      </c>
      <c r="B5" s="9" t="s">
        <v>1</v>
      </c>
      <c r="C5" s="10">
        <f>SUM(C6:C10)</f>
        <v>7390216491</v>
      </c>
      <c r="D5" s="10"/>
      <c r="E5" s="19">
        <f>SUM(E6:E10)</f>
        <v>9.3571388740993537</v>
      </c>
      <c r="F5" s="19"/>
    </row>
    <row r="6" spans="1:6" ht="21.95" customHeight="1">
      <c r="B6" s="1" t="s">
        <v>2</v>
      </c>
      <c r="C6" s="2">
        <v>325673381</v>
      </c>
      <c r="D6" s="2"/>
      <c r="E6" s="20">
        <f>(C6/$C$48)*100</f>
        <v>0.4123520680788767</v>
      </c>
      <c r="F6" s="20"/>
    </row>
    <row r="7" spans="1:6" ht="21.95" customHeight="1">
      <c r="B7" s="1" t="s">
        <v>3</v>
      </c>
      <c r="C7" s="2">
        <v>2869307388</v>
      </c>
      <c r="D7" s="2"/>
      <c r="E7" s="20">
        <f t="shared" ref="E7:E10" si="0">(C7/$C$48)*100</f>
        <v>3.6329798639447288</v>
      </c>
      <c r="F7" s="20"/>
    </row>
    <row r="8" spans="1:6" ht="21.95" customHeight="1">
      <c r="B8" s="1" t="s">
        <v>4</v>
      </c>
      <c r="C8" s="2">
        <v>3915074942</v>
      </c>
      <c r="D8" s="2"/>
      <c r="E8" s="20">
        <f t="shared" si="0"/>
        <v>4.9570807539148811</v>
      </c>
      <c r="F8" s="20"/>
    </row>
    <row r="9" spans="1:6" ht="21.95" customHeight="1">
      <c r="B9" s="1" t="s">
        <v>5</v>
      </c>
      <c r="C9" s="2">
        <v>192221860</v>
      </c>
      <c r="D9" s="2"/>
      <c r="E9" s="20">
        <f t="shared" si="0"/>
        <v>0.24338213107127815</v>
      </c>
      <c r="F9" s="20"/>
    </row>
    <row r="10" spans="1:6" ht="21.95" customHeight="1">
      <c r="B10" s="1" t="s">
        <v>6</v>
      </c>
      <c r="C10" s="2">
        <v>87938920</v>
      </c>
      <c r="D10" s="2"/>
      <c r="E10" s="20">
        <f t="shared" si="0"/>
        <v>0.11134405708958722</v>
      </c>
      <c r="F10" s="20"/>
    </row>
    <row r="11" spans="1:6" ht="21.95" customHeight="1">
      <c r="A11" s="13">
        <v>2</v>
      </c>
      <c r="B11" s="9" t="s">
        <v>7</v>
      </c>
      <c r="C11" s="10">
        <f>SUM(C12:C13)</f>
        <v>190431425</v>
      </c>
      <c r="D11" s="10"/>
      <c r="E11" s="19">
        <f>SUM(E12:E13)</f>
        <v>0.24111516785572812</v>
      </c>
      <c r="F11" s="19"/>
    </row>
    <row r="12" spans="1:6" ht="21.95" customHeight="1">
      <c r="B12" s="1" t="s">
        <v>8</v>
      </c>
      <c r="C12" s="2">
        <v>125257705</v>
      </c>
      <c r="D12" s="2"/>
      <c r="E12" s="20">
        <f>(C12/$C$48)*100</f>
        <v>0.15859531884665715</v>
      </c>
      <c r="F12" s="20"/>
    </row>
    <row r="13" spans="1:6" ht="21.95" customHeight="1">
      <c r="B13" s="1" t="s">
        <v>9</v>
      </c>
      <c r="C13" s="3">
        <v>65173720</v>
      </c>
      <c r="D13" s="3"/>
      <c r="E13" s="20">
        <f>(C13/$C$48)*100</f>
        <v>8.2519849009070986E-2</v>
      </c>
      <c r="F13" s="21"/>
    </row>
    <row r="14" spans="1:6" ht="21.95" customHeight="1">
      <c r="A14" s="13">
        <v>3</v>
      </c>
      <c r="B14" s="14" t="s">
        <v>10</v>
      </c>
      <c r="C14" s="15">
        <f>SUM(C15:C16)</f>
        <v>235144252</v>
      </c>
      <c r="D14" s="15"/>
      <c r="E14" s="22">
        <f>SUM(E15:E16)</f>
        <v>0.29772841216353674</v>
      </c>
      <c r="F14" s="22"/>
    </row>
    <row r="15" spans="1:6" ht="21.95" customHeight="1">
      <c r="B15" s="1" t="s">
        <v>11</v>
      </c>
      <c r="C15" s="3">
        <v>13366165</v>
      </c>
      <c r="D15" s="3"/>
      <c r="E15" s="20">
        <f>(C15/$C$48)*100</f>
        <v>1.6923599230338995E-2</v>
      </c>
      <c r="F15" s="21"/>
    </row>
    <row r="16" spans="1:6" ht="21.95" customHeight="1">
      <c r="B16" s="1" t="s">
        <v>12</v>
      </c>
      <c r="C16" s="3">
        <v>221778087</v>
      </c>
      <c r="D16" s="3"/>
      <c r="E16" s="20">
        <f>(C16/$C$48)*100</f>
        <v>0.28080481293319776</v>
      </c>
      <c r="F16" s="21"/>
    </row>
    <row r="17" spans="1:6" ht="21.95" customHeight="1">
      <c r="A17" s="13">
        <v>4</v>
      </c>
      <c r="B17" s="14" t="s">
        <v>13</v>
      </c>
      <c r="C17" s="15">
        <f>SUM(C18:C21)</f>
        <v>10212192200</v>
      </c>
      <c r="D17" s="15"/>
      <c r="E17" s="22">
        <f>SUM(E18:E21)</f>
        <v>12.930189628513034</v>
      </c>
      <c r="F17" s="22"/>
    </row>
    <row r="18" spans="1:6" ht="21.95" customHeight="1">
      <c r="B18" s="1" t="s">
        <v>14</v>
      </c>
      <c r="C18" s="3">
        <v>194678408</v>
      </c>
      <c r="D18" s="3"/>
      <c r="E18" s="20">
        <f>(C18/$C$48)*100</f>
        <v>0.24649249472772644</v>
      </c>
      <c r="F18" s="21"/>
    </row>
    <row r="19" spans="1:6" ht="21.95" customHeight="1">
      <c r="B19" s="1" t="s">
        <v>15</v>
      </c>
      <c r="C19" s="3">
        <v>53787170</v>
      </c>
      <c r="D19" s="3"/>
      <c r="E19" s="20">
        <f t="shared" ref="E19:E21" si="1">(C19/$C$48)*100</f>
        <v>6.8102743667619911E-2</v>
      </c>
      <c r="F19" s="21"/>
    </row>
    <row r="20" spans="1:6" ht="21.95" customHeight="1">
      <c r="B20" s="1" t="s">
        <v>16</v>
      </c>
      <c r="C20" s="3">
        <v>6162530374</v>
      </c>
      <c r="D20" s="3"/>
      <c r="E20" s="20">
        <f t="shared" si="1"/>
        <v>7.8027013952294544</v>
      </c>
      <c r="F20" s="21"/>
    </row>
    <row r="21" spans="1:6" ht="21.95" customHeight="1">
      <c r="B21" s="1" t="s">
        <v>17</v>
      </c>
      <c r="C21" s="3">
        <v>3801196248</v>
      </c>
      <c r="D21" s="3"/>
      <c r="E21" s="20">
        <f t="shared" si="1"/>
        <v>4.8128929948882337</v>
      </c>
      <c r="F21" s="21"/>
    </row>
    <row r="22" spans="1:6" ht="21.95" customHeight="1">
      <c r="A22" s="13">
        <v>5</v>
      </c>
      <c r="B22" s="14" t="s">
        <v>18</v>
      </c>
      <c r="C22" s="15">
        <f>SUM(C23:C26)</f>
        <v>12620934361</v>
      </c>
      <c r="D22" s="15"/>
      <c r="E22" s="22">
        <f>SUM(E23:E26)</f>
        <v>15.98002381670274</v>
      </c>
      <c r="F22" s="22"/>
    </row>
    <row r="23" spans="1:6" ht="21.95" customHeight="1">
      <c r="B23" s="1" t="s">
        <v>19</v>
      </c>
      <c r="C23" s="3">
        <v>4639731855</v>
      </c>
      <c r="D23" s="3"/>
      <c r="E23" s="20">
        <f>(C23/$C$48)*100</f>
        <v>5.8746066990986066</v>
      </c>
      <c r="F23" s="21"/>
    </row>
    <row r="24" spans="1:6" ht="21.95" customHeight="1">
      <c r="B24" s="1" t="s">
        <v>20</v>
      </c>
      <c r="C24" s="3">
        <v>5435124045</v>
      </c>
      <c r="D24" s="3"/>
      <c r="E24" s="20">
        <f t="shared" ref="E24:E26" si="2">(C24/$C$48)*100</f>
        <v>6.8816942709265501</v>
      </c>
      <c r="F24" s="21"/>
    </row>
    <row r="25" spans="1:6" ht="21.95" customHeight="1">
      <c r="B25" s="1" t="s">
        <v>21</v>
      </c>
      <c r="C25" s="3">
        <v>1429127098</v>
      </c>
      <c r="D25" s="3"/>
      <c r="E25" s="20">
        <f t="shared" si="2"/>
        <v>1.8094924202843077</v>
      </c>
      <c r="F25" s="21"/>
    </row>
    <row r="26" spans="1:6" ht="21.95" customHeight="1">
      <c r="B26" s="1" t="s">
        <v>22</v>
      </c>
      <c r="C26" s="3">
        <v>1116951363</v>
      </c>
      <c r="D26" s="3"/>
      <c r="E26" s="20">
        <f t="shared" si="2"/>
        <v>1.414230426393277</v>
      </c>
      <c r="F26" s="21"/>
    </row>
    <row r="27" spans="1:6" ht="21.95" customHeight="1">
      <c r="A27" s="13">
        <v>6</v>
      </c>
      <c r="B27" s="14" t="s">
        <v>23</v>
      </c>
      <c r="C27" s="15">
        <f>SUM(C28:C36)</f>
        <v>6092987935</v>
      </c>
      <c r="D27" s="15"/>
      <c r="E27" s="22">
        <f>SUM(E28:E36)</f>
        <v>7.7146500830440745</v>
      </c>
      <c r="F27" s="22"/>
    </row>
    <row r="28" spans="1:6" ht="21.95" customHeight="1">
      <c r="B28" s="1" t="s">
        <v>24</v>
      </c>
      <c r="C28" s="3">
        <v>371711200</v>
      </c>
      <c r="D28" s="3"/>
      <c r="E28" s="20">
        <f>(C28/$C$48)*100</f>
        <v>0.47064295392346162</v>
      </c>
      <c r="F28" s="21"/>
    </row>
    <row r="29" spans="1:6" ht="21.95" customHeight="1">
      <c r="B29" s="1" t="s">
        <v>25</v>
      </c>
      <c r="C29" s="3">
        <v>90085685</v>
      </c>
      <c r="D29" s="3"/>
      <c r="E29" s="20">
        <f t="shared" ref="E29:E36" si="3">(C29/$C$48)*100</f>
        <v>0.11406218831883051</v>
      </c>
      <c r="F29" s="21"/>
    </row>
    <row r="30" spans="1:6" ht="21.95" customHeight="1">
      <c r="B30" s="1" t="s">
        <v>26</v>
      </c>
      <c r="C30" s="3">
        <v>48700620</v>
      </c>
      <c r="D30" s="3"/>
      <c r="E30" s="20">
        <f t="shared" si="3"/>
        <v>6.1662397190894468E-2</v>
      </c>
      <c r="F30" s="21"/>
    </row>
    <row r="31" spans="1:6" ht="21.95" customHeight="1">
      <c r="B31" s="1" t="s">
        <v>27</v>
      </c>
      <c r="C31" s="3">
        <v>11022220</v>
      </c>
      <c r="D31" s="3"/>
      <c r="E31" s="20">
        <f t="shared" si="3"/>
        <v>1.3955808110151796E-2</v>
      </c>
      <c r="F31" s="21"/>
    </row>
    <row r="32" spans="1:6" ht="21.95" customHeight="1">
      <c r="B32" s="1" t="s">
        <v>28</v>
      </c>
      <c r="C32" s="3">
        <v>83557840</v>
      </c>
      <c r="D32" s="3"/>
      <c r="E32" s="20">
        <f t="shared" si="3"/>
        <v>0.10579694300592497</v>
      </c>
      <c r="F32" s="21"/>
    </row>
    <row r="33" spans="1:11" ht="21.95" customHeight="1">
      <c r="B33" s="1" t="s">
        <v>29</v>
      </c>
      <c r="C33" s="3">
        <v>354824730</v>
      </c>
      <c r="D33" s="3"/>
      <c r="E33" s="20">
        <f t="shared" si="3"/>
        <v>0.44926211277006101</v>
      </c>
      <c r="F33" s="21"/>
    </row>
    <row r="34" spans="1:11" ht="21.95" customHeight="1">
      <c r="B34" s="1" t="s">
        <v>30</v>
      </c>
      <c r="C34" s="3">
        <v>47477575</v>
      </c>
      <c r="D34" s="3"/>
      <c r="E34" s="20">
        <f t="shared" si="3"/>
        <v>6.0113836072528057E-2</v>
      </c>
      <c r="F34" s="21"/>
    </row>
    <row r="35" spans="1:11" ht="21.95" customHeight="1">
      <c r="B35" s="1" t="s">
        <v>31</v>
      </c>
      <c r="C35" s="3">
        <v>702310965</v>
      </c>
      <c r="D35" s="3"/>
      <c r="E35" s="20">
        <f t="shared" si="3"/>
        <v>0.88923257394567834</v>
      </c>
      <c r="F35" s="21"/>
      <c r="K35" s="32"/>
    </row>
    <row r="36" spans="1:11" ht="21.95" customHeight="1">
      <c r="B36" s="1" t="s">
        <v>32</v>
      </c>
      <c r="C36" s="3">
        <v>4383297100</v>
      </c>
      <c r="D36" s="3"/>
      <c r="E36" s="20">
        <f t="shared" si="3"/>
        <v>5.5499212697065436</v>
      </c>
      <c r="F36" s="21"/>
      <c r="K36" s="32"/>
    </row>
    <row r="37" spans="1:11" ht="21.95" customHeight="1">
      <c r="A37" s="13">
        <v>7</v>
      </c>
      <c r="B37" s="14" t="s">
        <v>33</v>
      </c>
      <c r="C37" s="15">
        <f>SUM(C38:C40)</f>
        <v>1303460611</v>
      </c>
      <c r="D37" s="15"/>
      <c r="E37" s="22">
        <f>SUM(E38:E40)</f>
        <v>1.6503795212087236</v>
      </c>
      <c r="F37" s="22"/>
      <c r="K37" s="32"/>
    </row>
    <row r="38" spans="1:11" ht="21.95" customHeight="1">
      <c r="B38" s="1" t="s">
        <v>34</v>
      </c>
      <c r="C38" s="3">
        <v>86258232</v>
      </c>
      <c r="D38" s="3"/>
      <c r="E38" s="20">
        <f>(C38/$C$48)*100</f>
        <v>0.10921605027961294</v>
      </c>
      <c r="F38" s="21"/>
    </row>
    <row r="39" spans="1:11" ht="21.95" customHeight="1">
      <c r="B39" s="1" t="s">
        <v>35</v>
      </c>
      <c r="C39" s="3">
        <v>1111287848</v>
      </c>
      <c r="D39" s="3"/>
      <c r="E39" s="20">
        <f t="shared" ref="E39:E40" si="4">(C39/$C$48)*100</f>
        <v>1.4070595544120457</v>
      </c>
      <c r="F39" s="21"/>
    </row>
    <row r="40" spans="1:11" ht="21.95" customHeight="1">
      <c r="B40" s="1" t="s">
        <v>36</v>
      </c>
      <c r="C40" s="3">
        <v>105914531</v>
      </c>
      <c r="D40" s="3"/>
      <c r="E40" s="20">
        <f t="shared" si="4"/>
        <v>0.13410391651706496</v>
      </c>
      <c r="F40" s="21"/>
    </row>
    <row r="41" spans="1:11" ht="21.95" customHeight="1">
      <c r="A41" s="13">
        <v>8</v>
      </c>
      <c r="B41" s="14" t="s">
        <v>37</v>
      </c>
      <c r="C41" s="15">
        <f>SUM(C42)</f>
        <v>711446221</v>
      </c>
      <c r="D41" s="15"/>
      <c r="E41" s="22">
        <f>SUM(E42:E47)</f>
        <v>51.828774496412812</v>
      </c>
      <c r="F41" s="22"/>
    </row>
    <row r="42" spans="1:11" ht="21.95" customHeight="1">
      <c r="A42" s="13"/>
      <c r="B42" s="27" t="s">
        <v>38</v>
      </c>
      <c r="C42" s="28">
        <v>711446221</v>
      </c>
      <c r="D42" s="28"/>
      <c r="E42" s="24">
        <f>(C42/$C$48)*100</f>
        <v>0.90079919843449385</v>
      </c>
      <c r="F42" s="29"/>
    </row>
    <row r="43" spans="1:11" ht="21.95" customHeight="1">
      <c r="A43" s="34" t="s">
        <v>48</v>
      </c>
      <c r="B43" s="34"/>
      <c r="C43" s="3"/>
      <c r="D43" s="3"/>
      <c r="E43" s="20"/>
      <c r="F43" s="21"/>
    </row>
    <row r="44" spans="1:11" ht="21.95" customHeight="1">
      <c r="A44" s="6">
        <v>13</v>
      </c>
      <c r="B44" s="7" t="s">
        <v>40</v>
      </c>
      <c r="C44" s="4">
        <v>16989822017</v>
      </c>
      <c r="D44" s="4"/>
      <c r="E44" s="30">
        <f>(C44/$C$48)*100</f>
        <v>21.511700537177099</v>
      </c>
      <c r="F44" s="23"/>
    </row>
    <row r="45" spans="1:11" ht="21.95" customHeight="1">
      <c r="B45" s="7" t="s">
        <v>44</v>
      </c>
      <c r="C45" s="4">
        <v>6002711400</v>
      </c>
      <c r="D45" s="4"/>
      <c r="E45" s="30">
        <f>(C45/$C$48)*100</f>
        <v>7.6003462495777301</v>
      </c>
      <c r="F45" s="23"/>
    </row>
    <row r="46" spans="1:11" ht="21.95" customHeight="1">
      <c r="B46" s="7" t="s">
        <v>45</v>
      </c>
      <c r="C46" s="4">
        <v>14417767187</v>
      </c>
      <c r="D46" s="4"/>
      <c r="E46" s="30">
        <f>(C46/$C$48)*100</f>
        <v>18.255087653722669</v>
      </c>
      <c r="F46" s="23"/>
    </row>
    <row r="47" spans="1:11" ht="21.95" customHeight="1">
      <c r="A47" s="12"/>
      <c r="B47" s="25" t="s">
        <v>46</v>
      </c>
      <c r="C47" s="11">
        <v>2812332400</v>
      </c>
      <c r="D47" s="11"/>
      <c r="E47" s="31">
        <f>(C47/$C$48)*100</f>
        <v>3.5608408575008181</v>
      </c>
      <c r="F47" s="26"/>
    </row>
    <row r="48" spans="1:11" ht="21.95" customHeight="1">
      <c r="A48" s="13"/>
      <c r="B48" s="8" t="s">
        <v>39</v>
      </c>
      <c r="C48" s="15">
        <f>C5+C11+C14+C17+C22+C27+C37+C41+C44+C45+C46+C47</f>
        <v>78979446500</v>
      </c>
      <c r="D48" s="15"/>
      <c r="E48" s="19">
        <f>(C48/$C$48)*100</f>
        <v>100</v>
      </c>
      <c r="F48" s="22"/>
    </row>
  </sheetData>
  <mergeCells count="3">
    <mergeCell ref="B1:C1"/>
    <mergeCell ref="B2:C2"/>
    <mergeCell ref="A43:B43"/>
  </mergeCells>
  <printOptions horizontalCentered="1"/>
  <pageMargins left="0.39370078740157483" right="0.39370078740157483" top="0.5905511811023622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2565</vt:lpstr>
      <vt:lpstr>'2565'!Print_Area</vt:lpstr>
      <vt:lpstr>'2565'!Print_Titles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BMA</cp:lastModifiedBy>
  <cp:lastPrinted>2023-08-23T10:18:25Z</cp:lastPrinted>
  <dcterms:created xsi:type="dcterms:W3CDTF">2023-07-24T07:15:32Z</dcterms:created>
  <dcterms:modified xsi:type="dcterms:W3CDTF">2023-08-23T10:18:33Z</dcterms:modified>
</cp:coreProperties>
</file>